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55" firstSheet="2" activeTab="2"/>
  </bookViews>
  <sheets>
    <sheet name="data" sheetId="2" state="hidden" r:id="rId1"/>
    <sheet name="ie_sec" sheetId="5" state="hidden" r:id="rId2"/>
    <sheet name="Anexo_01" sheetId="6" r:id="rId3"/>
    <sheet name="Anexo_02" sheetId="7" r:id="rId4"/>
    <sheet name="Anexo_03" sheetId="9" r:id="rId5"/>
    <sheet name="Anexo 04" sheetId="10" r:id="rId6"/>
    <sheet name="Anexo_05" sheetId="11" r:id="rId7"/>
  </sheets>
  <definedNames>
    <definedName name="_xlnm._FilterDatabase" localSheetId="2" hidden="1">Anexo_01!$A$19:$R$152</definedName>
    <definedName name="_xlnm._FilterDatabase" localSheetId="4" hidden="1">Anexo_03!$A$11:$K$1452</definedName>
    <definedName name="_xlnm._FilterDatabase" localSheetId="0" hidden="1">data!$A$2:$AJ$5224</definedName>
    <definedName name="_xlnm._FilterDatabase" localSheetId="1" hidden="1">ie_sec!$A$3:$AI$116</definedName>
    <definedName name="_xlnm.Print_Area" localSheetId="5">'Anexo 04'!$A$1:$K$36</definedName>
    <definedName name="_xlnm.Print_Area" localSheetId="2">Anexo_01!$A$1:$P$188</definedName>
    <definedName name="_xlnm.Print_Area" localSheetId="3">Anexo_02!$A$1:$T$34</definedName>
    <definedName name="_xlnm.Print_Area" localSheetId="4">Anexo_03!$A$1:$K$1452</definedName>
    <definedName name="_xlnm.Criteria" localSheetId="2">Anexo_01!$I$19</definedName>
    <definedName name="_xlnm.Print_Titles" localSheetId="2">Anexo_01!$17:$19</definedName>
    <definedName name="_xlnm.Print_Titles" localSheetId="4">Anexo_03!$10:$11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16" i="5" l="1"/>
  <c r="AK116" i="5"/>
  <c r="AO115" i="5"/>
  <c r="AN115" i="5"/>
  <c r="AM115" i="5"/>
  <c r="AL115" i="5"/>
  <c r="AK115" i="5"/>
  <c r="AJ115" i="5"/>
  <c r="A115" i="5"/>
  <c r="AO114" i="5"/>
  <c r="AN114" i="5"/>
  <c r="AM114" i="5"/>
  <c r="AL114" i="5"/>
  <c r="AJ114" i="5" s="1"/>
  <c r="AK114" i="5"/>
  <c r="A114" i="5"/>
  <c r="AO113" i="5"/>
  <c r="AN113" i="5"/>
  <c r="AM113" i="5"/>
  <c r="AL113" i="5"/>
  <c r="AK113" i="5"/>
  <c r="AJ113" i="5" s="1"/>
  <c r="A113" i="5"/>
  <c r="AO112" i="5"/>
  <c r="AN112" i="5"/>
  <c r="AM112" i="5"/>
  <c r="AL112" i="5"/>
  <c r="AK112" i="5"/>
  <c r="AJ112" i="5" s="1"/>
  <c r="A112" i="5"/>
  <c r="AO111" i="5"/>
  <c r="AN111" i="5"/>
  <c r="AM111" i="5"/>
  <c r="AL111" i="5"/>
  <c r="AK111" i="5"/>
  <c r="AJ111" i="5"/>
  <c r="A111" i="5"/>
  <c r="AO110" i="5"/>
  <c r="AN110" i="5"/>
  <c r="AM110" i="5"/>
  <c r="AL110" i="5"/>
  <c r="AK110" i="5"/>
  <c r="AJ110" i="5" s="1"/>
  <c r="A110" i="5"/>
  <c r="AO109" i="5"/>
  <c r="AN109" i="5"/>
  <c r="AM109" i="5"/>
  <c r="AL109" i="5"/>
  <c r="AJ109" i="5" s="1"/>
  <c r="AK109" i="5"/>
  <c r="A109" i="5"/>
  <c r="AO108" i="5"/>
  <c r="AN108" i="5"/>
  <c r="AM108" i="5"/>
  <c r="AL108" i="5"/>
  <c r="AK108" i="5"/>
  <c r="AJ108" i="5" s="1"/>
  <c r="A108" i="5"/>
  <c r="AO107" i="5"/>
  <c r="AN107" i="5"/>
  <c r="AM107" i="5"/>
  <c r="AL107" i="5"/>
  <c r="AK107" i="5"/>
  <c r="AJ107" i="5"/>
  <c r="A107" i="5"/>
  <c r="AO106" i="5"/>
  <c r="AN106" i="5"/>
  <c r="AM106" i="5"/>
  <c r="AL106" i="5"/>
  <c r="AK106" i="5"/>
  <c r="AJ106" i="5" s="1"/>
  <c r="A106" i="5"/>
  <c r="AO105" i="5"/>
  <c r="AN105" i="5"/>
  <c r="AM105" i="5"/>
  <c r="AL105" i="5"/>
  <c r="AJ105" i="5" s="1"/>
  <c r="AK105" i="5"/>
  <c r="A105" i="5"/>
  <c r="AO104" i="5"/>
  <c r="AN104" i="5"/>
  <c r="AM104" i="5"/>
  <c r="AL104" i="5"/>
  <c r="AK104" i="5"/>
  <c r="AJ104" i="5" s="1"/>
  <c r="A104" i="5"/>
  <c r="AO103" i="5"/>
  <c r="AN103" i="5"/>
  <c r="AM103" i="5"/>
  <c r="AL103" i="5"/>
  <c r="AK103" i="5"/>
  <c r="AJ103" i="5"/>
  <c r="A103" i="5"/>
  <c r="AO102" i="5"/>
  <c r="AN102" i="5"/>
  <c r="AM102" i="5"/>
  <c r="AL102" i="5"/>
  <c r="AK102" i="5"/>
  <c r="AJ102" i="5" s="1"/>
  <c r="A102" i="5"/>
  <c r="AO101" i="5"/>
  <c r="AN101" i="5"/>
  <c r="AM101" i="5"/>
  <c r="AL101" i="5"/>
  <c r="AJ101" i="5" s="1"/>
  <c r="AK101" i="5"/>
  <c r="A101" i="5"/>
  <c r="AO100" i="5"/>
  <c r="AN100" i="5"/>
  <c r="AM100" i="5"/>
  <c r="AL100" i="5"/>
  <c r="AK100" i="5"/>
  <c r="AJ100" i="5" s="1"/>
  <c r="A100" i="5"/>
  <c r="AO99" i="5"/>
  <c r="AN99" i="5"/>
  <c r="AM99" i="5"/>
  <c r="AL99" i="5"/>
  <c r="AK99" i="5"/>
  <c r="AJ99" i="5"/>
  <c r="A99" i="5"/>
  <c r="AO98" i="5"/>
  <c r="AN98" i="5"/>
  <c r="AM98" i="5"/>
  <c r="AL98" i="5"/>
  <c r="AK98" i="5"/>
  <c r="AJ98" i="5" s="1"/>
  <c r="A98" i="5"/>
  <c r="AO97" i="5"/>
  <c r="AN97" i="5"/>
  <c r="AM97" i="5"/>
  <c r="AL97" i="5"/>
  <c r="AJ97" i="5" s="1"/>
  <c r="AK97" i="5"/>
  <c r="A97" i="5"/>
  <c r="AO96" i="5"/>
  <c r="AN96" i="5"/>
  <c r="AM96" i="5"/>
  <c r="AL96" i="5"/>
  <c r="AK96" i="5"/>
  <c r="AJ96" i="5" s="1"/>
  <c r="A96" i="5"/>
  <c r="AO95" i="5"/>
  <c r="AN95" i="5"/>
  <c r="AM95" i="5"/>
  <c r="AL95" i="5"/>
  <c r="AK95" i="5"/>
  <c r="AJ95" i="5"/>
  <c r="A95" i="5"/>
  <c r="AO94" i="5"/>
  <c r="AN94" i="5"/>
  <c r="AM94" i="5"/>
  <c r="AL94" i="5"/>
  <c r="AK94" i="5"/>
  <c r="AJ94" i="5" s="1"/>
  <c r="A94" i="5"/>
  <c r="AO93" i="5"/>
  <c r="AN93" i="5"/>
  <c r="AM93" i="5"/>
  <c r="AL93" i="5"/>
  <c r="AJ93" i="5" s="1"/>
  <c r="AK93" i="5"/>
  <c r="A93" i="5"/>
  <c r="AO92" i="5"/>
  <c r="AN92" i="5"/>
  <c r="AM92" i="5"/>
  <c r="AL92" i="5"/>
  <c r="AK92" i="5"/>
  <c r="AJ92" i="5" s="1"/>
  <c r="A92" i="5"/>
  <c r="AO91" i="5"/>
  <c r="AN91" i="5"/>
  <c r="AM91" i="5"/>
  <c r="AL91" i="5"/>
  <c r="AK91" i="5"/>
  <c r="AJ91" i="5"/>
  <c r="A91" i="5"/>
  <c r="AO90" i="5"/>
  <c r="AN90" i="5"/>
  <c r="AM90" i="5"/>
  <c r="AL90" i="5"/>
  <c r="AK90" i="5"/>
  <c r="AJ90" i="5" s="1"/>
  <c r="A90" i="5"/>
  <c r="AO89" i="5"/>
  <c r="AN89" i="5"/>
  <c r="AM89" i="5"/>
  <c r="AL89" i="5"/>
  <c r="AJ89" i="5" s="1"/>
  <c r="AK89" i="5"/>
  <c r="A89" i="5"/>
  <c r="AO88" i="5"/>
  <c r="AN88" i="5"/>
  <c r="AM88" i="5"/>
  <c r="AL88" i="5"/>
  <c r="AK88" i="5"/>
  <c r="AJ88" i="5" s="1"/>
  <c r="A88" i="5"/>
  <c r="AO87" i="5"/>
  <c r="AN87" i="5"/>
  <c r="AM87" i="5"/>
  <c r="AL87" i="5"/>
  <c r="AK87" i="5"/>
  <c r="AJ87" i="5"/>
  <c r="A87" i="5"/>
  <c r="AO86" i="5"/>
  <c r="AN86" i="5"/>
  <c r="AM86" i="5"/>
  <c r="AL86" i="5"/>
  <c r="AK86" i="5"/>
  <c r="AJ86" i="5" s="1"/>
  <c r="A86" i="5"/>
  <c r="AO85" i="5"/>
  <c r="AN85" i="5"/>
  <c r="AM85" i="5"/>
  <c r="AL85" i="5"/>
  <c r="AJ85" i="5" s="1"/>
  <c r="AK85" i="5"/>
  <c r="A85" i="5"/>
  <c r="AO84" i="5"/>
  <c r="AN84" i="5"/>
  <c r="AM84" i="5"/>
  <c r="AL84" i="5"/>
  <c r="AK84" i="5"/>
  <c r="AJ84" i="5" s="1"/>
  <c r="A84" i="5"/>
  <c r="AO83" i="5"/>
  <c r="AN83" i="5"/>
  <c r="AM83" i="5"/>
  <c r="AL83" i="5"/>
  <c r="AK83" i="5"/>
  <c r="AJ83" i="5"/>
  <c r="A83" i="5"/>
  <c r="AO82" i="5"/>
  <c r="AN82" i="5"/>
  <c r="AM82" i="5"/>
  <c r="AL82" i="5"/>
  <c r="AK82" i="5"/>
  <c r="AJ82" i="5" s="1"/>
  <c r="A82" i="5"/>
  <c r="AO81" i="5"/>
  <c r="AN81" i="5"/>
  <c r="AM81" i="5"/>
  <c r="AL81" i="5"/>
  <c r="AJ81" i="5" s="1"/>
  <c r="AK81" i="5"/>
  <c r="A81" i="5"/>
  <c r="AO80" i="5"/>
  <c r="AN80" i="5"/>
  <c r="AM80" i="5"/>
  <c r="AL80" i="5"/>
  <c r="AK80" i="5"/>
  <c r="AJ80" i="5" s="1"/>
  <c r="A80" i="5"/>
  <c r="AO79" i="5"/>
  <c r="AN79" i="5"/>
  <c r="AM79" i="5"/>
  <c r="AL79" i="5"/>
  <c r="AK79" i="5"/>
  <c r="AJ79" i="5"/>
  <c r="A79" i="5"/>
  <c r="AO78" i="5"/>
  <c r="AN78" i="5"/>
  <c r="AM78" i="5"/>
  <c r="AL78" i="5"/>
  <c r="AK78" i="5"/>
  <c r="AJ78" i="5" s="1"/>
  <c r="A78" i="5"/>
  <c r="AO77" i="5"/>
  <c r="AN77" i="5"/>
  <c r="AM77" i="5"/>
  <c r="AL77" i="5"/>
  <c r="AJ77" i="5" s="1"/>
  <c r="AK77" i="5"/>
  <c r="A77" i="5"/>
  <c r="AO76" i="5"/>
  <c r="AN76" i="5"/>
  <c r="AM76" i="5"/>
  <c r="AL76" i="5"/>
  <c r="AK76" i="5"/>
  <c r="AJ76" i="5" s="1"/>
  <c r="A76" i="5"/>
  <c r="AO75" i="5"/>
  <c r="AN75" i="5"/>
  <c r="AM75" i="5"/>
  <c r="AL75" i="5"/>
  <c r="AK75" i="5"/>
  <c r="AJ75" i="5"/>
  <c r="A75" i="5"/>
  <c r="AO74" i="5"/>
  <c r="AN74" i="5"/>
  <c r="AM74" i="5"/>
  <c r="AL74" i="5"/>
  <c r="AK74" i="5"/>
  <c r="AJ74" i="5" s="1"/>
  <c r="A74" i="5"/>
  <c r="AO73" i="5"/>
  <c r="AN73" i="5"/>
  <c r="AM73" i="5"/>
  <c r="AL73" i="5"/>
  <c r="AJ73" i="5" s="1"/>
  <c r="AK73" i="5"/>
  <c r="A73" i="5"/>
  <c r="AO72" i="5"/>
  <c r="AN72" i="5"/>
  <c r="AM72" i="5"/>
  <c r="AL72" i="5"/>
  <c r="AK72" i="5"/>
  <c r="AJ72" i="5" s="1"/>
  <c r="A72" i="5"/>
  <c r="AO71" i="5"/>
  <c r="AN71" i="5"/>
  <c r="AM71" i="5"/>
  <c r="AL71" i="5"/>
  <c r="AK71" i="5"/>
  <c r="AJ71" i="5"/>
  <c r="A71" i="5"/>
  <c r="AO70" i="5"/>
  <c r="AN70" i="5"/>
  <c r="AM70" i="5"/>
  <c r="AL70" i="5"/>
  <c r="AK70" i="5"/>
  <c r="AJ70" i="5" s="1"/>
  <c r="A70" i="5"/>
  <c r="AO69" i="5"/>
  <c r="AN69" i="5"/>
  <c r="AM69" i="5"/>
  <c r="AL69" i="5"/>
  <c r="AJ69" i="5" s="1"/>
  <c r="AK69" i="5"/>
  <c r="A69" i="5"/>
  <c r="AO68" i="5"/>
  <c r="AN68" i="5"/>
  <c r="AM68" i="5"/>
  <c r="AL68" i="5"/>
  <c r="AK68" i="5"/>
  <c r="AJ68" i="5" s="1"/>
  <c r="A68" i="5"/>
  <c r="AO67" i="5"/>
  <c r="AN67" i="5"/>
  <c r="AM67" i="5"/>
  <c r="AL67" i="5"/>
  <c r="AK67" i="5"/>
  <c r="AJ67" i="5"/>
  <c r="A67" i="5"/>
  <c r="AO66" i="5"/>
  <c r="AN66" i="5"/>
  <c r="AM66" i="5"/>
  <c r="AL66" i="5"/>
  <c r="AK66" i="5"/>
  <c r="AJ66" i="5" s="1"/>
  <c r="A66" i="5"/>
  <c r="AO65" i="5"/>
  <c r="AN65" i="5"/>
  <c r="AM65" i="5"/>
  <c r="AL65" i="5"/>
  <c r="AJ65" i="5" s="1"/>
  <c r="AK65" i="5"/>
  <c r="A65" i="5"/>
  <c r="AO64" i="5"/>
  <c r="AN64" i="5"/>
  <c r="AM64" i="5"/>
  <c r="AL64" i="5"/>
  <c r="AK64" i="5"/>
  <c r="AJ64" i="5" s="1"/>
  <c r="A64" i="5"/>
  <c r="AO63" i="5"/>
  <c r="AN63" i="5"/>
  <c r="AM63" i="5"/>
  <c r="AL63" i="5"/>
  <c r="AK63" i="5"/>
  <c r="AJ63" i="5"/>
  <c r="A63" i="5"/>
  <c r="AO62" i="5"/>
  <c r="AN62" i="5"/>
  <c r="AM62" i="5"/>
  <c r="AL62" i="5"/>
  <c r="AK62" i="5"/>
  <c r="AJ62" i="5" s="1"/>
  <c r="A62" i="5"/>
  <c r="AO61" i="5"/>
  <c r="AN61" i="5"/>
  <c r="AM61" i="5"/>
  <c r="AL61" i="5"/>
  <c r="AJ61" i="5" s="1"/>
  <c r="AK61" i="5"/>
  <c r="A61" i="5"/>
  <c r="AO60" i="5"/>
  <c r="AN60" i="5"/>
  <c r="AM60" i="5"/>
  <c r="AL60" i="5"/>
  <c r="AK60" i="5"/>
  <c r="AJ60" i="5" s="1"/>
  <c r="A60" i="5"/>
  <c r="AO59" i="5"/>
  <c r="AN59" i="5"/>
  <c r="AM59" i="5"/>
  <c r="AL59" i="5"/>
  <c r="AK59" i="5"/>
  <c r="AJ59" i="5"/>
  <c r="A59" i="5"/>
  <c r="AO58" i="5"/>
  <c r="AN58" i="5"/>
  <c r="AM58" i="5"/>
  <c r="AL58" i="5"/>
  <c r="AK58" i="5"/>
  <c r="AJ58" i="5" s="1"/>
  <c r="A58" i="5"/>
  <c r="AO57" i="5"/>
  <c r="AN57" i="5"/>
  <c r="AM57" i="5"/>
  <c r="AL57" i="5"/>
  <c r="AJ57" i="5" s="1"/>
  <c r="AK57" i="5"/>
  <c r="A57" i="5"/>
  <c r="AO56" i="5"/>
  <c r="AN56" i="5"/>
  <c r="AM56" i="5"/>
  <c r="AL56" i="5"/>
  <c r="AK56" i="5"/>
  <c r="AJ56" i="5" s="1"/>
  <c r="A56" i="5"/>
  <c r="AO55" i="5"/>
  <c r="AN55" i="5"/>
  <c r="AM55" i="5"/>
  <c r="AL55" i="5"/>
  <c r="AK55" i="5"/>
  <c r="AJ55" i="5"/>
  <c r="A55" i="5"/>
  <c r="AO54" i="5"/>
  <c r="AN54" i="5"/>
  <c r="AM54" i="5"/>
  <c r="AL54" i="5"/>
  <c r="AK54" i="5"/>
  <c r="AJ54" i="5" s="1"/>
  <c r="A54" i="5"/>
  <c r="AO53" i="5"/>
  <c r="AN53" i="5"/>
  <c r="AM53" i="5"/>
  <c r="AL53" i="5"/>
  <c r="AJ53" i="5" s="1"/>
  <c r="AK53" i="5"/>
  <c r="A53" i="5"/>
  <c r="AO52" i="5"/>
  <c r="AN52" i="5"/>
  <c r="AM52" i="5"/>
  <c r="AL52" i="5"/>
  <c r="AK52" i="5"/>
  <c r="AJ52" i="5" s="1"/>
  <c r="A52" i="5"/>
  <c r="AO51" i="5"/>
  <c r="AN51" i="5"/>
  <c r="AM51" i="5"/>
  <c r="AL51" i="5"/>
  <c r="AK51" i="5"/>
  <c r="AJ51" i="5"/>
  <c r="A51" i="5"/>
  <c r="AO50" i="5"/>
  <c r="AN50" i="5"/>
  <c r="AM50" i="5"/>
  <c r="AL50" i="5"/>
  <c r="AK50" i="5"/>
  <c r="AJ50" i="5" s="1"/>
  <c r="A50" i="5"/>
  <c r="AO49" i="5"/>
  <c r="AN49" i="5"/>
  <c r="AM49" i="5"/>
  <c r="AL49" i="5"/>
  <c r="AJ49" i="5" s="1"/>
  <c r="AK49" i="5"/>
  <c r="A49" i="5"/>
  <c r="AO48" i="5"/>
  <c r="AN48" i="5"/>
  <c r="AM48" i="5"/>
  <c r="AL48" i="5"/>
  <c r="AK48" i="5"/>
  <c r="AJ48" i="5" s="1"/>
  <c r="A48" i="5"/>
  <c r="AO47" i="5"/>
  <c r="AN47" i="5"/>
  <c r="AM47" i="5"/>
  <c r="AL47" i="5"/>
  <c r="AK47" i="5"/>
  <c r="AJ47" i="5"/>
  <c r="A47" i="5"/>
  <c r="AO46" i="5"/>
  <c r="AN46" i="5"/>
  <c r="AM46" i="5"/>
  <c r="AL46" i="5"/>
  <c r="AK46" i="5"/>
  <c r="AJ46" i="5" s="1"/>
  <c r="A46" i="5"/>
  <c r="AO45" i="5"/>
  <c r="AN45" i="5"/>
  <c r="AM45" i="5"/>
  <c r="AL45" i="5"/>
  <c r="AJ45" i="5" s="1"/>
  <c r="AK45" i="5"/>
  <c r="A45" i="5"/>
  <c r="AO44" i="5"/>
  <c r="AN44" i="5"/>
  <c r="AM44" i="5"/>
  <c r="AL44" i="5"/>
  <c r="AK44" i="5"/>
  <c r="AJ44" i="5" s="1"/>
  <c r="A44" i="5"/>
  <c r="AO43" i="5"/>
  <c r="AN43" i="5"/>
  <c r="AM43" i="5"/>
  <c r="AL43" i="5"/>
  <c r="AK43" i="5"/>
  <c r="AJ43" i="5"/>
  <c r="A43" i="5"/>
  <c r="AO42" i="5"/>
  <c r="AN42" i="5"/>
  <c r="AM42" i="5"/>
  <c r="AL42" i="5"/>
  <c r="AK42" i="5"/>
  <c r="AJ42" i="5" s="1"/>
  <c r="A42" i="5"/>
  <c r="AO41" i="5"/>
  <c r="AN41" i="5"/>
  <c r="AM41" i="5"/>
  <c r="AL41" i="5"/>
  <c r="AJ41" i="5" s="1"/>
  <c r="AK41" i="5"/>
  <c r="A41" i="5"/>
  <c r="AO40" i="5"/>
  <c r="AN40" i="5"/>
  <c r="AM40" i="5"/>
  <c r="AL40" i="5"/>
  <c r="AK40" i="5"/>
  <c r="AJ40" i="5" s="1"/>
  <c r="A40" i="5"/>
  <c r="AO39" i="5"/>
  <c r="AN39" i="5"/>
  <c r="AM39" i="5"/>
  <c r="AL39" i="5"/>
  <c r="AK39" i="5"/>
  <c r="AJ39" i="5"/>
  <c r="A39" i="5"/>
  <c r="AO38" i="5"/>
  <c r="AN38" i="5"/>
  <c r="AM38" i="5"/>
  <c r="AL38" i="5"/>
  <c r="AK38" i="5"/>
  <c r="AJ38" i="5" s="1"/>
  <c r="A38" i="5"/>
  <c r="AO37" i="5"/>
  <c r="AN37" i="5"/>
  <c r="AM37" i="5"/>
  <c r="AL37" i="5"/>
  <c r="AJ37" i="5" s="1"/>
  <c r="AK37" i="5"/>
  <c r="A37" i="5"/>
  <c r="AO36" i="5"/>
  <c r="AN36" i="5"/>
  <c r="AM36" i="5"/>
  <c r="AL36" i="5"/>
  <c r="AK36" i="5"/>
  <c r="AJ36" i="5" s="1"/>
  <c r="A36" i="5"/>
  <c r="AO35" i="5"/>
  <c r="AN35" i="5"/>
  <c r="AM35" i="5"/>
  <c r="AL35" i="5"/>
  <c r="AK35" i="5"/>
  <c r="AJ35" i="5"/>
  <c r="A35" i="5"/>
  <c r="AO34" i="5"/>
  <c r="AN34" i="5"/>
  <c r="AM34" i="5"/>
  <c r="AL34" i="5"/>
  <c r="AK34" i="5"/>
  <c r="AJ34" i="5" s="1"/>
  <c r="A34" i="5"/>
  <c r="AO33" i="5"/>
  <c r="AN33" i="5"/>
  <c r="AM33" i="5"/>
  <c r="AL33" i="5"/>
  <c r="AJ33" i="5" s="1"/>
  <c r="AK33" i="5"/>
  <c r="A33" i="5"/>
  <c r="AO32" i="5"/>
  <c r="AN32" i="5"/>
  <c r="AM32" i="5"/>
  <c r="AL32" i="5"/>
  <c r="AK32" i="5"/>
  <c r="AJ32" i="5" s="1"/>
  <c r="A32" i="5"/>
  <c r="AO31" i="5"/>
  <c r="AN31" i="5"/>
  <c r="AJ31" i="5" s="1"/>
  <c r="AM31" i="5"/>
  <c r="AL31" i="5"/>
  <c r="AK31" i="5"/>
  <c r="A31" i="5"/>
  <c r="AO30" i="5"/>
  <c r="AN30" i="5"/>
  <c r="AM30" i="5"/>
  <c r="AL30" i="5"/>
  <c r="AK30" i="5"/>
  <c r="AJ30" i="5" s="1"/>
  <c r="A30" i="5"/>
  <c r="AO29" i="5"/>
  <c r="AN29" i="5"/>
  <c r="AM29" i="5"/>
  <c r="AL29" i="5"/>
  <c r="AJ29" i="5" s="1"/>
  <c r="AK29" i="5"/>
  <c r="A29" i="5"/>
  <c r="AO28" i="5"/>
  <c r="AN28" i="5"/>
  <c r="AM28" i="5"/>
  <c r="AL28" i="5"/>
  <c r="AK28" i="5"/>
  <c r="AJ28" i="5" s="1"/>
  <c r="A28" i="5"/>
  <c r="AO27" i="5"/>
  <c r="AN27" i="5"/>
  <c r="AM27" i="5"/>
  <c r="AL27" i="5"/>
  <c r="AK27" i="5"/>
  <c r="AJ27" i="5"/>
  <c r="A27" i="5"/>
  <c r="AO26" i="5"/>
  <c r="AN26" i="5"/>
  <c r="AM26" i="5"/>
  <c r="AL26" i="5"/>
  <c r="AK26" i="5"/>
  <c r="AJ26" i="5" s="1"/>
  <c r="A26" i="5"/>
  <c r="AO25" i="5"/>
  <c r="AN25" i="5"/>
  <c r="AM25" i="5"/>
  <c r="AL25" i="5"/>
  <c r="AJ25" i="5" s="1"/>
  <c r="AK25" i="5"/>
  <c r="A25" i="5"/>
  <c r="AO24" i="5"/>
  <c r="AN24" i="5"/>
  <c r="AM24" i="5"/>
  <c r="AL24" i="5"/>
  <c r="AK24" i="5"/>
  <c r="AJ24" i="5" s="1"/>
  <c r="A24" i="5"/>
  <c r="AO23" i="5"/>
  <c r="AN23" i="5"/>
  <c r="AM23" i="5"/>
  <c r="AL23" i="5"/>
  <c r="AK23" i="5"/>
  <c r="AJ23" i="5"/>
  <c r="A23" i="5"/>
  <c r="AO22" i="5"/>
  <c r="AN22" i="5"/>
  <c r="AM22" i="5"/>
  <c r="AL22" i="5"/>
  <c r="AK22" i="5"/>
  <c r="AJ22" i="5" s="1"/>
  <c r="A22" i="5"/>
  <c r="AO21" i="5"/>
  <c r="AN21" i="5"/>
  <c r="AM21" i="5"/>
  <c r="AL21" i="5"/>
  <c r="AJ21" i="5" s="1"/>
  <c r="AK21" i="5"/>
  <c r="A21" i="5"/>
  <c r="AO20" i="5"/>
  <c r="AN20" i="5"/>
  <c r="AM20" i="5"/>
  <c r="AL20" i="5"/>
  <c r="AK20" i="5"/>
  <c r="AJ20" i="5" s="1"/>
  <c r="A20" i="5"/>
  <c r="AO19" i="5"/>
  <c r="AN19" i="5"/>
  <c r="AM19" i="5"/>
  <c r="AL19" i="5"/>
  <c r="AK19" i="5"/>
  <c r="AJ19" i="5"/>
  <c r="A19" i="5"/>
  <c r="AO18" i="5"/>
  <c r="AN18" i="5"/>
  <c r="AM18" i="5"/>
  <c r="AL18" i="5"/>
  <c r="AK18" i="5"/>
  <c r="AJ18" i="5" s="1"/>
  <c r="A18" i="5"/>
  <c r="AO17" i="5"/>
  <c r="AN17" i="5"/>
  <c r="AM17" i="5"/>
  <c r="AL17" i="5"/>
  <c r="AJ17" i="5" s="1"/>
  <c r="AK17" i="5"/>
  <c r="A17" i="5"/>
  <c r="AO16" i="5"/>
  <c r="AN16" i="5"/>
  <c r="AM16" i="5"/>
  <c r="AL16" i="5"/>
  <c r="AK16" i="5"/>
  <c r="AJ16" i="5" s="1"/>
  <c r="A16" i="5"/>
  <c r="AO15" i="5"/>
  <c r="AN15" i="5"/>
  <c r="AM15" i="5"/>
  <c r="AL15" i="5"/>
  <c r="AK15" i="5"/>
  <c r="AJ15" i="5"/>
  <c r="A15" i="5"/>
  <c r="AO14" i="5"/>
  <c r="AN14" i="5"/>
  <c r="AM14" i="5"/>
  <c r="AL14" i="5"/>
  <c r="AK14" i="5"/>
  <c r="AJ14" i="5" s="1"/>
  <c r="A14" i="5"/>
  <c r="AO13" i="5"/>
  <c r="AN13" i="5"/>
  <c r="AM13" i="5"/>
  <c r="AL13" i="5"/>
  <c r="AJ13" i="5" s="1"/>
  <c r="AK13" i="5"/>
  <c r="A13" i="5"/>
  <c r="AO12" i="5"/>
  <c r="AN12" i="5"/>
  <c r="AM12" i="5"/>
  <c r="AL12" i="5"/>
  <c r="AK12" i="5"/>
  <c r="AJ12" i="5" s="1"/>
  <c r="A12" i="5"/>
  <c r="AO11" i="5"/>
  <c r="AN11" i="5"/>
  <c r="AM11" i="5"/>
  <c r="AL11" i="5"/>
  <c r="AK11" i="5"/>
  <c r="AJ11" i="5"/>
  <c r="A11" i="5"/>
  <c r="AO10" i="5"/>
  <c r="AN10" i="5"/>
  <c r="AM10" i="5"/>
  <c r="AL10" i="5"/>
  <c r="AK10" i="5"/>
  <c r="AJ10" i="5" s="1"/>
  <c r="A10" i="5"/>
  <c r="AO9" i="5"/>
  <c r="AN9" i="5"/>
  <c r="AM9" i="5"/>
  <c r="AL9" i="5"/>
  <c r="AJ9" i="5" s="1"/>
  <c r="AK9" i="5"/>
  <c r="A9" i="5"/>
  <c r="AO8" i="5"/>
  <c r="AN8" i="5"/>
  <c r="AM8" i="5"/>
  <c r="AL8" i="5"/>
  <c r="AK8" i="5"/>
  <c r="AJ8" i="5" s="1"/>
  <c r="A8" i="5"/>
  <c r="AO7" i="5"/>
  <c r="AN7" i="5"/>
  <c r="AM7" i="5"/>
  <c r="AL7" i="5"/>
  <c r="AK7" i="5"/>
  <c r="AJ7" i="5"/>
  <c r="A7" i="5"/>
  <c r="AO6" i="5"/>
  <c r="AN6" i="5"/>
  <c r="AM6" i="5"/>
  <c r="AL6" i="5"/>
  <c r="AK6" i="5"/>
  <c r="AJ6" i="5" s="1"/>
  <c r="A6" i="5"/>
  <c r="AO5" i="5"/>
  <c r="AN5" i="5"/>
  <c r="AM5" i="5"/>
  <c r="AL5" i="5"/>
  <c r="AJ5" i="5" s="1"/>
  <c r="AK5" i="5"/>
  <c r="A5" i="5"/>
  <c r="AO4" i="5"/>
  <c r="AN4" i="5"/>
  <c r="AM4" i="5"/>
  <c r="AL4" i="5"/>
  <c r="AK4" i="5"/>
  <c r="AJ4" i="5" s="1"/>
  <c r="A4" i="5"/>
  <c r="S4280" i="2"/>
  <c r="S4278" i="2"/>
  <c r="S4277" i="2"/>
  <c r="S4276" i="2"/>
  <c r="S4275" i="2"/>
  <c r="S4274" i="2"/>
  <c r="S4273" i="2"/>
  <c r="S4271" i="2"/>
  <c r="S4270" i="2"/>
  <c r="S4269" i="2"/>
  <c r="S4268" i="2"/>
  <c r="S4266" i="2"/>
  <c r="S4264" i="2"/>
  <c r="S4262" i="2"/>
  <c r="S4260" i="2"/>
  <c r="S4256" i="2"/>
  <c r="S4255" i="2"/>
  <c r="S4253" i="2"/>
  <c r="S4252" i="2"/>
  <c r="S4250" i="2"/>
  <c r="S4249" i="2"/>
  <c r="S4248" i="2"/>
  <c r="S4246" i="2"/>
  <c r="S4244" i="2"/>
  <c r="S4243" i="2"/>
  <c r="S4242" i="2"/>
  <c r="S4240" i="2"/>
  <c r="S4239" i="2"/>
  <c r="S4237" i="2"/>
  <c r="S4236" i="2"/>
  <c r="S4234" i="2"/>
  <c r="S4232" i="2"/>
  <c r="S4230" i="2"/>
  <c r="S4227" i="2"/>
  <c r="S4226" i="2"/>
  <c r="S4225" i="2"/>
  <c r="S4224" i="2"/>
  <c r="S4223" i="2"/>
  <c r="S4222" i="2"/>
  <c r="S4221" i="2"/>
  <c r="S4220" i="2"/>
  <c r="S4219" i="2"/>
  <c r="S4218" i="2"/>
  <c r="S4217" i="2"/>
  <c r="S4216" i="2"/>
  <c r="S4215" i="2"/>
  <c r="S4214" i="2"/>
  <c r="S4213" i="2"/>
  <c r="S4210" i="2"/>
  <c r="S4206" i="2"/>
  <c r="S4204" i="2"/>
  <c r="S4203" i="2"/>
  <c r="S4202" i="2"/>
  <c r="S4201" i="2"/>
  <c r="S4200" i="2"/>
  <c r="S4199" i="2"/>
  <c r="S4198" i="2"/>
  <c r="S4196" i="2"/>
  <c r="S4195" i="2"/>
  <c r="S4194" i="2"/>
  <c r="S4193" i="2"/>
  <c r="S4192" i="2"/>
  <c r="S4191" i="2"/>
  <c r="S4190" i="2"/>
  <c r="S4189" i="2"/>
  <c r="S4187" i="2"/>
  <c r="S4186" i="2"/>
  <c r="S4183" i="2"/>
  <c r="S4180" i="2"/>
  <c r="S4179" i="2"/>
  <c r="S4178" i="2"/>
  <c r="S4177" i="2"/>
  <c r="S4175" i="2"/>
  <c r="S4171" i="2"/>
  <c r="S4170" i="2"/>
  <c r="S4169" i="2"/>
  <c r="S4168" i="2"/>
  <c r="S4166" i="2"/>
  <c r="S4165" i="2"/>
  <c r="S4161" i="2"/>
  <c r="S4160" i="2"/>
  <c r="S4159" i="2"/>
  <c r="S4158" i="2"/>
  <c r="S4157" i="2"/>
  <c r="S4156" i="2"/>
  <c r="S4154" i="2"/>
  <c r="S4153" i="2"/>
  <c r="S4152" i="2"/>
  <c r="S4151" i="2"/>
  <c r="S4150" i="2"/>
  <c r="S4148" i="2"/>
  <c r="S4144" i="2"/>
  <c r="S4142" i="2"/>
  <c r="S4140" i="2"/>
  <c r="S4139" i="2"/>
  <c r="S4137" i="2"/>
  <c r="S4136" i="2"/>
  <c r="S4135" i="2"/>
  <c r="S4134" i="2"/>
  <c r="S4133" i="2"/>
  <c r="S4132" i="2"/>
  <c r="S4131" i="2"/>
  <c r="S4120" i="2"/>
  <c r="S4118" i="2"/>
  <c r="S4117" i="2"/>
  <c r="S4116" i="2"/>
  <c r="S4115" i="2"/>
  <c r="S4113" i="2"/>
  <c r="S4112" i="2"/>
  <c r="S4111" i="2"/>
  <c r="S4109" i="2"/>
  <c r="S4108" i="2"/>
  <c r="S4106" i="2"/>
  <c r="S4105" i="2"/>
  <c r="S4102" i="2"/>
  <c r="S4101" i="2"/>
  <c r="S4100" i="2"/>
  <c r="S4097" i="2"/>
  <c r="S4094" i="2"/>
  <c r="S4093" i="2"/>
  <c r="S4092" i="2"/>
  <c r="S4091" i="2"/>
  <c r="S4090" i="2"/>
  <c r="S4089" i="2"/>
  <c r="S4087" i="2"/>
  <c r="S4086" i="2"/>
  <c r="S4085" i="2"/>
  <c r="S4084" i="2"/>
  <c r="S4083" i="2"/>
  <c r="S4082" i="2"/>
  <c r="S4081" i="2"/>
  <c r="S4080" i="2"/>
  <c r="S4079" i="2"/>
  <c r="S4077" i="2"/>
  <c r="S4076" i="2"/>
  <c r="S4075" i="2"/>
  <c r="S4072" i="2"/>
  <c r="S4070" i="2"/>
  <c r="S4069" i="2"/>
  <c r="S4068" i="2"/>
  <c r="S4067" i="2"/>
  <c r="S4066" i="2"/>
  <c r="S4065" i="2"/>
  <c r="S4064" i="2"/>
  <c r="S4063" i="2"/>
  <c r="S4062" i="2"/>
  <c r="S4061" i="2"/>
  <c r="S4060" i="2"/>
  <c r="S4059" i="2"/>
  <c r="S4058" i="2"/>
  <c r="S4057" i="2"/>
  <c r="S4056" i="2"/>
  <c r="S4055" i="2"/>
  <c r="S4053" i="2"/>
  <c r="S4052" i="2"/>
  <c r="S4050" i="2"/>
  <c r="S4049" i="2"/>
  <c r="S4047" i="2"/>
  <c r="S4046" i="2"/>
  <c r="S4045" i="2"/>
  <c r="S4044" i="2"/>
  <c r="S4043" i="2"/>
  <c r="S4042" i="2"/>
  <c r="S4040" i="2"/>
  <c r="S4039" i="2"/>
  <c r="S4038" i="2"/>
  <c r="S4037" i="2"/>
  <c r="S4036" i="2"/>
  <c r="S4034" i="2"/>
  <c r="S4031" i="2"/>
  <c r="S4030" i="2"/>
  <c r="S4029" i="2"/>
  <c r="S4028" i="2"/>
  <c r="S4027" i="2"/>
  <c r="S4024" i="2"/>
  <c r="S4023" i="2"/>
  <c r="S4022" i="2"/>
  <c r="S4020" i="2"/>
  <c r="S4019" i="2"/>
  <c r="S4018" i="2"/>
  <c r="S4017" i="2"/>
  <c r="S4016" i="2"/>
  <c r="S4015" i="2"/>
  <c r="S4013" i="2"/>
  <c r="S4012" i="2"/>
  <c r="S4010" i="2"/>
  <c r="S4009" i="2"/>
  <c r="S4008" i="2"/>
  <c r="S4007" i="2"/>
  <c r="S4006" i="2"/>
  <c r="S4005" i="2"/>
  <c r="S4003" i="2"/>
  <c r="S4002" i="2"/>
  <c r="S4000" i="2"/>
  <c r="S3999" i="2"/>
  <c r="S3998" i="2"/>
  <c r="S3997" i="2"/>
  <c r="S3996" i="2"/>
  <c r="S3995" i="2"/>
  <c r="S3994" i="2"/>
  <c r="S3993" i="2"/>
  <c r="S3992" i="2"/>
  <c r="S3991" i="2"/>
  <c r="S3990" i="2"/>
  <c r="S3989" i="2"/>
  <c r="S3988" i="2"/>
  <c r="S3987" i="2"/>
  <c r="S3984" i="2"/>
  <c r="S3983" i="2"/>
  <c r="S3982" i="2"/>
  <c r="S3978" i="2"/>
  <c r="S3975" i="2"/>
  <c r="S3974" i="2"/>
  <c r="S3972" i="2"/>
  <c r="S3971" i="2"/>
  <c r="S3970" i="2"/>
  <c r="S3968" i="2"/>
  <c r="S3967" i="2"/>
  <c r="S3966" i="2"/>
  <c r="S3965" i="2"/>
  <c r="S3964" i="2"/>
  <c r="S3963" i="2"/>
  <c r="S3962" i="2"/>
  <c r="S3961" i="2"/>
  <c r="S3959" i="2"/>
  <c r="S3957" i="2"/>
  <c r="S3956" i="2"/>
  <c r="S3955" i="2"/>
  <c r="S3954" i="2"/>
  <c r="S3953" i="2"/>
  <c r="S3952" i="2"/>
  <c r="S3951" i="2"/>
  <c r="S3950" i="2"/>
  <c r="S3949" i="2"/>
  <c r="S3948" i="2"/>
  <c r="S3947" i="2"/>
  <c r="S3946" i="2"/>
  <c r="S3945" i="2"/>
  <c r="S3944" i="2"/>
  <c r="S3943" i="2"/>
  <c r="S3942" i="2"/>
  <c r="S3941" i="2"/>
  <c r="S3940" i="2"/>
  <c r="S3939" i="2"/>
  <c r="S3938" i="2"/>
  <c r="S3937" i="2"/>
  <c r="S3935" i="2"/>
  <c r="S3934" i="2"/>
  <c r="S3933" i="2"/>
  <c r="S3932" i="2"/>
  <c r="S3930" i="2"/>
  <c r="S3929" i="2"/>
  <c r="S3928" i="2"/>
  <c r="S3927" i="2"/>
  <c r="S3926" i="2"/>
  <c r="S3925" i="2"/>
  <c r="S3924" i="2"/>
  <c r="S3922" i="2"/>
  <c r="S3921" i="2"/>
  <c r="S3920" i="2"/>
  <c r="S3918" i="2"/>
  <c r="S3917" i="2"/>
  <c r="S3916" i="2"/>
  <c r="S3915" i="2"/>
  <c r="S3913" i="2"/>
  <c r="S3912" i="2"/>
  <c r="S3911" i="2"/>
  <c r="S3910" i="2"/>
  <c r="S3909" i="2"/>
  <c r="S3908" i="2"/>
  <c r="S3907" i="2"/>
  <c r="S3906" i="2"/>
  <c r="S3904" i="2"/>
  <c r="S3903" i="2"/>
  <c r="S3902" i="2"/>
  <c r="S3901" i="2"/>
  <c r="S3900" i="2"/>
  <c r="S3898" i="2"/>
  <c r="S3897" i="2"/>
  <c r="S3896" i="2"/>
  <c r="S3894" i="2"/>
  <c r="S3893" i="2"/>
  <c r="S3892" i="2"/>
  <c r="S3891" i="2"/>
  <c r="S3887" i="2"/>
  <c r="S3886" i="2"/>
  <c r="S3885" i="2"/>
  <c r="S3884" i="2"/>
  <c r="S3882" i="2"/>
  <c r="S3881" i="2"/>
  <c r="S3880" i="2"/>
  <c r="S3879" i="2"/>
  <c r="S3878" i="2"/>
  <c r="S3877" i="2"/>
  <c r="S3875" i="2"/>
  <c r="S3874" i="2"/>
  <c r="S3873" i="2"/>
  <c r="S3872" i="2"/>
  <c r="S3871" i="2"/>
  <c r="S3869" i="2"/>
  <c r="S3868" i="2"/>
  <c r="S3867" i="2"/>
  <c r="S3866" i="2"/>
  <c r="S3865" i="2"/>
  <c r="S3864" i="2"/>
  <c r="S3863" i="2"/>
  <c r="S3862" i="2"/>
  <c r="S3861" i="2"/>
  <c r="S3860" i="2"/>
  <c r="S3859" i="2"/>
  <c r="S3858" i="2"/>
  <c r="S3857" i="2"/>
  <c r="S3854" i="2"/>
  <c r="S3853" i="2"/>
  <c r="S3852" i="2"/>
  <c r="S3851" i="2"/>
  <c r="S3849" i="2"/>
  <c r="S3848" i="2"/>
  <c r="S3844" i="2"/>
  <c r="S3843" i="2"/>
  <c r="S3842" i="2"/>
  <c r="S3840" i="2"/>
  <c r="S3839" i="2"/>
  <c r="S3838" i="2"/>
  <c r="S3837" i="2"/>
  <c r="S3836" i="2"/>
  <c r="S3835" i="2"/>
  <c r="S3834" i="2"/>
  <c r="S3833" i="2"/>
  <c r="S3832" i="2"/>
  <c r="S3830" i="2"/>
  <c r="S3829" i="2"/>
  <c r="S3828" i="2"/>
  <c r="S3827" i="2"/>
  <c r="S3826" i="2"/>
  <c r="S3825" i="2"/>
  <c r="S3824" i="2"/>
  <c r="S3823" i="2"/>
  <c r="S3820" i="2"/>
  <c r="S3819" i="2"/>
  <c r="S3818" i="2"/>
  <c r="S3817" i="2"/>
  <c r="S3815" i="2"/>
  <c r="S3812" i="2"/>
  <c r="S3811" i="2"/>
  <c r="S3810" i="2"/>
  <c r="S3809" i="2"/>
  <c r="S3808" i="2"/>
  <c r="S3806" i="2"/>
  <c r="S3805" i="2"/>
  <c r="S3804" i="2"/>
  <c r="S3803" i="2"/>
  <c r="S3802" i="2"/>
  <c r="S3801" i="2"/>
  <c r="S3800" i="2"/>
  <c r="S3799" i="2"/>
  <c r="S3798" i="2"/>
  <c r="S3797" i="2"/>
  <c r="S3796" i="2"/>
  <c r="S3795" i="2"/>
  <c r="S3794" i="2"/>
  <c r="S3793" i="2"/>
  <c r="S3792" i="2"/>
  <c r="S3791" i="2"/>
  <c r="S3790" i="2"/>
  <c r="S3789" i="2"/>
  <c r="S3788" i="2"/>
  <c r="S3787" i="2"/>
  <c r="S3786" i="2"/>
  <c r="S3785" i="2"/>
  <c r="S3784" i="2"/>
  <c r="S3783" i="2"/>
  <c r="S3782" i="2"/>
  <c r="S3779" i="2"/>
  <c r="S3775" i="2"/>
  <c r="S3773" i="2"/>
  <c r="S3772" i="2"/>
  <c r="S3771" i="2"/>
  <c r="S3770" i="2"/>
  <c r="S3768" i="2"/>
  <c r="S3767" i="2"/>
  <c r="S3766" i="2"/>
  <c r="S3765" i="2"/>
  <c r="S3764" i="2"/>
  <c r="S3763" i="2"/>
  <c r="S3762" i="2"/>
  <c r="S3761" i="2"/>
  <c r="S3760" i="2"/>
  <c r="S3759" i="2"/>
  <c r="S3757" i="2"/>
  <c r="S3756" i="2"/>
  <c r="S3755" i="2"/>
  <c r="S3753" i="2"/>
  <c r="S3750" i="2"/>
  <c r="S3749" i="2"/>
  <c r="S3748" i="2"/>
  <c r="S3747" i="2"/>
  <c r="S3746" i="2"/>
  <c r="S3745" i="2"/>
  <c r="S3744" i="2"/>
  <c r="S3743" i="2"/>
  <c r="S3741" i="2"/>
  <c r="S3740" i="2"/>
  <c r="S3739" i="2"/>
  <c r="S3738" i="2"/>
  <c r="S3737" i="2"/>
  <c r="S3736" i="2"/>
  <c r="S3734" i="2"/>
  <c r="S3733" i="2"/>
  <c r="S3732" i="2"/>
  <c r="S3730" i="2"/>
  <c r="S3728" i="2"/>
  <c r="S3727" i="2"/>
  <c r="S3726" i="2"/>
  <c r="S3723" i="2"/>
  <c r="S3722" i="2"/>
  <c r="S3720" i="2"/>
  <c r="S3718" i="2"/>
  <c r="S3717" i="2"/>
  <c r="S3714" i="2"/>
  <c r="S3713" i="2"/>
  <c r="S3712" i="2"/>
  <c r="S3711" i="2"/>
  <c r="S3710" i="2"/>
  <c r="S3709" i="2"/>
  <c r="S3706" i="2"/>
  <c r="S3703" i="2"/>
  <c r="S3702" i="2"/>
  <c r="S3701" i="2"/>
  <c r="S3700" i="2"/>
  <c r="S3698" i="2"/>
  <c r="S3696" i="2"/>
  <c r="S3695" i="2"/>
  <c r="S3694" i="2"/>
  <c r="S3693" i="2"/>
  <c r="S3692" i="2"/>
  <c r="S3691" i="2"/>
  <c r="S3690" i="2"/>
  <c r="S3689" i="2"/>
  <c r="S3688" i="2"/>
  <c r="S3686" i="2"/>
  <c r="S3685" i="2"/>
  <c r="S3682" i="2"/>
  <c r="S3680" i="2"/>
  <c r="S3678" i="2"/>
  <c r="S3677" i="2"/>
  <c r="S3676" i="2"/>
  <c r="S3675" i="2"/>
  <c r="S3674" i="2"/>
  <c r="S3673" i="2"/>
  <c r="S3672" i="2"/>
  <c r="S3671" i="2"/>
  <c r="S3670" i="2"/>
  <c r="S3669" i="2"/>
  <c r="S3668" i="2"/>
  <c r="S3667" i="2"/>
  <c r="S3666" i="2"/>
  <c r="S3665" i="2"/>
  <c r="S3664" i="2"/>
  <c r="S3663" i="2"/>
  <c r="S3661" i="2"/>
  <c r="S3660" i="2"/>
  <c r="S3659" i="2"/>
  <c r="S3658" i="2"/>
  <c r="S3657" i="2"/>
  <c r="S3656" i="2"/>
  <c r="S3655" i="2"/>
  <c r="S3654" i="2"/>
  <c r="S3653" i="2"/>
  <c r="S3652" i="2"/>
  <c r="S3651" i="2"/>
  <c r="S3649" i="2"/>
  <c r="S3648" i="2"/>
  <c r="S3647" i="2"/>
  <c r="S3646" i="2"/>
  <c r="S3645" i="2"/>
  <c r="S3641" i="2"/>
  <c r="S3640" i="2"/>
  <c r="S3639" i="2"/>
  <c r="S3638" i="2"/>
  <c r="S3637" i="2"/>
  <c r="S3636" i="2"/>
  <c r="S3635" i="2"/>
  <c r="S3634" i="2"/>
  <c r="S3632" i="2"/>
  <c r="S3631" i="2"/>
  <c r="S3630" i="2"/>
  <c r="S3629" i="2"/>
  <c r="S3628" i="2"/>
  <c r="S3627" i="2"/>
  <c r="S3626" i="2"/>
  <c r="S3625" i="2"/>
  <c r="S3623" i="2"/>
  <c r="S3621" i="2"/>
  <c r="S3618" i="2"/>
  <c r="S3617" i="2"/>
  <c r="S3616" i="2"/>
  <c r="S3615" i="2"/>
  <c r="S3614" i="2"/>
  <c r="S3612" i="2"/>
  <c r="S3611" i="2"/>
  <c r="S3610" i="2"/>
  <c r="S3608" i="2"/>
  <c r="S3607" i="2"/>
  <c r="S3606" i="2"/>
  <c r="S3605" i="2"/>
  <c r="S3604" i="2"/>
  <c r="S3603" i="2"/>
  <c r="S3602" i="2"/>
  <c r="S3601" i="2"/>
  <c r="S3600" i="2"/>
  <c r="S3599" i="2"/>
  <c r="S3598" i="2"/>
  <c r="S3597" i="2"/>
  <c r="S3596" i="2"/>
  <c r="S3595" i="2"/>
  <c r="S3594" i="2"/>
  <c r="S3591" i="2"/>
  <c r="S3589" i="2"/>
  <c r="S3587" i="2"/>
  <c r="S3585" i="2"/>
  <c r="S3582" i="2"/>
  <c r="S3580" i="2"/>
  <c r="S3577" i="2"/>
  <c r="S3576" i="2"/>
  <c r="S3575" i="2"/>
  <c r="S3574" i="2"/>
  <c r="S3573" i="2"/>
  <c r="S3572" i="2"/>
  <c r="S3571" i="2"/>
  <c r="S3570" i="2"/>
  <c r="S3569" i="2"/>
  <c r="S3568" i="2"/>
  <c r="S3565" i="2"/>
  <c r="S3564" i="2"/>
  <c r="S3562" i="2"/>
  <c r="S3561" i="2"/>
  <c r="S3560" i="2"/>
  <c r="S3559" i="2"/>
  <c r="S3558" i="2"/>
  <c r="S3557" i="2"/>
  <c r="S3556" i="2"/>
  <c r="S3555" i="2"/>
  <c r="S3554" i="2"/>
  <c r="S3551" i="2"/>
  <c r="S3550" i="2"/>
  <c r="S3549" i="2"/>
  <c r="S3547" i="2"/>
  <c r="S3546" i="2"/>
  <c r="S3544" i="2"/>
  <c r="S3542" i="2"/>
  <c r="S3538" i="2"/>
  <c r="S3537" i="2"/>
  <c r="S3536" i="2"/>
  <c r="S3535" i="2"/>
  <c r="S3534" i="2"/>
  <c r="S3533" i="2"/>
  <c r="S3529" i="2"/>
  <c r="S3528" i="2"/>
  <c r="S3527" i="2"/>
  <c r="S3526" i="2"/>
  <c r="S3525" i="2"/>
  <c r="S3523" i="2"/>
  <c r="S3522" i="2"/>
  <c r="S3521" i="2"/>
  <c r="S3520" i="2"/>
  <c r="S3519" i="2"/>
  <c r="S3518" i="2"/>
  <c r="S3516" i="2"/>
  <c r="S3515" i="2"/>
  <c r="S3514" i="2"/>
  <c r="S3513" i="2"/>
  <c r="S3512" i="2"/>
  <c r="S3511" i="2"/>
  <c r="S3510" i="2"/>
  <c r="S3509" i="2"/>
  <c r="S3507" i="2"/>
  <c r="S3505" i="2"/>
  <c r="S3503" i="2"/>
  <c r="S3502" i="2"/>
  <c r="S3501" i="2"/>
  <c r="S3500" i="2"/>
  <c r="S3499" i="2"/>
  <c r="S3498" i="2"/>
  <c r="S3497" i="2"/>
  <c r="S3496" i="2"/>
  <c r="S3495" i="2"/>
  <c r="S3494" i="2"/>
  <c r="S3493" i="2"/>
  <c r="S3491" i="2"/>
  <c r="S3490" i="2"/>
  <c r="S3489" i="2"/>
  <c r="S3488" i="2"/>
  <c r="S3486" i="2"/>
  <c r="S3485" i="2"/>
  <c r="S3484" i="2"/>
  <c r="S3482" i="2"/>
  <c r="S3481" i="2"/>
  <c r="S3480" i="2"/>
  <c r="S3478" i="2"/>
  <c r="S3477" i="2"/>
  <c r="S3476" i="2"/>
  <c r="S3475" i="2"/>
  <c r="S3474" i="2"/>
  <c r="S3473" i="2"/>
  <c r="S3472" i="2"/>
  <c r="S3470" i="2"/>
  <c r="S3468" i="2"/>
  <c r="S3467" i="2"/>
  <c r="S3466" i="2"/>
  <c r="S3465" i="2"/>
  <c r="S3464" i="2"/>
  <c r="S3462" i="2"/>
  <c r="S3461" i="2"/>
  <c r="S3460" i="2"/>
  <c r="S3459" i="2"/>
  <c r="S3458" i="2"/>
  <c r="S3457" i="2"/>
  <c r="S3456" i="2"/>
  <c r="S3455" i="2"/>
  <c r="S3454" i="2"/>
  <c r="S3453" i="2"/>
  <c r="S3452" i="2"/>
  <c r="S3451" i="2"/>
  <c r="S3446" i="2"/>
  <c r="S3444" i="2"/>
  <c r="S3442" i="2"/>
  <c r="S3441" i="2"/>
  <c r="S3440" i="2"/>
  <c r="S3439" i="2"/>
  <c r="S3438" i="2"/>
  <c r="S3437" i="2"/>
  <c r="S3436" i="2"/>
  <c r="S3433" i="2"/>
  <c r="S3432" i="2"/>
  <c r="S3431" i="2"/>
  <c r="S3430" i="2"/>
  <c r="S3429" i="2"/>
  <c r="S3428" i="2"/>
  <c r="S3426" i="2"/>
  <c r="S3425" i="2"/>
  <c r="S3424" i="2"/>
  <c r="S3423" i="2"/>
  <c r="S3421" i="2"/>
  <c r="S3420" i="2"/>
  <c r="S3417" i="2"/>
  <c r="S3415" i="2"/>
  <c r="S3413" i="2"/>
  <c r="S3411" i="2"/>
  <c r="S3410" i="2"/>
  <c r="S3409" i="2"/>
  <c r="S3406" i="2"/>
  <c r="S3405" i="2"/>
  <c r="S3404" i="2"/>
  <c r="S3402" i="2"/>
  <c r="S3401" i="2"/>
  <c r="S3399" i="2"/>
  <c r="S3397" i="2"/>
  <c r="S3396" i="2"/>
  <c r="S3395" i="2"/>
  <c r="S3394" i="2"/>
  <c r="S3393" i="2"/>
  <c r="S3391" i="2"/>
  <c r="S3390" i="2"/>
  <c r="S3388" i="2"/>
  <c r="S3386" i="2"/>
  <c r="S3385" i="2"/>
  <c r="S3384" i="2"/>
  <c r="S3383" i="2"/>
  <c r="S3382" i="2"/>
  <c r="S3380" i="2"/>
  <c r="S3378" i="2"/>
  <c r="S3375" i="2"/>
  <c r="S3374" i="2"/>
  <c r="S3373" i="2"/>
  <c r="S3372" i="2"/>
  <c r="S3371" i="2"/>
  <c r="S3370" i="2"/>
  <c r="S3369" i="2"/>
  <c r="S3368" i="2"/>
  <c r="S3366" i="2"/>
  <c r="S3365" i="2"/>
  <c r="S3363" i="2"/>
  <c r="S3362" i="2"/>
  <c r="S3360" i="2"/>
  <c r="S3359" i="2"/>
  <c r="S3358" i="2"/>
  <c r="S3357" i="2"/>
  <c r="S3355" i="2"/>
  <c r="S3354" i="2"/>
  <c r="S3352" i="2"/>
  <c r="S3351" i="2"/>
  <c r="S3350" i="2"/>
  <c r="S3349" i="2"/>
  <c r="S3348" i="2"/>
  <c r="S3347" i="2"/>
  <c r="S3346" i="2"/>
  <c r="S3345" i="2"/>
  <c r="S3344" i="2"/>
  <c r="S3343" i="2"/>
  <c r="S3341" i="2"/>
  <c r="S3340" i="2"/>
  <c r="S3339" i="2"/>
  <c r="S3338" i="2"/>
  <c r="S3337" i="2"/>
  <c r="S3336" i="2"/>
  <c r="S3335" i="2"/>
  <c r="S3334" i="2"/>
  <c r="S3333" i="2"/>
  <c r="S3332" i="2"/>
  <c r="S3331" i="2"/>
  <c r="S3330" i="2"/>
  <c r="S3329" i="2"/>
  <c r="S3328" i="2"/>
  <c r="S3327" i="2"/>
  <c r="S3326" i="2"/>
  <c r="S3325" i="2"/>
  <c r="S3324" i="2"/>
  <c r="S3323" i="2"/>
  <c r="S3321" i="2"/>
  <c r="S3320" i="2"/>
  <c r="S3319" i="2"/>
  <c r="S3318" i="2"/>
  <c r="S3314" i="2"/>
  <c r="S3312" i="2"/>
  <c r="S3311" i="2"/>
  <c r="S3310" i="2"/>
  <c r="S3308" i="2"/>
  <c r="S3307" i="2"/>
  <c r="S3306" i="2"/>
  <c r="S3305" i="2"/>
  <c r="S3304" i="2"/>
  <c r="S3303" i="2"/>
  <c r="S3302" i="2"/>
  <c r="S3301" i="2"/>
  <c r="S3300" i="2"/>
  <c r="S3299" i="2"/>
  <c r="S3298" i="2"/>
  <c r="S3297" i="2"/>
  <c r="S3296" i="2"/>
  <c r="S3295" i="2"/>
  <c r="S3294" i="2"/>
  <c r="S3293" i="2"/>
  <c r="S3292" i="2"/>
  <c r="S3291" i="2"/>
  <c r="S3289" i="2"/>
  <c r="S3288" i="2"/>
  <c r="S3287" i="2"/>
  <c r="S3285" i="2"/>
  <c r="S3284" i="2"/>
  <c r="S3283" i="2"/>
  <c r="S3281" i="2"/>
  <c r="S3280" i="2"/>
  <c r="S3279" i="2"/>
  <c r="S3278" i="2"/>
  <c r="S3277" i="2"/>
  <c r="S3276" i="2"/>
  <c r="S3275" i="2"/>
  <c r="S3274" i="2"/>
  <c r="S3273" i="2"/>
  <c r="S3272" i="2"/>
  <c r="S3271" i="2"/>
  <c r="S3270" i="2"/>
  <c r="S3269" i="2"/>
  <c r="S3267" i="2"/>
  <c r="S3266" i="2"/>
  <c r="S3265" i="2"/>
  <c r="S3264" i="2"/>
  <c r="S3263" i="2"/>
  <c r="S3262" i="2"/>
  <c r="S3261" i="2"/>
  <c r="S3260" i="2"/>
  <c r="S3256" i="2"/>
  <c r="S3255" i="2"/>
  <c r="S3254" i="2"/>
  <c r="S3253" i="2"/>
  <c r="S3252" i="2"/>
  <c r="S3251" i="2"/>
  <c r="S3250" i="2"/>
  <c r="S3249" i="2"/>
  <c r="S3248" i="2"/>
  <c r="S3247" i="2"/>
  <c r="S3246" i="2"/>
  <c r="S3245" i="2"/>
  <c r="S3244" i="2"/>
  <c r="S3243" i="2"/>
  <c r="S3242" i="2"/>
  <c r="S3241" i="2"/>
  <c r="S3240" i="2"/>
  <c r="S3239" i="2"/>
  <c r="S3238" i="2"/>
  <c r="S3237" i="2"/>
  <c r="S3236" i="2"/>
  <c r="S3235" i="2"/>
  <c r="S3234" i="2"/>
  <c r="S3233" i="2"/>
  <c r="S3232" i="2"/>
  <c r="S3231" i="2"/>
  <c r="S3230" i="2"/>
  <c r="S3229" i="2"/>
  <c r="S3228" i="2"/>
  <c r="S3226" i="2"/>
  <c r="S3225" i="2"/>
  <c r="S3224" i="2"/>
  <c r="S3223" i="2"/>
  <c r="S3222" i="2"/>
  <c r="S3221" i="2"/>
  <c r="S3216" i="2"/>
  <c r="S3213" i="2"/>
  <c r="S3212" i="2"/>
  <c r="S3211" i="2"/>
  <c r="S3210" i="2"/>
  <c r="S3209" i="2"/>
  <c r="S3208" i="2"/>
  <c r="S3207" i="2"/>
  <c r="S3205" i="2"/>
  <c r="S3204" i="2"/>
  <c r="S3203" i="2"/>
  <c r="S3202" i="2"/>
  <c r="S3201" i="2"/>
  <c r="S3200" i="2"/>
  <c r="S3199" i="2"/>
  <c r="S3198" i="2"/>
  <c r="S3197" i="2"/>
  <c r="S3195" i="2"/>
  <c r="S3194" i="2"/>
  <c r="S3193" i="2"/>
  <c r="S3192" i="2"/>
  <c r="S3191" i="2"/>
  <c r="S3190" i="2"/>
  <c r="S3189" i="2"/>
  <c r="S3188" i="2"/>
  <c r="S3186" i="2"/>
  <c r="S3185" i="2"/>
  <c r="S3184" i="2"/>
  <c r="S3183" i="2"/>
  <c r="S3182" i="2"/>
  <c r="S3181" i="2"/>
  <c r="S3180" i="2"/>
  <c r="S3178" i="2"/>
  <c r="S3177" i="2"/>
  <c r="S3176" i="2"/>
  <c r="S3175" i="2"/>
  <c r="S3174" i="2"/>
  <c r="S3173" i="2"/>
  <c r="S3172" i="2"/>
  <c r="S3171" i="2"/>
  <c r="S3170" i="2"/>
  <c r="S3169" i="2"/>
  <c r="S3168" i="2"/>
  <c r="S3166" i="2"/>
  <c r="S3165" i="2"/>
  <c r="S3164" i="2"/>
  <c r="S3163" i="2"/>
  <c r="S3162" i="2"/>
  <c r="S3161" i="2"/>
  <c r="S3160" i="2"/>
  <c r="S3159" i="2"/>
  <c r="S3158" i="2"/>
  <c r="S3157" i="2"/>
  <c r="S3156" i="2"/>
  <c r="S3155" i="2"/>
  <c r="S3154" i="2"/>
  <c r="S3153" i="2"/>
  <c r="S3152" i="2"/>
  <c r="S3151" i="2"/>
  <c r="S3150" i="2"/>
  <c r="S3149" i="2"/>
  <c r="S3148" i="2"/>
  <c r="S3147" i="2"/>
  <c r="S3146" i="2"/>
  <c r="S3144" i="2"/>
  <c r="S3143" i="2"/>
  <c r="S3142" i="2"/>
  <c r="S3141" i="2"/>
  <c r="S3140" i="2"/>
  <c r="S3139" i="2"/>
  <c r="S3138" i="2"/>
  <c r="S3137" i="2"/>
  <c r="S3130" i="2"/>
  <c r="S3129" i="2"/>
  <c r="S3128" i="2"/>
  <c r="S3127" i="2"/>
  <c r="S3126" i="2"/>
  <c r="S3125" i="2"/>
  <c r="S3124" i="2"/>
  <c r="S3123" i="2"/>
  <c r="S3122" i="2"/>
  <c r="S3121" i="2"/>
  <c r="S3120" i="2"/>
  <c r="S3119" i="2"/>
  <c r="S3118" i="2"/>
  <c r="S3117" i="2"/>
  <c r="S3116" i="2"/>
  <c r="S3115" i="2"/>
  <c r="S3114" i="2"/>
  <c r="S3113" i="2"/>
  <c r="S3111" i="2"/>
  <c r="S3110" i="2"/>
  <c r="S3109" i="2"/>
  <c r="S3108" i="2"/>
  <c r="S3107" i="2"/>
  <c r="S3106" i="2"/>
  <c r="S3104" i="2"/>
  <c r="S3101" i="2"/>
  <c r="S3100" i="2"/>
  <c r="S3099" i="2"/>
  <c r="S3098" i="2"/>
  <c r="S3097" i="2"/>
  <c r="S3096" i="2"/>
  <c r="S3094" i="2"/>
  <c r="S3093" i="2"/>
  <c r="S3092" i="2"/>
  <c r="S3091" i="2"/>
  <c r="S3090" i="2"/>
  <c r="S3089" i="2"/>
  <c r="S3088" i="2"/>
  <c r="S3087" i="2"/>
  <c r="S3086" i="2"/>
  <c r="S3085" i="2"/>
  <c r="S3083" i="2"/>
  <c r="S3082" i="2"/>
  <c r="S3081" i="2"/>
  <c r="S3080" i="2"/>
  <c r="S3079" i="2"/>
  <c r="S3078" i="2"/>
  <c r="S3077" i="2"/>
  <c r="S3076" i="2"/>
  <c r="S3075" i="2"/>
  <c r="S3074" i="2"/>
  <c r="S3073" i="2"/>
  <c r="S3072" i="2"/>
  <c r="S3071" i="2"/>
  <c r="S3070" i="2"/>
  <c r="S3068" i="2"/>
  <c r="S3066" i="2"/>
  <c r="S3065" i="2"/>
  <c r="S3062" i="2"/>
  <c r="S3060" i="2"/>
  <c r="S3059" i="2"/>
  <c r="S3058" i="2"/>
  <c r="S3057" i="2"/>
  <c r="S3055" i="2"/>
  <c r="S3054" i="2"/>
  <c r="S3053" i="2"/>
  <c r="S3052" i="2"/>
  <c r="S3051" i="2"/>
  <c r="S3050" i="2"/>
  <c r="S3049" i="2"/>
  <c r="S3048" i="2"/>
  <c r="S3047" i="2"/>
  <c r="S3046" i="2"/>
  <c r="S3045" i="2"/>
  <c r="S3044" i="2"/>
  <c r="S3042" i="2"/>
  <c r="S3040" i="2"/>
  <c r="S3038" i="2"/>
  <c r="S3037" i="2"/>
  <c r="S3036" i="2"/>
  <c r="S3035" i="2"/>
  <c r="S3034" i="2"/>
  <c r="S3033" i="2"/>
  <c r="S3032" i="2"/>
  <c r="S3031" i="2"/>
  <c r="S3030" i="2"/>
  <c r="S3029" i="2"/>
  <c r="S3028" i="2"/>
  <c r="S3027" i="2"/>
  <c r="S3026" i="2"/>
  <c r="S3025" i="2"/>
  <c r="S3024" i="2"/>
  <c r="S3023" i="2"/>
  <c r="S3022" i="2"/>
  <c r="S3021" i="2"/>
  <c r="S3020" i="2"/>
  <c r="S3019" i="2"/>
  <c r="S3018" i="2"/>
  <c r="S3017" i="2"/>
  <c r="S3016" i="2"/>
  <c r="S3015" i="2"/>
  <c r="S3014" i="2"/>
  <c r="S3013" i="2"/>
  <c r="S3011" i="2"/>
  <c r="S3010" i="2"/>
  <c r="S3009" i="2"/>
  <c r="S3008" i="2"/>
  <c r="S3007" i="2"/>
  <c r="S3006" i="2"/>
  <c r="S3005" i="2"/>
  <c r="S3004" i="2"/>
  <c r="S3003" i="2"/>
  <c r="S3002" i="2"/>
  <c r="S3001" i="2"/>
  <c r="S2999" i="2"/>
  <c r="S2998" i="2"/>
  <c r="S2997" i="2"/>
  <c r="S2996" i="2"/>
  <c r="S2995" i="2"/>
  <c r="S2994" i="2"/>
  <c r="S2993" i="2"/>
  <c r="S2992" i="2"/>
  <c r="S2990" i="2"/>
  <c r="S2985" i="2"/>
  <c r="S2984" i="2"/>
  <c r="S2982" i="2"/>
  <c r="S2981" i="2"/>
  <c r="S2980" i="2"/>
  <c r="S2979" i="2"/>
  <c r="S2978" i="2"/>
  <c r="S2976" i="2"/>
  <c r="S2975" i="2"/>
  <c r="S2974" i="2"/>
  <c r="S2973" i="2"/>
  <c r="S2972" i="2"/>
  <c r="S2971" i="2"/>
  <c r="S2969" i="2"/>
  <c r="S2968" i="2"/>
  <c r="S2967" i="2"/>
  <c r="S2966" i="2"/>
  <c r="S2965" i="2"/>
  <c r="S2963" i="2"/>
  <c r="S2962" i="2"/>
  <c r="S2961" i="2"/>
  <c r="S2960" i="2"/>
  <c r="S2959" i="2"/>
  <c r="S2958" i="2"/>
  <c r="S2957" i="2"/>
  <c r="S2956" i="2"/>
  <c r="S2955" i="2"/>
  <c r="S2954" i="2"/>
  <c r="S2953" i="2"/>
  <c r="S2952" i="2"/>
  <c r="S2951" i="2"/>
  <c r="S2950" i="2"/>
  <c r="S2949" i="2"/>
  <c r="S2948" i="2"/>
  <c r="S2947" i="2"/>
  <c r="S2946" i="2"/>
  <c r="S2945" i="2"/>
  <c r="S2944" i="2"/>
  <c r="S2943" i="2"/>
  <c r="S2942" i="2"/>
  <c r="S2941" i="2"/>
  <c r="S2940" i="2"/>
  <c r="S2939" i="2"/>
  <c r="S2938" i="2"/>
  <c r="S2937" i="2"/>
  <c r="S2936" i="2"/>
  <c r="S2935" i="2"/>
  <c r="S2934" i="2"/>
  <c r="S2933" i="2"/>
  <c r="S2932" i="2"/>
  <c r="S2931" i="2"/>
  <c r="S2930" i="2"/>
  <c r="S2929" i="2"/>
  <c r="S2928" i="2"/>
  <c r="S2927" i="2"/>
  <c r="S2926" i="2"/>
  <c r="S2925" i="2"/>
  <c r="S2924" i="2"/>
  <c r="S2923" i="2"/>
  <c r="S2922" i="2"/>
  <c r="S2921" i="2"/>
  <c r="S2920" i="2"/>
  <c r="S2918" i="2"/>
  <c r="S2917" i="2"/>
  <c r="S2916" i="2"/>
  <c r="S2915" i="2"/>
  <c r="S2914" i="2"/>
  <c r="S2913" i="2"/>
  <c r="S2912" i="2"/>
  <c r="S2911" i="2"/>
  <c r="S2910" i="2"/>
  <c r="S2908" i="2"/>
  <c r="S2907" i="2"/>
  <c r="S2906" i="2"/>
  <c r="S2905" i="2"/>
  <c r="S2904" i="2"/>
  <c r="S2898" i="2"/>
  <c r="S2896" i="2"/>
  <c r="S2895" i="2"/>
  <c r="S2894" i="2"/>
  <c r="S2893" i="2"/>
  <c r="S2892" i="2"/>
  <c r="S2891" i="2"/>
  <c r="S2890" i="2"/>
  <c r="S2889" i="2"/>
  <c r="S2888" i="2"/>
  <c r="S2887" i="2"/>
  <c r="S2886" i="2"/>
  <c r="S2885" i="2"/>
  <c r="S2884" i="2"/>
  <c r="S2883" i="2"/>
  <c r="S2882" i="2"/>
  <c r="S2881" i="2"/>
  <c r="S2880" i="2"/>
  <c r="S2878" i="2"/>
  <c r="S2877" i="2"/>
  <c r="S2876" i="2"/>
  <c r="S2875" i="2"/>
  <c r="S2874" i="2"/>
  <c r="S2873" i="2"/>
  <c r="S2872" i="2"/>
  <c r="S2871" i="2"/>
  <c r="S2870" i="2"/>
  <c r="S2869" i="2"/>
  <c r="S2867" i="2"/>
  <c r="S2866" i="2"/>
  <c r="S2865" i="2"/>
  <c r="S2864" i="2"/>
  <c r="S2863" i="2"/>
  <c r="S2862" i="2"/>
  <c r="S2860" i="2"/>
  <c r="S2859" i="2"/>
  <c r="S2858" i="2"/>
  <c r="S2856" i="2"/>
  <c r="S2855" i="2"/>
  <c r="S2854" i="2"/>
  <c r="S2853" i="2"/>
  <c r="S2852" i="2"/>
  <c r="S2851" i="2"/>
  <c r="S2850" i="2"/>
  <c r="S2849" i="2"/>
  <c r="S2848" i="2"/>
  <c r="S2847" i="2"/>
  <c r="S2846" i="2"/>
  <c r="S2845" i="2"/>
  <c r="S2844" i="2"/>
  <c r="S2843" i="2"/>
  <c r="S2842" i="2"/>
  <c r="S2841" i="2"/>
  <c r="S2840" i="2"/>
  <c r="S2838" i="2"/>
  <c r="S2837" i="2"/>
  <c r="S2836" i="2"/>
  <c r="S2835" i="2"/>
  <c r="S2834" i="2"/>
  <c r="S2833" i="2"/>
  <c r="S2831" i="2"/>
  <c r="S2830" i="2"/>
  <c r="S2828" i="2"/>
  <c r="S2827" i="2"/>
  <c r="S2826" i="2"/>
  <c r="S2825" i="2"/>
  <c r="S2824" i="2"/>
  <c r="S2823" i="2"/>
  <c r="S2822" i="2"/>
  <c r="S2821" i="2"/>
  <c r="S2816" i="2"/>
  <c r="S2815" i="2"/>
  <c r="S2814" i="2"/>
  <c r="S2812" i="2"/>
  <c r="S2811" i="2"/>
  <c r="S2810" i="2"/>
  <c r="S2809" i="2"/>
  <c r="S2808" i="2"/>
  <c r="S2807" i="2"/>
  <c r="S2805" i="2"/>
  <c r="S2804" i="2"/>
  <c r="S2803" i="2"/>
  <c r="S2802" i="2"/>
  <c r="S2801" i="2"/>
  <c r="S2800" i="2"/>
  <c r="S2799" i="2"/>
  <c r="S2798" i="2"/>
  <c r="S2797" i="2"/>
  <c r="S2796" i="2"/>
  <c r="S2795" i="2"/>
  <c r="S2794" i="2"/>
  <c r="S2793" i="2"/>
  <c r="S2792" i="2"/>
  <c r="S2791" i="2"/>
  <c r="S2790" i="2"/>
  <c r="S2788" i="2"/>
  <c r="S2786" i="2"/>
  <c r="S2785" i="2"/>
  <c r="S2783" i="2"/>
  <c r="S2782" i="2"/>
  <c r="S2779" i="2"/>
  <c r="S2778" i="2"/>
  <c r="S2777" i="2"/>
  <c r="S2776" i="2"/>
  <c r="S2775" i="2"/>
  <c r="S2774" i="2"/>
  <c r="S2773" i="2"/>
  <c r="S2772" i="2"/>
  <c r="S2771" i="2"/>
  <c r="S2770" i="2"/>
  <c r="S2769" i="2"/>
  <c r="S2768" i="2"/>
  <c r="S2767" i="2"/>
  <c r="S2766" i="2"/>
  <c r="S2764" i="2"/>
  <c r="S2762" i="2"/>
  <c r="S2761" i="2"/>
  <c r="S2760" i="2"/>
  <c r="S2759" i="2"/>
  <c r="S2758" i="2"/>
  <c r="S2757" i="2"/>
  <c r="S2756" i="2"/>
  <c r="S2755" i="2"/>
  <c r="S2754" i="2"/>
  <c r="S2753" i="2"/>
  <c r="S2752" i="2"/>
  <c r="S2751" i="2"/>
  <c r="S2750" i="2"/>
  <c r="S2749" i="2"/>
  <c r="S2748" i="2"/>
  <c r="S2747" i="2"/>
  <c r="S2746" i="2"/>
  <c r="S2745" i="2"/>
  <c r="S2744" i="2"/>
  <c r="S2743" i="2"/>
  <c r="S2742" i="2"/>
  <c r="S2741" i="2"/>
  <c r="S2740" i="2"/>
  <c r="S2739" i="2"/>
  <c r="S2738" i="2"/>
  <c r="S2737" i="2"/>
  <c r="S2736" i="2"/>
  <c r="S2735" i="2"/>
  <c r="S2734" i="2"/>
  <c r="S2733" i="2"/>
  <c r="S2731" i="2"/>
  <c r="S2730" i="2"/>
  <c r="S2729" i="2"/>
  <c r="S2728" i="2"/>
  <c r="S2726" i="2"/>
  <c r="S2725" i="2"/>
  <c r="S2724" i="2"/>
  <c r="S2723" i="2"/>
  <c r="S2722" i="2"/>
  <c r="S2721" i="2"/>
  <c r="S2720" i="2"/>
  <c r="S2717" i="2"/>
  <c r="S2716" i="2"/>
  <c r="S2715" i="2"/>
  <c r="S2714" i="2"/>
  <c r="S2713" i="2"/>
  <c r="S2712" i="2"/>
  <c r="S2711" i="2"/>
  <c r="S2710" i="2"/>
  <c r="S2708" i="2"/>
  <c r="S2705" i="2"/>
  <c r="S2703" i="2"/>
  <c r="S2702" i="2"/>
  <c r="S2701" i="2"/>
  <c r="S2698" i="2"/>
  <c r="S2697" i="2"/>
  <c r="S2696" i="2"/>
  <c r="S2694" i="2"/>
  <c r="S2693" i="2"/>
  <c r="S2692" i="2"/>
  <c r="S2691" i="2"/>
  <c r="S2690" i="2"/>
  <c r="S2689" i="2"/>
  <c r="S2688" i="2"/>
  <c r="S2687" i="2"/>
  <c r="S2686" i="2"/>
  <c r="S2685" i="2"/>
  <c r="S2684" i="2"/>
  <c r="S2683" i="2"/>
  <c r="S2682" i="2"/>
  <c r="S2681" i="2"/>
  <c r="S2680" i="2"/>
  <c r="S2679" i="2"/>
  <c r="S2678" i="2"/>
  <c r="S2677" i="2"/>
  <c r="S2676" i="2"/>
  <c r="S2675" i="2"/>
  <c r="S2673" i="2"/>
  <c r="S2672" i="2"/>
  <c r="S2671" i="2"/>
  <c r="S2670" i="2"/>
  <c r="S2669" i="2"/>
  <c r="S2668" i="2"/>
  <c r="S2666" i="2"/>
  <c r="S2665" i="2"/>
  <c r="S2664" i="2"/>
  <c r="S2662" i="2"/>
  <c r="S2661" i="2"/>
  <c r="S2660" i="2"/>
  <c r="S2659" i="2"/>
  <c r="S2658" i="2"/>
  <c r="S2657" i="2"/>
  <c r="S2656" i="2"/>
  <c r="S2655" i="2"/>
  <c r="S2654" i="2"/>
  <c r="S2653" i="2"/>
  <c r="S2652" i="2"/>
  <c r="S2651" i="2"/>
  <c r="S2650" i="2"/>
  <c r="S2649" i="2"/>
  <c r="S2648" i="2"/>
  <c r="S2646" i="2"/>
  <c r="S2645" i="2"/>
  <c r="S2644" i="2"/>
  <c r="S2643" i="2"/>
  <c r="S2642" i="2"/>
  <c r="S2641" i="2"/>
  <c r="S2640" i="2"/>
  <c r="S2639" i="2"/>
  <c r="S2638" i="2"/>
  <c r="S2637" i="2"/>
  <c r="S2636" i="2"/>
  <c r="S2635" i="2"/>
  <c r="S2634" i="2"/>
  <c r="S2633" i="2"/>
  <c r="S2632" i="2"/>
  <c r="S2631" i="2"/>
  <c r="S2630" i="2"/>
  <c r="S2629" i="2"/>
  <c r="S2628" i="2"/>
  <c r="S2627" i="2"/>
  <c r="S2626" i="2"/>
  <c r="S2625" i="2"/>
  <c r="S2623" i="2"/>
  <c r="S2622" i="2"/>
  <c r="S2621" i="2"/>
  <c r="S2620" i="2"/>
  <c r="S2619" i="2"/>
  <c r="S2618" i="2"/>
  <c r="S2617" i="2"/>
  <c r="S2616" i="2"/>
  <c r="S2615" i="2"/>
  <c r="S2614" i="2"/>
  <c r="S2613" i="2"/>
  <c r="S2612" i="2"/>
  <c r="S2611" i="2"/>
  <c r="S2610" i="2"/>
  <c r="S2607" i="2"/>
  <c r="S2606" i="2"/>
  <c r="S2605" i="2"/>
  <c r="S2604" i="2"/>
  <c r="S2603" i="2"/>
  <c r="S2602" i="2"/>
  <c r="S2601" i="2"/>
  <c r="S2600" i="2"/>
  <c r="S2599" i="2"/>
  <c r="S2598" i="2"/>
  <c r="S2597" i="2"/>
  <c r="S2596" i="2"/>
  <c r="S2595" i="2"/>
  <c r="S2594" i="2"/>
  <c r="S2593" i="2"/>
  <c r="S2592" i="2"/>
  <c r="S2591" i="2"/>
  <c r="S2590" i="2"/>
  <c r="S2589" i="2"/>
  <c r="S2588" i="2"/>
  <c r="S2587" i="2"/>
  <c r="S2586" i="2"/>
  <c r="S2584" i="2"/>
  <c r="S2583" i="2"/>
  <c r="S2582" i="2"/>
  <c r="S2581" i="2"/>
  <c r="S2580" i="2"/>
  <c r="S2576" i="2"/>
  <c r="S2575" i="2"/>
  <c r="S2574" i="2"/>
  <c r="S2572" i="2"/>
  <c r="S2571" i="2"/>
  <c r="S2570" i="2"/>
  <c r="S2569" i="2"/>
  <c r="S2568" i="2"/>
  <c r="S2567" i="2"/>
  <c r="S2566" i="2"/>
  <c r="S2565" i="2"/>
  <c r="S2564" i="2"/>
  <c r="S2563" i="2"/>
  <c r="S2562" i="2"/>
  <c r="S2561" i="2"/>
  <c r="S2560" i="2"/>
  <c r="S2559" i="2"/>
  <c r="S2558" i="2"/>
  <c r="S2557" i="2"/>
  <c r="S2556" i="2"/>
  <c r="S2554" i="2"/>
  <c r="S2546" i="2"/>
  <c r="S2545" i="2"/>
  <c r="S2544" i="2"/>
  <c r="S2543" i="2"/>
  <c r="S2542" i="2"/>
  <c r="S2541" i="2"/>
  <c r="S2540" i="2"/>
  <c r="S2536" i="2"/>
  <c r="S2535" i="2"/>
  <c r="S2534" i="2"/>
  <c r="S2531" i="2"/>
  <c r="S2529" i="2"/>
  <c r="S2527" i="2"/>
  <c r="S2526" i="2"/>
  <c r="S2525" i="2"/>
  <c r="S2524" i="2"/>
  <c r="S2523" i="2"/>
  <c r="S2522" i="2"/>
  <c r="S2521" i="2"/>
  <c r="S2520" i="2"/>
  <c r="S2519" i="2"/>
  <c r="S2518" i="2"/>
  <c r="S2517" i="2"/>
  <c r="S2516" i="2"/>
  <c r="S2515" i="2"/>
  <c r="S2514" i="2"/>
  <c r="S2513" i="2"/>
  <c r="S2512" i="2"/>
  <c r="S2511" i="2"/>
  <c r="S2510" i="2"/>
  <c r="S2509" i="2"/>
  <c r="S2508" i="2"/>
  <c r="S2507" i="2"/>
  <c r="S2506" i="2"/>
  <c r="S2505" i="2"/>
  <c r="S2504" i="2"/>
  <c r="S2503" i="2"/>
  <c r="S2502" i="2"/>
  <c r="S2501" i="2"/>
  <c r="S2500" i="2"/>
  <c r="S2499" i="2"/>
  <c r="S2497" i="2"/>
  <c r="S2496" i="2"/>
  <c r="S2495" i="2"/>
  <c r="S2494" i="2"/>
  <c r="S2493" i="2"/>
  <c r="S2492" i="2"/>
  <c r="S2491" i="2"/>
  <c r="S2490" i="2"/>
  <c r="S2489" i="2"/>
  <c r="S2488" i="2"/>
  <c r="S2487" i="2"/>
  <c r="S2486" i="2"/>
  <c r="S2485" i="2"/>
  <c r="S2484" i="2"/>
  <c r="S2483" i="2"/>
  <c r="S2482" i="2"/>
  <c r="S2481" i="2"/>
  <c r="S2480" i="2"/>
  <c r="S2479" i="2"/>
  <c r="S2478" i="2"/>
  <c r="S2477" i="2"/>
  <c r="S2476" i="2"/>
  <c r="S2474" i="2"/>
  <c r="S2473" i="2"/>
  <c r="S2472" i="2"/>
  <c r="S2471" i="2"/>
  <c r="S2470" i="2"/>
  <c r="S2468" i="2"/>
  <c r="S2467" i="2"/>
  <c r="S2466" i="2"/>
  <c r="S2465" i="2"/>
  <c r="S2464" i="2"/>
  <c r="S2463" i="2"/>
  <c r="S2462" i="2"/>
  <c r="S2461" i="2"/>
  <c r="S2460" i="2"/>
  <c r="S2459" i="2"/>
  <c r="S2458" i="2"/>
  <c r="S2457" i="2"/>
  <c r="S2456" i="2"/>
  <c r="S2455" i="2"/>
  <c r="S2454" i="2"/>
  <c r="S2453" i="2"/>
  <c r="S2452" i="2"/>
  <c r="S2451" i="2"/>
  <c r="S2450" i="2"/>
  <c r="S2449" i="2"/>
  <c r="S2448" i="2"/>
  <c r="S2447" i="2"/>
  <c r="S2446" i="2"/>
  <c r="S2445" i="2"/>
  <c r="S2444" i="2"/>
  <c r="S2443" i="2"/>
  <c r="S2437" i="2"/>
  <c r="S2436" i="2"/>
  <c r="S2435" i="2"/>
  <c r="S2434" i="2"/>
  <c r="S2433" i="2"/>
  <c r="S2432" i="2"/>
  <c r="S2430" i="2"/>
  <c r="S2429" i="2"/>
  <c r="S2428" i="2"/>
  <c r="S2427" i="2"/>
  <c r="S2426" i="2"/>
  <c r="S2425" i="2"/>
  <c r="S2424" i="2"/>
  <c r="S2423" i="2"/>
  <c r="S2422" i="2"/>
  <c r="S2421" i="2"/>
  <c r="S2420" i="2"/>
  <c r="S2419" i="2"/>
  <c r="S2418" i="2"/>
  <c r="S2417" i="2"/>
  <c r="S2416" i="2"/>
  <c r="S2415" i="2"/>
  <c r="S2414" i="2"/>
  <c r="S2413" i="2"/>
  <c r="S2412" i="2"/>
  <c r="S2409" i="2"/>
  <c r="S2408" i="2"/>
  <c r="S2407" i="2"/>
  <c r="S2406" i="2"/>
  <c r="S2405" i="2"/>
  <c r="S2404" i="2"/>
  <c r="S2403" i="2"/>
  <c r="S2402" i="2"/>
  <c r="S2400" i="2"/>
  <c r="S2398" i="2"/>
  <c r="S2397" i="2"/>
  <c r="S2396" i="2"/>
  <c r="S2395" i="2"/>
  <c r="S2394" i="2"/>
  <c r="S2393" i="2"/>
  <c r="S2391" i="2"/>
  <c r="S2389" i="2"/>
  <c r="S2388" i="2"/>
  <c r="S2387" i="2"/>
  <c r="S2386" i="2"/>
  <c r="S2384" i="2"/>
  <c r="S2383" i="2"/>
  <c r="S2382" i="2"/>
  <c r="S2380" i="2"/>
  <c r="S2379" i="2"/>
  <c r="S2378" i="2"/>
  <c r="S2376" i="2"/>
  <c r="S2374" i="2"/>
  <c r="S2373" i="2"/>
  <c r="S2372" i="2"/>
  <c r="S2371" i="2"/>
  <c r="S2370" i="2"/>
  <c r="S2368" i="2"/>
  <c r="S2364" i="2"/>
  <c r="S2363" i="2"/>
  <c r="S2362" i="2"/>
  <c r="S2361" i="2"/>
  <c r="S2360" i="2"/>
  <c r="S2359" i="2"/>
  <c r="S2358" i="2"/>
  <c r="S2357" i="2"/>
  <c r="S2351" i="2"/>
  <c r="S2349" i="2"/>
  <c r="S2345" i="2"/>
  <c r="S2344" i="2"/>
  <c r="S2343" i="2"/>
  <c r="S2342" i="2"/>
  <c r="S2339" i="2"/>
  <c r="S2338" i="2"/>
  <c r="S2337" i="2"/>
  <c r="S2333" i="2"/>
  <c r="S2332" i="2"/>
  <c r="S2331" i="2"/>
  <c r="S2327" i="2"/>
  <c r="S2326" i="2"/>
  <c r="S2325" i="2"/>
  <c r="S2324" i="2"/>
  <c r="S2323" i="2"/>
  <c r="S2322" i="2"/>
  <c r="S2321" i="2"/>
  <c r="S2320" i="2"/>
  <c r="S2318" i="2"/>
  <c r="S2317" i="2"/>
  <c r="S2313" i="2"/>
  <c r="S2312" i="2"/>
  <c r="S2310" i="2"/>
  <c r="S2309" i="2"/>
  <c r="S2308" i="2"/>
  <c r="S2305" i="2"/>
  <c r="S2303" i="2"/>
  <c r="S2301" i="2"/>
  <c r="S2299" i="2"/>
  <c r="S2298" i="2"/>
  <c r="S2296" i="2"/>
  <c r="S2295" i="2"/>
  <c r="S2294" i="2"/>
  <c r="S2292" i="2"/>
  <c r="S2291" i="2"/>
  <c r="S2290" i="2"/>
  <c r="S2288" i="2"/>
  <c r="S2286" i="2"/>
  <c r="S2285" i="2"/>
  <c r="S2284" i="2"/>
  <c r="S2280" i="2"/>
  <c r="S2278" i="2"/>
  <c r="S2277" i="2"/>
  <c r="S2276" i="2"/>
  <c r="S2275" i="2"/>
  <c r="S2274" i="2"/>
  <c r="S2271" i="2"/>
  <c r="S2270" i="2"/>
  <c r="S2269" i="2"/>
  <c r="S2268" i="2"/>
  <c r="S2266" i="2"/>
  <c r="S2265" i="2"/>
  <c r="S2264" i="2"/>
  <c r="S2263" i="2"/>
  <c r="S2262" i="2"/>
  <c r="S2261" i="2"/>
  <c r="S2260" i="2"/>
  <c r="S2259" i="2"/>
  <c r="S2258" i="2"/>
  <c r="S2257" i="2"/>
  <c r="S2256" i="2"/>
  <c r="S2255" i="2"/>
  <c r="S2254" i="2"/>
  <c r="S2253" i="2"/>
  <c r="S2252" i="2"/>
  <c r="S2251" i="2"/>
  <c r="S2250" i="2"/>
  <c r="S2248" i="2"/>
  <c r="S2247" i="2"/>
  <c r="S2246" i="2"/>
  <c r="S2245" i="2"/>
  <c r="S2244" i="2"/>
  <c r="S2243" i="2"/>
  <c r="S2242" i="2"/>
  <c r="S2241" i="2"/>
  <c r="S2240" i="2"/>
  <c r="S2239" i="2"/>
  <c r="S2238" i="2"/>
  <c r="S2237" i="2"/>
  <c r="S2236" i="2"/>
  <c r="S2235" i="2"/>
  <c r="S2234" i="2"/>
  <c r="S2233" i="2"/>
  <c r="S2232" i="2"/>
  <c r="S2231" i="2"/>
  <c r="S2230" i="2"/>
  <c r="S2229" i="2"/>
  <c r="S2228" i="2"/>
  <c r="S2227" i="2"/>
  <c r="S2226" i="2"/>
  <c r="S2225" i="2"/>
  <c r="S2224" i="2"/>
  <c r="S2222" i="2"/>
  <c r="S2220" i="2"/>
  <c r="S2219" i="2"/>
  <c r="S2218" i="2"/>
  <c r="S2217" i="2"/>
  <c r="S2215" i="2"/>
  <c r="S2214" i="2"/>
  <c r="S2213" i="2"/>
  <c r="S2212" i="2"/>
  <c r="S2211" i="2"/>
  <c r="S2210" i="2"/>
  <c r="S2209" i="2"/>
  <c r="S2208" i="2"/>
  <c r="S2207" i="2"/>
  <c r="S2206" i="2"/>
  <c r="S2205" i="2"/>
  <c r="S2204" i="2"/>
  <c r="S2203" i="2"/>
  <c r="S2202" i="2"/>
  <c r="S2201" i="2"/>
  <c r="S2200" i="2"/>
  <c r="S2199" i="2"/>
  <c r="S2198" i="2"/>
  <c r="S2197" i="2"/>
  <c r="S2196" i="2"/>
  <c r="S2195" i="2"/>
  <c r="S2194" i="2"/>
  <c r="S2193" i="2"/>
  <c r="S2192" i="2"/>
  <c r="S2191" i="2"/>
  <c r="S2190" i="2"/>
  <c r="S2189" i="2"/>
  <c r="S2188" i="2"/>
  <c r="S2187" i="2"/>
  <c r="S2186" i="2"/>
  <c r="S2185" i="2"/>
  <c r="S2184" i="2"/>
  <c r="S2183" i="2"/>
  <c r="S2182" i="2"/>
  <c r="S2181" i="2"/>
  <c r="S2180" i="2"/>
  <c r="S2179" i="2"/>
  <c r="S2178" i="2"/>
  <c r="S2177" i="2"/>
  <c r="S2176" i="2"/>
  <c r="S2175" i="2"/>
  <c r="S2174" i="2"/>
  <c r="S2173" i="2"/>
  <c r="S2172" i="2"/>
  <c r="S2171" i="2"/>
  <c r="S2170" i="2"/>
  <c r="S2169" i="2"/>
  <c r="S2168" i="2"/>
  <c r="S2167" i="2"/>
  <c r="S2166" i="2"/>
  <c r="S2165" i="2"/>
  <c r="S2164" i="2"/>
  <c r="S2162" i="2"/>
  <c r="S2161" i="2"/>
  <c r="S2160" i="2"/>
  <c r="S2159" i="2"/>
  <c r="S2158" i="2"/>
  <c r="S2156" i="2"/>
  <c r="S2155" i="2"/>
  <c r="S2154" i="2"/>
  <c r="S2153" i="2"/>
  <c r="S2152" i="2"/>
  <c r="S2151" i="2"/>
  <c r="S2150" i="2"/>
  <c r="S2149" i="2"/>
  <c r="S2148" i="2"/>
  <c r="S2147" i="2"/>
  <c r="S2146" i="2"/>
  <c r="S2145" i="2"/>
  <c r="S2143" i="2"/>
  <c r="S2142" i="2"/>
  <c r="S2141" i="2"/>
  <c r="S2139" i="2"/>
  <c r="S2138" i="2"/>
  <c r="S2137" i="2"/>
  <c r="S2136" i="2"/>
  <c r="S2135" i="2"/>
  <c r="S2134" i="2"/>
  <c r="S2133" i="2"/>
  <c r="S2131" i="2"/>
  <c r="S2130" i="2"/>
  <c r="S2129" i="2"/>
  <c r="S2127" i="2"/>
  <c r="S2126" i="2"/>
  <c r="S2125" i="2"/>
  <c r="S2124" i="2"/>
  <c r="S2123" i="2"/>
  <c r="S2122" i="2"/>
  <c r="S2121" i="2"/>
  <c r="S2120" i="2"/>
  <c r="S2119" i="2"/>
  <c r="S2118" i="2"/>
  <c r="S2117" i="2"/>
  <c r="S2116" i="2"/>
  <c r="S2115" i="2"/>
  <c r="S2114" i="2"/>
  <c r="S2113" i="2"/>
  <c r="S2112" i="2"/>
  <c r="S2109" i="2"/>
  <c r="S2108" i="2"/>
  <c r="S2107" i="2"/>
  <c r="S2106" i="2"/>
  <c r="S2105" i="2"/>
  <c r="S2104" i="2"/>
  <c r="S2103" i="2"/>
  <c r="S2102" i="2"/>
  <c r="S2101" i="2"/>
  <c r="S2100" i="2"/>
  <c r="S2099" i="2"/>
  <c r="S2098" i="2"/>
  <c r="S2097" i="2"/>
  <c r="S2096" i="2"/>
  <c r="S2095" i="2"/>
  <c r="S2094" i="2"/>
  <c r="S2092" i="2"/>
  <c r="S2091" i="2"/>
  <c r="S2090" i="2"/>
  <c r="S2089" i="2"/>
  <c r="S2087" i="2"/>
  <c r="S2086" i="2"/>
  <c r="S2085" i="2"/>
  <c r="S2084" i="2"/>
  <c r="S2083" i="2"/>
  <c r="S2081" i="2"/>
  <c r="S2080" i="2"/>
  <c r="S2078" i="2"/>
  <c r="S2077" i="2"/>
  <c r="S2076" i="2"/>
  <c r="S2075" i="2"/>
  <c r="S2074" i="2"/>
  <c r="S2072" i="2"/>
  <c r="S2071" i="2"/>
  <c r="S2070" i="2"/>
  <c r="S2069" i="2"/>
  <c r="S2068" i="2"/>
  <c r="S2067" i="2"/>
  <c r="S2066" i="2"/>
  <c r="S2064" i="2"/>
  <c r="S2063" i="2"/>
  <c r="S2062" i="2"/>
  <c r="S2061" i="2"/>
  <c r="S2059" i="2"/>
  <c r="S2058" i="2"/>
  <c r="S2057" i="2"/>
  <c r="S2056" i="2"/>
  <c r="S2055" i="2"/>
  <c r="S2054" i="2"/>
  <c r="S2053" i="2"/>
  <c r="S2051" i="2"/>
  <c r="S2049" i="2"/>
  <c r="S2048" i="2"/>
  <c r="S2046" i="2"/>
  <c r="S2045" i="2"/>
  <c r="S2044" i="2"/>
  <c r="S2043" i="2"/>
  <c r="S2042" i="2"/>
  <c r="S2041" i="2"/>
  <c r="S2040" i="2"/>
  <c r="S2039" i="2"/>
  <c r="S2038" i="2"/>
  <c r="S2037" i="2"/>
  <c r="S2036" i="2"/>
  <c r="S2035" i="2"/>
  <c r="S2034" i="2"/>
  <c r="S2032" i="2"/>
  <c r="S2031" i="2"/>
  <c r="S2030" i="2"/>
  <c r="S2029" i="2"/>
  <c r="S2028" i="2"/>
  <c r="S2027" i="2"/>
  <c r="S2026" i="2"/>
  <c r="S2025" i="2"/>
  <c r="S2024" i="2"/>
  <c r="S2021" i="2"/>
  <c r="S2020" i="2"/>
  <c r="S2018" i="2"/>
  <c r="S2017" i="2"/>
  <c r="S2016" i="2"/>
  <c r="S2015" i="2"/>
  <c r="S2014" i="2"/>
  <c r="S2013" i="2"/>
  <c r="S2012" i="2"/>
  <c r="S2011" i="2"/>
  <c r="S2010" i="2"/>
  <c r="S2009" i="2"/>
  <c r="S2008" i="2"/>
  <c r="S2007" i="2"/>
  <c r="S2006" i="2"/>
  <c r="S2005" i="2"/>
  <c r="S2002" i="2"/>
  <c r="S2001" i="2"/>
  <c r="S2000" i="2"/>
  <c r="S1999" i="2"/>
  <c r="S1997" i="2"/>
  <c r="S1996" i="2"/>
  <c r="S1995" i="2"/>
  <c r="S1994" i="2"/>
  <c r="S1993" i="2"/>
  <c r="S1992" i="2"/>
  <c r="S1990" i="2"/>
  <c r="S1989" i="2"/>
  <c r="S1988" i="2"/>
  <c r="S1987" i="2"/>
  <c r="S1986" i="2"/>
  <c r="S1985" i="2"/>
  <c r="S1984" i="2"/>
  <c r="S1983" i="2"/>
  <c r="S1982" i="2"/>
  <c r="S1981" i="2"/>
  <c r="S1980" i="2"/>
  <c r="S1979" i="2"/>
  <c r="S1978" i="2"/>
  <c r="S1977" i="2"/>
  <c r="S1976" i="2"/>
  <c r="S1975" i="2"/>
  <c r="S1974" i="2"/>
  <c r="S1973" i="2"/>
  <c r="S1972" i="2"/>
  <c r="S1971" i="2"/>
  <c r="S1970" i="2"/>
  <c r="S1969" i="2"/>
  <c r="S1968" i="2"/>
  <c r="S1967" i="2"/>
  <c r="S1966" i="2"/>
  <c r="S1965" i="2"/>
  <c r="S1964" i="2"/>
  <c r="S1963" i="2"/>
  <c r="S1960" i="2"/>
  <c r="S1959" i="2"/>
  <c r="S1958" i="2"/>
  <c r="S1957" i="2"/>
  <c r="S1956" i="2"/>
  <c r="S1955" i="2"/>
  <c r="S1954" i="2"/>
  <c r="S1951" i="2"/>
  <c r="S1949" i="2"/>
  <c r="S1948" i="2"/>
  <c r="S1947" i="2"/>
  <c r="S1946" i="2"/>
  <c r="S1945" i="2"/>
  <c r="S1944" i="2"/>
  <c r="S1943" i="2"/>
  <c r="S1942" i="2"/>
  <c r="S1941" i="2"/>
  <c r="S1940" i="2"/>
  <c r="S1938" i="2"/>
  <c r="S1937" i="2"/>
  <c r="S1936" i="2"/>
  <c r="S1935" i="2"/>
  <c r="S1934" i="2"/>
  <c r="S1933" i="2"/>
  <c r="S1932" i="2"/>
  <c r="S1931" i="2"/>
  <c r="S1930" i="2"/>
  <c r="S1928" i="2"/>
  <c r="S1927" i="2"/>
  <c r="S1926" i="2"/>
  <c r="S1925" i="2"/>
  <c r="S1924" i="2"/>
  <c r="S1923" i="2"/>
  <c r="S1921" i="2"/>
  <c r="S1919" i="2"/>
  <c r="S1918" i="2"/>
  <c r="S1917" i="2"/>
  <c r="S1916" i="2"/>
  <c r="S1915" i="2"/>
  <c r="S1913" i="2"/>
  <c r="S1912" i="2"/>
  <c r="S1911" i="2"/>
  <c r="S1909" i="2"/>
  <c r="S1908" i="2"/>
  <c r="S1907" i="2"/>
  <c r="S1906" i="2"/>
  <c r="S1905" i="2"/>
  <c r="S1904" i="2"/>
  <c r="S1903" i="2"/>
  <c r="S1901" i="2"/>
  <c r="S1900" i="2"/>
  <c r="S1899" i="2"/>
  <c r="S1897" i="2"/>
  <c r="S1896" i="2"/>
  <c r="S1895" i="2"/>
  <c r="S1894" i="2"/>
  <c r="S1893" i="2"/>
  <c r="S1891" i="2"/>
  <c r="S1890" i="2"/>
  <c r="S1889" i="2"/>
  <c r="S1888" i="2"/>
  <c r="S1887" i="2"/>
  <c r="S1886" i="2"/>
  <c r="S1885" i="2"/>
  <c r="S1884" i="2"/>
  <c r="S1883" i="2"/>
  <c r="S1882" i="2"/>
  <c r="S1881" i="2"/>
  <c r="S1880" i="2"/>
  <c r="S1879" i="2"/>
  <c r="S1878" i="2"/>
  <c r="S1877" i="2"/>
  <c r="S1876" i="2"/>
  <c r="S1875" i="2"/>
  <c r="S1874" i="2"/>
  <c r="S1873" i="2"/>
  <c r="S1871" i="2"/>
  <c r="S1870" i="2"/>
  <c r="S1869" i="2"/>
  <c r="S1867" i="2"/>
  <c r="S1866" i="2"/>
  <c r="S1864" i="2"/>
  <c r="S1862" i="2"/>
  <c r="S1861" i="2"/>
  <c r="S1860" i="2"/>
  <c r="S1859" i="2"/>
  <c r="S1858" i="2"/>
  <c r="S1857" i="2"/>
  <c r="S1856" i="2"/>
  <c r="S1855" i="2"/>
  <c r="S1854" i="2"/>
  <c r="S1853" i="2"/>
  <c r="S1852" i="2"/>
  <c r="S1851" i="2"/>
  <c r="S1850" i="2"/>
  <c r="S1849" i="2"/>
  <c r="S1848" i="2"/>
  <c r="S1846" i="2"/>
  <c r="S1845" i="2"/>
  <c r="S1844" i="2"/>
  <c r="S1843" i="2"/>
  <c r="S1842" i="2"/>
  <c r="S1841" i="2"/>
  <c r="S1839" i="2"/>
  <c r="S1838" i="2"/>
  <c r="S1837" i="2"/>
  <c r="S1835" i="2"/>
  <c r="S1834" i="2"/>
  <c r="S1832" i="2"/>
  <c r="S1831" i="2"/>
  <c r="S1829" i="2"/>
  <c r="S1828" i="2"/>
  <c r="S1827" i="2"/>
  <c r="S1825" i="2"/>
  <c r="S1824" i="2"/>
  <c r="S1823" i="2"/>
  <c r="S1822" i="2"/>
  <c r="S1820" i="2"/>
  <c r="S1819" i="2"/>
  <c r="S1818" i="2"/>
  <c r="S1817" i="2"/>
  <c r="S1816" i="2"/>
  <c r="S1815" i="2"/>
  <c r="S1814" i="2"/>
  <c r="S1812" i="2"/>
  <c r="S1811" i="2"/>
  <c r="S1810" i="2"/>
  <c r="S1808" i="2"/>
  <c r="S1807" i="2"/>
  <c r="S1806" i="2"/>
  <c r="S1805" i="2"/>
  <c r="S1804" i="2"/>
  <c r="S1803" i="2"/>
  <c r="S1801" i="2"/>
  <c r="S1800" i="2"/>
  <c r="S1798" i="2"/>
  <c r="S1797" i="2"/>
  <c r="S1796" i="2"/>
  <c r="S1795" i="2"/>
  <c r="S1793" i="2"/>
  <c r="S1792" i="2"/>
  <c r="S1791" i="2"/>
  <c r="S1790" i="2"/>
  <c r="S1789" i="2"/>
  <c r="S1788" i="2"/>
  <c r="S1787" i="2"/>
  <c r="S1786" i="2"/>
  <c r="S1785" i="2"/>
  <c r="S1784" i="2"/>
  <c r="S1783" i="2"/>
  <c r="S1782" i="2"/>
  <c r="S1781" i="2"/>
  <c r="S1779" i="2"/>
  <c r="S1778" i="2"/>
  <c r="S1777" i="2"/>
  <c r="S1776" i="2"/>
  <c r="S1773" i="2"/>
  <c r="S1772" i="2"/>
  <c r="S1771" i="2"/>
  <c r="S1770" i="2"/>
  <c r="S1768" i="2"/>
  <c r="S1767" i="2"/>
  <c r="S1766" i="2"/>
  <c r="S1765" i="2"/>
  <c r="S1763" i="2"/>
  <c r="S1762" i="2"/>
  <c r="S1761" i="2"/>
  <c r="S1760" i="2"/>
  <c r="S1759" i="2"/>
  <c r="S1758" i="2"/>
  <c r="S1757" i="2"/>
  <c r="S1756" i="2"/>
  <c r="S1755" i="2"/>
  <c r="S1754" i="2"/>
  <c r="S1753" i="2"/>
  <c r="S1752" i="2"/>
  <c r="S1750" i="2"/>
  <c r="S1749" i="2"/>
  <c r="S1748" i="2"/>
  <c r="S1747" i="2"/>
  <c r="S1746" i="2"/>
  <c r="S1745" i="2"/>
  <c r="S1744" i="2"/>
  <c r="S1743" i="2"/>
  <c r="S1742" i="2"/>
  <c r="S1740" i="2"/>
  <c r="S1739" i="2"/>
  <c r="S1738" i="2"/>
  <c r="S1737" i="2"/>
  <c r="S1736" i="2"/>
  <c r="S1735" i="2"/>
  <c r="S1734" i="2"/>
  <c r="S1733" i="2"/>
  <c r="S1732" i="2"/>
  <c r="S1731" i="2"/>
  <c r="S1730" i="2"/>
  <c r="S1729" i="2"/>
  <c r="S1728" i="2"/>
  <c r="S1727" i="2"/>
  <c r="S1726" i="2"/>
  <c r="S1725" i="2"/>
  <c r="S1724" i="2"/>
  <c r="S1723" i="2"/>
  <c r="S1722" i="2"/>
  <c r="S1721" i="2"/>
  <c r="S1720" i="2"/>
  <c r="S1719" i="2"/>
  <c r="S1718" i="2"/>
  <c r="S1717" i="2"/>
  <c r="S1716" i="2"/>
  <c r="S1715" i="2"/>
  <c r="S1713" i="2"/>
  <c r="S1712" i="2"/>
  <c r="S1711" i="2"/>
  <c r="S1710" i="2"/>
  <c r="S1709" i="2"/>
  <c r="S1708" i="2"/>
  <c r="S1707" i="2"/>
  <c r="S1706" i="2"/>
  <c r="S1705" i="2"/>
  <c r="S1704" i="2"/>
  <c r="S1703" i="2"/>
  <c r="S1702" i="2"/>
  <c r="S1700" i="2"/>
  <c r="S1698" i="2"/>
  <c r="S1697" i="2"/>
  <c r="S1695" i="2"/>
  <c r="S1694" i="2"/>
  <c r="S1693" i="2"/>
  <c r="S1692" i="2"/>
  <c r="S1691" i="2"/>
  <c r="S1690" i="2"/>
  <c r="S1688" i="2"/>
  <c r="S1687" i="2"/>
  <c r="S1686" i="2"/>
  <c r="S1685" i="2"/>
  <c r="S1684" i="2"/>
  <c r="S1682" i="2"/>
  <c r="S1681" i="2"/>
  <c r="S1680" i="2"/>
  <c r="S1679" i="2"/>
  <c r="S1678" i="2"/>
  <c r="S1677" i="2"/>
  <c r="S1676" i="2"/>
  <c r="S1675" i="2"/>
  <c r="S1674" i="2"/>
  <c r="S1673" i="2"/>
  <c r="S1672" i="2"/>
  <c r="S1671" i="2"/>
  <c r="S1670" i="2"/>
  <c r="S1668" i="2"/>
  <c r="S1667" i="2"/>
  <c r="S1666" i="2"/>
  <c r="S1665" i="2"/>
  <c r="S1664" i="2"/>
  <c r="S1663" i="2"/>
  <c r="S1662" i="2"/>
  <c r="S1660" i="2"/>
  <c r="S1659" i="2"/>
  <c r="S1658" i="2"/>
  <c r="S1657" i="2"/>
  <c r="S1656" i="2"/>
  <c r="S1655" i="2"/>
  <c r="S1654" i="2"/>
  <c r="S1653" i="2"/>
  <c r="S1652" i="2"/>
  <c r="S1651" i="2"/>
  <c r="S1650" i="2"/>
  <c r="S1649" i="2"/>
  <c r="S1648" i="2"/>
  <c r="S1647" i="2"/>
  <c r="S1646" i="2"/>
  <c r="S1645" i="2"/>
  <c r="S1643" i="2"/>
  <c r="S1642" i="2"/>
  <c r="S1641" i="2"/>
  <c r="S1640" i="2"/>
  <c r="S1639" i="2"/>
  <c r="S1638" i="2"/>
  <c r="S1637" i="2"/>
  <c r="S1636" i="2"/>
  <c r="S1635" i="2"/>
  <c r="S1634" i="2"/>
  <c r="S1633" i="2"/>
  <c r="S1632" i="2"/>
  <c r="S1631" i="2"/>
  <c r="S1630" i="2"/>
  <c r="S1629" i="2"/>
  <c r="S1628" i="2"/>
  <c r="S1627" i="2"/>
  <c r="S1626" i="2"/>
  <c r="S1625" i="2"/>
  <c r="S1624" i="2"/>
  <c r="S1623" i="2"/>
  <c r="S1622" i="2"/>
  <c r="S1621" i="2"/>
  <c r="S1619" i="2"/>
  <c r="S1618" i="2"/>
  <c r="S1617" i="2"/>
  <c r="S1615" i="2"/>
  <c r="S1614" i="2"/>
  <c r="S1613" i="2"/>
  <c r="S1612" i="2"/>
  <c r="S1611" i="2"/>
  <c r="S1610" i="2"/>
  <c r="S1609" i="2"/>
  <c r="S1608" i="2"/>
  <c r="S1607" i="2"/>
  <c r="S1606" i="2"/>
  <c r="S1605" i="2"/>
  <c r="S1604" i="2"/>
  <c r="S1603" i="2"/>
  <c r="S1602" i="2"/>
  <c r="S1601" i="2"/>
  <c r="S1600" i="2"/>
  <c r="S1599" i="2"/>
  <c r="S1598" i="2"/>
  <c r="S1597" i="2"/>
  <c r="S1596" i="2"/>
  <c r="S1595" i="2"/>
  <c r="S1594" i="2"/>
  <c r="S1593" i="2"/>
  <c r="S1592" i="2"/>
  <c r="S1591" i="2"/>
  <c r="S1590" i="2"/>
  <c r="S1587" i="2"/>
  <c r="S1586" i="2"/>
  <c r="S1585" i="2"/>
  <c r="S1584" i="2"/>
  <c r="S1583" i="2"/>
  <c r="S1582" i="2"/>
  <c r="S1581" i="2"/>
  <c r="S1580" i="2"/>
  <c r="S1579" i="2"/>
  <c r="S1578" i="2"/>
  <c r="S1577" i="2"/>
  <c r="S1576" i="2"/>
  <c r="S1575" i="2"/>
  <c r="S1573" i="2"/>
  <c r="S1570" i="2"/>
  <c r="S1569" i="2"/>
  <c r="S1568" i="2"/>
  <c r="S1567" i="2"/>
  <c r="S1566" i="2"/>
  <c r="S1565" i="2"/>
  <c r="S1564" i="2"/>
  <c r="S1563" i="2"/>
  <c r="S1562" i="2"/>
  <c r="S1561" i="2"/>
  <c r="S1559" i="2"/>
  <c r="S1558" i="2"/>
  <c r="S1557" i="2"/>
  <c r="S1556" i="2"/>
  <c r="S1555" i="2"/>
  <c r="S1554" i="2"/>
  <c r="S1553" i="2"/>
  <c r="S1552" i="2"/>
  <c r="S1551" i="2"/>
  <c r="S1550" i="2"/>
  <c r="S1549" i="2"/>
  <c r="S1548" i="2"/>
  <c r="S1547" i="2"/>
  <c r="S1545" i="2"/>
  <c r="S1544" i="2"/>
  <c r="S1543" i="2"/>
  <c r="S1542" i="2"/>
  <c r="S1541" i="2"/>
  <c r="S1540" i="2"/>
  <c r="S1539" i="2"/>
  <c r="S1538" i="2"/>
  <c r="S1537" i="2"/>
  <c r="S1536" i="2"/>
  <c r="S1535" i="2"/>
  <c r="S1534" i="2"/>
  <c r="S1533" i="2"/>
  <c r="S1531" i="2"/>
  <c r="S1530" i="2"/>
  <c r="S1529" i="2"/>
  <c r="S1528" i="2"/>
  <c r="S1527" i="2"/>
  <c r="S1526" i="2"/>
  <c r="S1525" i="2"/>
  <c r="S1524" i="2"/>
  <c r="S1523" i="2"/>
  <c r="S1522" i="2"/>
  <c r="S1521" i="2"/>
  <c r="S1520" i="2"/>
  <c r="S1519" i="2"/>
  <c r="S1518" i="2"/>
  <c r="S1517" i="2"/>
  <c r="S1516" i="2"/>
  <c r="S1515" i="2"/>
  <c r="S1514" i="2"/>
  <c r="S1513" i="2"/>
  <c r="S1511" i="2"/>
  <c r="S1510" i="2"/>
  <c r="S1509" i="2"/>
  <c r="S1508" i="2"/>
  <c r="S1506" i="2"/>
  <c r="S1505" i="2"/>
  <c r="S1504" i="2"/>
  <c r="S1503" i="2"/>
  <c r="S1502" i="2"/>
  <c r="S1501" i="2"/>
  <c r="S1500" i="2"/>
  <c r="S1499" i="2"/>
  <c r="S1498" i="2"/>
  <c r="S1497" i="2"/>
  <c r="S1496" i="2"/>
  <c r="S1495" i="2"/>
  <c r="S1494" i="2"/>
  <c r="S1493" i="2"/>
  <c r="S1492" i="2"/>
  <c r="S1491" i="2"/>
  <c r="S1490" i="2"/>
  <c r="S1489" i="2"/>
  <c r="S1488" i="2"/>
  <c r="S1487" i="2"/>
  <c r="S1486" i="2"/>
  <c r="S1484" i="2"/>
  <c r="S1483" i="2"/>
  <c r="S1482" i="2"/>
  <c r="S1481" i="2"/>
  <c r="S1480" i="2"/>
  <c r="S1479" i="2"/>
  <c r="S1478" i="2"/>
  <c r="S1477" i="2"/>
  <c r="S1475" i="2"/>
  <c r="S1472" i="2"/>
  <c r="S1469" i="2"/>
  <c r="S1468" i="2"/>
  <c r="S1467" i="2"/>
  <c r="S1466" i="2"/>
  <c r="S1465" i="2"/>
  <c r="S1464" i="2"/>
  <c r="S1463" i="2"/>
  <c r="S1462" i="2"/>
  <c r="S1461" i="2"/>
  <c r="S1460" i="2"/>
  <c r="S1458" i="2"/>
  <c r="S1457" i="2"/>
  <c r="S1456" i="2"/>
  <c r="S1455" i="2"/>
  <c r="S1454" i="2"/>
  <c r="S1453" i="2"/>
  <c r="S1452" i="2"/>
  <c r="S1451" i="2"/>
  <c r="S1450" i="2"/>
  <c r="S1449" i="2"/>
  <c r="S1448" i="2"/>
  <c r="S1447" i="2"/>
  <c r="S1446" i="2"/>
  <c r="S1445" i="2"/>
  <c r="S1444" i="2"/>
  <c r="S1443" i="2"/>
  <c r="S1442" i="2"/>
  <c r="S1441" i="2"/>
  <c r="S1440" i="2"/>
  <c r="S1439" i="2"/>
  <c r="S1438" i="2"/>
  <c r="S1437" i="2"/>
  <c r="S1436" i="2"/>
  <c r="S1435" i="2"/>
  <c r="S1434" i="2"/>
  <c r="S1433" i="2"/>
  <c r="S1432" i="2"/>
  <c r="S1431" i="2"/>
  <c r="S1430" i="2"/>
  <c r="S1429" i="2"/>
  <c r="S1428" i="2"/>
  <c r="S1427" i="2"/>
  <c r="S1426" i="2"/>
  <c r="S1425" i="2"/>
  <c r="S1424" i="2"/>
  <c r="S1423" i="2"/>
  <c r="S1422" i="2"/>
  <c r="S1421" i="2"/>
  <c r="S1420" i="2"/>
  <c r="S1419" i="2"/>
  <c r="S1418" i="2"/>
  <c r="S1417" i="2"/>
  <c r="S1416" i="2"/>
  <c r="S1415" i="2"/>
  <c r="S1414" i="2"/>
  <c r="S1413" i="2"/>
  <c r="S1412" i="2"/>
  <c r="S1411" i="2"/>
  <c r="S1410" i="2"/>
  <c r="S1409" i="2"/>
  <c r="S1407" i="2"/>
  <c r="S1405" i="2"/>
  <c r="S1404" i="2"/>
  <c r="S1403" i="2"/>
  <c r="S1401" i="2"/>
  <c r="S1399" i="2"/>
  <c r="S1398" i="2"/>
  <c r="S1397" i="2"/>
  <c r="S1396" i="2"/>
  <c r="S1395" i="2"/>
  <c r="S1394" i="2"/>
  <c r="S1393" i="2"/>
  <c r="S1392" i="2"/>
  <c r="S1391" i="2"/>
  <c r="S1390" i="2"/>
  <c r="S1389" i="2"/>
  <c r="S1388" i="2"/>
  <c r="S1387" i="2"/>
  <c r="S1386" i="2"/>
  <c r="S1383" i="2"/>
  <c r="S1382" i="2"/>
  <c r="S1381" i="2"/>
  <c r="S1380" i="2"/>
  <c r="S1379" i="2"/>
  <c r="S1378" i="2"/>
  <c r="S1377" i="2"/>
  <c r="S1374" i="2"/>
  <c r="S1373" i="2"/>
  <c r="S1372" i="2"/>
  <c r="S1371" i="2"/>
  <c r="S1370" i="2"/>
  <c r="S1369" i="2"/>
  <c r="S1368" i="2"/>
  <c r="S1367" i="2"/>
  <c r="S1366" i="2"/>
  <c r="S1365" i="2"/>
  <c r="S1364" i="2"/>
  <c r="S1363" i="2"/>
  <c r="S1362" i="2"/>
  <c r="S1361" i="2"/>
  <c r="S1360" i="2"/>
  <c r="S1359" i="2"/>
  <c r="S1358" i="2"/>
  <c r="S1355" i="2"/>
  <c r="S1354" i="2"/>
  <c r="S1352" i="2"/>
  <c r="S1351" i="2"/>
  <c r="S1350" i="2"/>
  <c r="S1349" i="2"/>
  <c r="S1348" i="2"/>
  <c r="S1347" i="2"/>
  <c r="S1346" i="2"/>
  <c r="S1345" i="2"/>
  <c r="S1344" i="2"/>
  <c r="S1343" i="2"/>
  <c r="S1342" i="2"/>
  <c r="S1341" i="2"/>
  <c r="S1340" i="2"/>
  <c r="S1339" i="2"/>
  <c r="S1338" i="2"/>
  <c r="S1337" i="2"/>
  <c r="S1336" i="2"/>
  <c r="S1335" i="2"/>
  <c r="S1334" i="2"/>
  <c r="S1331" i="2"/>
  <c r="S1330" i="2"/>
  <c r="S1328" i="2"/>
  <c r="S1327" i="2"/>
  <c r="S1326" i="2"/>
  <c r="S1325" i="2"/>
  <c r="S1324" i="2"/>
  <c r="S1323" i="2"/>
  <c r="S1322" i="2"/>
  <c r="S1321" i="2"/>
  <c r="S1320" i="2"/>
  <c r="S1319" i="2"/>
  <c r="S1318" i="2"/>
  <c r="S1317" i="2"/>
  <c r="S1315" i="2"/>
  <c r="S1314" i="2"/>
  <c r="S1313" i="2"/>
  <c r="S1312" i="2"/>
  <c r="S1311" i="2"/>
  <c r="S1310" i="2"/>
  <c r="S1309" i="2"/>
  <c r="S1308" i="2"/>
  <c r="S1307" i="2"/>
  <c r="S1306" i="2"/>
  <c r="S1305" i="2"/>
  <c r="S1302" i="2"/>
  <c r="S1301" i="2"/>
  <c r="S1300" i="2"/>
  <c r="S1299" i="2"/>
  <c r="S1298" i="2"/>
  <c r="S1297" i="2"/>
  <c r="S1296" i="2"/>
  <c r="S1295" i="2"/>
  <c r="S1294" i="2"/>
  <c r="S1293" i="2"/>
  <c r="S1292" i="2"/>
  <c r="S1291" i="2"/>
  <c r="S1290" i="2"/>
  <c r="S1289" i="2"/>
  <c r="S1288" i="2"/>
  <c r="S1287" i="2"/>
  <c r="S1286" i="2"/>
  <c r="S1285" i="2"/>
  <c r="S1284" i="2"/>
  <c r="S1283" i="2"/>
  <c r="S1282" i="2"/>
  <c r="S1281" i="2"/>
  <c r="S1280" i="2"/>
  <c r="S1276" i="2"/>
  <c r="S1275" i="2"/>
  <c r="S1274" i="2"/>
  <c r="S1273" i="2"/>
  <c r="S1272" i="2"/>
  <c r="S1271" i="2"/>
  <c r="S1270" i="2"/>
  <c r="S1269" i="2"/>
  <c r="S1268" i="2"/>
  <c r="S1267" i="2"/>
  <c r="S1265" i="2"/>
  <c r="S1264" i="2"/>
  <c r="S1263" i="2"/>
  <c r="S1262" i="2"/>
  <c r="S1261" i="2"/>
  <c r="S1260" i="2"/>
  <c r="S1259" i="2"/>
  <c r="S1258" i="2"/>
  <c r="S1257" i="2"/>
  <c r="S1256" i="2"/>
  <c r="S1255" i="2"/>
  <c r="S1254" i="2"/>
  <c r="S1253" i="2"/>
  <c r="S1252" i="2"/>
  <c r="S1251" i="2"/>
  <c r="S1250" i="2"/>
  <c r="S1249" i="2"/>
  <c r="S1248" i="2"/>
  <c r="S1247" i="2"/>
  <c r="S1246" i="2"/>
  <c r="S1245" i="2"/>
  <c r="S1244" i="2"/>
  <c r="S1243" i="2"/>
  <c r="S1240" i="2"/>
  <c r="S1238" i="2"/>
  <c r="S1237" i="2"/>
  <c r="S1236" i="2"/>
  <c r="S1235" i="2"/>
  <c r="S1234" i="2"/>
  <c r="S1233" i="2"/>
  <c r="S1232" i="2"/>
  <c r="S1231" i="2"/>
  <c r="S1229" i="2"/>
  <c r="S1228" i="2"/>
  <c r="S1227" i="2"/>
  <c r="S1226" i="2"/>
  <c r="S1225" i="2"/>
  <c r="S1224" i="2"/>
  <c r="S1223" i="2"/>
  <c r="S1222" i="2"/>
  <c r="S1221" i="2"/>
  <c r="S1220" i="2"/>
  <c r="S1219" i="2"/>
  <c r="S1218" i="2"/>
  <c r="S1217" i="2"/>
  <c r="S1216" i="2"/>
  <c r="S1215" i="2"/>
  <c r="S1214" i="2"/>
  <c r="S1213" i="2"/>
  <c r="S1212" i="2"/>
  <c r="S1211" i="2"/>
  <c r="S1209" i="2"/>
  <c r="S1208" i="2"/>
  <c r="S1207" i="2"/>
  <c r="S1206" i="2"/>
  <c r="S1205" i="2"/>
  <c r="S1204" i="2"/>
  <c r="S1203" i="2"/>
  <c r="S1202" i="2"/>
  <c r="S1199" i="2"/>
  <c r="S1198" i="2"/>
  <c r="S1196" i="2"/>
  <c r="S1192" i="2"/>
  <c r="S1191" i="2"/>
  <c r="S1190" i="2"/>
  <c r="S1189" i="2"/>
  <c r="S1188" i="2"/>
  <c r="S1186" i="2"/>
  <c r="S1185" i="2"/>
  <c r="S1184" i="2"/>
  <c r="S1183" i="2"/>
  <c r="S1182" i="2"/>
  <c r="S1181" i="2"/>
  <c r="S1180" i="2"/>
  <c r="S1178" i="2"/>
  <c r="S1177" i="2"/>
  <c r="S1176" i="2"/>
  <c r="S1175" i="2"/>
  <c r="S1174" i="2"/>
  <c r="S1173" i="2"/>
  <c r="S1172" i="2"/>
  <c r="S1171" i="2"/>
  <c r="S1170" i="2"/>
  <c r="S1169" i="2"/>
  <c r="S1168" i="2"/>
  <c r="S1167" i="2"/>
  <c r="S1166" i="2"/>
  <c r="S1165" i="2"/>
  <c r="S1164" i="2"/>
  <c r="S1163" i="2"/>
  <c r="S1162" i="2"/>
  <c r="S1161" i="2"/>
  <c r="S1160" i="2"/>
  <c r="S1159" i="2"/>
  <c r="S1158" i="2"/>
  <c r="S1157" i="2"/>
  <c r="S1156" i="2"/>
  <c r="S1155" i="2"/>
  <c r="S1154" i="2"/>
  <c r="S1153" i="2"/>
  <c r="S1152" i="2"/>
  <c r="S1151" i="2"/>
  <c r="S1150" i="2"/>
  <c r="S1149" i="2"/>
  <c r="S1148" i="2"/>
  <c r="S1147" i="2"/>
  <c r="S1146" i="2"/>
  <c r="S1145" i="2"/>
  <c r="S1144" i="2"/>
  <c r="S1143" i="2"/>
  <c r="S1141" i="2"/>
  <c r="S1140" i="2"/>
  <c r="S1139" i="2"/>
  <c r="S1138" i="2"/>
  <c r="S1136" i="2"/>
  <c r="S1135" i="2"/>
  <c r="S1134" i="2"/>
  <c r="S1131" i="2"/>
  <c r="S1130" i="2"/>
  <c r="S1129" i="2"/>
  <c r="S1128" i="2"/>
  <c r="S1127" i="2"/>
  <c r="S1126" i="2"/>
  <c r="S1124" i="2"/>
  <c r="S1122" i="2"/>
  <c r="S1121" i="2"/>
  <c r="S1120" i="2"/>
  <c r="S1119" i="2"/>
  <c r="S1118" i="2"/>
  <c r="S1117" i="2"/>
  <c r="S1116" i="2"/>
  <c r="S1114" i="2"/>
  <c r="S1113" i="2"/>
  <c r="S1112" i="2"/>
  <c r="S1111" i="2"/>
  <c r="S1110" i="2"/>
  <c r="S1109" i="2"/>
  <c r="S1108" i="2"/>
  <c r="S1107" i="2"/>
  <c r="S1106" i="2"/>
  <c r="S1105" i="2"/>
  <c r="S1104" i="2"/>
  <c r="S1103" i="2"/>
  <c r="S1102" i="2"/>
  <c r="S1101" i="2"/>
  <c r="S1100" i="2"/>
  <c r="S1099" i="2"/>
  <c r="S1098" i="2"/>
  <c r="S1097" i="2"/>
  <c r="S1096" i="2"/>
  <c r="S1095" i="2"/>
  <c r="S1094" i="2"/>
  <c r="S1093" i="2"/>
  <c r="S1092" i="2"/>
  <c r="S1091" i="2"/>
  <c r="S1090" i="2"/>
  <c r="S1089" i="2"/>
  <c r="S1088" i="2"/>
  <c r="S1087" i="2"/>
  <c r="S1086" i="2"/>
  <c r="S1085" i="2"/>
  <c r="S1084" i="2"/>
  <c r="S1082" i="2"/>
  <c r="S1081" i="2"/>
  <c r="S1080" i="2"/>
  <c r="S1077" i="2"/>
  <c r="S1076" i="2"/>
  <c r="S1075" i="2"/>
  <c r="S1074" i="2"/>
  <c r="S1073" i="2"/>
  <c r="S1071" i="2"/>
  <c r="S1070" i="2"/>
  <c r="S1069" i="2"/>
  <c r="S1068" i="2"/>
  <c r="S1067" i="2"/>
  <c r="S1066" i="2"/>
  <c r="S1065" i="2"/>
  <c r="S1064" i="2"/>
  <c r="S1063" i="2"/>
  <c r="S1062" i="2"/>
  <c r="S1061" i="2"/>
  <c r="S1060" i="2"/>
  <c r="S1059" i="2"/>
  <c r="S1058" i="2"/>
  <c r="S1057" i="2"/>
  <c r="S1056" i="2"/>
  <c r="S1055" i="2"/>
  <c r="S1054" i="2"/>
  <c r="S1053" i="2"/>
  <c r="S1052" i="2"/>
  <c r="S1051" i="2"/>
  <c r="S1050" i="2"/>
  <c r="S1049" i="2"/>
  <c r="S1047" i="2"/>
  <c r="S1045" i="2"/>
  <c r="S1044" i="2"/>
  <c r="S1043" i="2"/>
  <c r="S1042" i="2"/>
  <c r="S1041" i="2"/>
  <c r="S1040" i="2"/>
  <c r="S1039" i="2"/>
  <c r="S1038" i="2"/>
  <c r="S1036" i="2"/>
  <c r="S1034" i="2"/>
  <c r="S1033" i="2"/>
  <c r="S1032" i="2"/>
  <c r="S1031" i="2"/>
  <c r="S1030" i="2"/>
  <c r="S1029" i="2"/>
  <c r="S1028" i="2"/>
  <c r="S1027" i="2"/>
  <c r="S1026" i="2"/>
  <c r="S1025" i="2"/>
  <c r="S1024" i="2"/>
  <c r="S1023" i="2"/>
  <c r="S1022" i="2"/>
  <c r="S1021" i="2"/>
  <c r="S1019" i="2"/>
  <c r="S1018" i="2"/>
  <c r="S1017" i="2"/>
  <c r="S1016" i="2"/>
  <c r="S1015" i="2"/>
  <c r="S1014" i="2"/>
  <c r="S1013" i="2"/>
  <c r="S1012" i="2"/>
  <c r="S1011" i="2"/>
  <c r="S1010" i="2"/>
  <c r="S1008" i="2"/>
  <c r="S1007" i="2"/>
  <c r="S1006" i="2"/>
  <c r="S1005" i="2"/>
  <c r="S1004" i="2"/>
  <c r="S1003" i="2"/>
  <c r="S1002" i="2"/>
  <c r="S1001" i="2"/>
  <c r="S1000" i="2"/>
  <c r="S999" i="2"/>
  <c r="S998" i="2"/>
  <c r="S997" i="2"/>
  <c r="S996" i="2"/>
  <c r="S995" i="2"/>
  <c r="S994" i="2"/>
  <c r="S993" i="2"/>
  <c r="S992" i="2"/>
  <c r="S991" i="2"/>
  <c r="S990" i="2"/>
  <c r="S989" i="2"/>
  <c r="S988" i="2"/>
  <c r="S983" i="2"/>
  <c r="S982" i="2"/>
  <c r="S981" i="2"/>
  <c r="S980" i="2"/>
  <c r="S976" i="2"/>
  <c r="S975" i="2"/>
  <c r="S974" i="2"/>
  <c r="S972" i="2"/>
  <c r="S971" i="2"/>
  <c r="S970" i="2"/>
  <c r="S969" i="2"/>
  <c r="S968" i="2"/>
  <c r="S967" i="2"/>
  <c r="S965" i="2"/>
  <c r="S964" i="2"/>
  <c r="S963" i="2"/>
  <c r="S962" i="2"/>
  <c r="S961" i="2"/>
  <c r="S959" i="2"/>
  <c r="S958" i="2"/>
  <c r="S957" i="2"/>
  <c r="S956" i="2"/>
  <c r="S955" i="2"/>
  <c r="S954" i="2"/>
  <c r="S953" i="2"/>
  <c r="S952" i="2"/>
  <c r="S951" i="2"/>
  <c r="S950" i="2"/>
  <c r="S949" i="2"/>
  <c r="S948" i="2"/>
  <c r="S947" i="2"/>
  <c r="S946" i="2"/>
  <c r="S945" i="2"/>
  <c r="S944" i="2"/>
  <c r="S943" i="2"/>
  <c r="S942" i="2"/>
  <c r="S941" i="2"/>
  <c r="S940" i="2"/>
  <c r="S939" i="2"/>
  <c r="S938" i="2"/>
  <c r="S937" i="2"/>
  <c r="S936" i="2"/>
  <c r="S935" i="2"/>
  <c r="S934" i="2"/>
  <c r="S933" i="2"/>
  <c r="S932" i="2"/>
  <c r="S931" i="2"/>
  <c r="S930" i="2"/>
  <c r="S929" i="2"/>
  <c r="S927" i="2"/>
  <c r="S924" i="2"/>
  <c r="S923" i="2"/>
  <c r="S922" i="2"/>
  <c r="S921" i="2"/>
  <c r="S920" i="2"/>
  <c r="S919" i="2"/>
  <c r="S918" i="2"/>
  <c r="S917" i="2"/>
  <c r="S916" i="2"/>
  <c r="S915" i="2"/>
  <c r="S913" i="2"/>
  <c r="S912" i="2"/>
  <c r="S911" i="2"/>
  <c r="S910" i="2"/>
  <c r="S909" i="2"/>
  <c r="S908" i="2"/>
  <c r="S907" i="2"/>
  <c r="S906" i="2"/>
  <c r="S905" i="2"/>
  <c r="S904" i="2"/>
  <c r="S903" i="2"/>
  <c r="S902" i="2"/>
  <c r="S901" i="2"/>
  <c r="S899" i="2"/>
  <c r="S898" i="2"/>
  <c r="S897" i="2"/>
  <c r="S896" i="2"/>
  <c r="S892" i="2"/>
  <c r="S891" i="2"/>
  <c r="S890" i="2"/>
  <c r="S888" i="2"/>
  <c r="S887" i="2"/>
  <c r="S886" i="2"/>
  <c r="S885" i="2"/>
  <c r="S884" i="2"/>
  <c r="S883" i="2"/>
  <c r="S882" i="2"/>
  <c r="S881" i="2"/>
  <c r="S880" i="2"/>
  <c r="S879" i="2"/>
  <c r="S878" i="2"/>
  <c r="S877" i="2"/>
  <c r="S876" i="2"/>
  <c r="S875" i="2"/>
  <c r="S874" i="2"/>
  <c r="S873" i="2"/>
  <c r="S872" i="2"/>
  <c r="S871" i="2"/>
  <c r="S870" i="2"/>
  <c r="S869" i="2"/>
  <c r="S868" i="2"/>
  <c r="S867" i="2"/>
  <c r="S866" i="2"/>
  <c r="S865" i="2"/>
  <c r="S864" i="2"/>
  <c r="S863" i="2"/>
  <c r="S862" i="2"/>
  <c r="S861" i="2"/>
  <c r="S860" i="2"/>
  <c r="S859" i="2"/>
  <c r="S858" i="2"/>
  <c r="S857" i="2"/>
  <c r="S856" i="2"/>
  <c r="S855" i="2"/>
  <c r="S854" i="2"/>
  <c r="S853" i="2"/>
  <c r="S852" i="2"/>
  <c r="S851" i="2"/>
  <c r="S850" i="2"/>
  <c r="S849" i="2"/>
  <c r="S848" i="2"/>
  <c r="S846" i="2"/>
  <c r="S845" i="2"/>
  <c r="S844" i="2"/>
  <c r="S843" i="2"/>
  <c r="S841" i="2"/>
  <c r="S840" i="2"/>
  <c r="S839" i="2"/>
  <c r="S838" i="2"/>
  <c r="S837" i="2"/>
  <c r="S836" i="2"/>
  <c r="S835" i="2"/>
  <c r="S834" i="2"/>
  <c r="S833" i="2"/>
  <c r="S832" i="2"/>
  <c r="S830" i="2"/>
  <c r="S829" i="2"/>
  <c r="S828" i="2"/>
  <c r="S827" i="2"/>
  <c r="S826" i="2"/>
  <c r="S825" i="2"/>
  <c r="S824" i="2"/>
  <c r="S823" i="2"/>
  <c r="S822" i="2"/>
  <c r="S821" i="2"/>
  <c r="S820" i="2"/>
  <c r="S819" i="2"/>
  <c r="S818" i="2"/>
  <c r="S817" i="2"/>
  <c r="S816" i="2"/>
  <c r="S815" i="2"/>
  <c r="S814" i="2"/>
  <c r="S813" i="2"/>
  <c r="S812" i="2"/>
  <c r="S811" i="2"/>
  <c r="S810" i="2"/>
  <c r="S809" i="2"/>
  <c r="S808" i="2"/>
  <c r="S807" i="2"/>
  <c r="S806" i="2"/>
  <c r="S805" i="2"/>
  <c r="S804" i="2"/>
  <c r="S803" i="2"/>
  <c r="S802" i="2"/>
  <c r="S801" i="2"/>
  <c r="S797" i="2"/>
  <c r="S796" i="2"/>
  <c r="S795" i="2"/>
  <c r="S794" i="2"/>
  <c r="S793" i="2"/>
  <c r="S792" i="2"/>
  <c r="S791" i="2"/>
  <c r="S790" i="2"/>
  <c r="S789" i="2"/>
  <c r="S787" i="2"/>
  <c r="S786" i="2"/>
  <c r="S785" i="2"/>
  <c r="S784" i="2"/>
  <c r="S783" i="2"/>
  <c r="S782" i="2"/>
  <c r="S781" i="2"/>
  <c r="S780" i="2"/>
  <c r="S779" i="2"/>
  <c r="S778" i="2"/>
  <c r="S777" i="2"/>
  <c r="S776" i="2"/>
  <c r="S775" i="2"/>
  <c r="S774" i="2"/>
  <c r="S773" i="2"/>
  <c r="S772" i="2"/>
  <c r="S771" i="2"/>
  <c r="S770" i="2"/>
  <c r="S769" i="2"/>
  <c r="S768" i="2"/>
  <c r="S767" i="2"/>
  <c r="S766" i="2"/>
  <c r="S763" i="2"/>
  <c r="S762" i="2"/>
  <c r="S761" i="2"/>
  <c r="S760" i="2"/>
  <c r="S759" i="2"/>
  <c r="S757" i="2"/>
  <c r="S756" i="2"/>
  <c r="S755" i="2"/>
  <c r="S754" i="2"/>
  <c r="S753" i="2"/>
  <c r="S752" i="2"/>
  <c r="S751" i="2"/>
  <c r="S750" i="2"/>
  <c r="S749" i="2"/>
  <c r="S748" i="2"/>
  <c r="S747" i="2"/>
  <c r="S746" i="2"/>
  <c r="S745" i="2"/>
  <c r="S744" i="2"/>
  <c r="S743" i="2"/>
  <c r="S742" i="2"/>
  <c r="S741" i="2"/>
  <c r="S740" i="2"/>
  <c r="S739" i="2"/>
  <c r="S738" i="2"/>
  <c r="S737" i="2"/>
  <c r="S736" i="2"/>
  <c r="S735" i="2"/>
  <c r="S734" i="2"/>
  <c r="S733" i="2"/>
  <c r="S731" i="2"/>
  <c r="S730" i="2"/>
  <c r="S729" i="2"/>
  <c r="S728" i="2"/>
  <c r="S727" i="2"/>
  <c r="S726" i="2"/>
  <c r="S725" i="2"/>
  <c r="S724" i="2"/>
  <c r="S723" i="2"/>
  <c r="S722" i="2"/>
  <c r="S720" i="2"/>
  <c r="S717" i="2"/>
  <c r="S716" i="2"/>
  <c r="S715" i="2"/>
  <c r="S714" i="2"/>
  <c r="S713" i="2"/>
  <c r="S712" i="2"/>
  <c r="S711" i="2"/>
  <c r="S710" i="2"/>
  <c r="S709" i="2"/>
  <c r="S708" i="2"/>
  <c r="S707" i="2"/>
  <c r="S705" i="2"/>
  <c r="S704" i="2"/>
  <c r="S702" i="2"/>
  <c r="S701" i="2"/>
  <c r="S700" i="2"/>
  <c r="S699" i="2"/>
  <c r="S697" i="2"/>
  <c r="S695" i="2"/>
  <c r="S694" i="2"/>
  <c r="S693" i="2"/>
  <c r="S692" i="2"/>
  <c r="S691" i="2"/>
  <c r="S690" i="2"/>
  <c r="S689" i="2"/>
  <c r="S688" i="2"/>
  <c r="S686" i="2"/>
  <c r="S685" i="2"/>
  <c r="S684" i="2"/>
  <c r="S683" i="2"/>
  <c r="S682" i="2"/>
  <c r="S681" i="2"/>
  <c r="S680" i="2"/>
  <c r="S679" i="2"/>
  <c r="S678" i="2"/>
  <c r="S677" i="2"/>
  <c r="S676" i="2"/>
  <c r="S675" i="2"/>
  <c r="S674" i="2"/>
  <c r="S673" i="2"/>
  <c r="S667" i="2"/>
  <c r="S666" i="2"/>
  <c r="S665" i="2"/>
  <c r="S660" i="2"/>
  <c r="S659" i="2"/>
  <c r="S656" i="2"/>
  <c r="S645" i="2"/>
  <c r="S642" i="2"/>
  <c r="S641" i="2"/>
  <c r="S626" i="2"/>
  <c r="S625" i="2"/>
  <c r="S624" i="2"/>
  <c r="S622" i="2"/>
  <c r="S621" i="2"/>
  <c r="S620" i="2"/>
  <c r="S619" i="2"/>
  <c r="S618" i="2"/>
  <c r="S617" i="2"/>
  <c r="S616" i="2"/>
  <c r="S615" i="2"/>
  <c r="S614" i="2"/>
  <c r="S612" i="2"/>
  <c r="S611" i="2"/>
  <c r="S610" i="2"/>
  <c r="S609" i="2"/>
  <c r="S607" i="2"/>
  <c r="S606" i="2"/>
  <c r="S605" i="2"/>
  <c r="S604" i="2"/>
  <c r="S602" i="2"/>
  <c r="S601" i="2"/>
  <c r="S599" i="2"/>
  <c r="S598" i="2"/>
  <c r="S597" i="2"/>
  <c r="S596" i="2"/>
  <c r="S595" i="2"/>
  <c r="S594" i="2"/>
  <c r="S593" i="2"/>
  <c r="S592" i="2"/>
  <c r="S591" i="2"/>
  <c r="S590" i="2"/>
  <c r="S589" i="2"/>
  <c r="S588" i="2"/>
  <c r="S587" i="2"/>
  <c r="S586" i="2"/>
  <c r="S585" i="2"/>
  <c r="S584" i="2"/>
  <c r="S582" i="2"/>
  <c r="S581" i="2"/>
  <c r="S580" i="2"/>
  <c r="S579" i="2"/>
  <c r="S578" i="2"/>
  <c r="S577" i="2"/>
  <c r="S576" i="2"/>
  <c r="S574" i="2"/>
  <c r="S571" i="2"/>
  <c r="S570" i="2"/>
  <c r="S569" i="2"/>
  <c r="S568" i="2"/>
  <c r="S566" i="2"/>
  <c r="S565" i="2"/>
  <c r="S564" i="2"/>
  <c r="S562" i="2"/>
  <c r="S561" i="2"/>
  <c r="S559" i="2"/>
  <c r="S558" i="2"/>
  <c r="S557" i="2"/>
  <c r="S555" i="2"/>
  <c r="S554" i="2"/>
  <c r="S550" i="2"/>
  <c r="S549" i="2"/>
  <c r="S548" i="2"/>
  <c r="S547" i="2"/>
  <c r="S545" i="2"/>
  <c r="S543" i="2"/>
  <c r="S542" i="2"/>
  <c r="S541" i="2"/>
  <c r="S540" i="2"/>
  <c r="S538" i="2"/>
  <c r="S537" i="2"/>
  <c r="S536" i="2"/>
  <c r="S535" i="2"/>
  <c r="S534" i="2"/>
  <c r="S533" i="2"/>
  <c r="S532" i="2"/>
  <c r="S531" i="2"/>
  <c r="S530" i="2"/>
  <c r="S529" i="2"/>
  <c r="S528" i="2"/>
  <c r="S527" i="2"/>
  <c r="S526" i="2"/>
  <c r="S525" i="2"/>
  <c r="S523" i="2"/>
  <c r="S522" i="2"/>
  <c r="S520" i="2"/>
  <c r="S519" i="2"/>
  <c r="S518" i="2"/>
  <c r="S517" i="2"/>
  <c r="S516" i="2"/>
  <c r="S514" i="2"/>
  <c r="S512" i="2"/>
  <c r="S511" i="2"/>
  <c r="S510" i="2"/>
  <c r="S509" i="2"/>
  <c r="S507" i="2"/>
  <c r="S506" i="2"/>
  <c r="S505" i="2"/>
  <c r="S502" i="2"/>
  <c r="S501" i="2"/>
  <c r="S499" i="2"/>
  <c r="S498" i="2"/>
  <c r="S497" i="2"/>
  <c r="S495" i="2"/>
  <c r="S494" i="2"/>
  <c r="S493" i="2"/>
  <c r="S491" i="2"/>
  <c r="S489" i="2"/>
  <c r="S488" i="2"/>
  <c r="S487" i="2"/>
  <c r="S486" i="2"/>
  <c r="S484" i="2"/>
  <c r="S483" i="2"/>
  <c r="S482" i="2"/>
  <c r="S481" i="2"/>
  <c r="S476" i="2"/>
  <c r="S475" i="2"/>
  <c r="S473" i="2"/>
  <c r="S472" i="2"/>
  <c r="S471" i="2"/>
  <c r="S470" i="2"/>
  <c r="S468" i="2"/>
  <c r="S467" i="2"/>
  <c r="S465" i="2"/>
  <c r="S464" i="2"/>
  <c r="S463" i="2"/>
  <c r="S460" i="2"/>
  <c r="S459" i="2"/>
  <c r="S458" i="2"/>
  <c r="S456" i="2"/>
  <c r="S453" i="2"/>
  <c r="S452" i="2"/>
  <c r="S450" i="2"/>
  <c r="S449" i="2"/>
  <c r="S448" i="2"/>
  <c r="S447" i="2"/>
  <c r="S446" i="2"/>
  <c r="S445" i="2"/>
  <c r="S442" i="2"/>
  <c r="S440" i="2"/>
  <c r="S439" i="2"/>
  <c r="S437" i="2"/>
  <c r="S435" i="2"/>
  <c r="S434" i="2"/>
  <c r="S433" i="2"/>
  <c r="S431" i="2"/>
  <c r="S430" i="2"/>
  <c r="S428" i="2"/>
  <c r="S424" i="2"/>
  <c r="S423" i="2"/>
  <c r="S421" i="2"/>
  <c r="S420" i="2"/>
  <c r="S419" i="2"/>
  <c r="S417" i="2"/>
  <c r="S416" i="2"/>
  <c r="S413" i="2"/>
  <c r="S410" i="2"/>
  <c r="S409" i="2"/>
  <c r="S408" i="2"/>
  <c r="S405" i="2"/>
  <c r="S404" i="2"/>
  <c r="S403" i="2"/>
  <c r="S401" i="2"/>
  <c r="S400" i="2"/>
  <c r="S398" i="2"/>
  <c r="S397" i="2"/>
  <c r="S396" i="2"/>
  <c r="S395" i="2"/>
  <c r="S394" i="2"/>
  <c r="S392" i="2"/>
  <c r="S391" i="2"/>
  <c r="S390" i="2"/>
  <c r="S389" i="2"/>
  <c r="S388" i="2"/>
  <c r="S387" i="2"/>
  <c r="S384" i="2"/>
  <c r="S383" i="2"/>
  <c r="S382" i="2"/>
  <c r="S381" i="2"/>
  <c r="S379" i="2"/>
  <c r="S378" i="2"/>
  <c r="S374" i="2"/>
  <c r="S373" i="2"/>
  <c r="S372" i="2"/>
  <c r="S371" i="2"/>
  <c r="S370" i="2"/>
  <c r="S369" i="2"/>
  <c r="S368" i="2"/>
  <c r="S367" i="2"/>
  <c r="S366" i="2"/>
  <c r="S364" i="2"/>
  <c r="S363" i="2"/>
  <c r="S362" i="2"/>
  <c r="S361" i="2"/>
  <c r="S360" i="2"/>
  <c r="S359" i="2"/>
  <c r="S358" i="2"/>
  <c r="S357" i="2"/>
  <c r="S356" i="2"/>
  <c r="S355" i="2"/>
  <c r="S354" i="2"/>
  <c r="S353" i="2"/>
  <c r="S352" i="2"/>
  <c r="S351" i="2"/>
  <c r="S350" i="2"/>
  <c r="S348" i="2"/>
  <c r="S347" i="2"/>
  <c r="S346" i="2"/>
  <c r="S345" i="2"/>
  <c r="S344" i="2"/>
  <c r="S343" i="2"/>
  <c r="S342" i="2"/>
  <c r="S341" i="2"/>
  <c r="S340" i="2"/>
  <c r="S339" i="2"/>
  <c r="S338" i="2"/>
  <c r="S337" i="2"/>
  <c r="S336" i="2"/>
  <c r="S335" i="2"/>
  <c r="S334" i="2"/>
  <c r="S333" i="2"/>
  <c r="S332" i="2"/>
  <c r="S331" i="2"/>
  <c r="S330" i="2"/>
  <c r="S329" i="2"/>
  <c r="S327" i="2"/>
  <c r="S326" i="2"/>
  <c r="S324" i="2"/>
  <c r="S323" i="2"/>
  <c r="S319" i="2"/>
  <c r="S318" i="2"/>
  <c r="S317" i="2"/>
  <c r="S316" i="2"/>
  <c r="S315" i="2"/>
  <c r="S312" i="2"/>
  <c r="S310" i="2"/>
  <c r="S309" i="2"/>
  <c r="S308" i="2"/>
  <c r="S307" i="2"/>
  <c r="S306" i="2"/>
  <c r="S305" i="2"/>
  <c r="S303" i="2"/>
  <c r="S302" i="2"/>
  <c r="S300" i="2"/>
  <c r="S299" i="2"/>
  <c r="S297" i="2"/>
  <c r="S296" i="2"/>
  <c r="S295" i="2"/>
  <c r="S294" i="2"/>
  <c r="S293" i="2"/>
  <c r="S292" i="2"/>
  <c r="S291" i="2"/>
  <c r="S290" i="2"/>
  <c r="S289" i="2"/>
  <c r="S288" i="2"/>
  <c r="S286" i="2"/>
  <c r="S285" i="2"/>
  <c r="S284" i="2"/>
  <c r="S283" i="2"/>
  <c r="S282" i="2"/>
  <c r="S281" i="2"/>
  <c r="S280" i="2"/>
  <c r="S279" i="2"/>
  <c r="S278" i="2"/>
  <c r="S277" i="2"/>
  <c r="S276" i="2"/>
  <c r="S275" i="2"/>
  <c r="S274" i="2"/>
  <c r="S273" i="2"/>
  <c r="S272" i="2"/>
  <c r="S271" i="2"/>
  <c r="S270" i="2"/>
  <c r="S269" i="2"/>
  <c r="S268" i="2"/>
  <c r="S267" i="2"/>
  <c r="S266" i="2"/>
  <c r="S264" i="2"/>
  <c r="S263" i="2"/>
  <c r="S260" i="2"/>
  <c r="S259" i="2"/>
  <c r="S258" i="2"/>
  <c r="S257" i="2"/>
  <c r="S256" i="2"/>
  <c r="S255" i="2"/>
  <c r="S254" i="2"/>
  <c r="S253" i="2"/>
  <c r="S251" i="2"/>
  <c r="S250" i="2"/>
  <c r="S249" i="2"/>
  <c r="S248" i="2"/>
  <c r="S247" i="2"/>
  <c r="S246" i="2"/>
  <c r="S245" i="2"/>
  <c r="S244" i="2"/>
  <c r="S243" i="2"/>
  <c r="S242" i="2"/>
  <c r="S241" i="2"/>
  <c r="S240" i="2"/>
  <c r="S239" i="2"/>
  <c r="S238" i="2"/>
  <c r="S237" i="2"/>
  <c r="S236" i="2"/>
  <c r="S235" i="2"/>
  <c r="S234" i="2"/>
  <c r="S233" i="2"/>
  <c r="S232" i="2"/>
  <c r="S231" i="2"/>
  <c r="S230" i="2"/>
  <c r="S229" i="2"/>
  <c r="S227" i="2"/>
  <c r="S226" i="2"/>
  <c r="S225" i="2"/>
  <c r="S223" i="2"/>
  <c r="S222" i="2"/>
  <c r="S221" i="2"/>
  <c r="S219" i="2"/>
  <c r="S218" i="2"/>
  <c r="S217" i="2"/>
  <c r="S216" i="2"/>
  <c r="S215" i="2"/>
  <c r="S213" i="2"/>
  <c r="S212" i="2"/>
  <c r="S210" i="2"/>
  <c r="S208" i="2"/>
  <c r="S206" i="2"/>
  <c r="S205" i="2"/>
  <c r="S204" i="2"/>
  <c r="S202" i="2"/>
  <c r="S201" i="2"/>
  <c r="S200" i="2"/>
  <c r="S199" i="2"/>
  <c r="S198" i="2"/>
  <c r="S197" i="2"/>
  <c r="S196" i="2"/>
  <c r="S195" i="2"/>
  <c r="S194" i="2"/>
  <c r="S193" i="2"/>
  <c r="S192" i="2"/>
  <c r="S191" i="2"/>
  <c r="S190" i="2"/>
  <c r="S189" i="2"/>
  <c r="S188" i="2"/>
  <c r="S187" i="2"/>
  <c r="S185" i="2"/>
  <c r="S184" i="2"/>
  <c r="S183" i="2"/>
  <c r="S182" i="2"/>
  <c r="S181" i="2"/>
  <c r="S179" i="2"/>
  <c r="S178" i="2"/>
  <c r="S177" i="2"/>
  <c r="S176" i="2"/>
  <c r="S175" i="2"/>
  <c r="S174" i="2"/>
  <c r="S173" i="2"/>
  <c r="S172" i="2"/>
  <c r="S171" i="2"/>
  <c r="S170" i="2"/>
  <c r="S168" i="2"/>
  <c r="S166" i="2"/>
  <c r="S165" i="2"/>
  <c r="S164" i="2"/>
  <c r="S163" i="2"/>
  <c r="S162" i="2"/>
  <c r="S161" i="2"/>
  <c r="S160" i="2"/>
  <c r="S159" i="2"/>
  <c r="S157" i="2"/>
  <c r="S155" i="2"/>
  <c r="S153" i="2"/>
  <c r="S152" i="2"/>
  <c r="S151" i="2"/>
  <c r="S149" i="2"/>
  <c r="S147" i="2"/>
  <c r="S146" i="2"/>
  <c r="S145" i="2"/>
  <c r="S144" i="2"/>
  <c r="S143" i="2"/>
  <c r="S142" i="2"/>
  <c r="S141" i="2"/>
  <c r="S140" i="2"/>
  <c r="S139" i="2"/>
  <c r="S138" i="2"/>
  <c r="S137" i="2"/>
  <c r="S136" i="2"/>
  <c r="S135" i="2"/>
  <c r="S134" i="2"/>
  <c r="S133" i="2"/>
  <c r="S132" i="2"/>
  <c r="S131" i="2"/>
  <c r="S130" i="2"/>
  <c r="S128" i="2"/>
  <c r="S126" i="2"/>
  <c r="S125" i="2"/>
  <c r="S123" i="2"/>
  <c r="S122" i="2"/>
  <c r="S121" i="2"/>
  <c r="S119" i="2"/>
  <c r="S118" i="2"/>
  <c r="S117" i="2"/>
  <c r="S116" i="2"/>
  <c r="S114" i="2"/>
  <c r="S113" i="2"/>
  <c r="S108" i="2"/>
  <c r="S107" i="2"/>
  <c r="S106" i="2"/>
  <c r="S105" i="2"/>
  <c r="S104" i="2"/>
  <c r="S103" i="2"/>
  <c r="S102" i="2"/>
  <c r="S101" i="2"/>
  <c r="S99" i="2"/>
  <c r="S98" i="2"/>
  <c r="S97" i="2"/>
  <c r="S96" i="2"/>
  <c r="S95" i="2"/>
  <c r="S94" i="2"/>
  <c r="S93" i="2"/>
  <c r="S91" i="2"/>
  <c r="S89" i="2"/>
  <c r="S88" i="2"/>
  <c r="S87" i="2"/>
  <c r="S86" i="2"/>
  <c r="S85" i="2"/>
  <c r="S83" i="2"/>
  <c r="S81" i="2"/>
  <c r="S80" i="2"/>
  <c r="S79" i="2"/>
  <c r="S78" i="2"/>
  <c r="S77" i="2"/>
  <c r="S76" i="2"/>
  <c r="S75" i="2"/>
  <c r="S74" i="2"/>
  <c r="S73" i="2"/>
  <c r="S72" i="2"/>
  <c r="S71" i="2"/>
  <c r="S68" i="2"/>
  <c r="S67" i="2"/>
  <c r="S66" i="2"/>
  <c r="S65" i="2"/>
  <c r="S64" i="2"/>
  <c r="S63" i="2"/>
  <c r="S62" i="2"/>
  <c r="S58" i="2"/>
  <c r="S57" i="2"/>
  <c r="S56" i="2"/>
  <c r="S55" i="2"/>
  <c r="S54" i="2"/>
  <c r="S53" i="2"/>
  <c r="S52" i="2"/>
  <c r="S50" i="2"/>
  <c r="S47" i="2"/>
  <c r="S46" i="2"/>
  <c r="S45" i="2"/>
  <c r="S44" i="2"/>
  <c r="S43" i="2"/>
  <c r="S41" i="2"/>
  <c r="S40" i="2"/>
  <c r="S39" i="2"/>
  <c r="S37" i="2"/>
  <c r="S35" i="2"/>
  <c r="S33" i="2"/>
  <c r="S32" i="2"/>
  <c r="S31" i="2"/>
  <c r="S30" i="2"/>
  <c r="S28" i="2"/>
  <c r="S26" i="2"/>
  <c r="S23" i="2"/>
  <c r="S22" i="2"/>
  <c r="S21" i="2"/>
  <c r="S17" i="2"/>
  <c r="S16" i="2"/>
  <c r="S14" i="2"/>
  <c r="S10" i="2"/>
  <c r="S8" i="2"/>
  <c r="S6" i="2"/>
  <c r="S5" i="2"/>
  <c r="S4" i="2"/>
  <c r="S3" i="2"/>
  <c r="R14" i="7" l="1"/>
  <c r="Q14" i="7"/>
  <c r="N14" i="7"/>
  <c r="K14" i="7"/>
  <c r="H14" i="7"/>
  <c r="E14" i="7"/>
  <c r="C24" i="7"/>
  <c r="T14" i="7" l="1"/>
  <c r="E39" i="6" l="1"/>
  <c r="D39" i="6"/>
  <c r="B39" i="6"/>
  <c r="E38" i="6"/>
  <c r="D38" i="6"/>
  <c r="B38" i="6"/>
  <c r="E37" i="6"/>
  <c r="D37" i="6"/>
  <c r="B37" i="6"/>
  <c r="E36" i="6"/>
  <c r="D36" i="6"/>
  <c r="B36" i="6"/>
  <c r="E35" i="6"/>
  <c r="D35" i="6"/>
  <c r="B35" i="6"/>
  <c r="E34" i="6"/>
  <c r="D34" i="6"/>
  <c r="B34" i="6"/>
  <c r="E33" i="6"/>
  <c r="D33" i="6"/>
  <c r="B33" i="6"/>
  <c r="E32" i="6"/>
  <c r="D32" i="6"/>
  <c r="B32" i="6"/>
  <c r="E31" i="6"/>
  <c r="D31" i="6"/>
  <c r="B31" i="6"/>
  <c r="E30" i="6"/>
  <c r="D30" i="6"/>
  <c r="B30" i="6"/>
  <c r="E29" i="6"/>
  <c r="D29" i="6"/>
  <c r="B29" i="6"/>
  <c r="E28" i="6"/>
  <c r="D28" i="6"/>
  <c r="B28" i="6"/>
  <c r="E27" i="6"/>
  <c r="D27" i="6"/>
  <c r="B27" i="6"/>
  <c r="E26" i="6"/>
  <c r="D26" i="6"/>
  <c r="B26" i="6"/>
  <c r="E25" i="6"/>
  <c r="D25" i="6"/>
  <c r="B25" i="6"/>
  <c r="E24" i="6"/>
  <c r="D24" i="6"/>
  <c r="B24" i="6"/>
  <c r="E23" i="6"/>
  <c r="D23" i="6"/>
  <c r="B23" i="6"/>
  <c r="E22" i="6"/>
  <c r="D22" i="6"/>
  <c r="B22" i="6"/>
  <c r="E21" i="6"/>
  <c r="D21" i="6"/>
  <c r="B21" i="6"/>
  <c r="E20" i="6"/>
  <c r="D20" i="6"/>
  <c r="B20" i="6"/>
  <c r="J21" i="6" l="1"/>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20" i="6"/>
  <c r="K7" i="6" l="1"/>
  <c r="C34" i="9" l="1"/>
  <c r="I13" i="9" l="1"/>
  <c r="I14" i="9"/>
  <c r="I15" i="9"/>
  <c r="I16" i="9"/>
  <c r="I17" i="9"/>
  <c r="I18" i="9"/>
  <c r="I19" i="9"/>
  <c r="I20" i="9"/>
  <c r="I12" i="9"/>
  <c r="I150" i="6"/>
  <c r="E1452" i="9" l="1"/>
  <c r="F1452" i="9"/>
  <c r="G1452" i="9"/>
  <c r="H1452" i="9"/>
  <c r="B40" i="6" l="1"/>
  <c r="D1452" i="9" l="1"/>
  <c r="C30" i="9" l="1"/>
  <c r="B47" i="7" l="1"/>
  <c r="B50" i="7"/>
  <c r="B51" i="7"/>
  <c r="B52" i="7"/>
  <c r="B53" i="7"/>
  <c r="B54" i="7"/>
  <c r="B55" i="7"/>
  <c r="B56" i="7"/>
  <c r="B57" i="7"/>
  <c r="B58" i="7"/>
  <c r="C1447" i="9"/>
  <c r="C1445" i="9"/>
  <c r="C1444" i="9"/>
  <c r="C1443" i="9"/>
  <c r="C1438" i="9"/>
  <c r="C1436" i="9"/>
  <c r="C1435" i="9"/>
  <c r="C1434" i="9"/>
  <c r="C1429" i="9"/>
  <c r="C1427" i="9"/>
  <c r="C1426" i="9"/>
  <c r="C1425" i="9"/>
  <c r="C1420" i="9"/>
  <c r="C1418" i="9"/>
  <c r="C1417" i="9"/>
  <c r="C1416" i="9"/>
  <c r="C1411" i="9"/>
  <c r="C1409" i="9"/>
  <c r="C1408" i="9"/>
  <c r="C1407" i="9"/>
  <c r="C1402" i="9"/>
  <c r="C1400" i="9"/>
  <c r="C1399" i="9"/>
  <c r="C1398" i="9"/>
  <c r="C1393" i="9"/>
  <c r="C1391" i="9"/>
  <c r="C1390" i="9"/>
  <c r="C1389" i="9"/>
  <c r="C1384" i="9"/>
  <c r="C1382" i="9"/>
  <c r="C1381" i="9"/>
  <c r="C1380" i="9"/>
  <c r="C1375" i="9"/>
  <c r="C1373" i="9"/>
  <c r="C1372" i="9"/>
  <c r="C1371" i="9"/>
  <c r="C1366" i="9"/>
  <c r="C1364" i="9"/>
  <c r="C1363" i="9"/>
  <c r="C1362" i="9"/>
  <c r="C1357" i="9"/>
  <c r="C1355" i="9"/>
  <c r="C1354" i="9"/>
  <c r="C1353" i="9"/>
  <c r="C1348" i="9"/>
  <c r="C1346" i="9"/>
  <c r="C1345" i="9"/>
  <c r="C1344" i="9"/>
  <c r="C1339" i="9"/>
  <c r="C1337" i="9"/>
  <c r="C1336" i="9"/>
  <c r="C1335" i="9"/>
  <c r="C1330" i="9"/>
  <c r="C1328" i="9"/>
  <c r="C1327" i="9"/>
  <c r="C1326" i="9"/>
  <c r="C1321" i="9"/>
  <c r="C1319" i="9"/>
  <c r="C1318" i="9"/>
  <c r="C1317" i="9"/>
  <c r="C1312" i="9"/>
  <c r="C1310" i="9"/>
  <c r="C1309" i="9"/>
  <c r="C1308" i="9"/>
  <c r="C1303" i="9"/>
  <c r="C1301" i="9"/>
  <c r="C1300" i="9"/>
  <c r="C1299" i="9"/>
  <c r="C1294" i="9"/>
  <c r="C1292" i="9"/>
  <c r="C1291" i="9"/>
  <c r="C1290" i="9"/>
  <c r="C1285" i="9"/>
  <c r="C1283" i="9"/>
  <c r="C1282" i="9"/>
  <c r="C1281" i="9"/>
  <c r="C1276" i="9"/>
  <c r="C1274" i="9"/>
  <c r="C1273" i="9"/>
  <c r="C1272" i="9"/>
  <c r="C1267" i="9"/>
  <c r="C1265" i="9"/>
  <c r="C1264" i="9"/>
  <c r="C1263" i="9"/>
  <c r="C1258" i="9"/>
  <c r="C1256" i="9"/>
  <c r="C1255" i="9"/>
  <c r="C1254" i="9"/>
  <c r="C1249" i="9"/>
  <c r="C1247" i="9"/>
  <c r="C1246" i="9"/>
  <c r="C1245" i="9"/>
  <c r="C1240" i="9"/>
  <c r="C1238" i="9"/>
  <c r="C1237" i="9"/>
  <c r="C1236" i="9"/>
  <c r="C1231" i="9" l="1"/>
  <c r="C1229" i="9"/>
  <c r="C1228" i="9"/>
  <c r="C1227" i="9"/>
  <c r="C1222" i="9"/>
  <c r="C1220" i="9"/>
  <c r="C1219" i="9"/>
  <c r="C1218" i="9"/>
  <c r="C1213" i="9"/>
  <c r="C1211" i="9"/>
  <c r="C1210" i="9"/>
  <c r="C1209" i="9"/>
  <c r="C1204" i="9"/>
  <c r="C1202" i="9"/>
  <c r="C1201" i="9"/>
  <c r="C1200" i="9"/>
  <c r="C1195" i="9"/>
  <c r="C1193" i="9"/>
  <c r="C1192" i="9"/>
  <c r="C1191" i="9"/>
  <c r="C1186" i="9"/>
  <c r="C1184" i="9"/>
  <c r="C1183" i="9"/>
  <c r="C1182" i="9"/>
  <c r="I1451" i="9"/>
  <c r="I1450" i="9"/>
  <c r="I1449" i="9"/>
  <c r="I1448" i="9"/>
  <c r="I1447" i="9"/>
  <c r="I1446" i="9"/>
  <c r="I1445" i="9"/>
  <c r="I1444" i="9"/>
  <c r="I1443" i="9"/>
  <c r="I1442" i="9"/>
  <c r="I1441" i="9"/>
  <c r="I1440" i="9"/>
  <c r="I1439" i="9"/>
  <c r="I1438" i="9"/>
  <c r="I1437" i="9"/>
  <c r="I1436" i="9"/>
  <c r="I1435" i="9"/>
  <c r="I1434" i="9"/>
  <c r="I1433" i="9"/>
  <c r="I1432" i="9"/>
  <c r="I1431" i="9"/>
  <c r="I1430" i="9"/>
  <c r="I1429" i="9"/>
  <c r="I1428" i="9"/>
  <c r="I1427" i="9"/>
  <c r="I1426" i="9"/>
  <c r="I1425" i="9"/>
  <c r="I1424" i="9"/>
  <c r="I1423" i="9"/>
  <c r="I1422" i="9"/>
  <c r="I1421" i="9"/>
  <c r="I1420" i="9"/>
  <c r="I1419" i="9"/>
  <c r="I1418" i="9"/>
  <c r="I1417" i="9"/>
  <c r="I1416" i="9"/>
  <c r="I1415" i="9"/>
  <c r="I1414" i="9"/>
  <c r="I1413" i="9"/>
  <c r="I1412" i="9"/>
  <c r="I1411" i="9"/>
  <c r="I1410" i="9"/>
  <c r="I1409" i="9"/>
  <c r="I1408" i="9"/>
  <c r="I1407" i="9"/>
  <c r="I1406" i="9"/>
  <c r="I1405" i="9"/>
  <c r="I1404" i="9"/>
  <c r="I1403" i="9"/>
  <c r="I1402" i="9"/>
  <c r="I1401" i="9"/>
  <c r="I1400" i="9"/>
  <c r="I1399" i="9"/>
  <c r="I1398" i="9"/>
  <c r="I1397" i="9"/>
  <c r="I1396" i="9"/>
  <c r="I1395" i="9"/>
  <c r="I1394" i="9"/>
  <c r="I1393" i="9"/>
  <c r="I1392" i="9"/>
  <c r="I1391" i="9"/>
  <c r="I1390" i="9"/>
  <c r="I1389" i="9"/>
  <c r="I1388" i="9"/>
  <c r="I1387" i="9"/>
  <c r="I1386" i="9"/>
  <c r="I1385" i="9"/>
  <c r="I1384" i="9"/>
  <c r="I1383" i="9"/>
  <c r="I1382" i="9"/>
  <c r="I1381" i="9"/>
  <c r="I1380" i="9"/>
  <c r="I1379" i="9"/>
  <c r="I1378" i="9"/>
  <c r="I1377" i="9"/>
  <c r="I1376" i="9"/>
  <c r="I1375" i="9"/>
  <c r="I1374" i="9"/>
  <c r="I1373" i="9"/>
  <c r="I1372" i="9"/>
  <c r="I1371" i="9"/>
  <c r="I1370" i="9"/>
  <c r="I1369" i="9"/>
  <c r="I1368" i="9"/>
  <c r="I1367" i="9"/>
  <c r="I1366" i="9"/>
  <c r="I1365" i="9"/>
  <c r="I1364" i="9"/>
  <c r="I1363" i="9"/>
  <c r="I1362" i="9"/>
  <c r="C1177" i="9"/>
  <c r="C1173" i="9"/>
  <c r="C1168" i="9"/>
  <c r="C1164" i="9"/>
  <c r="C1159" i="9"/>
  <c r="C1155" i="9"/>
  <c r="C1150" i="9"/>
  <c r="C1146" i="9"/>
  <c r="C1141" i="9"/>
  <c r="C1137" i="9"/>
  <c r="C1132" i="9"/>
  <c r="C1128" i="9"/>
  <c r="C1123" i="9"/>
  <c r="C1119" i="9"/>
  <c r="C1114" i="9"/>
  <c r="C1110" i="9"/>
  <c r="C1105" i="9"/>
  <c r="C1101" i="9"/>
  <c r="C1096" i="9"/>
  <c r="C1092" i="9"/>
  <c r="C1087" i="9"/>
  <c r="C1083" i="9"/>
  <c r="C1078" i="9"/>
  <c r="C1074" i="9"/>
  <c r="C1069" i="9"/>
  <c r="C1065" i="9"/>
  <c r="C1060" i="9"/>
  <c r="C1056" i="9"/>
  <c r="C1051" i="9"/>
  <c r="C1047" i="9"/>
  <c r="C1042" i="9"/>
  <c r="C1038" i="9"/>
  <c r="C1033" i="9"/>
  <c r="C1029" i="9"/>
  <c r="C1024" i="9"/>
  <c r="C1020" i="9"/>
  <c r="C1015" i="9"/>
  <c r="C1011" i="9"/>
  <c r="C1006" i="9"/>
  <c r="C1002" i="9"/>
  <c r="C997" i="9"/>
  <c r="C993" i="9"/>
  <c r="C988" i="9"/>
  <c r="C984" i="9"/>
  <c r="C979" i="9"/>
  <c r="C975" i="9"/>
  <c r="C970" i="9"/>
  <c r="C966" i="9"/>
  <c r="C961" i="9"/>
  <c r="C957" i="9"/>
  <c r="C952" i="9"/>
  <c r="C948" i="9"/>
  <c r="C943" i="9"/>
  <c r="C939" i="9"/>
  <c r="C934" i="9"/>
  <c r="C930" i="9"/>
  <c r="C925" i="9"/>
  <c r="C921" i="9"/>
  <c r="C916" i="9"/>
  <c r="C912" i="9"/>
  <c r="C907" i="9"/>
  <c r="C903" i="9"/>
  <c r="C898" i="9"/>
  <c r="C894" i="9"/>
  <c r="C889" i="9"/>
  <c r="C885" i="9"/>
  <c r="C880" i="9"/>
  <c r="C876" i="9"/>
  <c r="C871" i="9"/>
  <c r="C867" i="9"/>
  <c r="C862" i="9"/>
  <c r="C858" i="9"/>
  <c r="C853" i="9"/>
  <c r="C849" i="9"/>
  <c r="C844" i="9"/>
  <c r="C840" i="9"/>
  <c r="C835" i="9"/>
  <c r="C831" i="9"/>
  <c r="C826" i="9"/>
  <c r="C822" i="9"/>
  <c r="C817" i="9"/>
  <c r="C813" i="9"/>
  <c r="C808" i="9"/>
  <c r="C804" i="9"/>
  <c r="C799" i="9"/>
  <c r="C795" i="9"/>
  <c r="C790" i="9"/>
  <c r="C786" i="9"/>
  <c r="C781" i="9"/>
  <c r="C777" i="9"/>
  <c r="C772" i="9"/>
  <c r="C768" i="9"/>
  <c r="C763" i="9"/>
  <c r="C759" i="9"/>
  <c r="C754" i="9"/>
  <c r="C750" i="9"/>
  <c r="C745" i="9"/>
  <c r="C741" i="9"/>
  <c r="C736" i="9"/>
  <c r="C732" i="9"/>
  <c r="C727" i="9"/>
  <c r="C723" i="9"/>
  <c r="C718" i="9"/>
  <c r="C714" i="9"/>
  <c r="C709" i="9"/>
  <c r="C705" i="9"/>
  <c r="C700" i="9"/>
  <c r="C696" i="9"/>
  <c r="C691" i="9"/>
  <c r="C687" i="9"/>
  <c r="C682" i="9"/>
  <c r="C678" i="9"/>
  <c r="C673" i="9"/>
  <c r="C669" i="9"/>
  <c r="C664" i="9"/>
  <c r="C660" i="9"/>
  <c r="C655" i="9"/>
  <c r="C651" i="9"/>
  <c r="C646" i="9"/>
  <c r="C642" i="9"/>
  <c r="C637" i="9"/>
  <c r="C628" i="9"/>
  <c r="C619" i="9"/>
  <c r="C610" i="9"/>
  <c r="C601" i="9"/>
  <c r="C592" i="9"/>
  <c r="C583" i="9"/>
  <c r="C574" i="9"/>
  <c r="C565" i="9"/>
  <c r="C556" i="9"/>
  <c r="C547" i="9"/>
  <c r="C538" i="9"/>
  <c r="C529" i="9"/>
  <c r="C520" i="9"/>
  <c r="C511" i="9"/>
  <c r="C502" i="9"/>
  <c r="C493" i="9"/>
  <c r="C484" i="9"/>
  <c r="C475" i="9"/>
  <c r="C466" i="9"/>
  <c r="C457" i="9"/>
  <c r="C448" i="9"/>
  <c r="C439" i="9"/>
  <c r="C430" i="9"/>
  <c r="C421" i="9"/>
  <c r="C412" i="9"/>
  <c r="C403" i="9"/>
  <c r="C394" i="9"/>
  <c r="C385" i="9"/>
  <c r="C376" i="9"/>
  <c r="C367" i="9"/>
  <c r="C358" i="9"/>
  <c r="C349" i="9"/>
  <c r="C340" i="9"/>
  <c r="C331" i="9"/>
  <c r="C322" i="9"/>
  <c r="C313" i="9"/>
  <c r="C304" i="9"/>
  <c r="C295" i="9"/>
  <c r="C286" i="9"/>
  <c r="C277" i="9"/>
  <c r="C268" i="9"/>
  <c r="C259" i="9"/>
  <c r="C250" i="9"/>
  <c r="C241" i="9"/>
  <c r="C232" i="9"/>
  <c r="C223" i="9"/>
  <c r="C214" i="9"/>
  <c r="C205" i="9"/>
  <c r="C196" i="9"/>
  <c r="C187" i="9"/>
  <c r="C178" i="9"/>
  <c r="C169" i="9"/>
  <c r="C160" i="9"/>
  <c r="C151" i="9"/>
  <c r="C142" i="9"/>
  <c r="C133" i="9"/>
  <c r="C124" i="9"/>
  <c r="C115" i="9"/>
  <c r="C106" i="9"/>
  <c r="C97" i="9"/>
  <c r="C88" i="9"/>
  <c r="C79" i="9"/>
  <c r="C70" i="9"/>
  <c r="C61" i="9"/>
  <c r="C52" i="9"/>
  <c r="C43" i="9"/>
  <c r="C25" i="9"/>
  <c r="C16" i="9"/>
  <c r="L185" i="6"/>
  <c r="K1434" i="9" l="1"/>
  <c r="K1443" i="9"/>
  <c r="K1362" i="9"/>
  <c r="K1389" i="9"/>
  <c r="K1398" i="9"/>
  <c r="K1407" i="9"/>
  <c r="K1416" i="9"/>
  <c r="K1425" i="9"/>
  <c r="K1371" i="9"/>
  <c r="K1380" i="9"/>
  <c r="I13" i="11"/>
  <c r="O34" i="7"/>
  <c r="L34" i="7"/>
  <c r="I34" i="7"/>
  <c r="F34" i="7"/>
  <c r="C34" i="7"/>
  <c r="E7" i="11" l="1"/>
  <c r="B7" i="11"/>
  <c r="B8" i="11"/>
  <c r="B9" i="11"/>
  <c r="B10" i="11"/>
  <c r="B6" i="11"/>
  <c r="I21" i="10"/>
  <c r="C8" i="10"/>
  <c r="A11" i="10"/>
  <c r="A10" i="10"/>
  <c r="A9" i="10"/>
  <c r="A8" i="10"/>
  <c r="A7" i="10"/>
  <c r="C633" i="9"/>
  <c r="C624" i="9"/>
  <c r="C615" i="9"/>
  <c r="C606" i="9"/>
  <c r="C597" i="9"/>
  <c r="C588" i="9"/>
  <c r="C579" i="9"/>
  <c r="C570" i="9"/>
  <c r="C561" i="9"/>
  <c r="C552" i="9"/>
  <c r="C543" i="9"/>
  <c r="C534" i="9"/>
  <c r="C525" i="9"/>
  <c r="C516" i="9"/>
  <c r="C507" i="9"/>
  <c r="C498" i="9"/>
  <c r="C489" i="9"/>
  <c r="C480" i="9"/>
  <c r="C471" i="9"/>
  <c r="C462" i="9"/>
  <c r="C453" i="9"/>
  <c r="C444" i="9"/>
  <c r="C435" i="9"/>
  <c r="C426" i="9"/>
  <c r="C417" i="9"/>
  <c r="C408" i="9"/>
  <c r="C399" i="9"/>
  <c r="C390" i="9"/>
  <c r="C381" i="9"/>
  <c r="C372" i="9"/>
  <c r="C363" i="9"/>
  <c r="C354" i="9"/>
  <c r="C345" i="9"/>
  <c r="C336" i="9"/>
  <c r="C327" i="9"/>
  <c r="C318" i="9"/>
  <c r="C309" i="9"/>
  <c r="C300" i="9"/>
  <c r="C291" i="9"/>
  <c r="C282" i="9"/>
  <c r="C273" i="9"/>
  <c r="C264" i="9"/>
  <c r="C255" i="9"/>
  <c r="C246" i="9"/>
  <c r="C237" i="9"/>
  <c r="C228" i="9"/>
  <c r="C219" i="9"/>
  <c r="C210" i="9"/>
  <c r="C201" i="9"/>
  <c r="C192" i="9"/>
  <c r="C183" i="9"/>
  <c r="C174" i="9"/>
  <c r="C165" i="9"/>
  <c r="C156" i="9"/>
  <c r="C147" i="9"/>
  <c r="C138" i="9"/>
  <c r="C129" i="9"/>
  <c r="C120" i="9"/>
  <c r="C111" i="9"/>
  <c r="C102" i="9"/>
  <c r="C93" i="9"/>
  <c r="C84" i="9"/>
  <c r="C75" i="9"/>
  <c r="C66" i="9"/>
  <c r="C57" i="9"/>
  <c r="C48" i="9"/>
  <c r="C39" i="9"/>
  <c r="I1361" i="9"/>
  <c r="I1360" i="9"/>
  <c r="I1359" i="9"/>
  <c r="I1358" i="9"/>
  <c r="I1357" i="9"/>
  <c r="I1356" i="9"/>
  <c r="I1355" i="9"/>
  <c r="I1354" i="9"/>
  <c r="I1353" i="9"/>
  <c r="I1352" i="9"/>
  <c r="I1351" i="9"/>
  <c r="I1350" i="9"/>
  <c r="I1349" i="9"/>
  <c r="I1348" i="9"/>
  <c r="I1347" i="9"/>
  <c r="I1346" i="9"/>
  <c r="I1345" i="9"/>
  <c r="I1344" i="9"/>
  <c r="I1343" i="9"/>
  <c r="I1342" i="9"/>
  <c r="I1341" i="9"/>
  <c r="I1340" i="9"/>
  <c r="I1339" i="9"/>
  <c r="I1338" i="9"/>
  <c r="I1337" i="9"/>
  <c r="I1336" i="9"/>
  <c r="I1335" i="9"/>
  <c r="I1334" i="9"/>
  <c r="I1333" i="9"/>
  <c r="I1332" i="9"/>
  <c r="I1331" i="9"/>
  <c r="I1330" i="9"/>
  <c r="I1329" i="9"/>
  <c r="I1328" i="9"/>
  <c r="I1327" i="9"/>
  <c r="I1326" i="9"/>
  <c r="I1325" i="9"/>
  <c r="I1324" i="9"/>
  <c r="I1323" i="9"/>
  <c r="I1322" i="9"/>
  <c r="I1321" i="9"/>
  <c r="I1320" i="9"/>
  <c r="I1319" i="9"/>
  <c r="I1318" i="9"/>
  <c r="I1317" i="9"/>
  <c r="I1316" i="9"/>
  <c r="I1315" i="9"/>
  <c r="I1314" i="9"/>
  <c r="I1313" i="9"/>
  <c r="I1312" i="9"/>
  <c r="I1311" i="9"/>
  <c r="I1310" i="9"/>
  <c r="I1309" i="9"/>
  <c r="I1308" i="9"/>
  <c r="I1307" i="9"/>
  <c r="I1306" i="9"/>
  <c r="I1305" i="9"/>
  <c r="I1304" i="9"/>
  <c r="I1303" i="9"/>
  <c r="I1302" i="9"/>
  <c r="I1301" i="9"/>
  <c r="I1300" i="9"/>
  <c r="I1299" i="9"/>
  <c r="I1298" i="9"/>
  <c r="I1297" i="9"/>
  <c r="I1296" i="9"/>
  <c r="I1295" i="9"/>
  <c r="I1294" i="9"/>
  <c r="I1293" i="9"/>
  <c r="I1292" i="9"/>
  <c r="I1291" i="9"/>
  <c r="I1290" i="9"/>
  <c r="I1289" i="9"/>
  <c r="I1288" i="9"/>
  <c r="I1287" i="9"/>
  <c r="I1286" i="9"/>
  <c r="I1285" i="9"/>
  <c r="I1284" i="9"/>
  <c r="I1283" i="9"/>
  <c r="I1282" i="9"/>
  <c r="I1281" i="9"/>
  <c r="I1280" i="9"/>
  <c r="I1279" i="9"/>
  <c r="I1278" i="9"/>
  <c r="I1277" i="9"/>
  <c r="I1276" i="9"/>
  <c r="I1275" i="9"/>
  <c r="I1274" i="9"/>
  <c r="I1273" i="9"/>
  <c r="I1272" i="9"/>
  <c r="I1271" i="9"/>
  <c r="I1270" i="9"/>
  <c r="I1269" i="9"/>
  <c r="I1268" i="9"/>
  <c r="I1267" i="9"/>
  <c r="I1266" i="9"/>
  <c r="I1265" i="9"/>
  <c r="I1264" i="9"/>
  <c r="I1263" i="9"/>
  <c r="I1262" i="9"/>
  <c r="I1261" i="9"/>
  <c r="I1260" i="9"/>
  <c r="I1259" i="9"/>
  <c r="I1258" i="9"/>
  <c r="I1257" i="9"/>
  <c r="I1256" i="9"/>
  <c r="I1255" i="9"/>
  <c r="I1254" i="9"/>
  <c r="I1253" i="9"/>
  <c r="I1252" i="9"/>
  <c r="I1251" i="9"/>
  <c r="I1250" i="9"/>
  <c r="I1249" i="9"/>
  <c r="I1248" i="9"/>
  <c r="I1247" i="9"/>
  <c r="I1246" i="9"/>
  <c r="I1245" i="9"/>
  <c r="I1244" i="9"/>
  <c r="I1243" i="9"/>
  <c r="I1242" i="9"/>
  <c r="I1241" i="9"/>
  <c r="I1240" i="9"/>
  <c r="I1239" i="9"/>
  <c r="I1238" i="9"/>
  <c r="I1237" i="9"/>
  <c r="I1236" i="9"/>
  <c r="I1235" i="9"/>
  <c r="I1234" i="9"/>
  <c r="I1233" i="9"/>
  <c r="I1232" i="9"/>
  <c r="I1231" i="9"/>
  <c r="I1230" i="9"/>
  <c r="I1229" i="9"/>
  <c r="I1228" i="9"/>
  <c r="I1227" i="9"/>
  <c r="I1226" i="9"/>
  <c r="I1225" i="9"/>
  <c r="I1224" i="9"/>
  <c r="I1223" i="9"/>
  <c r="I1222" i="9"/>
  <c r="I1221" i="9"/>
  <c r="I1220" i="9"/>
  <c r="I1219" i="9"/>
  <c r="I1218" i="9"/>
  <c r="I1217" i="9"/>
  <c r="I1216" i="9"/>
  <c r="I1215" i="9"/>
  <c r="I1214" i="9"/>
  <c r="I1213" i="9"/>
  <c r="I1212" i="9"/>
  <c r="I1211" i="9"/>
  <c r="I1210" i="9"/>
  <c r="I1209" i="9"/>
  <c r="I1208" i="9"/>
  <c r="I1207" i="9"/>
  <c r="I1206" i="9"/>
  <c r="I1205" i="9"/>
  <c r="I1204" i="9"/>
  <c r="I1203" i="9"/>
  <c r="I1202" i="9"/>
  <c r="I1201" i="9"/>
  <c r="I1200" i="9"/>
  <c r="I1199" i="9"/>
  <c r="I1198" i="9"/>
  <c r="I1197" i="9"/>
  <c r="I1196" i="9"/>
  <c r="I1195" i="9"/>
  <c r="I1194" i="9"/>
  <c r="I1193" i="9"/>
  <c r="I1192" i="9"/>
  <c r="I1191" i="9"/>
  <c r="I1190" i="9"/>
  <c r="I1189" i="9"/>
  <c r="I1188" i="9"/>
  <c r="I1187" i="9"/>
  <c r="I1186" i="9"/>
  <c r="I1185" i="9"/>
  <c r="I1184" i="9"/>
  <c r="I1183" i="9"/>
  <c r="I1182" i="9"/>
  <c r="I1181" i="9"/>
  <c r="I1180" i="9"/>
  <c r="I1179" i="9"/>
  <c r="I1178" i="9"/>
  <c r="I1177" i="9"/>
  <c r="I1176" i="9"/>
  <c r="I1175" i="9"/>
  <c r="I1174" i="9"/>
  <c r="I1173" i="9"/>
  <c r="I1172" i="9"/>
  <c r="I1171" i="9"/>
  <c r="I1170" i="9"/>
  <c r="I1169" i="9"/>
  <c r="I1168" i="9"/>
  <c r="I1167" i="9"/>
  <c r="I1166" i="9"/>
  <c r="I1165" i="9"/>
  <c r="I1164" i="9"/>
  <c r="I1163" i="9"/>
  <c r="I1162" i="9"/>
  <c r="I1161" i="9"/>
  <c r="I1160" i="9"/>
  <c r="I1159" i="9"/>
  <c r="I1158" i="9"/>
  <c r="I1157" i="9"/>
  <c r="I1156" i="9"/>
  <c r="I1155" i="9"/>
  <c r="I1154" i="9"/>
  <c r="I1153" i="9"/>
  <c r="I1152" i="9"/>
  <c r="I1151" i="9"/>
  <c r="I1150" i="9"/>
  <c r="I1149" i="9"/>
  <c r="I1148" i="9"/>
  <c r="I1147" i="9"/>
  <c r="I1146" i="9"/>
  <c r="I1145" i="9"/>
  <c r="I1144" i="9"/>
  <c r="I1143" i="9"/>
  <c r="I1142" i="9"/>
  <c r="I1141" i="9"/>
  <c r="I1140" i="9"/>
  <c r="I1139" i="9"/>
  <c r="I1138" i="9"/>
  <c r="I1137" i="9"/>
  <c r="I1136" i="9"/>
  <c r="I1135" i="9"/>
  <c r="I1134" i="9"/>
  <c r="I1133" i="9"/>
  <c r="I1132" i="9"/>
  <c r="I1131" i="9"/>
  <c r="I1130" i="9"/>
  <c r="I1129" i="9"/>
  <c r="I1128" i="9"/>
  <c r="I1127" i="9"/>
  <c r="I1126" i="9"/>
  <c r="I1125" i="9"/>
  <c r="I1124" i="9"/>
  <c r="I1123" i="9"/>
  <c r="I1122" i="9"/>
  <c r="I1121" i="9"/>
  <c r="I1120" i="9"/>
  <c r="I1119" i="9"/>
  <c r="I1118" i="9"/>
  <c r="I1117" i="9"/>
  <c r="I1116" i="9"/>
  <c r="I1115" i="9"/>
  <c r="I1114" i="9"/>
  <c r="I1113" i="9"/>
  <c r="I1112" i="9"/>
  <c r="I1111" i="9"/>
  <c r="I1110" i="9"/>
  <c r="I1109" i="9"/>
  <c r="I1108" i="9"/>
  <c r="I1107" i="9"/>
  <c r="I1106" i="9"/>
  <c r="I1105" i="9"/>
  <c r="I1104" i="9"/>
  <c r="I1103" i="9"/>
  <c r="I1102" i="9"/>
  <c r="I1101" i="9"/>
  <c r="I1100" i="9"/>
  <c r="I1099" i="9"/>
  <c r="I1098" i="9"/>
  <c r="I1097" i="9"/>
  <c r="I1096" i="9"/>
  <c r="I1095" i="9"/>
  <c r="I1094" i="9"/>
  <c r="I1093" i="9"/>
  <c r="I1092" i="9"/>
  <c r="I1091" i="9"/>
  <c r="I1090" i="9"/>
  <c r="I1089" i="9"/>
  <c r="I1088" i="9"/>
  <c r="I1087" i="9"/>
  <c r="I1086" i="9"/>
  <c r="I1085" i="9"/>
  <c r="I1084" i="9"/>
  <c r="I1083" i="9"/>
  <c r="I1082" i="9"/>
  <c r="I1081" i="9"/>
  <c r="I1080" i="9"/>
  <c r="I1079" i="9"/>
  <c r="I1078" i="9"/>
  <c r="I1077" i="9"/>
  <c r="I1076" i="9"/>
  <c r="I1075" i="9"/>
  <c r="I1074" i="9"/>
  <c r="I1073" i="9"/>
  <c r="I1072" i="9"/>
  <c r="I1071" i="9"/>
  <c r="I1070" i="9"/>
  <c r="I1069" i="9"/>
  <c r="I1068" i="9"/>
  <c r="I1067" i="9"/>
  <c r="I1066" i="9"/>
  <c r="I1065" i="9"/>
  <c r="I1064" i="9"/>
  <c r="I1063" i="9"/>
  <c r="I1062" i="9"/>
  <c r="I1061" i="9"/>
  <c r="I1060" i="9"/>
  <c r="I1059" i="9"/>
  <c r="I1058" i="9"/>
  <c r="I1057" i="9"/>
  <c r="I1056" i="9"/>
  <c r="I1055" i="9"/>
  <c r="I1054" i="9"/>
  <c r="I1053" i="9"/>
  <c r="I1052" i="9"/>
  <c r="I1051" i="9"/>
  <c r="I1050" i="9"/>
  <c r="I1049" i="9"/>
  <c r="I1048" i="9"/>
  <c r="I1047" i="9"/>
  <c r="I1046" i="9"/>
  <c r="I1045" i="9"/>
  <c r="I1044" i="9"/>
  <c r="I1043" i="9"/>
  <c r="I1042" i="9"/>
  <c r="I1041" i="9"/>
  <c r="I1040" i="9"/>
  <c r="I1039" i="9"/>
  <c r="I1038" i="9"/>
  <c r="I1037" i="9"/>
  <c r="I1036" i="9"/>
  <c r="I1035" i="9"/>
  <c r="I1034" i="9"/>
  <c r="I1033" i="9"/>
  <c r="I1032" i="9"/>
  <c r="I1031" i="9"/>
  <c r="I1030" i="9"/>
  <c r="I1029" i="9"/>
  <c r="I1028" i="9"/>
  <c r="I1027" i="9"/>
  <c r="I1026" i="9"/>
  <c r="I1025" i="9"/>
  <c r="I1024" i="9"/>
  <c r="I1023" i="9"/>
  <c r="I1022" i="9"/>
  <c r="I1021" i="9"/>
  <c r="I1020" i="9"/>
  <c r="I1019" i="9"/>
  <c r="I1018" i="9"/>
  <c r="I1017" i="9"/>
  <c r="I1016" i="9"/>
  <c r="I1015" i="9"/>
  <c r="I1014" i="9"/>
  <c r="I1013" i="9"/>
  <c r="I1012" i="9"/>
  <c r="I1011" i="9"/>
  <c r="I1010" i="9"/>
  <c r="I1009" i="9"/>
  <c r="I1008" i="9"/>
  <c r="I1007" i="9"/>
  <c r="I1006" i="9"/>
  <c r="I1005" i="9"/>
  <c r="I1004" i="9"/>
  <c r="I1003" i="9"/>
  <c r="I1002" i="9"/>
  <c r="I1001" i="9"/>
  <c r="I1000" i="9"/>
  <c r="I999" i="9"/>
  <c r="I998" i="9"/>
  <c r="I997" i="9"/>
  <c r="I996" i="9"/>
  <c r="I995" i="9"/>
  <c r="I994" i="9"/>
  <c r="I993" i="9"/>
  <c r="I992" i="9"/>
  <c r="I991" i="9"/>
  <c r="I990" i="9"/>
  <c r="I989" i="9"/>
  <c r="I988" i="9"/>
  <c r="I987" i="9"/>
  <c r="I986" i="9"/>
  <c r="I985" i="9"/>
  <c r="I984" i="9"/>
  <c r="I983" i="9"/>
  <c r="I982" i="9"/>
  <c r="I981" i="9"/>
  <c r="I980" i="9"/>
  <c r="I979" i="9"/>
  <c r="I978" i="9"/>
  <c r="I977" i="9"/>
  <c r="I976" i="9"/>
  <c r="I975" i="9"/>
  <c r="I974" i="9"/>
  <c r="I973" i="9"/>
  <c r="I972" i="9"/>
  <c r="I971" i="9"/>
  <c r="I970" i="9"/>
  <c r="I969" i="9"/>
  <c r="I968" i="9"/>
  <c r="I967" i="9"/>
  <c r="I966" i="9"/>
  <c r="I965" i="9"/>
  <c r="I964" i="9"/>
  <c r="I963" i="9"/>
  <c r="I962" i="9"/>
  <c r="I961" i="9"/>
  <c r="I960" i="9"/>
  <c r="I959" i="9"/>
  <c r="I958" i="9"/>
  <c r="I957" i="9"/>
  <c r="I956" i="9"/>
  <c r="I955" i="9"/>
  <c r="I954" i="9"/>
  <c r="I953" i="9"/>
  <c r="I952" i="9"/>
  <c r="I951" i="9"/>
  <c r="I950" i="9"/>
  <c r="I949" i="9"/>
  <c r="I948" i="9"/>
  <c r="I947" i="9"/>
  <c r="I946" i="9"/>
  <c r="I945" i="9"/>
  <c r="I944" i="9"/>
  <c r="I943" i="9"/>
  <c r="I942" i="9"/>
  <c r="I941" i="9"/>
  <c r="I940" i="9"/>
  <c r="I939" i="9"/>
  <c r="I938" i="9"/>
  <c r="I937" i="9"/>
  <c r="I936" i="9"/>
  <c r="I935" i="9"/>
  <c r="I934" i="9"/>
  <c r="I933" i="9"/>
  <c r="I932" i="9"/>
  <c r="I931" i="9"/>
  <c r="I930" i="9"/>
  <c r="I929" i="9"/>
  <c r="I928" i="9"/>
  <c r="I927" i="9"/>
  <c r="I926" i="9"/>
  <c r="I925" i="9"/>
  <c r="I924" i="9"/>
  <c r="I923" i="9"/>
  <c r="I922" i="9"/>
  <c r="I921" i="9"/>
  <c r="I920" i="9"/>
  <c r="I919" i="9"/>
  <c r="I918" i="9"/>
  <c r="I917" i="9"/>
  <c r="I916" i="9"/>
  <c r="I915" i="9"/>
  <c r="I914" i="9"/>
  <c r="I913" i="9"/>
  <c r="I912" i="9"/>
  <c r="I911" i="9"/>
  <c r="I910" i="9"/>
  <c r="I909" i="9"/>
  <c r="I908" i="9"/>
  <c r="I907" i="9"/>
  <c r="I906" i="9"/>
  <c r="I905" i="9"/>
  <c r="I904" i="9"/>
  <c r="I903" i="9"/>
  <c r="I902" i="9"/>
  <c r="I901" i="9"/>
  <c r="I900" i="9"/>
  <c r="I899" i="9"/>
  <c r="I898" i="9"/>
  <c r="I897" i="9"/>
  <c r="I896" i="9"/>
  <c r="I895" i="9"/>
  <c r="I894" i="9"/>
  <c r="I893" i="9"/>
  <c r="I892" i="9"/>
  <c r="I891" i="9"/>
  <c r="I890" i="9"/>
  <c r="I889" i="9"/>
  <c r="I888" i="9"/>
  <c r="I887" i="9"/>
  <c r="I886" i="9"/>
  <c r="I885" i="9"/>
  <c r="I884" i="9"/>
  <c r="I883" i="9"/>
  <c r="I882" i="9"/>
  <c r="I881" i="9"/>
  <c r="I880" i="9"/>
  <c r="I879" i="9"/>
  <c r="I878" i="9"/>
  <c r="I877" i="9"/>
  <c r="I876" i="9"/>
  <c r="I875" i="9"/>
  <c r="I874" i="9"/>
  <c r="I873" i="9"/>
  <c r="I872" i="9"/>
  <c r="I871" i="9"/>
  <c r="I870" i="9"/>
  <c r="I869" i="9"/>
  <c r="I868" i="9"/>
  <c r="I867" i="9"/>
  <c r="I866" i="9"/>
  <c r="I865" i="9"/>
  <c r="I864" i="9"/>
  <c r="I863" i="9"/>
  <c r="I862" i="9"/>
  <c r="I861" i="9"/>
  <c r="I860" i="9"/>
  <c r="I859" i="9"/>
  <c r="I858" i="9"/>
  <c r="I857" i="9"/>
  <c r="I856" i="9"/>
  <c r="I855" i="9"/>
  <c r="I854" i="9"/>
  <c r="I853" i="9"/>
  <c r="I852" i="9"/>
  <c r="I851" i="9"/>
  <c r="I850" i="9"/>
  <c r="I849" i="9"/>
  <c r="I848" i="9"/>
  <c r="I847" i="9"/>
  <c r="I846" i="9"/>
  <c r="I845" i="9"/>
  <c r="I844" i="9"/>
  <c r="I843" i="9"/>
  <c r="I842" i="9"/>
  <c r="I841" i="9"/>
  <c r="I840" i="9"/>
  <c r="I839" i="9"/>
  <c r="I838" i="9"/>
  <c r="I837" i="9"/>
  <c r="I836" i="9"/>
  <c r="I835" i="9"/>
  <c r="I834" i="9"/>
  <c r="I833" i="9"/>
  <c r="I832" i="9"/>
  <c r="I831" i="9"/>
  <c r="I830" i="9"/>
  <c r="I829" i="9"/>
  <c r="I828" i="9"/>
  <c r="I827" i="9"/>
  <c r="I826" i="9"/>
  <c r="I825" i="9"/>
  <c r="I824" i="9"/>
  <c r="I823" i="9"/>
  <c r="I822" i="9"/>
  <c r="I821" i="9"/>
  <c r="I820" i="9"/>
  <c r="I819" i="9"/>
  <c r="I818" i="9"/>
  <c r="I817" i="9"/>
  <c r="I816" i="9"/>
  <c r="I815" i="9"/>
  <c r="I814" i="9"/>
  <c r="I813" i="9"/>
  <c r="I812" i="9"/>
  <c r="I811" i="9"/>
  <c r="I810" i="9"/>
  <c r="I809" i="9"/>
  <c r="I808" i="9"/>
  <c r="I807" i="9"/>
  <c r="I806" i="9"/>
  <c r="I805" i="9"/>
  <c r="I804" i="9"/>
  <c r="I803" i="9"/>
  <c r="I802" i="9"/>
  <c r="I801" i="9"/>
  <c r="I800" i="9"/>
  <c r="I799" i="9"/>
  <c r="I798" i="9"/>
  <c r="I797" i="9"/>
  <c r="I796" i="9"/>
  <c r="I795" i="9"/>
  <c r="I794" i="9"/>
  <c r="I793" i="9"/>
  <c r="I792" i="9"/>
  <c r="I791" i="9"/>
  <c r="I790" i="9"/>
  <c r="I789" i="9"/>
  <c r="I788" i="9"/>
  <c r="I787" i="9"/>
  <c r="I786" i="9"/>
  <c r="I785" i="9"/>
  <c r="I784" i="9"/>
  <c r="I783" i="9"/>
  <c r="I782" i="9"/>
  <c r="I781" i="9"/>
  <c r="I780" i="9"/>
  <c r="I779" i="9"/>
  <c r="I778" i="9"/>
  <c r="I777" i="9"/>
  <c r="I776" i="9"/>
  <c r="I775" i="9"/>
  <c r="I774" i="9"/>
  <c r="I773" i="9"/>
  <c r="I772" i="9"/>
  <c r="I771" i="9"/>
  <c r="I770" i="9"/>
  <c r="I769" i="9"/>
  <c r="I768" i="9"/>
  <c r="I767" i="9"/>
  <c r="I766" i="9"/>
  <c r="I765" i="9"/>
  <c r="I764" i="9"/>
  <c r="I763" i="9"/>
  <c r="I762" i="9"/>
  <c r="I761" i="9"/>
  <c r="I760" i="9"/>
  <c r="I759" i="9"/>
  <c r="I758" i="9"/>
  <c r="I757" i="9"/>
  <c r="I756" i="9"/>
  <c r="I755" i="9"/>
  <c r="I754" i="9"/>
  <c r="I753" i="9"/>
  <c r="I752" i="9"/>
  <c r="I751" i="9"/>
  <c r="I750" i="9"/>
  <c r="I749" i="9"/>
  <c r="I748" i="9"/>
  <c r="I747" i="9"/>
  <c r="I746" i="9"/>
  <c r="I745" i="9"/>
  <c r="I744" i="9"/>
  <c r="I743" i="9"/>
  <c r="I742" i="9"/>
  <c r="I741" i="9"/>
  <c r="I740" i="9"/>
  <c r="I739" i="9"/>
  <c r="I738" i="9"/>
  <c r="I737" i="9"/>
  <c r="I736" i="9"/>
  <c r="I735" i="9"/>
  <c r="I734" i="9"/>
  <c r="I733" i="9"/>
  <c r="I732" i="9"/>
  <c r="I731" i="9"/>
  <c r="I730" i="9"/>
  <c r="I729" i="9"/>
  <c r="I728" i="9"/>
  <c r="I727" i="9"/>
  <c r="I726" i="9"/>
  <c r="I725" i="9"/>
  <c r="I724" i="9"/>
  <c r="I723" i="9"/>
  <c r="I722" i="9"/>
  <c r="I721" i="9"/>
  <c r="I720" i="9"/>
  <c r="I719" i="9"/>
  <c r="I718" i="9"/>
  <c r="I717" i="9"/>
  <c r="I716" i="9"/>
  <c r="I715" i="9"/>
  <c r="I714" i="9"/>
  <c r="I713" i="9"/>
  <c r="I712" i="9"/>
  <c r="I711" i="9"/>
  <c r="I710" i="9"/>
  <c r="I709" i="9"/>
  <c r="I708" i="9"/>
  <c r="I707" i="9"/>
  <c r="I706" i="9"/>
  <c r="I705" i="9"/>
  <c r="I704" i="9"/>
  <c r="I703" i="9"/>
  <c r="I702" i="9"/>
  <c r="I701" i="9"/>
  <c r="I700" i="9"/>
  <c r="I699" i="9"/>
  <c r="I698" i="9"/>
  <c r="I697" i="9"/>
  <c r="I696" i="9"/>
  <c r="I695" i="9"/>
  <c r="I694" i="9"/>
  <c r="I693" i="9"/>
  <c r="I692" i="9"/>
  <c r="I691" i="9"/>
  <c r="I690" i="9"/>
  <c r="I689" i="9"/>
  <c r="I688" i="9"/>
  <c r="I687" i="9"/>
  <c r="I686" i="9"/>
  <c r="I685" i="9"/>
  <c r="I684" i="9"/>
  <c r="I683" i="9"/>
  <c r="I682" i="9"/>
  <c r="I681" i="9"/>
  <c r="I680" i="9"/>
  <c r="I679" i="9"/>
  <c r="I678" i="9"/>
  <c r="I677" i="9"/>
  <c r="I676" i="9"/>
  <c r="I675" i="9"/>
  <c r="I674" i="9"/>
  <c r="I673" i="9"/>
  <c r="I672" i="9"/>
  <c r="I671" i="9"/>
  <c r="I670" i="9"/>
  <c r="I669" i="9"/>
  <c r="I668" i="9"/>
  <c r="I667" i="9"/>
  <c r="I666" i="9"/>
  <c r="I665" i="9"/>
  <c r="I664" i="9"/>
  <c r="I663" i="9"/>
  <c r="I662" i="9"/>
  <c r="I661" i="9"/>
  <c r="I660" i="9"/>
  <c r="I659" i="9"/>
  <c r="I658" i="9"/>
  <c r="I657" i="9"/>
  <c r="I656" i="9"/>
  <c r="I655" i="9"/>
  <c r="I654" i="9"/>
  <c r="I653" i="9"/>
  <c r="I652" i="9"/>
  <c r="I651" i="9"/>
  <c r="I650" i="9"/>
  <c r="I649" i="9"/>
  <c r="I648" i="9"/>
  <c r="I647" i="9"/>
  <c r="I646" i="9"/>
  <c r="I645" i="9"/>
  <c r="I644" i="9"/>
  <c r="I643" i="9"/>
  <c r="I642" i="9"/>
  <c r="I641" i="9"/>
  <c r="I640" i="9"/>
  <c r="I639" i="9"/>
  <c r="I638" i="9"/>
  <c r="I637" i="9"/>
  <c r="I636" i="9"/>
  <c r="I635" i="9"/>
  <c r="I634" i="9"/>
  <c r="I633" i="9"/>
  <c r="I632" i="9"/>
  <c r="I631" i="9"/>
  <c r="I630" i="9"/>
  <c r="I629" i="9"/>
  <c r="I628" i="9"/>
  <c r="I627" i="9"/>
  <c r="I626" i="9"/>
  <c r="I625" i="9"/>
  <c r="I624" i="9"/>
  <c r="I623" i="9"/>
  <c r="I622" i="9"/>
  <c r="I621" i="9"/>
  <c r="I620" i="9"/>
  <c r="I619" i="9"/>
  <c r="I618" i="9"/>
  <c r="I617" i="9"/>
  <c r="I616" i="9"/>
  <c r="I615" i="9"/>
  <c r="I614" i="9"/>
  <c r="I613" i="9"/>
  <c r="I612" i="9"/>
  <c r="I611" i="9"/>
  <c r="I610" i="9"/>
  <c r="I609" i="9"/>
  <c r="I608" i="9"/>
  <c r="I607" i="9"/>
  <c r="I606" i="9"/>
  <c r="I605" i="9"/>
  <c r="I604" i="9"/>
  <c r="I603" i="9"/>
  <c r="I602" i="9"/>
  <c r="I601" i="9"/>
  <c r="I600" i="9"/>
  <c r="I599" i="9"/>
  <c r="I598" i="9"/>
  <c r="I597" i="9"/>
  <c r="I596" i="9"/>
  <c r="I595" i="9"/>
  <c r="I594" i="9"/>
  <c r="I593" i="9"/>
  <c r="I592" i="9"/>
  <c r="I591" i="9"/>
  <c r="I590" i="9"/>
  <c r="I589" i="9"/>
  <c r="I588" i="9"/>
  <c r="I587" i="9"/>
  <c r="I586" i="9"/>
  <c r="I585" i="9"/>
  <c r="I584" i="9"/>
  <c r="I583" i="9"/>
  <c r="I582" i="9"/>
  <c r="I581" i="9"/>
  <c r="I580" i="9"/>
  <c r="I579" i="9"/>
  <c r="I578" i="9"/>
  <c r="I577" i="9"/>
  <c r="I576" i="9"/>
  <c r="I575" i="9"/>
  <c r="I574" i="9"/>
  <c r="I573" i="9"/>
  <c r="I572" i="9"/>
  <c r="I571" i="9"/>
  <c r="I570" i="9"/>
  <c r="I569" i="9"/>
  <c r="I568" i="9"/>
  <c r="I567" i="9"/>
  <c r="I566" i="9"/>
  <c r="I565" i="9"/>
  <c r="I564" i="9"/>
  <c r="I563" i="9"/>
  <c r="I562" i="9"/>
  <c r="I561" i="9"/>
  <c r="I560" i="9"/>
  <c r="I559" i="9"/>
  <c r="I558" i="9"/>
  <c r="I557" i="9"/>
  <c r="I556" i="9"/>
  <c r="I555" i="9"/>
  <c r="I554" i="9"/>
  <c r="I553" i="9"/>
  <c r="I552" i="9"/>
  <c r="I551" i="9"/>
  <c r="I550" i="9"/>
  <c r="I549" i="9"/>
  <c r="I548" i="9"/>
  <c r="I547" i="9"/>
  <c r="I546" i="9"/>
  <c r="I545" i="9"/>
  <c r="I544" i="9"/>
  <c r="I543" i="9"/>
  <c r="I542" i="9"/>
  <c r="I541" i="9"/>
  <c r="I540" i="9"/>
  <c r="I539" i="9"/>
  <c r="I538" i="9"/>
  <c r="I537" i="9"/>
  <c r="I536" i="9"/>
  <c r="I535" i="9"/>
  <c r="I534" i="9"/>
  <c r="I533" i="9"/>
  <c r="I532" i="9"/>
  <c r="I531" i="9"/>
  <c r="I530" i="9"/>
  <c r="I529" i="9"/>
  <c r="I528" i="9"/>
  <c r="I527" i="9"/>
  <c r="I526" i="9"/>
  <c r="I525" i="9"/>
  <c r="I524" i="9"/>
  <c r="I523" i="9"/>
  <c r="I522" i="9"/>
  <c r="I521" i="9"/>
  <c r="I520" i="9"/>
  <c r="I519" i="9"/>
  <c r="I518" i="9"/>
  <c r="I517" i="9"/>
  <c r="I516" i="9"/>
  <c r="I515" i="9"/>
  <c r="I514" i="9"/>
  <c r="I513" i="9"/>
  <c r="I512" i="9"/>
  <c r="I511" i="9"/>
  <c r="I510" i="9"/>
  <c r="I509" i="9"/>
  <c r="I508" i="9"/>
  <c r="I507" i="9"/>
  <c r="I506" i="9"/>
  <c r="I505" i="9"/>
  <c r="I504" i="9"/>
  <c r="I503" i="9"/>
  <c r="I502" i="9"/>
  <c r="I501" i="9"/>
  <c r="I500" i="9"/>
  <c r="I499" i="9"/>
  <c r="I498" i="9"/>
  <c r="I497" i="9"/>
  <c r="I496" i="9"/>
  <c r="I495" i="9"/>
  <c r="I494" i="9"/>
  <c r="I493" i="9"/>
  <c r="I492" i="9"/>
  <c r="I491" i="9"/>
  <c r="I490" i="9"/>
  <c r="I489" i="9"/>
  <c r="I488" i="9"/>
  <c r="I487" i="9"/>
  <c r="I486" i="9"/>
  <c r="I485" i="9"/>
  <c r="I484" i="9"/>
  <c r="I483" i="9"/>
  <c r="I482" i="9"/>
  <c r="I481" i="9"/>
  <c r="I480" i="9"/>
  <c r="I479" i="9"/>
  <c r="I478" i="9"/>
  <c r="I477" i="9"/>
  <c r="I476" i="9"/>
  <c r="I475" i="9"/>
  <c r="I474" i="9"/>
  <c r="I473" i="9"/>
  <c r="I472" i="9"/>
  <c r="I471" i="9"/>
  <c r="I470" i="9"/>
  <c r="I469" i="9"/>
  <c r="I468" i="9"/>
  <c r="I467" i="9"/>
  <c r="I466" i="9"/>
  <c r="I465" i="9"/>
  <c r="I464" i="9"/>
  <c r="I463" i="9"/>
  <c r="I462" i="9"/>
  <c r="I461" i="9"/>
  <c r="I460" i="9"/>
  <c r="I459" i="9"/>
  <c r="I458" i="9"/>
  <c r="I457" i="9"/>
  <c r="I456" i="9"/>
  <c r="I455" i="9"/>
  <c r="I454" i="9"/>
  <c r="I453" i="9"/>
  <c r="I452" i="9"/>
  <c r="I451" i="9"/>
  <c r="I450" i="9"/>
  <c r="I449" i="9"/>
  <c r="I448" i="9"/>
  <c r="I447" i="9"/>
  <c r="I446" i="9"/>
  <c r="I445" i="9"/>
  <c r="I444" i="9"/>
  <c r="I443" i="9"/>
  <c r="I442" i="9"/>
  <c r="I441" i="9"/>
  <c r="I440" i="9"/>
  <c r="I439" i="9"/>
  <c r="I438" i="9"/>
  <c r="I437" i="9"/>
  <c r="I436" i="9"/>
  <c r="I435" i="9"/>
  <c r="I434" i="9"/>
  <c r="I433" i="9"/>
  <c r="I432" i="9"/>
  <c r="I431" i="9"/>
  <c r="I430" i="9"/>
  <c r="I429" i="9"/>
  <c r="I428" i="9"/>
  <c r="I427" i="9"/>
  <c r="I426" i="9"/>
  <c r="I425" i="9"/>
  <c r="I424" i="9"/>
  <c r="I423" i="9"/>
  <c r="I422" i="9"/>
  <c r="I421" i="9"/>
  <c r="I420" i="9"/>
  <c r="I419" i="9"/>
  <c r="I418" i="9"/>
  <c r="I417" i="9"/>
  <c r="I416" i="9"/>
  <c r="I415" i="9"/>
  <c r="I414" i="9"/>
  <c r="I413" i="9"/>
  <c r="I412" i="9"/>
  <c r="I411" i="9"/>
  <c r="I410" i="9"/>
  <c r="I409" i="9"/>
  <c r="I408" i="9"/>
  <c r="I407" i="9"/>
  <c r="I406" i="9"/>
  <c r="I405" i="9"/>
  <c r="I404" i="9"/>
  <c r="I403" i="9"/>
  <c r="I402" i="9"/>
  <c r="I401" i="9"/>
  <c r="I400" i="9"/>
  <c r="I399" i="9"/>
  <c r="I398" i="9"/>
  <c r="I397" i="9"/>
  <c r="I396" i="9"/>
  <c r="I395" i="9"/>
  <c r="I394" i="9"/>
  <c r="I393" i="9"/>
  <c r="I392" i="9"/>
  <c r="I391" i="9"/>
  <c r="I390" i="9"/>
  <c r="I389" i="9"/>
  <c r="I388" i="9"/>
  <c r="I387" i="9"/>
  <c r="I386" i="9"/>
  <c r="I385" i="9"/>
  <c r="I384" i="9"/>
  <c r="I383" i="9"/>
  <c r="I382" i="9"/>
  <c r="I381" i="9"/>
  <c r="I380" i="9"/>
  <c r="I379" i="9"/>
  <c r="I378" i="9"/>
  <c r="I377" i="9"/>
  <c r="I376" i="9"/>
  <c r="I375" i="9"/>
  <c r="I374" i="9"/>
  <c r="I373" i="9"/>
  <c r="I372" i="9"/>
  <c r="I371" i="9"/>
  <c r="I370" i="9"/>
  <c r="I369" i="9"/>
  <c r="I368" i="9"/>
  <c r="I367" i="9"/>
  <c r="I366" i="9"/>
  <c r="I365" i="9"/>
  <c r="I364" i="9"/>
  <c r="I363" i="9"/>
  <c r="I362" i="9"/>
  <c r="I361" i="9"/>
  <c r="I360" i="9"/>
  <c r="I359" i="9"/>
  <c r="I358" i="9"/>
  <c r="I357" i="9"/>
  <c r="I356" i="9"/>
  <c r="I355" i="9"/>
  <c r="I354" i="9"/>
  <c r="I353" i="9"/>
  <c r="I352" i="9"/>
  <c r="I351" i="9"/>
  <c r="I350" i="9"/>
  <c r="I349" i="9"/>
  <c r="I348" i="9"/>
  <c r="I347" i="9"/>
  <c r="I346" i="9"/>
  <c r="I345" i="9"/>
  <c r="I344" i="9"/>
  <c r="I343" i="9"/>
  <c r="I342" i="9"/>
  <c r="I341" i="9"/>
  <c r="I340" i="9"/>
  <c r="I339" i="9"/>
  <c r="I338" i="9"/>
  <c r="I337" i="9"/>
  <c r="I336" i="9"/>
  <c r="I335" i="9"/>
  <c r="I334" i="9"/>
  <c r="I333" i="9"/>
  <c r="I332" i="9"/>
  <c r="I331" i="9"/>
  <c r="I330" i="9"/>
  <c r="I329" i="9"/>
  <c r="I328" i="9"/>
  <c r="I327" i="9"/>
  <c r="I326" i="9"/>
  <c r="I325" i="9"/>
  <c r="I324" i="9"/>
  <c r="I323" i="9"/>
  <c r="I322" i="9"/>
  <c r="I321" i="9"/>
  <c r="I320" i="9"/>
  <c r="I319" i="9"/>
  <c r="I318" i="9"/>
  <c r="I317" i="9"/>
  <c r="I316" i="9"/>
  <c r="I315" i="9"/>
  <c r="I314" i="9"/>
  <c r="I313" i="9"/>
  <c r="I312" i="9"/>
  <c r="I311" i="9"/>
  <c r="I310" i="9"/>
  <c r="I309" i="9"/>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C21" i="9"/>
  <c r="I29" i="9"/>
  <c r="I28" i="9"/>
  <c r="I27" i="9"/>
  <c r="I26" i="9"/>
  <c r="I25" i="9"/>
  <c r="I24" i="9"/>
  <c r="I23" i="9"/>
  <c r="I22" i="9"/>
  <c r="I21" i="9"/>
  <c r="C12" i="9"/>
  <c r="C5" i="9"/>
  <c r="C5" i="7"/>
  <c r="O24" i="7"/>
  <c r="O25" i="7" s="1"/>
  <c r="L24" i="7"/>
  <c r="L25" i="7" s="1"/>
  <c r="I24" i="7"/>
  <c r="I25" i="7" s="1"/>
  <c r="F24" i="7"/>
  <c r="F25" i="7" s="1"/>
  <c r="C25" i="7"/>
  <c r="A8" i="9"/>
  <c r="A7" i="9"/>
  <c r="A6" i="9"/>
  <c r="A5" i="9"/>
  <c r="A4" i="9"/>
  <c r="I1452" i="9" l="1"/>
  <c r="K1029" i="9"/>
  <c r="K939" i="9"/>
  <c r="K1020" i="9"/>
  <c r="K1038" i="9"/>
  <c r="K1083" i="9"/>
  <c r="K39" i="9"/>
  <c r="K147" i="9"/>
  <c r="K471" i="9"/>
  <c r="K489" i="9"/>
  <c r="K507" i="9"/>
  <c r="K525" i="9"/>
  <c r="K543" i="9"/>
  <c r="K579" i="9"/>
  <c r="K615" i="9"/>
  <c r="K651" i="9"/>
  <c r="K687" i="9"/>
  <c r="K723" i="9"/>
  <c r="K759" i="9"/>
  <c r="K795" i="9"/>
  <c r="K831" i="9"/>
  <c r="K867" i="9"/>
  <c r="K903" i="9"/>
  <c r="K1182" i="9"/>
  <c r="K1218" i="9"/>
  <c r="K1236" i="9"/>
  <c r="K1254" i="9"/>
  <c r="K1272" i="9"/>
  <c r="K975" i="9"/>
  <c r="K1011" i="9"/>
  <c r="K1047" i="9"/>
  <c r="K1128" i="9"/>
  <c r="K66" i="9"/>
  <c r="K102" i="9"/>
  <c r="K138" i="9"/>
  <c r="K597" i="9"/>
  <c r="K606" i="9"/>
  <c r="K732" i="9"/>
  <c r="K741" i="9"/>
  <c r="K750" i="9"/>
  <c r="K876" i="9"/>
  <c r="K885" i="9"/>
  <c r="K894" i="9"/>
  <c r="K1119" i="9"/>
  <c r="K1155" i="9"/>
  <c r="K1200" i="9"/>
  <c r="K21" i="9"/>
  <c r="K174" i="9"/>
  <c r="K210" i="9"/>
  <c r="K228" i="9"/>
  <c r="K246" i="9"/>
  <c r="K264" i="9"/>
  <c r="K282" i="9"/>
  <c r="K354" i="9"/>
  <c r="K426" i="9"/>
  <c r="K561" i="9"/>
  <c r="K624" i="9"/>
  <c r="K642" i="9"/>
  <c r="K786" i="9"/>
  <c r="K912" i="9"/>
  <c r="K921" i="9"/>
  <c r="K1056" i="9"/>
  <c r="K1065" i="9"/>
  <c r="K1137" i="9"/>
  <c r="K1290" i="9"/>
  <c r="K1308" i="9"/>
  <c r="K30" i="9"/>
  <c r="K48" i="9"/>
  <c r="K57" i="9"/>
  <c r="K75" i="9"/>
  <c r="K84" i="9"/>
  <c r="K93" i="9"/>
  <c r="K111" i="9"/>
  <c r="K129" i="9"/>
  <c r="K156" i="9"/>
  <c r="K480" i="9"/>
  <c r="K498" i="9"/>
  <c r="K516" i="9"/>
  <c r="K534" i="9"/>
  <c r="K588" i="9"/>
  <c r="K660" i="9"/>
  <c r="K669" i="9"/>
  <c r="K678" i="9"/>
  <c r="K804" i="9"/>
  <c r="K813" i="9"/>
  <c r="K822" i="9"/>
  <c r="K948" i="9"/>
  <c r="K957" i="9"/>
  <c r="K966" i="9"/>
  <c r="K1092" i="9"/>
  <c r="K1101" i="9"/>
  <c r="K1110" i="9"/>
  <c r="K1173" i="9"/>
  <c r="K1191" i="9"/>
  <c r="K1209" i="9"/>
  <c r="K1227" i="9"/>
  <c r="K1245" i="9"/>
  <c r="K1263" i="9"/>
  <c r="K120" i="9"/>
  <c r="K318" i="9"/>
  <c r="K390" i="9"/>
  <c r="K462" i="9"/>
  <c r="K633" i="9"/>
  <c r="K768" i="9"/>
  <c r="K777" i="9"/>
  <c r="K930" i="9"/>
  <c r="K1074" i="9"/>
  <c r="K1164" i="9"/>
  <c r="K1326" i="9"/>
  <c r="K1344" i="9"/>
  <c r="K165" i="9"/>
  <c r="K183" i="9"/>
  <c r="K192" i="9"/>
  <c r="K201" i="9"/>
  <c r="K219" i="9"/>
  <c r="K237" i="9"/>
  <c r="K255" i="9"/>
  <c r="K273" i="9"/>
  <c r="K291" i="9"/>
  <c r="K300" i="9"/>
  <c r="K309" i="9"/>
  <c r="K327" i="9"/>
  <c r="K336" i="9"/>
  <c r="K345" i="9"/>
  <c r="K363" i="9"/>
  <c r="K372" i="9"/>
  <c r="K381" i="9"/>
  <c r="K399" i="9"/>
  <c r="K408" i="9"/>
  <c r="K417" i="9"/>
  <c r="K435" i="9"/>
  <c r="K444" i="9"/>
  <c r="K453" i="9"/>
  <c r="K552" i="9"/>
  <c r="K570" i="9"/>
  <c r="K696" i="9"/>
  <c r="K705" i="9"/>
  <c r="K714" i="9"/>
  <c r="K840" i="9"/>
  <c r="K849" i="9"/>
  <c r="K858" i="9"/>
  <c r="K984" i="9"/>
  <c r="K993" i="9"/>
  <c r="K1002" i="9"/>
  <c r="K1146" i="9"/>
  <c r="K1281" i="9"/>
  <c r="K1299" i="9"/>
  <c r="K1317" i="9"/>
  <c r="K1335" i="9"/>
  <c r="K1353" i="9"/>
  <c r="K12" i="9"/>
  <c r="A8" i="7"/>
  <c r="A7" i="7"/>
  <c r="A6" i="7"/>
  <c r="A5" i="7"/>
  <c r="A4" i="7"/>
  <c r="K1452" i="9" l="1"/>
  <c r="P12" i="7"/>
  <c r="M12" i="7"/>
  <c r="J12" i="7"/>
  <c r="G12" i="7"/>
  <c r="D12" i="7"/>
  <c r="R34" i="7"/>
  <c r="I34" i="11" s="1"/>
  <c r="R23" i="7"/>
  <c r="R22" i="7"/>
  <c r="R21" i="7"/>
  <c r="R20" i="7"/>
  <c r="R19" i="7"/>
  <c r="R18" i="7"/>
  <c r="R17" i="7"/>
  <c r="R16" i="7"/>
  <c r="R15" i="7"/>
  <c r="R13" i="7"/>
  <c r="R12" i="7"/>
  <c r="J24" i="7" l="1"/>
  <c r="K24" i="7" s="1"/>
  <c r="E12" i="7"/>
  <c r="M24" i="7"/>
  <c r="N24" i="7" s="1"/>
  <c r="P24" i="7"/>
  <c r="Q24" i="7" s="1"/>
  <c r="S34" i="7"/>
  <c r="E15" i="7"/>
  <c r="G24" i="7"/>
  <c r="H24" i="7" s="1"/>
  <c r="H21" i="7"/>
  <c r="R24" i="7"/>
  <c r="K15" i="7"/>
  <c r="N17" i="7"/>
  <c r="Q15" i="7"/>
  <c r="H15" i="7"/>
  <c r="Q13" i="7"/>
  <c r="K19" i="7"/>
  <c r="E22" i="7"/>
  <c r="K13" i="7"/>
  <c r="H18" i="7"/>
  <c r="K23" i="7"/>
  <c r="K18" i="7"/>
  <c r="K12" i="7"/>
  <c r="H17" i="7"/>
  <c r="Q21" i="7"/>
  <c r="K21" i="7"/>
  <c r="K17" i="7"/>
  <c r="H13" i="7"/>
  <c r="Q18" i="7"/>
  <c r="K20" i="7"/>
  <c r="K16" i="7"/>
  <c r="H20" i="7"/>
  <c r="H12" i="7"/>
  <c r="N18" i="7"/>
  <c r="Q20" i="7"/>
  <c r="Q17" i="7"/>
  <c r="Q12" i="7"/>
  <c r="N20" i="7"/>
  <c r="N12" i="7"/>
  <c r="E13" i="7"/>
  <c r="E21" i="7"/>
  <c r="Q23" i="7"/>
  <c r="Q19" i="7"/>
  <c r="Q16" i="7"/>
  <c r="N23" i="7"/>
  <c r="N19" i="7"/>
  <c r="N16" i="7"/>
  <c r="H23" i="7"/>
  <c r="H19" i="7"/>
  <c r="H16" i="7"/>
  <c r="E17" i="7"/>
  <c r="E19" i="7"/>
  <c r="Q22" i="7"/>
  <c r="N22" i="7"/>
  <c r="N15" i="7"/>
  <c r="K22" i="7"/>
  <c r="H22" i="7"/>
  <c r="N13" i="7"/>
  <c r="N21" i="7"/>
  <c r="D24" i="7"/>
  <c r="E24" i="7" s="1"/>
  <c r="S12" i="7"/>
  <c r="S24" i="7" s="1"/>
  <c r="E16" i="7"/>
  <c r="E18" i="7"/>
  <c r="E20" i="7"/>
  <c r="E23" i="7"/>
  <c r="Q24" i="6" l="1"/>
  <c r="C53" i="9" s="1"/>
  <c r="Q28" i="6"/>
  <c r="C89" i="9" s="1"/>
  <c r="Q32" i="6"/>
  <c r="C125" i="9" s="1"/>
  <c r="Q36" i="6"/>
  <c r="C161" i="9" s="1"/>
  <c r="Q40" i="6"/>
  <c r="C197" i="9" s="1"/>
  <c r="Q44" i="6"/>
  <c r="C233" i="9" s="1"/>
  <c r="Q48" i="6"/>
  <c r="C269" i="9" s="1"/>
  <c r="Q52" i="6"/>
  <c r="C305" i="9" s="1"/>
  <c r="Q56" i="6"/>
  <c r="C341" i="9" s="1"/>
  <c r="Q60" i="6"/>
  <c r="C377" i="9" s="1"/>
  <c r="Q64" i="6"/>
  <c r="C413" i="9" s="1"/>
  <c r="Q68" i="6"/>
  <c r="C449" i="9" s="1"/>
  <c r="Q72" i="6"/>
  <c r="C485" i="9" s="1"/>
  <c r="Q76" i="6"/>
  <c r="C521" i="9" s="1"/>
  <c r="Q80" i="6"/>
  <c r="C557" i="9" s="1"/>
  <c r="Q84" i="6"/>
  <c r="C593" i="9" s="1"/>
  <c r="Q88" i="6"/>
  <c r="C629" i="9" s="1"/>
  <c r="Q92" i="6"/>
  <c r="C665" i="9" s="1"/>
  <c r="Q96" i="6"/>
  <c r="C701" i="9" s="1"/>
  <c r="Q100" i="6"/>
  <c r="C737" i="9" s="1"/>
  <c r="Q104" i="6"/>
  <c r="C773" i="9" s="1"/>
  <c r="Q108" i="6"/>
  <c r="C809" i="9" s="1"/>
  <c r="Q112" i="6"/>
  <c r="C845" i="9" s="1"/>
  <c r="Q116" i="6"/>
  <c r="C881" i="9" s="1"/>
  <c r="Q120" i="6"/>
  <c r="C917" i="9" s="1"/>
  <c r="Q124" i="6"/>
  <c r="C953" i="9" s="1"/>
  <c r="Q128" i="6"/>
  <c r="C989" i="9" s="1"/>
  <c r="Q132" i="6"/>
  <c r="C1025" i="9" s="1"/>
  <c r="Q136" i="6"/>
  <c r="C1061" i="9" s="1"/>
  <c r="Q140" i="6"/>
  <c r="C1097" i="9" s="1"/>
  <c r="Q144" i="6"/>
  <c r="C1133" i="9" s="1"/>
  <c r="Q148" i="6"/>
  <c r="C1169" i="9" s="1"/>
  <c r="P30" i="6"/>
  <c r="C105" i="9" s="1"/>
  <c r="P34" i="6"/>
  <c r="C141" i="9" s="1"/>
  <c r="P38" i="6"/>
  <c r="C177" i="9" s="1"/>
  <c r="P42" i="6"/>
  <c r="C213" i="9" s="1"/>
  <c r="P46" i="6"/>
  <c r="C249" i="9" s="1"/>
  <c r="P50" i="6"/>
  <c r="C285" i="9" s="1"/>
  <c r="P54" i="6"/>
  <c r="C321" i="9" s="1"/>
  <c r="P58" i="6"/>
  <c r="C357" i="9" s="1"/>
  <c r="P62" i="6"/>
  <c r="C393" i="9" s="1"/>
  <c r="P66" i="6"/>
  <c r="C429" i="9" s="1"/>
  <c r="P70" i="6"/>
  <c r="C465" i="9" s="1"/>
  <c r="P74" i="6"/>
  <c r="C501" i="9" s="1"/>
  <c r="P78" i="6"/>
  <c r="C537" i="9" s="1"/>
  <c r="P82" i="6"/>
  <c r="C573" i="9" s="1"/>
  <c r="P86" i="6"/>
  <c r="C609" i="9" s="1"/>
  <c r="P90" i="6"/>
  <c r="C645" i="9" s="1"/>
  <c r="P94" i="6"/>
  <c r="C681" i="9" s="1"/>
  <c r="P98" i="6"/>
  <c r="C717" i="9" s="1"/>
  <c r="P102" i="6"/>
  <c r="C753" i="9" s="1"/>
  <c r="P106" i="6"/>
  <c r="C789" i="9" s="1"/>
  <c r="P110" i="6"/>
  <c r="C825" i="9" s="1"/>
  <c r="P114" i="6"/>
  <c r="C861" i="9" s="1"/>
  <c r="P118" i="6"/>
  <c r="C897" i="9" s="1"/>
  <c r="P122" i="6"/>
  <c r="C933" i="9" s="1"/>
  <c r="P126" i="6"/>
  <c r="C969" i="9" s="1"/>
  <c r="P130" i="6"/>
  <c r="C1005" i="9" s="1"/>
  <c r="P134" i="6"/>
  <c r="C1041" i="9" s="1"/>
  <c r="P138" i="6"/>
  <c r="C1077" i="9" s="1"/>
  <c r="P142" i="6"/>
  <c r="C1113" i="9" s="1"/>
  <c r="P146" i="6"/>
  <c r="C1149" i="9" s="1"/>
  <c r="P21" i="6"/>
  <c r="C24" i="9" s="1"/>
  <c r="P25" i="6"/>
  <c r="C60" i="9" s="1"/>
  <c r="P20" i="6"/>
  <c r="C15" i="9" s="1"/>
  <c r="Q21" i="6"/>
  <c r="C26" i="9" s="1"/>
  <c r="Q25" i="6"/>
  <c r="C62" i="9" s="1"/>
  <c r="Q29" i="6"/>
  <c r="C98" i="9" s="1"/>
  <c r="Q33" i="6"/>
  <c r="C134" i="9" s="1"/>
  <c r="Q37" i="6"/>
  <c r="C170" i="9" s="1"/>
  <c r="Q41" i="6"/>
  <c r="C206" i="9" s="1"/>
  <c r="Q45" i="6"/>
  <c r="C242" i="9" s="1"/>
  <c r="Q49" i="6"/>
  <c r="C278" i="9" s="1"/>
  <c r="Q53" i="6"/>
  <c r="C314" i="9" s="1"/>
  <c r="Q57" i="6"/>
  <c r="C350" i="9" s="1"/>
  <c r="Q61" i="6"/>
  <c r="C386" i="9" s="1"/>
  <c r="Q65" i="6"/>
  <c r="C422" i="9" s="1"/>
  <c r="Q69" i="6"/>
  <c r="C458" i="9" s="1"/>
  <c r="Q73" i="6"/>
  <c r="C494" i="9" s="1"/>
  <c r="Q77" i="6"/>
  <c r="Q81" i="6"/>
  <c r="C566" i="9" s="1"/>
  <c r="Q85" i="6"/>
  <c r="C602" i="9" s="1"/>
  <c r="Q89" i="6"/>
  <c r="C638" i="9" s="1"/>
  <c r="Q93" i="6"/>
  <c r="C674" i="9" s="1"/>
  <c r="Q97" i="6"/>
  <c r="C710" i="9" s="1"/>
  <c r="Q101" i="6"/>
  <c r="C746" i="9" s="1"/>
  <c r="Q105" i="6"/>
  <c r="C782" i="9" s="1"/>
  <c r="Q109" i="6"/>
  <c r="C818" i="9" s="1"/>
  <c r="Q113" i="6"/>
  <c r="C854" i="9" s="1"/>
  <c r="Q117" i="6"/>
  <c r="C890" i="9" s="1"/>
  <c r="Q121" i="6"/>
  <c r="C926" i="9" s="1"/>
  <c r="Q125" i="6"/>
  <c r="C962" i="9" s="1"/>
  <c r="Q129" i="6"/>
  <c r="C998" i="9" s="1"/>
  <c r="Q133" i="6"/>
  <c r="C1034" i="9" s="1"/>
  <c r="Q137" i="6"/>
  <c r="C1070" i="9" s="1"/>
  <c r="Q141" i="6"/>
  <c r="C1106" i="9" s="1"/>
  <c r="Q145" i="6"/>
  <c r="C1142" i="9" s="1"/>
  <c r="Q149" i="6"/>
  <c r="C1178" i="9" s="1"/>
  <c r="P31" i="6"/>
  <c r="C114" i="9" s="1"/>
  <c r="P35" i="6"/>
  <c r="C150" i="9" s="1"/>
  <c r="P39" i="6"/>
  <c r="C186" i="9" s="1"/>
  <c r="P43" i="6"/>
  <c r="C222" i="9" s="1"/>
  <c r="P47" i="6"/>
  <c r="C258" i="9" s="1"/>
  <c r="P51" i="6"/>
  <c r="C294" i="9" s="1"/>
  <c r="P55" i="6"/>
  <c r="C330" i="9" s="1"/>
  <c r="P59" i="6"/>
  <c r="C366" i="9" s="1"/>
  <c r="P63" i="6"/>
  <c r="C402" i="9" s="1"/>
  <c r="P67" i="6"/>
  <c r="C438" i="9" s="1"/>
  <c r="P71" i="6"/>
  <c r="C474" i="9" s="1"/>
  <c r="P75" i="6"/>
  <c r="C510" i="9" s="1"/>
  <c r="P79" i="6"/>
  <c r="C546" i="9" s="1"/>
  <c r="P83" i="6"/>
  <c r="C582" i="9" s="1"/>
  <c r="P87" i="6"/>
  <c r="C618" i="9" s="1"/>
  <c r="P91" i="6"/>
  <c r="C654" i="9" s="1"/>
  <c r="P95" i="6"/>
  <c r="C690" i="9" s="1"/>
  <c r="P99" i="6"/>
  <c r="C726" i="9" s="1"/>
  <c r="P103" i="6"/>
  <c r="C762" i="9" s="1"/>
  <c r="P107" i="6"/>
  <c r="C798" i="9" s="1"/>
  <c r="P111" i="6"/>
  <c r="C834" i="9" s="1"/>
  <c r="P115" i="6"/>
  <c r="C870" i="9" s="1"/>
  <c r="P119" i="6"/>
  <c r="C906" i="9" s="1"/>
  <c r="P123" i="6"/>
  <c r="C942" i="9" s="1"/>
  <c r="P127" i="6"/>
  <c r="C978" i="9" s="1"/>
  <c r="P131" i="6"/>
  <c r="C1014" i="9" s="1"/>
  <c r="P135" i="6"/>
  <c r="C1050" i="9" s="1"/>
  <c r="P139" i="6"/>
  <c r="C1086" i="9" s="1"/>
  <c r="P143" i="6"/>
  <c r="C1122" i="9" s="1"/>
  <c r="P147" i="6"/>
  <c r="C1158" i="9" s="1"/>
  <c r="P22" i="6"/>
  <c r="C33" i="9" s="1"/>
  <c r="P26" i="6"/>
  <c r="C69" i="9" s="1"/>
  <c r="Q22" i="6"/>
  <c r="C35" i="9" s="1"/>
  <c r="Q26" i="6"/>
  <c r="C71" i="9" s="1"/>
  <c r="Q30" i="6"/>
  <c r="C107" i="9" s="1"/>
  <c r="Q34" i="6"/>
  <c r="C143" i="9" s="1"/>
  <c r="Q38" i="6"/>
  <c r="C179" i="9" s="1"/>
  <c r="Q42" i="6"/>
  <c r="C215" i="9" s="1"/>
  <c r="Q46" i="6"/>
  <c r="C251" i="9" s="1"/>
  <c r="Q50" i="6"/>
  <c r="C287" i="9" s="1"/>
  <c r="Q54" i="6"/>
  <c r="C323" i="9" s="1"/>
  <c r="Q58" i="6"/>
  <c r="C359" i="9" s="1"/>
  <c r="Q62" i="6"/>
  <c r="C395" i="9" s="1"/>
  <c r="Q66" i="6"/>
  <c r="C431" i="9" s="1"/>
  <c r="Q70" i="6"/>
  <c r="C467" i="9" s="1"/>
  <c r="Q74" i="6"/>
  <c r="C503" i="9" s="1"/>
  <c r="Q78" i="6"/>
  <c r="Q82" i="6"/>
  <c r="C575" i="9" s="1"/>
  <c r="Q86" i="6"/>
  <c r="C611" i="9" s="1"/>
  <c r="Q90" i="6"/>
  <c r="C647" i="9" s="1"/>
  <c r="Q94" i="6"/>
  <c r="C683" i="9" s="1"/>
  <c r="Q98" i="6"/>
  <c r="C719" i="9" s="1"/>
  <c r="Q102" i="6"/>
  <c r="C755" i="9" s="1"/>
  <c r="Q106" i="6"/>
  <c r="C791" i="9" s="1"/>
  <c r="Q110" i="6"/>
  <c r="C827" i="9" s="1"/>
  <c r="Q114" i="6"/>
  <c r="C863" i="9" s="1"/>
  <c r="Q118" i="6"/>
  <c r="C899" i="9" s="1"/>
  <c r="Q122" i="6"/>
  <c r="C935" i="9" s="1"/>
  <c r="Q126" i="6"/>
  <c r="C971" i="9" s="1"/>
  <c r="Q130" i="6"/>
  <c r="C1007" i="9" s="1"/>
  <c r="Q134" i="6"/>
  <c r="C1043" i="9" s="1"/>
  <c r="Q138" i="6"/>
  <c r="C1079" i="9" s="1"/>
  <c r="Q142" i="6"/>
  <c r="C1115" i="9" s="1"/>
  <c r="Q146" i="6"/>
  <c r="C1151" i="9" s="1"/>
  <c r="P28" i="6"/>
  <c r="C87" i="9" s="1"/>
  <c r="P32" i="6"/>
  <c r="C123" i="9" s="1"/>
  <c r="P36" i="6"/>
  <c r="C159" i="9" s="1"/>
  <c r="P40" i="6"/>
  <c r="C195" i="9" s="1"/>
  <c r="P44" i="6"/>
  <c r="C231" i="9" s="1"/>
  <c r="P48" i="6"/>
  <c r="C267" i="9" s="1"/>
  <c r="P52" i="6"/>
  <c r="C303" i="9" s="1"/>
  <c r="P56" i="6"/>
  <c r="C339" i="9" s="1"/>
  <c r="P60" i="6"/>
  <c r="C375" i="9" s="1"/>
  <c r="P64" i="6"/>
  <c r="C411" i="9" s="1"/>
  <c r="P68" i="6"/>
  <c r="C447" i="9" s="1"/>
  <c r="P72" i="6"/>
  <c r="C483" i="9" s="1"/>
  <c r="P76" i="6"/>
  <c r="C519" i="9" s="1"/>
  <c r="P80" i="6"/>
  <c r="C555" i="9" s="1"/>
  <c r="P84" i="6"/>
  <c r="C591" i="9" s="1"/>
  <c r="P88" i="6"/>
  <c r="C627" i="9" s="1"/>
  <c r="P92" i="6"/>
  <c r="C663" i="9" s="1"/>
  <c r="P96" i="6"/>
  <c r="C699" i="9" s="1"/>
  <c r="P100" i="6"/>
  <c r="C735" i="9" s="1"/>
  <c r="P104" i="6"/>
  <c r="C771" i="9" s="1"/>
  <c r="P108" i="6"/>
  <c r="C807" i="9" s="1"/>
  <c r="P112" i="6"/>
  <c r="C843" i="9" s="1"/>
  <c r="P116" i="6"/>
  <c r="C879" i="9" s="1"/>
  <c r="P120" i="6"/>
  <c r="C915" i="9" s="1"/>
  <c r="P124" i="6"/>
  <c r="C951" i="9" s="1"/>
  <c r="P128" i="6"/>
  <c r="C987" i="9" s="1"/>
  <c r="P132" i="6"/>
  <c r="C1023" i="9" s="1"/>
  <c r="P136" i="6"/>
  <c r="C1059" i="9" s="1"/>
  <c r="P140" i="6"/>
  <c r="C1095" i="9" s="1"/>
  <c r="P144" i="6"/>
  <c r="C1131" i="9" s="1"/>
  <c r="P148" i="6"/>
  <c r="C1167" i="9" s="1"/>
  <c r="P23" i="6"/>
  <c r="C42" i="9" s="1"/>
  <c r="P27" i="6"/>
  <c r="C78" i="9" s="1"/>
  <c r="Q23" i="6"/>
  <c r="C44" i="9" s="1"/>
  <c r="Q27" i="6"/>
  <c r="C80" i="9" s="1"/>
  <c r="Q31" i="6"/>
  <c r="C116" i="9" s="1"/>
  <c r="Q35" i="6"/>
  <c r="C152" i="9" s="1"/>
  <c r="Q39" i="6"/>
  <c r="C188" i="9" s="1"/>
  <c r="Q43" i="6"/>
  <c r="C224" i="9" s="1"/>
  <c r="Q47" i="6"/>
  <c r="C260" i="9" s="1"/>
  <c r="Q51" i="6"/>
  <c r="C296" i="9" s="1"/>
  <c r="Q55" i="6"/>
  <c r="C332" i="9" s="1"/>
  <c r="Q59" i="6"/>
  <c r="C368" i="9" s="1"/>
  <c r="Q63" i="6"/>
  <c r="C404" i="9" s="1"/>
  <c r="Q67" i="6"/>
  <c r="C440" i="9" s="1"/>
  <c r="Q71" i="6"/>
  <c r="C476" i="9" s="1"/>
  <c r="Q75" i="6"/>
  <c r="C512" i="9" s="1"/>
  <c r="Q79" i="6"/>
  <c r="C548" i="9" s="1"/>
  <c r="Q83" i="6"/>
  <c r="C584" i="9" s="1"/>
  <c r="Q87" i="6"/>
  <c r="C620" i="9" s="1"/>
  <c r="Q91" i="6"/>
  <c r="C656" i="9" s="1"/>
  <c r="Q95" i="6"/>
  <c r="C692" i="9" s="1"/>
  <c r="Q99" i="6"/>
  <c r="C728" i="9" s="1"/>
  <c r="Q103" i="6"/>
  <c r="C764" i="9" s="1"/>
  <c r="Q107" i="6"/>
  <c r="C800" i="9" s="1"/>
  <c r="Q111" i="6"/>
  <c r="C836" i="9" s="1"/>
  <c r="Q115" i="6"/>
  <c r="C872" i="9" s="1"/>
  <c r="Q119" i="6"/>
  <c r="C908" i="9" s="1"/>
  <c r="Q123" i="6"/>
  <c r="C944" i="9" s="1"/>
  <c r="Q127" i="6"/>
  <c r="C980" i="9" s="1"/>
  <c r="Q131" i="6"/>
  <c r="C1016" i="9" s="1"/>
  <c r="Q135" i="6"/>
  <c r="C1052" i="9" s="1"/>
  <c r="Q139" i="6"/>
  <c r="C1088" i="9" s="1"/>
  <c r="Q143" i="6"/>
  <c r="C1124" i="9" s="1"/>
  <c r="Q147" i="6"/>
  <c r="C1160" i="9" s="1"/>
  <c r="P29" i="6"/>
  <c r="C96" i="9" s="1"/>
  <c r="P33" i="6"/>
  <c r="C132" i="9" s="1"/>
  <c r="P37" i="6"/>
  <c r="C168" i="9" s="1"/>
  <c r="P41" i="6"/>
  <c r="C204" i="9" s="1"/>
  <c r="P45" i="6"/>
  <c r="C240" i="9" s="1"/>
  <c r="P49" i="6"/>
  <c r="C276" i="9" s="1"/>
  <c r="P53" i="6"/>
  <c r="C312" i="9" s="1"/>
  <c r="P57" i="6"/>
  <c r="C348" i="9" s="1"/>
  <c r="P61" i="6"/>
  <c r="C384" i="9" s="1"/>
  <c r="P65" i="6"/>
  <c r="C420" i="9" s="1"/>
  <c r="P69" i="6"/>
  <c r="C456" i="9" s="1"/>
  <c r="P73" i="6"/>
  <c r="C492" i="9" s="1"/>
  <c r="P77" i="6"/>
  <c r="C528" i="9" s="1"/>
  <c r="P81" i="6"/>
  <c r="C564" i="9" s="1"/>
  <c r="P85" i="6"/>
  <c r="C600" i="9" s="1"/>
  <c r="P89" i="6"/>
  <c r="C636" i="9" s="1"/>
  <c r="P93" i="6"/>
  <c r="C672" i="9" s="1"/>
  <c r="P97" i="6"/>
  <c r="C708" i="9" s="1"/>
  <c r="P101" i="6"/>
  <c r="C744" i="9" s="1"/>
  <c r="P105" i="6"/>
  <c r="C780" i="9" s="1"/>
  <c r="P109" i="6"/>
  <c r="C816" i="9" s="1"/>
  <c r="P113" i="6"/>
  <c r="C852" i="9" s="1"/>
  <c r="P117" i="6"/>
  <c r="C888" i="9" s="1"/>
  <c r="P121" i="6"/>
  <c r="C924" i="9" s="1"/>
  <c r="P125" i="6"/>
  <c r="C960" i="9" s="1"/>
  <c r="P129" i="6"/>
  <c r="C996" i="9" s="1"/>
  <c r="P133" i="6"/>
  <c r="C1032" i="9" s="1"/>
  <c r="P137" i="6"/>
  <c r="C1068" i="9" s="1"/>
  <c r="P141" i="6"/>
  <c r="C1104" i="9" s="1"/>
  <c r="P145" i="6"/>
  <c r="C1140" i="9" s="1"/>
  <c r="P149" i="6"/>
  <c r="C1176" i="9" s="1"/>
  <c r="P24" i="6"/>
  <c r="C51" i="9" s="1"/>
  <c r="Q20" i="6"/>
  <c r="C17" i="9" s="1"/>
  <c r="T13" i="7"/>
  <c r="I24" i="11" s="1"/>
  <c r="T17" i="7"/>
  <c r="I27" i="11" s="1"/>
  <c r="T20" i="7"/>
  <c r="I30" i="11" s="1"/>
  <c r="T22" i="7"/>
  <c r="I32" i="11" s="1"/>
  <c r="T19" i="7"/>
  <c r="I29" i="11" s="1"/>
  <c r="T21" i="7"/>
  <c r="I31" i="11" s="1"/>
  <c r="T12" i="7"/>
  <c r="T23" i="7"/>
  <c r="I33" i="11" s="1"/>
  <c r="T18" i="7"/>
  <c r="I28" i="11" s="1"/>
  <c r="T15" i="7"/>
  <c r="I25" i="11" s="1"/>
  <c r="T16" i="7"/>
  <c r="I26" i="11" s="1"/>
  <c r="K21" i="6"/>
  <c r="K148" i="6"/>
  <c r="K144" i="6"/>
  <c r="K140" i="6"/>
  <c r="K136" i="6"/>
  <c r="K132" i="6"/>
  <c r="K128" i="6"/>
  <c r="K124" i="6"/>
  <c r="K120" i="6"/>
  <c r="K116" i="6"/>
  <c r="K112" i="6"/>
  <c r="K108" i="6"/>
  <c r="K104" i="6"/>
  <c r="K100" i="6"/>
  <c r="K96" i="6"/>
  <c r="K92" i="6"/>
  <c r="K88" i="6"/>
  <c r="K84" i="6"/>
  <c r="E149" i="6"/>
  <c r="E145" i="6"/>
  <c r="E141" i="6"/>
  <c r="E137" i="6"/>
  <c r="E133" i="6"/>
  <c r="E129" i="6"/>
  <c r="E125" i="6"/>
  <c r="E121" i="6"/>
  <c r="E117" i="6"/>
  <c r="E113" i="6"/>
  <c r="D148" i="6"/>
  <c r="C1165" i="9" s="1"/>
  <c r="D144" i="6"/>
  <c r="C1129" i="9" s="1"/>
  <c r="D140" i="6"/>
  <c r="C1093" i="9" s="1"/>
  <c r="D136" i="6"/>
  <c r="C1057" i="9" s="1"/>
  <c r="D132" i="6"/>
  <c r="C1021" i="9" s="1"/>
  <c r="D128" i="6"/>
  <c r="C985" i="9" s="1"/>
  <c r="D124" i="6"/>
  <c r="C949" i="9" s="1"/>
  <c r="D120" i="6"/>
  <c r="C913" i="9" s="1"/>
  <c r="D116" i="6"/>
  <c r="C877" i="9" s="1"/>
  <c r="B149" i="6"/>
  <c r="B145" i="6"/>
  <c r="B141" i="6"/>
  <c r="B137" i="6"/>
  <c r="B133" i="6"/>
  <c r="B129" i="6"/>
  <c r="B125" i="6"/>
  <c r="B121" i="6"/>
  <c r="B117" i="6"/>
  <c r="K77" i="6"/>
  <c r="K73" i="6"/>
  <c r="K69" i="6"/>
  <c r="K65" i="6"/>
  <c r="K61" i="6"/>
  <c r="K57" i="6"/>
  <c r="K53" i="6"/>
  <c r="K49" i="6"/>
  <c r="K45" i="6"/>
  <c r="K41" i="6"/>
  <c r="E109" i="6"/>
  <c r="E105" i="6"/>
  <c r="E101" i="6"/>
  <c r="E97" i="6"/>
  <c r="E93" i="6"/>
  <c r="E89" i="6"/>
  <c r="E85" i="6"/>
  <c r="E81" i="6"/>
  <c r="E77" i="6"/>
  <c r="E73" i="6"/>
  <c r="E69" i="6"/>
  <c r="E65" i="6"/>
  <c r="E61" i="6"/>
  <c r="E57" i="6"/>
  <c r="K149" i="6"/>
  <c r="K143" i="6"/>
  <c r="K138" i="6"/>
  <c r="K133" i="6"/>
  <c r="K127" i="6"/>
  <c r="K122" i="6"/>
  <c r="K117" i="6"/>
  <c r="K111" i="6"/>
  <c r="K106" i="6"/>
  <c r="K101" i="6"/>
  <c r="K95" i="6"/>
  <c r="K90" i="6"/>
  <c r="K85" i="6"/>
  <c r="E148" i="6"/>
  <c r="E143" i="6"/>
  <c r="E138" i="6"/>
  <c r="E132" i="6"/>
  <c r="E127" i="6"/>
  <c r="E122" i="6"/>
  <c r="E116" i="6"/>
  <c r="E111" i="6"/>
  <c r="D145" i="6"/>
  <c r="C1138" i="9" s="1"/>
  <c r="D139" i="6"/>
  <c r="C1084" i="9" s="1"/>
  <c r="D134" i="6"/>
  <c r="C1039" i="9" s="1"/>
  <c r="D129" i="6"/>
  <c r="C994" i="9" s="1"/>
  <c r="D123" i="6"/>
  <c r="C940" i="9" s="1"/>
  <c r="D118" i="6"/>
  <c r="C895" i="9" s="1"/>
  <c r="D113" i="6"/>
  <c r="C850" i="9" s="1"/>
  <c r="B144" i="6"/>
  <c r="B139" i="6"/>
  <c r="B134" i="6"/>
  <c r="B128" i="6"/>
  <c r="B123" i="6"/>
  <c r="B118" i="6"/>
  <c r="K76" i="6"/>
  <c r="K71" i="6"/>
  <c r="K66" i="6"/>
  <c r="K60" i="6"/>
  <c r="K55" i="6"/>
  <c r="K50" i="6"/>
  <c r="K44" i="6"/>
  <c r="K39" i="6"/>
  <c r="E106" i="6"/>
  <c r="E100" i="6"/>
  <c r="E95" i="6"/>
  <c r="E90" i="6"/>
  <c r="E84" i="6"/>
  <c r="E79" i="6"/>
  <c r="E74" i="6"/>
  <c r="E68" i="6"/>
  <c r="E63" i="6"/>
  <c r="E58" i="6"/>
  <c r="E53" i="6"/>
  <c r="E49" i="6"/>
  <c r="E45" i="6"/>
  <c r="E41" i="6"/>
  <c r="D110" i="6"/>
  <c r="C823" i="9" s="1"/>
  <c r="D106" i="6"/>
  <c r="C787" i="9" s="1"/>
  <c r="D102" i="6"/>
  <c r="C751" i="9" s="1"/>
  <c r="D98" i="6"/>
  <c r="C715" i="9" s="1"/>
  <c r="D94" i="6"/>
  <c r="C679" i="9" s="1"/>
  <c r="D90" i="6"/>
  <c r="C643" i="9" s="1"/>
  <c r="D86" i="6"/>
  <c r="C607" i="9" s="1"/>
  <c r="D82" i="6"/>
  <c r="C571" i="9" s="1"/>
  <c r="D78" i="6"/>
  <c r="C535" i="9" s="1"/>
  <c r="D74" i="6"/>
  <c r="C499" i="9" s="1"/>
  <c r="D70" i="6"/>
  <c r="C463" i="9" s="1"/>
  <c r="D66" i="6"/>
  <c r="C427" i="9" s="1"/>
  <c r="D62" i="6"/>
  <c r="C391" i="9" s="1"/>
  <c r="D58" i="6"/>
  <c r="C355" i="9" s="1"/>
  <c r="D54" i="6"/>
  <c r="C319" i="9" s="1"/>
  <c r="D50" i="6"/>
  <c r="C283" i="9" s="1"/>
  <c r="D46" i="6"/>
  <c r="C247" i="9" s="1"/>
  <c r="K147" i="6"/>
  <c r="K142" i="6"/>
  <c r="K137" i="6"/>
  <c r="K131" i="6"/>
  <c r="K126" i="6"/>
  <c r="K121" i="6"/>
  <c r="K115" i="6"/>
  <c r="K110" i="6"/>
  <c r="K105" i="6"/>
  <c r="K99" i="6"/>
  <c r="K94" i="6"/>
  <c r="K89" i="6"/>
  <c r="K83" i="6"/>
  <c r="E147" i="6"/>
  <c r="E142" i="6"/>
  <c r="E136" i="6"/>
  <c r="E131" i="6"/>
  <c r="E126" i="6"/>
  <c r="E120" i="6"/>
  <c r="E115" i="6"/>
  <c r="D149" i="6"/>
  <c r="C1174" i="9" s="1"/>
  <c r="D143" i="6"/>
  <c r="C1120" i="9" s="1"/>
  <c r="D138" i="6"/>
  <c r="C1075" i="9" s="1"/>
  <c r="D133" i="6"/>
  <c r="C1030" i="9" s="1"/>
  <c r="D127" i="6"/>
  <c r="C976" i="9" s="1"/>
  <c r="D122" i="6"/>
  <c r="C931" i="9" s="1"/>
  <c r="D117" i="6"/>
  <c r="C886" i="9" s="1"/>
  <c r="B148" i="6"/>
  <c r="B143" i="6"/>
  <c r="B138" i="6"/>
  <c r="B132" i="6"/>
  <c r="B127" i="6"/>
  <c r="B122" i="6"/>
  <c r="K80" i="6"/>
  <c r="K75" i="6"/>
  <c r="K70" i="6"/>
  <c r="K64" i="6"/>
  <c r="K59" i="6"/>
  <c r="K54" i="6"/>
  <c r="K48" i="6"/>
  <c r="K43" i="6"/>
  <c r="E110" i="6"/>
  <c r="E104" i="6"/>
  <c r="E99" i="6"/>
  <c r="E94" i="6"/>
  <c r="E88" i="6"/>
  <c r="E83" i="6"/>
  <c r="E78" i="6"/>
  <c r="E72" i="6"/>
  <c r="E67" i="6"/>
  <c r="E62" i="6"/>
  <c r="E56" i="6"/>
  <c r="E52" i="6"/>
  <c r="E48" i="6"/>
  <c r="E44" i="6"/>
  <c r="E40" i="6"/>
  <c r="D109" i="6"/>
  <c r="C814" i="9" s="1"/>
  <c r="D105" i="6"/>
  <c r="C778" i="9" s="1"/>
  <c r="D101" i="6"/>
  <c r="C742" i="9" s="1"/>
  <c r="D97" i="6"/>
  <c r="C706" i="9" s="1"/>
  <c r="D93" i="6"/>
  <c r="C670" i="9" s="1"/>
  <c r="D89" i="6"/>
  <c r="C634" i="9" s="1"/>
  <c r="D85" i="6"/>
  <c r="C598" i="9" s="1"/>
  <c r="D81" i="6"/>
  <c r="C562" i="9" s="1"/>
  <c r="D77" i="6"/>
  <c r="C526" i="9" s="1"/>
  <c r="D73" i="6"/>
  <c r="C490" i="9" s="1"/>
  <c r="D69" i="6"/>
  <c r="C454" i="9" s="1"/>
  <c r="D65" i="6"/>
  <c r="C418" i="9" s="1"/>
  <c r="D61" i="6"/>
  <c r="C382" i="9" s="1"/>
  <c r="D57" i="6"/>
  <c r="C346" i="9" s="1"/>
  <c r="D53" i="6"/>
  <c r="C310" i="9" s="1"/>
  <c r="D49" i="6"/>
  <c r="C274" i="9" s="1"/>
  <c r="D45" i="6"/>
  <c r="C238" i="9" s="1"/>
  <c r="D41" i="6"/>
  <c r="C202" i="9" s="1"/>
  <c r="K141" i="6"/>
  <c r="K130" i="6"/>
  <c r="K119" i="6"/>
  <c r="K109" i="6"/>
  <c r="K98" i="6"/>
  <c r="K87" i="6"/>
  <c r="E140" i="6"/>
  <c r="E130" i="6"/>
  <c r="E119" i="6"/>
  <c r="D142" i="6"/>
  <c r="C1111" i="9" s="1"/>
  <c r="D131" i="6"/>
  <c r="C1012" i="9" s="1"/>
  <c r="D121" i="6"/>
  <c r="C922" i="9" s="1"/>
  <c r="B142" i="6"/>
  <c r="B131" i="6"/>
  <c r="B120" i="6"/>
  <c r="K74" i="6"/>
  <c r="K63" i="6"/>
  <c r="K52" i="6"/>
  <c r="K42" i="6"/>
  <c r="E103" i="6"/>
  <c r="E92" i="6"/>
  <c r="E82" i="6"/>
  <c r="E71" i="6"/>
  <c r="E60" i="6"/>
  <c r="E51" i="6"/>
  <c r="E43" i="6"/>
  <c r="D108" i="6"/>
  <c r="C805" i="9" s="1"/>
  <c r="D100" i="6"/>
  <c r="C733" i="9" s="1"/>
  <c r="D92" i="6"/>
  <c r="C661" i="9" s="1"/>
  <c r="D84" i="6"/>
  <c r="C589" i="9" s="1"/>
  <c r="D76" i="6"/>
  <c r="C517" i="9" s="1"/>
  <c r="D68" i="6"/>
  <c r="C445" i="9" s="1"/>
  <c r="D60" i="6"/>
  <c r="C373" i="9" s="1"/>
  <c r="D52" i="6"/>
  <c r="C301" i="9" s="1"/>
  <c r="D44" i="6"/>
  <c r="C229" i="9" s="1"/>
  <c r="B44" i="6"/>
  <c r="B48" i="6"/>
  <c r="B52" i="6"/>
  <c r="B56" i="6"/>
  <c r="B60" i="6"/>
  <c r="B64" i="6"/>
  <c r="B68" i="6"/>
  <c r="B72" i="6"/>
  <c r="B76" i="6"/>
  <c r="B80" i="6"/>
  <c r="B84" i="6"/>
  <c r="B88" i="6"/>
  <c r="B92" i="6"/>
  <c r="B96" i="6"/>
  <c r="B100" i="6"/>
  <c r="B104" i="6"/>
  <c r="B108" i="6"/>
  <c r="B112" i="6"/>
  <c r="B116" i="6"/>
  <c r="K145" i="6"/>
  <c r="K123" i="6"/>
  <c r="E123" i="6"/>
  <c r="D135" i="6"/>
  <c r="C1048" i="9" s="1"/>
  <c r="B124" i="6"/>
  <c r="K56" i="6"/>
  <c r="E96" i="6"/>
  <c r="E64" i="6"/>
  <c r="D111" i="6"/>
  <c r="C832" i="9" s="1"/>
  <c r="D87" i="6"/>
  <c r="C616" i="9" s="1"/>
  <c r="D55" i="6"/>
  <c r="C328" i="9" s="1"/>
  <c r="D40" i="6"/>
  <c r="C193" i="9" s="1"/>
  <c r="B51" i="6"/>
  <c r="B63" i="6"/>
  <c r="B75" i="6"/>
  <c r="B87" i="6"/>
  <c r="B99" i="6"/>
  <c r="B111" i="6"/>
  <c r="K139" i="6"/>
  <c r="K129" i="6"/>
  <c r="K118" i="6"/>
  <c r="K107" i="6"/>
  <c r="K97" i="6"/>
  <c r="K86" i="6"/>
  <c r="E139" i="6"/>
  <c r="E128" i="6"/>
  <c r="E118" i="6"/>
  <c r="D141" i="6"/>
  <c r="C1102" i="9" s="1"/>
  <c r="D130" i="6"/>
  <c r="C1003" i="9" s="1"/>
  <c r="D119" i="6"/>
  <c r="C904" i="9" s="1"/>
  <c r="B140" i="6"/>
  <c r="B130" i="6"/>
  <c r="B119" i="6"/>
  <c r="K72" i="6"/>
  <c r="K62" i="6"/>
  <c r="K51" i="6"/>
  <c r="K40" i="6"/>
  <c r="E102" i="6"/>
  <c r="E91" i="6"/>
  <c r="E80" i="6"/>
  <c r="E70" i="6"/>
  <c r="E59" i="6"/>
  <c r="E50" i="6"/>
  <c r="E42" i="6"/>
  <c r="D107" i="6"/>
  <c r="C796" i="9" s="1"/>
  <c r="D99" i="6"/>
  <c r="C724" i="9" s="1"/>
  <c r="D91" i="6"/>
  <c r="C652" i="9" s="1"/>
  <c r="D83" i="6"/>
  <c r="C580" i="9" s="1"/>
  <c r="D75" i="6"/>
  <c r="C508" i="9" s="1"/>
  <c r="D67" i="6"/>
  <c r="C436" i="9" s="1"/>
  <c r="D59" i="6"/>
  <c r="C364" i="9" s="1"/>
  <c r="D51" i="6"/>
  <c r="C292" i="9" s="1"/>
  <c r="D43" i="6"/>
  <c r="C220" i="9" s="1"/>
  <c r="B41" i="6"/>
  <c r="B45" i="6"/>
  <c r="B49" i="6"/>
  <c r="B53" i="6"/>
  <c r="B57" i="6"/>
  <c r="B61" i="6"/>
  <c r="B65" i="6"/>
  <c r="B69" i="6"/>
  <c r="B73" i="6"/>
  <c r="B77" i="6"/>
  <c r="B81" i="6"/>
  <c r="B85" i="6"/>
  <c r="B89" i="6"/>
  <c r="B93" i="6"/>
  <c r="B97" i="6"/>
  <c r="B101" i="6"/>
  <c r="B105" i="6"/>
  <c r="B109" i="6"/>
  <c r="B113" i="6"/>
  <c r="K102" i="6"/>
  <c r="K81" i="6"/>
  <c r="E144" i="6"/>
  <c r="E112" i="6"/>
  <c r="D146" i="6"/>
  <c r="C1147" i="9" s="1"/>
  <c r="D114" i="6"/>
  <c r="C859" i="9" s="1"/>
  <c r="B135" i="6"/>
  <c r="K78" i="6"/>
  <c r="E107" i="6"/>
  <c r="E86" i="6"/>
  <c r="E54" i="6"/>
  <c r="D103" i="6"/>
  <c r="C760" i="9" s="1"/>
  <c r="D79" i="6"/>
  <c r="C544" i="9" s="1"/>
  <c r="D63" i="6"/>
  <c r="C400" i="9" s="1"/>
  <c r="B43" i="6"/>
  <c r="B59" i="6"/>
  <c r="B71" i="6"/>
  <c r="B83" i="6"/>
  <c r="B95" i="6"/>
  <c r="B107" i="6"/>
  <c r="K146" i="6"/>
  <c r="K135" i="6"/>
  <c r="K125" i="6"/>
  <c r="K114" i="6"/>
  <c r="K103" i="6"/>
  <c r="K93" i="6"/>
  <c r="K82" i="6"/>
  <c r="E146" i="6"/>
  <c r="E135" i="6"/>
  <c r="E124" i="6"/>
  <c r="E114" i="6"/>
  <c r="D147" i="6"/>
  <c r="C1156" i="9" s="1"/>
  <c r="D137" i="6"/>
  <c r="C1066" i="9" s="1"/>
  <c r="D126" i="6"/>
  <c r="C967" i="9" s="1"/>
  <c r="D115" i="6"/>
  <c r="C868" i="9" s="1"/>
  <c r="B147" i="6"/>
  <c r="B136" i="6"/>
  <c r="B126" i="6"/>
  <c r="K79" i="6"/>
  <c r="K68" i="6"/>
  <c r="K58" i="6"/>
  <c r="K47" i="6"/>
  <c r="E108" i="6"/>
  <c r="E98" i="6"/>
  <c r="E87" i="6"/>
  <c r="E76" i="6"/>
  <c r="E66" i="6"/>
  <c r="E55" i="6"/>
  <c r="E47" i="6"/>
  <c r="D112" i="6"/>
  <c r="C841" i="9" s="1"/>
  <c r="D104" i="6"/>
  <c r="C769" i="9" s="1"/>
  <c r="D96" i="6"/>
  <c r="C697" i="9" s="1"/>
  <c r="D88" i="6"/>
  <c r="C625" i="9" s="1"/>
  <c r="D80" i="6"/>
  <c r="C553" i="9" s="1"/>
  <c r="D72" i="6"/>
  <c r="C481" i="9" s="1"/>
  <c r="D64" i="6"/>
  <c r="C409" i="9" s="1"/>
  <c r="D56" i="6"/>
  <c r="C337" i="9" s="1"/>
  <c r="D48" i="6"/>
  <c r="C265" i="9" s="1"/>
  <c r="D42" i="6"/>
  <c r="C211" i="9" s="1"/>
  <c r="B42" i="6"/>
  <c r="B46" i="6"/>
  <c r="B50" i="6"/>
  <c r="B54" i="6"/>
  <c r="B58" i="6"/>
  <c r="B62" i="6"/>
  <c r="B66" i="6"/>
  <c r="B70" i="6"/>
  <c r="B74" i="6"/>
  <c r="B78" i="6"/>
  <c r="B82" i="6"/>
  <c r="B86" i="6"/>
  <c r="B90" i="6"/>
  <c r="B94" i="6"/>
  <c r="B98" i="6"/>
  <c r="B102" i="6"/>
  <c r="B106" i="6"/>
  <c r="B110" i="6"/>
  <c r="B114" i="6"/>
  <c r="C184" i="9"/>
  <c r="K134" i="6"/>
  <c r="K113" i="6"/>
  <c r="K91" i="6"/>
  <c r="E134" i="6"/>
  <c r="D125" i="6"/>
  <c r="C958" i="9" s="1"/>
  <c r="B146" i="6"/>
  <c r="K67" i="6"/>
  <c r="K46" i="6"/>
  <c r="E75" i="6"/>
  <c r="E46" i="6"/>
  <c r="D95" i="6"/>
  <c r="C688" i="9" s="1"/>
  <c r="D71" i="6"/>
  <c r="C472" i="9" s="1"/>
  <c r="D47" i="6"/>
  <c r="C256" i="9" s="1"/>
  <c r="B47" i="6"/>
  <c r="B55" i="6"/>
  <c r="B67" i="6"/>
  <c r="B79" i="6"/>
  <c r="B91" i="6"/>
  <c r="B103" i="6"/>
  <c r="B115" i="6"/>
  <c r="C157" i="9"/>
  <c r="C85" i="9"/>
  <c r="K36" i="6"/>
  <c r="K28" i="6"/>
  <c r="C41" i="9"/>
  <c r="C148" i="9"/>
  <c r="C112" i="9"/>
  <c r="C76" i="9"/>
  <c r="C40" i="9"/>
  <c r="K20" i="6"/>
  <c r="K35" i="6"/>
  <c r="K31" i="6"/>
  <c r="K27" i="6"/>
  <c r="K23" i="6"/>
  <c r="C13" i="9"/>
  <c r="C121" i="9"/>
  <c r="C49" i="9"/>
  <c r="K32" i="6"/>
  <c r="K24" i="6"/>
  <c r="C175" i="9"/>
  <c r="C139" i="9"/>
  <c r="C103" i="9"/>
  <c r="C67" i="9"/>
  <c r="C31" i="9"/>
  <c r="K38" i="6"/>
  <c r="K34" i="6"/>
  <c r="K30" i="6"/>
  <c r="K26" i="6"/>
  <c r="K22" i="6"/>
  <c r="C23" i="9"/>
  <c r="C166" i="9"/>
  <c r="C130" i="9"/>
  <c r="C94" i="9"/>
  <c r="C58" i="9"/>
  <c r="C22" i="9"/>
  <c r="K37" i="6"/>
  <c r="K33" i="6"/>
  <c r="K29" i="6"/>
  <c r="K25" i="6"/>
  <c r="C869" i="9" l="1"/>
  <c r="C437" i="9"/>
  <c r="C752" i="9"/>
  <c r="C608" i="9"/>
  <c r="C464" i="9"/>
  <c r="C320" i="9"/>
  <c r="C797" i="9"/>
  <c r="C365" i="9"/>
  <c r="C743" i="9"/>
  <c r="C599" i="9"/>
  <c r="C455" i="9"/>
  <c r="C311" i="9"/>
  <c r="C905" i="9"/>
  <c r="C725" i="9"/>
  <c r="C293" i="9"/>
  <c r="C950" i="9"/>
  <c r="C770" i="9"/>
  <c r="C626" i="9"/>
  <c r="C482" i="9"/>
  <c r="C338" i="9"/>
  <c r="C194" i="9"/>
  <c r="C1076" i="9"/>
  <c r="C1040" i="9"/>
  <c r="C923" i="9"/>
  <c r="C1067" i="9"/>
  <c r="C761" i="9"/>
  <c r="C329" i="9"/>
  <c r="C860" i="9"/>
  <c r="C716" i="9"/>
  <c r="C572" i="9"/>
  <c r="C428" i="9"/>
  <c r="C284" i="9"/>
  <c r="C968" i="9"/>
  <c r="C689" i="9"/>
  <c r="C221" i="9"/>
  <c r="C1049" i="9"/>
  <c r="C851" i="9"/>
  <c r="C707" i="9"/>
  <c r="C563" i="9"/>
  <c r="C419" i="9"/>
  <c r="C275" i="9"/>
  <c r="C1004" i="9"/>
  <c r="C617" i="9"/>
  <c r="C878" i="9"/>
  <c r="C734" i="9"/>
  <c r="C590" i="9"/>
  <c r="C446" i="9"/>
  <c r="C302" i="9"/>
  <c r="C914" i="9"/>
  <c r="C932" i="9"/>
  <c r="C1121" i="9"/>
  <c r="C896" i="9"/>
  <c r="C1085" i="9"/>
  <c r="C959" i="9"/>
  <c r="C1103" i="9"/>
  <c r="C653" i="9"/>
  <c r="C257" i="9"/>
  <c r="C1148" i="9"/>
  <c r="C824" i="9"/>
  <c r="C680" i="9"/>
  <c r="C536" i="9"/>
  <c r="C392" i="9"/>
  <c r="C248" i="9"/>
  <c r="C1058" i="9"/>
  <c r="C581" i="9"/>
  <c r="C815" i="9"/>
  <c r="C671" i="9"/>
  <c r="C527" i="9"/>
  <c r="C383" i="9"/>
  <c r="C239" i="9"/>
  <c r="C1094" i="9"/>
  <c r="C509" i="9"/>
  <c r="C842" i="9"/>
  <c r="C698" i="9"/>
  <c r="C554" i="9"/>
  <c r="C410" i="9"/>
  <c r="C266" i="9"/>
  <c r="C1013" i="9"/>
  <c r="C977" i="9"/>
  <c r="C1166" i="9"/>
  <c r="C941" i="9"/>
  <c r="C1130" i="9"/>
  <c r="C995" i="9"/>
  <c r="C1139" i="9"/>
  <c r="C167" i="9"/>
  <c r="C176" i="9"/>
  <c r="C545" i="9"/>
  <c r="C788" i="9"/>
  <c r="C644" i="9"/>
  <c r="C500" i="9"/>
  <c r="C356" i="9"/>
  <c r="C212" i="9"/>
  <c r="C1157" i="9"/>
  <c r="C185" i="9"/>
  <c r="C473" i="9"/>
  <c r="C779" i="9"/>
  <c r="C635" i="9"/>
  <c r="C491" i="9"/>
  <c r="C347" i="9"/>
  <c r="C203" i="9"/>
  <c r="C833" i="9"/>
  <c r="C401" i="9"/>
  <c r="C806" i="9"/>
  <c r="C662" i="9"/>
  <c r="C518" i="9"/>
  <c r="C374" i="9"/>
  <c r="C230" i="9"/>
  <c r="C1112" i="9"/>
  <c r="C1022" i="9"/>
  <c r="C986" i="9"/>
  <c r="C887" i="9"/>
  <c r="C1031" i="9"/>
  <c r="C1175" i="9"/>
  <c r="C68" i="9"/>
  <c r="C158" i="9"/>
  <c r="C113" i="9"/>
  <c r="C59" i="9"/>
  <c r="C95" i="9"/>
  <c r="C104" i="9"/>
  <c r="C149" i="9"/>
  <c r="C50" i="9"/>
  <c r="C131" i="9"/>
  <c r="C140" i="9"/>
  <c r="C122" i="9"/>
  <c r="C32" i="9"/>
  <c r="C86" i="9"/>
  <c r="C77" i="9"/>
  <c r="C14" i="9"/>
  <c r="C530" i="9"/>
  <c r="C539" i="9"/>
  <c r="I23" i="11"/>
  <c r="T24" i="7"/>
  <c r="T26" i="7" s="1"/>
  <c r="G8" i="6"/>
  <c r="K8" i="6"/>
  <c r="I35" i="11" l="1"/>
  <c r="I37" i="11" s="1"/>
  <c r="K6" i="6"/>
  <c r="G6" i="6"/>
  <c r="C7" i="6"/>
  <c r="K5" i="6"/>
  <c r="C8" i="6"/>
  <c r="G5" i="6"/>
  <c r="C6" i="6"/>
  <c r="L150" i="6"/>
  <c r="H15" i="6"/>
  <c r="G15" i="6"/>
  <c r="F15" i="6"/>
  <c r="E15" i="6"/>
  <c r="D15" i="6"/>
  <c r="H14" i="6"/>
  <c r="G14" i="6"/>
  <c r="F14" i="6"/>
  <c r="E14" i="6"/>
  <c r="D14" i="6"/>
  <c r="I13" i="6"/>
  <c r="I12" i="6"/>
  <c r="C11" i="10" l="1"/>
  <c r="E10" i="11"/>
  <c r="C8" i="9"/>
  <c r="C8" i="7"/>
  <c r="A17" i="6"/>
  <c r="E8" i="11"/>
  <c r="C6" i="9"/>
  <c r="C9" i="10"/>
  <c r="C6" i="7"/>
  <c r="E9" i="11"/>
  <c r="C10" i="10"/>
  <c r="C7" i="9"/>
  <c r="C7" i="7"/>
  <c r="L186" i="6"/>
  <c r="I14" i="6"/>
  <c r="O14" i="6" l="1"/>
  <c r="D188" i="6" s="1"/>
  <c r="L1452" i="9" l="1"/>
  <c r="D187" i="6"/>
  <c r="U26" i="7"/>
</calcChain>
</file>

<file path=xl/sharedStrings.xml><?xml version="1.0" encoding="utf-8"?>
<sst xmlns="http://schemas.openxmlformats.org/spreadsheetml/2006/main" count="115966" uniqueCount="19397">
  <si>
    <t>TIPO I.E.</t>
  </si>
  <si>
    <t>GESTION</t>
  </si>
  <si>
    <t>ZONA</t>
  </si>
  <si>
    <t>CODMOD I.E.</t>
  </si>
  <si>
    <t>CLAVE8</t>
  </si>
  <si>
    <t>NIVEL EDUCATIVO</t>
  </si>
  <si>
    <t>NOMBRE DE LA INSTITUCION EDUCATIVA</t>
  </si>
  <si>
    <t>CODIGO DE PLAZA</t>
  </si>
  <si>
    <t>TIPO DE TRABAJADOR</t>
  </si>
  <si>
    <t>SUB-TIPO DE TRABAJADOR</t>
  </si>
  <si>
    <t>CARGO</t>
  </si>
  <si>
    <t>SITUACION LABORAL</t>
  </si>
  <si>
    <t>MOTIVO DE VACANTE</t>
  </si>
  <si>
    <t>APELLIDO PATERNO</t>
  </si>
  <si>
    <t>APELLIDO MATERNO</t>
  </si>
  <si>
    <t>NOMBRES</t>
  </si>
  <si>
    <t>JORNADA LABORAL</t>
  </si>
  <si>
    <t>ESTADO</t>
  </si>
  <si>
    <t>CODIGO MODULAR</t>
  </si>
  <si>
    <t>FECHA DE NACIMIENTO</t>
  </si>
  <si>
    <t>DOCUMENTO DE IDENTIDAD</t>
  </si>
  <si>
    <t>FECHA DE INICIO</t>
  </si>
  <si>
    <t>FECHA DE TERMINO</t>
  </si>
  <si>
    <t>TIPO DE REGISTRO</t>
  </si>
  <si>
    <t>LEY</t>
  </si>
  <si>
    <t>PREVENTIVA</t>
  </si>
  <si>
    <t>PUNO</t>
  </si>
  <si>
    <t>POLIDOCENTE COMPLETO</t>
  </si>
  <si>
    <t>ESTATAL</t>
  </si>
  <si>
    <t>URBANO / FRONTERA</t>
  </si>
  <si>
    <t>DOCENTE</t>
  </si>
  <si>
    <t>DIRECTIVO</t>
  </si>
  <si>
    <t>DIRECTOR I.E.</t>
  </si>
  <si>
    <t>DESIGNADO</t>
  </si>
  <si>
    <t>ROQUE</t>
  </si>
  <si>
    <t>5</t>
  </si>
  <si>
    <t>40</t>
  </si>
  <si>
    <t>ORGANICA</t>
  </si>
  <si>
    <t>LEY 29944</t>
  </si>
  <si>
    <t>NO</t>
  </si>
  <si>
    <t/>
  </si>
  <si>
    <t>PROFESOR</t>
  </si>
  <si>
    <t>NOMBRADO</t>
  </si>
  <si>
    <t>SERRUTO</t>
  </si>
  <si>
    <t>CHOQUEHUANCA</t>
  </si>
  <si>
    <t>MAGDA</t>
  </si>
  <si>
    <t>3</t>
  </si>
  <si>
    <t>30</t>
  </si>
  <si>
    <t>ACTIVO</t>
  </si>
  <si>
    <t>CCALLA</t>
  </si>
  <si>
    <t>CHOQUEMAMANI</t>
  </si>
  <si>
    <t>2</t>
  </si>
  <si>
    <t>0</t>
  </si>
  <si>
    <t>ALIAGA</t>
  </si>
  <si>
    <t>ARPASI</t>
  </si>
  <si>
    <t>ANA MARIA</t>
  </si>
  <si>
    <t>ARIAS</t>
  </si>
  <si>
    <t>VILCA</t>
  </si>
  <si>
    <t>4</t>
  </si>
  <si>
    <t>GALLEGOS</t>
  </si>
  <si>
    <t>MEDINA</t>
  </si>
  <si>
    <t>ORTIZ</t>
  </si>
  <si>
    <t>1</t>
  </si>
  <si>
    <t>LOAYZA</t>
  </si>
  <si>
    <t>CHOQUE</t>
  </si>
  <si>
    <t>LOPEZ</t>
  </si>
  <si>
    <t>TAVERA</t>
  </si>
  <si>
    <t>SONIA</t>
  </si>
  <si>
    <t>PONCE</t>
  </si>
  <si>
    <t>GUERRA</t>
  </si>
  <si>
    <t>MARIA ISABEL</t>
  </si>
  <si>
    <t>HUANCA</t>
  </si>
  <si>
    <t>QUISPE</t>
  </si>
  <si>
    <t>CONDORI</t>
  </si>
  <si>
    <t>AUXILIAR DE EDUCACION</t>
  </si>
  <si>
    <t>PINEDA</t>
  </si>
  <si>
    <t>MARLENY</t>
  </si>
  <si>
    <t>LEY 30493</t>
  </si>
  <si>
    <t>LARICO</t>
  </si>
  <si>
    <t>RIQUELME</t>
  </si>
  <si>
    <t>ALEMAN</t>
  </si>
  <si>
    <t>ACHATA</t>
  </si>
  <si>
    <t>CACERES</t>
  </si>
  <si>
    <t>YENY</t>
  </si>
  <si>
    <t>CARBAJAL</t>
  </si>
  <si>
    <t>MANZANO</t>
  </si>
  <si>
    <t>BELLIDO</t>
  </si>
  <si>
    <t>ADMINISTRATIVO</t>
  </si>
  <si>
    <t>AUXILIAR</t>
  </si>
  <si>
    <t>TRABAJADOR DE SERVICIO I</t>
  </si>
  <si>
    <t>BENITO</t>
  </si>
  <si>
    <t>AB</t>
  </si>
  <si>
    <t>D.L. 276</t>
  </si>
  <si>
    <t>TRABAJADOR DE SERVICIO II</t>
  </si>
  <si>
    <t>CHARAJA</t>
  </si>
  <si>
    <t>COLQUE</t>
  </si>
  <si>
    <t>ESTEBAN</t>
  </si>
  <si>
    <t>PD</t>
  </si>
  <si>
    <t>SOTOMAYOR</t>
  </si>
  <si>
    <t>AE</t>
  </si>
  <si>
    <t>PILCO</t>
  </si>
  <si>
    <t>MONTES DE OCA</t>
  </si>
  <si>
    <t>CHAMBI</t>
  </si>
  <si>
    <t>MAMANI</t>
  </si>
  <si>
    <t>CAPACOILA</t>
  </si>
  <si>
    <t>CARMEN</t>
  </si>
  <si>
    <t>RUELAS</t>
  </si>
  <si>
    <t>MERY</t>
  </si>
  <si>
    <t>SILVA</t>
  </si>
  <si>
    <t>JAEN</t>
  </si>
  <si>
    <t>PAREDES</t>
  </si>
  <si>
    <t>PRESUPUESTO PAP LEY 28701 D.S. 061-2006-EF</t>
  </si>
  <si>
    <t>PACORI</t>
  </si>
  <si>
    <t>OFICIO N° 816-2016/SPE-OPEP-UPP (28/12/2016)</t>
  </si>
  <si>
    <t>BELTRAN</t>
  </si>
  <si>
    <t>GIOVANNA</t>
  </si>
  <si>
    <t>NONAGESIMA SEGUNDA DISPOSICION COMPLEMENTARIA FINAL DE LA LEY Nº 29951 (MEMORANDUM N° 4299-2012-MINEDU/SPE-UP)</t>
  </si>
  <si>
    <t>QUILCA</t>
  </si>
  <si>
    <t>TORRES</t>
  </si>
  <si>
    <t>ALARCON</t>
  </si>
  <si>
    <t>JULIA</t>
  </si>
  <si>
    <t>YAPURASI</t>
  </si>
  <si>
    <t>FLORES</t>
  </si>
  <si>
    <t>ALFARO</t>
  </si>
  <si>
    <t>ZENTENO</t>
  </si>
  <si>
    <t>HERRERA</t>
  </si>
  <si>
    <t>PAMPAMALLCO</t>
  </si>
  <si>
    <t>MACHACA</t>
  </si>
  <si>
    <t>VELASQUEZ</t>
  </si>
  <si>
    <t>CRUZ</t>
  </si>
  <si>
    <t>PALOMINO</t>
  </si>
  <si>
    <t>COILA</t>
  </si>
  <si>
    <t>CARPIO</t>
  </si>
  <si>
    <t>PINO</t>
  </si>
  <si>
    <t>GONZALES</t>
  </si>
  <si>
    <t>ROMERO</t>
  </si>
  <si>
    <t>AQUISE</t>
  </si>
  <si>
    <t>REUBICACION DE PLAZA VACANTE: Resolución Nº 2896-15-UGELP</t>
  </si>
  <si>
    <t>GIBERA</t>
  </si>
  <si>
    <t>DUEÑAS</t>
  </si>
  <si>
    <t>LLANQUE</t>
  </si>
  <si>
    <t>BUTRON</t>
  </si>
  <si>
    <t>FLOREZ</t>
  </si>
  <si>
    <t>AA</t>
  </si>
  <si>
    <t>CHAYÑA</t>
  </si>
  <si>
    <t>MACEDO</t>
  </si>
  <si>
    <t>LAURA</t>
  </si>
  <si>
    <t>PAUCARA</t>
  </si>
  <si>
    <t>RAMOS</t>
  </si>
  <si>
    <t>MALDONADO</t>
  </si>
  <si>
    <t>MAMANCHURA</t>
  </si>
  <si>
    <t>IRMA</t>
  </si>
  <si>
    <t>PEREZ</t>
  </si>
  <si>
    <t>ANTONIETA</t>
  </si>
  <si>
    <t>GOMEZ</t>
  </si>
  <si>
    <t>CHURA</t>
  </si>
  <si>
    <t>LUZ DELIA</t>
  </si>
  <si>
    <t>COYLA</t>
  </si>
  <si>
    <t>DESIGNACION DIRECTOR I.E</t>
  </si>
  <si>
    <t>GUADALUPE</t>
  </si>
  <si>
    <t>YUCRA</t>
  </si>
  <si>
    <t>CORTEZ</t>
  </si>
  <si>
    <t>BARRIONUEVO</t>
  </si>
  <si>
    <t>GALINDO</t>
  </si>
  <si>
    <t>ORTEGA</t>
  </si>
  <si>
    <t>MORALES</t>
  </si>
  <si>
    <t>PACHECO</t>
  </si>
  <si>
    <t>ESPILLICO</t>
  </si>
  <si>
    <t>VELAZCO</t>
  </si>
  <si>
    <t>LOZA</t>
  </si>
  <si>
    <t>ROJAS</t>
  </si>
  <si>
    <t>SEBASTIANA</t>
  </si>
  <si>
    <t>TD</t>
  </si>
  <si>
    <t>MARITZA</t>
  </si>
  <si>
    <t>PACURI</t>
  </si>
  <si>
    <t>TITO</t>
  </si>
  <si>
    <t>ENRIQUEZ</t>
  </si>
  <si>
    <t>HUGO</t>
  </si>
  <si>
    <t>CAHUANA</t>
  </si>
  <si>
    <t>GARNICA</t>
  </si>
  <si>
    <t>CHURATA</t>
  </si>
  <si>
    <t>ELIZABETH</t>
  </si>
  <si>
    <t>ORDOÑEZ</t>
  </si>
  <si>
    <t>ESCARCENA</t>
  </si>
  <si>
    <t>PANCA</t>
  </si>
  <si>
    <t>GLADYS</t>
  </si>
  <si>
    <t>REUBICACION DE PLAZA VACANTE: Resolución Nº 4698-15-UGELP</t>
  </si>
  <si>
    <t>DELGADO</t>
  </si>
  <si>
    <t>TE</t>
  </si>
  <si>
    <t>APAZA</t>
  </si>
  <si>
    <t>VALDEZ</t>
  </si>
  <si>
    <t>URBINA</t>
  </si>
  <si>
    <t>BERNEDO</t>
  </si>
  <si>
    <t>CHAVEZ</t>
  </si>
  <si>
    <t>TEJADA</t>
  </si>
  <si>
    <t>PORTUGAL</t>
  </si>
  <si>
    <t>CANAZA</t>
  </si>
  <si>
    <t>LUZMILA</t>
  </si>
  <si>
    <t>YANA</t>
  </si>
  <si>
    <t>TARQUI</t>
  </si>
  <si>
    <t>CASTRO</t>
  </si>
  <si>
    <t>AGRIPINA</t>
  </si>
  <si>
    <t>CANO</t>
  </si>
  <si>
    <t>ANDIA</t>
  </si>
  <si>
    <t>ESPEZUA</t>
  </si>
  <si>
    <t>LIDIA</t>
  </si>
  <si>
    <t>SUSANA</t>
  </si>
  <si>
    <t>CUNO</t>
  </si>
  <si>
    <t>CATACORA</t>
  </si>
  <si>
    <t>SUCARI</t>
  </si>
  <si>
    <t>PALACIOS</t>
  </si>
  <si>
    <t>CALVO</t>
  </si>
  <si>
    <t>LUZ MARINA</t>
  </si>
  <si>
    <t>BELON</t>
  </si>
  <si>
    <t>PARI</t>
  </si>
  <si>
    <t>CASTILLO</t>
  </si>
  <si>
    <t>YOLANDA</t>
  </si>
  <si>
    <t>JULIAN</t>
  </si>
  <si>
    <t>CCOPA</t>
  </si>
  <si>
    <t>JUANA</t>
  </si>
  <si>
    <t>OSWALDO</t>
  </si>
  <si>
    <t>BURGOS</t>
  </si>
  <si>
    <t>ARCE</t>
  </si>
  <si>
    <t>JIMENEZ</t>
  </si>
  <si>
    <t>CALIZAYA</t>
  </si>
  <si>
    <t>NAVARRO</t>
  </si>
  <si>
    <t>TICONA</t>
  </si>
  <si>
    <t>EUSEBIA</t>
  </si>
  <si>
    <t>CHIPANA</t>
  </si>
  <si>
    <t>CONVENIO - OTROS</t>
  </si>
  <si>
    <t>URBANO / NO FRONTERA</t>
  </si>
  <si>
    <t>VACANTE</t>
  </si>
  <si>
    <t xml:space="preserve">  -   -</t>
  </si>
  <si>
    <t>VASQUEZ</t>
  </si>
  <si>
    <t>ESCOBEDO</t>
  </si>
  <si>
    <t>URVIOLA</t>
  </si>
  <si>
    <t>MORENO</t>
  </si>
  <si>
    <t>BARRIGA</t>
  </si>
  <si>
    <t>BALLENA</t>
  </si>
  <si>
    <t>VALERIANO</t>
  </si>
  <si>
    <t>NUÑEZ</t>
  </si>
  <si>
    <t>ALATA</t>
  </si>
  <si>
    <t>ISABEL</t>
  </si>
  <si>
    <t>LIMACHI</t>
  </si>
  <si>
    <t>BARRIOS</t>
  </si>
  <si>
    <t>GINEZ</t>
  </si>
  <si>
    <t>MAQUERA</t>
  </si>
  <si>
    <t>CALDERON</t>
  </si>
  <si>
    <t>REUBICACION DE PLAZA VACANTE: Resolución Nº 093-11-UGELP</t>
  </si>
  <si>
    <t>PUMA</t>
  </si>
  <si>
    <t>SALAS</t>
  </si>
  <si>
    <t>MAYTA</t>
  </si>
  <si>
    <t>SANCHEZ</t>
  </si>
  <si>
    <t>BERMEJO</t>
  </si>
  <si>
    <t>0000000000</t>
  </si>
  <si>
    <t>PAUCAR</t>
  </si>
  <si>
    <t>OTILIA</t>
  </si>
  <si>
    <t>LINO</t>
  </si>
  <si>
    <t>CHATA</t>
  </si>
  <si>
    <t>EDITH</t>
  </si>
  <si>
    <t>REUBICACION Y/O ADECUACION DE PLAZA VACANTE : Resolución Nº 1393-10-UGELP</t>
  </si>
  <si>
    <t>FUENTES</t>
  </si>
  <si>
    <t>LUJANO</t>
  </si>
  <si>
    <t>SANDOVAL</t>
  </si>
  <si>
    <t>CCALLO</t>
  </si>
  <si>
    <t>NEYRA</t>
  </si>
  <si>
    <t>SANIZO</t>
  </si>
  <si>
    <t>PEDRO</t>
  </si>
  <si>
    <t>ALI</t>
  </si>
  <si>
    <t>CUTIPA</t>
  </si>
  <si>
    <t>HUARACHA</t>
  </si>
  <si>
    <t>70º Disposición Final de la Ley Nº 29289</t>
  </si>
  <si>
    <t>FRANCISCA</t>
  </si>
  <si>
    <t>GORDILLO</t>
  </si>
  <si>
    <t>MARTIN</t>
  </si>
  <si>
    <t>PLAZA PREVISTA PUESTA A CONCURSO DE CARGOS DIRECTIVOS</t>
  </si>
  <si>
    <t>CUEVA</t>
  </si>
  <si>
    <t>HILDA</t>
  </si>
  <si>
    <t>FLORA</t>
  </si>
  <si>
    <t>OFICIO N° 153-2017-MINEDU/SPE-OPEP-UPP</t>
  </si>
  <si>
    <t>SOSA</t>
  </si>
  <si>
    <t>ASTOQUILCA</t>
  </si>
  <si>
    <t>CHAMBILLA</t>
  </si>
  <si>
    <t>BEDOYA</t>
  </si>
  <si>
    <t>ALVAREZ</t>
  </si>
  <si>
    <t>NINA</t>
  </si>
  <si>
    <t>LUCIO</t>
  </si>
  <si>
    <t>JESSICA</t>
  </si>
  <si>
    <t>MOLINA</t>
  </si>
  <si>
    <t>FIGUEROA</t>
  </si>
  <si>
    <t>ZEA</t>
  </si>
  <si>
    <t>LUQUE</t>
  </si>
  <si>
    <t>CELIA</t>
  </si>
  <si>
    <t>AGUILAR</t>
  </si>
  <si>
    <t>PAXI</t>
  </si>
  <si>
    <t>BONIFACIO</t>
  </si>
  <si>
    <t>TAPIA</t>
  </si>
  <si>
    <t>APROBACION DEL PAP, SEGUN RD. 269-06-DREP</t>
  </si>
  <si>
    <t>MALLEA</t>
  </si>
  <si>
    <t>RODRIGUEZ</t>
  </si>
  <si>
    <t>BALTAZAR</t>
  </si>
  <si>
    <t>LLANOS</t>
  </si>
  <si>
    <t>SUBIA</t>
  </si>
  <si>
    <t>TB</t>
  </si>
  <si>
    <t>MESTAS</t>
  </si>
  <si>
    <t>MARUJA</t>
  </si>
  <si>
    <t>CLORINDA</t>
  </si>
  <si>
    <t>BORDA</t>
  </si>
  <si>
    <t>HINOJOSA</t>
  </si>
  <si>
    <t>LOURDES MARCELINA</t>
  </si>
  <si>
    <t>6</t>
  </si>
  <si>
    <t>CALISAYA</t>
  </si>
  <si>
    <t>VARGAS</t>
  </si>
  <si>
    <t>DELIA</t>
  </si>
  <si>
    <t>HUAMAN</t>
  </si>
  <si>
    <t>CHIRAPO</t>
  </si>
  <si>
    <t>MARIA LUISA</t>
  </si>
  <si>
    <t>ZARATE</t>
  </si>
  <si>
    <t>MERMA</t>
  </si>
  <si>
    <t>MENDOZA</t>
  </si>
  <si>
    <t>MADARIAGA</t>
  </si>
  <si>
    <t>TOMA</t>
  </si>
  <si>
    <t>VILCANQUI</t>
  </si>
  <si>
    <t>GUMERCINDA</t>
  </si>
  <si>
    <t>COAQUIRA</t>
  </si>
  <si>
    <t>COLQUEHUANCA</t>
  </si>
  <si>
    <t>QUENTA</t>
  </si>
  <si>
    <t>ZEGARRA</t>
  </si>
  <si>
    <t>MENESES</t>
  </si>
  <si>
    <t>ROSA</t>
  </si>
  <si>
    <t>SURCO</t>
  </si>
  <si>
    <t>ATENCIO</t>
  </si>
  <si>
    <t>MULTIGRADO</t>
  </si>
  <si>
    <t>MIRANDA</t>
  </si>
  <si>
    <t>MARIA ANTONIETA</t>
  </si>
  <si>
    <t>GUTIERREZ</t>
  </si>
  <si>
    <t>GUEVARA</t>
  </si>
  <si>
    <t>TEODORA</t>
  </si>
  <si>
    <t>DIAZ</t>
  </si>
  <si>
    <t>MARINA</t>
  </si>
  <si>
    <t>PACHO</t>
  </si>
  <si>
    <t>HUARACHI</t>
  </si>
  <si>
    <t>DORA</t>
  </si>
  <si>
    <t>BRAVO</t>
  </si>
  <si>
    <t>FRISANCHO</t>
  </si>
  <si>
    <t>JARA</t>
  </si>
  <si>
    <t>FERNANDEZ</t>
  </si>
  <si>
    <t>LUJAN</t>
  </si>
  <si>
    <t>MALAGA</t>
  </si>
  <si>
    <t>TIQUILLOCA</t>
  </si>
  <si>
    <t>QUISOCALA</t>
  </si>
  <si>
    <t>BOHORQUEZ</t>
  </si>
  <si>
    <t>HUISA</t>
  </si>
  <si>
    <t>DORIS</t>
  </si>
  <si>
    <t>ZELA</t>
  </si>
  <si>
    <t>YENNY</t>
  </si>
  <si>
    <t>ESCOBAR</t>
  </si>
  <si>
    <t>EDGAR</t>
  </si>
  <si>
    <t>TRABAJADOR DE SERVICIO</t>
  </si>
  <si>
    <t>ANQUISE</t>
  </si>
  <si>
    <t>ROSA MARIA</t>
  </si>
  <si>
    <t>RAUL</t>
  </si>
  <si>
    <t>RURAL 2 / FRONTERA</t>
  </si>
  <si>
    <t>RURAL 3 / FRONTERA</t>
  </si>
  <si>
    <t>RAMIREZ</t>
  </si>
  <si>
    <t>TURPO</t>
  </si>
  <si>
    <t>ROXANA</t>
  </si>
  <si>
    <t>AYALA</t>
  </si>
  <si>
    <t>COAPAZA</t>
  </si>
  <si>
    <t>ALEJO</t>
  </si>
  <si>
    <t>CHUQUIMIA</t>
  </si>
  <si>
    <t>ACORA</t>
  </si>
  <si>
    <t>CURASI</t>
  </si>
  <si>
    <t>VALENCIA</t>
  </si>
  <si>
    <t>MARTHA</t>
  </si>
  <si>
    <t>ARACA</t>
  </si>
  <si>
    <t>ANCCO</t>
  </si>
  <si>
    <t>HUMPIRI</t>
  </si>
  <si>
    <t>YANQUI</t>
  </si>
  <si>
    <t>BARRIENTOS</t>
  </si>
  <si>
    <t>CRISTINA</t>
  </si>
  <si>
    <t>POMA</t>
  </si>
  <si>
    <t>MARIA</t>
  </si>
  <si>
    <t>LAZO</t>
  </si>
  <si>
    <t>MARIELA</t>
  </si>
  <si>
    <t>LLANO</t>
  </si>
  <si>
    <t>AMANTANI</t>
  </si>
  <si>
    <t>RURAL 1 / FRONTERA</t>
  </si>
  <si>
    <t>ZEVALLOS</t>
  </si>
  <si>
    <t>ARAGON</t>
  </si>
  <si>
    <t>HANCCO</t>
  </si>
  <si>
    <t>VILLAR</t>
  </si>
  <si>
    <t>FELICIANO</t>
  </si>
  <si>
    <t>JOSE ANTONIO</t>
  </si>
  <si>
    <t>ATUNCOLLA</t>
  </si>
  <si>
    <t>ALANOCA</t>
  </si>
  <si>
    <t>RAFAEL</t>
  </si>
  <si>
    <t>NEIRA</t>
  </si>
  <si>
    <t>TUCO</t>
  </si>
  <si>
    <t>TC</t>
  </si>
  <si>
    <t>PAUCARCOLLA</t>
  </si>
  <si>
    <t>FELIX</t>
  </si>
  <si>
    <t>PABLO</t>
  </si>
  <si>
    <t>COATA</t>
  </si>
  <si>
    <t>BUSTINZA</t>
  </si>
  <si>
    <t>HUATA</t>
  </si>
  <si>
    <t>BEJAR</t>
  </si>
  <si>
    <t>PAURO</t>
  </si>
  <si>
    <t>CAPACHICA</t>
  </si>
  <si>
    <t>ESPINOZA</t>
  </si>
  <si>
    <t>VICTOR</t>
  </si>
  <si>
    <t>CHUCUITO</t>
  </si>
  <si>
    <t>ASQUI</t>
  </si>
  <si>
    <t>AROAPAZA</t>
  </si>
  <si>
    <t>SILVIA</t>
  </si>
  <si>
    <t>RIVAS</t>
  </si>
  <si>
    <t>AGUSTINA</t>
  </si>
  <si>
    <t>NAYRA</t>
  </si>
  <si>
    <t>ACERO</t>
  </si>
  <si>
    <t>GLORIA</t>
  </si>
  <si>
    <t>PRESUPUESTO CAP - D.S. Nro. 167-94-EF</t>
  </si>
  <si>
    <t>TIQUILLACA</t>
  </si>
  <si>
    <t>RURAL 2 / NO FRONTERA</t>
  </si>
  <si>
    <t>CUTIMBO</t>
  </si>
  <si>
    <t>FLOR DE MARIA</t>
  </si>
  <si>
    <t>VILQUE</t>
  </si>
  <si>
    <t>MELO</t>
  </si>
  <si>
    <t>PICHACANI</t>
  </si>
  <si>
    <t>TINTAYA</t>
  </si>
  <si>
    <t>CAÑAZACA</t>
  </si>
  <si>
    <t>CABRERA</t>
  </si>
  <si>
    <t>EPIFANIA</t>
  </si>
  <si>
    <t>ALBERTO</t>
  </si>
  <si>
    <t>PLATERIA</t>
  </si>
  <si>
    <t>AGUIRRE</t>
  </si>
  <si>
    <t>JUSTO</t>
  </si>
  <si>
    <t>ALMANZA</t>
  </si>
  <si>
    <t>LUNA</t>
  </si>
  <si>
    <t>AMALIA</t>
  </si>
  <si>
    <t>AD</t>
  </si>
  <si>
    <t>JOSE</t>
  </si>
  <si>
    <t>COTRADO</t>
  </si>
  <si>
    <t>ANA ISABEL</t>
  </si>
  <si>
    <t>SAN ANTONIO</t>
  </si>
  <si>
    <t>RURAL 1 / NO FRONTERA</t>
  </si>
  <si>
    <t>GODOY</t>
  </si>
  <si>
    <t>HERMELINDA</t>
  </si>
  <si>
    <t>CHURAYRA</t>
  </si>
  <si>
    <t>VILLASANTE</t>
  </si>
  <si>
    <t>SARAVIA</t>
  </si>
  <si>
    <t>VALDIVIA</t>
  </si>
  <si>
    <t>VELEZ</t>
  </si>
  <si>
    <t>PACOMPIA</t>
  </si>
  <si>
    <t>LIMA</t>
  </si>
  <si>
    <t>QUIZA</t>
  </si>
  <si>
    <t>SANTOS</t>
  </si>
  <si>
    <t>ROSSEL</t>
  </si>
  <si>
    <t>SEGALES</t>
  </si>
  <si>
    <t>MARGARITA</t>
  </si>
  <si>
    <t>CALLAPANI</t>
  </si>
  <si>
    <t>DURAN</t>
  </si>
  <si>
    <t>PAMPA</t>
  </si>
  <si>
    <t>ELENA</t>
  </si>
  <si>
    <t>QUISPESUCSO</t>
  </si>
  <si>
    <t>CAROLINA</t>
  </si>
  <si>
    <t>NAIRA</t>
  </si>
  <si>
    <t>ACEITUNO</t>
  </si>
  <si>
    <t>TOLEDO</t>
  </si>
  <si>
    <t>CHINO</t>
  </si>
  <si>
    <t>INOFUENTE</t>
  </si>
  <si>
    <t>ADELA</t>
  </si>
  <si>
    <t>ANGELA</t>
  </si>
  <si>
    <t>CURO</t>
  </si>
  <si>
    <t>NELLY</t>
  </si>
  <si>
    <t>CAHUI</t>
  </si>
  <si>
    <t>NORMA</t>
  </si>
  <si>
    <t>LUPACA</t>
  </si>
  <si>
    <t>CONTRERAS</t>
  </si>
  <si>
    <t>BARREDA</t>
  </si>
  <si>
    <t>VICTORIA</t>
  </si>
  <si>
    <t>DEZA</t>
  </si>
  <si>
    <t>CENTENO</t>
  </si>
  <si>
    <t>CARI</t>
  </si>
  <si>
    <t>RURAL</t>
  </si>
  <si>
    <t>PARICAHUA</t>
  </si>
  <si>
    <t>AMELIA</t>
  </si>
  <si>
    <t>CALSIN</t>
  </si>
  <si>
    <t>PINTO</t>
  </si>
  <si>
    <t>SAGUA</t>
  </si>
  <si>
    <t>GRACIELA</t>
  </si>
  <si>
    <t>HUARAYA</t>
  </si>
  <si>
    <t>HOLGUIN</t>
  </si>
  <si>
    <t>ORDOÑO</t>
  </si>
  <si>
    <t>MARIA DEL CARMEN</t>
  </si>
  <si>
    <t>ZUÑIGA</t>
  </si>
  <si>
    <t>LUCIA</t>
  </si>
  <si>
    <t>REUBICACION DE PLAZA VACANTE: Resolución Nº 2042-2017-UGELP</t>
  </si>
  <si>
    <t>CORDOVA</t>
  </si>
  <si>
    <t>MARCA</t>
  </si>
  <si>
    <t>CLAROS</t>
  </si>
  <si>
    <t>JAHUIRA</t>
  </si>
  <si>
    <t>CUSI</t>
  </si>
  <si>
    <t>ONOFRE</t>
  </si>
  <si>
    <t>ZAVALA</t>
  </si>
  <si>
    <t>NELIDA</t>
  </si>
  <si>
    <t>ASTRULLA</t>
  </si>
  <si>
    <t>ESCALANTE</t>
  </si>
  <si>
    <t>EFRAIN</t>
  </si>
  <si>
    <t>VILLALTA</t>
  </si>
  <si>
    <t>DE LA RIVA</t>
  </si>
  <si>
    <t>GALVEZ</t>
  </si>
  <si>
    <t>MENDIZABAL</t>
  </si>
  <si>
    <t>SALAZAR</t>
  </si>
  <si>
    <t>HAYDEE</t>
  </si>
  <si>
    <t>ARUQUIPA</t>
  </si>
  <si>
    <t>ÑACA</t>
  </si>
  <si>
    <t>YENI</t>
  </si>
  <si>
    <t>ALAVE</t>
  </si>
  <si>
    <t>HUALLPA</t>
  </si>
  <si>
    <t>MERCEDES</t>
  </si>
  <si>
    <t>CARCAUSTO</t>
  </si>
  <si>
    <t>JORGE</t>
  </si>
  <si>
    <t>MONZON</t>
  </si>
  <si>
    <t>TALAVERA</t>
  </si>
  <si>
    <t>ROJO</t>
  </si>
  <si>
    <t>COLCA</t>
  </si>
  <si>
    <t>ROSA ELENA</t>
  </si>
  <si>
    <t>MARIACA</t>
  </si>
  <si>
    <t>ZAPANA</t>
  </si>
  <si>
    <t>AQUINO</t>
  </si>
  <si>
    <t>MONJE</t>
  </si>
  <si>
    <t>ZAPATA</t>
  </si>
  <si>
    <t>HUARAHUARA</t>
  </si>
  <si>
    <t>URBANA</t>
  </si>
  <si>
    <t>BANEGAS</t>
  </si>
  <si>
    <t>QUENAYA</t>
  </si>
  <si>
    <t>VELARDE</t>
  </si>
  <si>
    <t>ANDRES AVELINO CACERES</t>
  </si>
  <si>
    <t>ESTEBA</t>
  </si>
  <si>
    <t>BEATRIZ</t>
  </si>
  <si>
    <t>JUAREZ</t>
  </si>
  <si>
    <t>HUARCAYA</t>
  </si>
  <si>
    <t>GARCIA</t>
  </si>
  <si>
    <t>MARIA ROSA</t>
  </si>
  <si>
    <t>SUAÑA</t>
  </si>
  <si>
    <t>BUSTINCIO</t>
  </si>
  <si>
    <t>MARIA ELENA</t>
  </si>
  <si>
    <t>CALLA</t>
  </si>
  <si>
    <t>CONCEPCION</t>
  </si>
  <si>
    <t>SALCEDO</t>
  </si>
  <si>
    <t>SUCAPUCA</t>
  </si>
  <si>
    <t>VERONICA</t>
  </si>
  <si>
    <t>PATRICIA</t>
  </si>
  <si>
    <t>SABINA</t>
  </si>
  <si>
    <t>VIZCARRA</t>
  </si>
  <si>
    <t>PORTEÑO</t>
  </si>
  <si>
    <t>SANTA ROSA</t>
  </si>
  <si>
    <t>FRANCO</t>
  </si>
  <si>
    <t>HUAYNA PUCARA</t>
  </si>
  <si>
    <t>ALEJANDRINA</t>
  </si>
  <si>
    <t>JAYLLIHUAYA</t>
  </si>
  <si>
    <t>GUILLEN</t>
  </si>
  <si>
    <t>SIMON BOLIVAR</t>
  </si>
  <si>
    <t>MARIN</t>
  </si>
  <si>
    <t>PROGRESO</t>
  </si>
  <si>
    <t>CORONADO</t>
  </si>
  <si>
    <t>CACHICATARI</t>
  </si>
  <si>
    <t>LAYKAKOTA</t>
  </si>
  <si>
    <t>LUCANO</t>
  </si>
  <si>
    <t>RICARDO PALMA</t>
  </si>
  <si>
    <t>JOSEFINA</t>
  </si>
  <si>
    <t>LEONCIO PRADO</t>
  </si>
  <si>
    <t>LIMACHE</t>
  </si>
  <si>
    <t>CALLACONDO</t>
  </si>
  <si>
    <t>TEOFILA</t>
  </si>
  <si>
    <t>OLGA</t>
  </si>
  <si>
    <t>PANCCA</t>
  </si>
  <si>
    <t>CARRERA</t>
  </si>
  <si>
    <t>HUACANI</t>
  </si>
  <si>
    <t>LINARES</t>
  </si>
  <si>
    <t>PINAZO</t>
  </si>
  <si>
    <t>CHAHUARES</t>
  </si>
  <si>
    <t>PEREYRA</t>
  </si>
  <si>
    <t>OLINDA</t>
  </si>
  <si>
    <t>YANARICO</t>
  </si>
  <si>
    <t>SONCCO</t>
  </si>
  <si>
    <t>FIDEL</t>
  </si>
  <si>
    <t>CORONEL</t>
  </si>
  <si>
    <t>JULI</t>
  </si>
  <si>
    <t>ROBERTO</t>
  </si>
  <si>
    <t>HUATTA</t>
  </si>
  <si>
    <t>MARY</t>
  </si>
  <si>
    <t>NILDA</t>
  </si>
  <si>
    <t>WILFREDO</t>
  </si>
  <si>
    <t>SANTUYO</t>
  </si>
  <si>
    <t>WILBER</t>
  </si>
  <si>
    <t>QUISCA</t>
  </si>
  <si>
    <t>DOMITILA</t>
  </si>
  <si>
    <t>CARUCAYA</t>
  </si>
  <si>
    <t>AROCUTIPA</t>
  </si>
  <si>
    <t>SAN JUAN</t>
  </si>
  <si>
    <t>AROHUANCA</t>
  </si>
  <si>
    <t>YUPANQUI</t>
  </si>
  <si>
    <t>LOPE</t>
  </si>
  <si>
    <t>DAVID</t>
  </si>
  <si>
    <t>ALICIA</t>
  </si>
  <si>
    <t>TITILACA</t>
  </si>
  <si>
    <t>YOVANA</t>
  </si>
  <si>
    <t>ELSA</t>
  </si>
  <si>
    <t>ALCA</t>
  </si>
  <si>
    <t>PALLALLA</t>
  </si>
  <si>
    <t>ROGELIO</t>
  </si>
  <si>
    <t>CHARCA</t>
  </si>
  <si>
    <t>ARISACA</t>
  </si>
  <si>
    <t>SAYRITUPA</t>
  </si>
  <si>
    <t>ASENCIO</t>
  </si>
  <si>
    <t>CARTAGENA</t>
  </si>
  <si>
    <t>BELLAVISTA</t>
  </si>
  <si>
    <t>MENENDEZ</t>
  </si>
  <si>
    <t>ARUHUANCA</t>
  </si>
  <si>
    <t>EDWIN</t>
  </si>
  <si>
    <t>TUPAC AMARU</t>
  </si>
  <si>
    <t>AMPARANI</t>
  </si>
  <si>
    <t>PERCA</t>
  </si>
  <si>
    <t>NINARAQUI</t>
  </si>
  <si>
    <t>TERESA</t>
  </si>
  <si>
    <t>ADOLFO</t>
  </si>
  <si>
    <t>TEOFILO</t>
  </si>
  <si>
    <t>VENANCIO</t>
  </si>
  <si>
    <t>CARMEN ROSA</t>
  </si>
  <si>
    <t>JOSE ANTONIO ENCINAS</t>
  </si>
  <si>
    <t>ARAPA</t>
  </si>
  <si>
    <t>RIVA</t>
  </si>
  <si>
    <t>CCAMA</t>
  </si>
  <si>
    <t>AYMA</t>
  </si>
  <si>
    <t>CATARI</t>
  </si>
  <si>
    <t>ESTRADA</t>
  </si>
  <si>
    <t>ALCCA</t>
  </si>
  <si>
    <t>CHECALLA</t>
  </si>
  <si>
    <t>ALCOS</t>
  </si>
  <si>
    <t>LOURDES</t>
  </si>
  <si>
    <t>ROGER</t>
  </si>
  <si>
    <t>ESCALLANI</t>
  </si>
  <si>
    <t>PARILLO</t>
  </si>
  <si>
    <t>LLUTARI</t>
  </si>
  <si>
    <t>SAN SALVADOR</t>
  </si>
  <si>
    <t>AZA</t>
  </si>
  <si>
    <t>SORAZA</t>
  </si>
  <si>
    <t>LAQUISE</t>
  </si>
  <si>
    <t>IRENE</t>
  </si>
  <si>
    <t>RIVERA</t>
  </si>
  <si>
    <t>ANAHUA</t>
  </si>
  <si>
    <t>PERCCA</t>
  </si>
  <si>
    <t>MAÑAZO</t>
  </si>
  <si>
    <t>OHA</t>
  </si>
  <si>
    <t>ANDRADE</t>
  </si>
  <si>
    <t>TOTORANI</t>
  </si>
  <si>
    <t>MATILDE</t>
  </si>
  <si>
    <t>QUIJO</t>
  </si>
  <si>
    <t>CHAIÑA</t>
  </si>
  <si>
    <t>CUCHO ESQUEÑA</t>
  </si>
  <si>
    <t>LIPA</t>
  </si>
  <si>
    <t>PASTOR</t>
  </si>
  <si>
    <t>JAMACHI</t>
  </si>
  <si>
    <t>SERGIO</t>
  </si>
  <si>
    <t>SEBASTIAN</t>
  </si>
  <si>
    <t>OVIEDO</t>
  </si>
  <si>
    <t>INES</t>
  </si>
  <si>
    <t>NANCY</t>
  </si>
  <si>
    <t>CACHIPASCANA</t>
  </si>
  <si>
    <t>ZAMALLOA</t>
  </si>
  <si>
    <t>JOSE LUIS</t>
  </si>
  <si>
    <t>TIPO</t>
  </si>
  <si>
    <t>PACHACUTE</t>
  </si>
  <si>
    <t>CONDEMAYTA</t>
  </si>
  <si>
    <t>VIDAL</t>
  </si>
  <si>
    <t>MIGUEL ANGEL</t>
  </si>
  <si>
    <t>INQUILLA</t>
  </si>
  <si>
    <t>ADUVIRI</t>
  </si>
  <si>
    <t>EPIFANIO</t>
  </si>
  <si>
    <t>ARRAZOLA</t>
  </si>
  <si>
    <t>MANUEL</t>
  </si>
  <si>
    <t>MARY LUZ</t>
  </si>
  <si>
    <t>BAILON</t>
  </si>
  <si>
    <t>ARI</t>
  </si>
  <si>
    <t>SAN MIGUEL</t>
  </si>
  <si>
    <t>NESTOR</t>
  </si>
  <si>
    <t>MENA</t>
  </si>
  <si>
    <t>MULLISACA</t>
  </si>
  <si>
    <t>MARTINEZ</t>
  </si>
  <si>
    <t>ANASTACIO</t>
  </si>
  <si>
    <t>PARISUAÑA</t>
  </si>
  <si>
    <t>JUAN</t>
  </si>
  <si>
    <t>CAPAQUIRA</t>
  </si>
  <si>
    <t>LEONOR</t>
  </si>
  <si>
    <t>EUGENIA</t>
  </si>
  <si>
    <t>ROSARIO</t>
  </si>
  <si>
    <t>ARGANDOÑA</t>
  </si>
  <si>
    <t>BERNABE</t>
  </si>
  <si>
    <t>SUB-DIRECTOR I.E.</t>
  </si>
  <si>
    <t>CHOQUEHUAYTA</t>
  </si>
  <si>
    <t>CAMACHO</t>
  </si>
  <si>
    <t>CCOA</t>
  </si>
  <si>
    <t>BRIGIDA</t>
  </si>
  <si>
    <t>BERRIOS</t>
  </si>
  <si>
    <t>BLANCO</t>
  </si>
  <si>
    <t>CALATAYUD</t>
  </si>
  <si>
    <t>FLORENTINO</t>
  </si>
  <si>
    <t>VERA</t>
  </si>
  <si>
    <t>TECNICO</t>
  </si>
  <si>
    <t>TECNICO ADMINISTRATIVO I</t>
  </si>
  <si>
    <t>TA</t>
  </si>
  <si>
    <t>AUXILIAR DE BIBLIOTECA I</t>
  </si>
  <si>
    <t>ARTURO</t>
  </si>
  <si>
    <t>GERMAN</t>
  </si>
  <si>
    <t>ALMONTE</t>
  </si>
  <si>
    <t>JESUSA</t>
  </si>
  <si>
    <t>LEON</t>
  </si>
  <si>
    <t>ARANA</t>
  </si>
  <si>
    <t>PROFESIONAL</t>
  </si>
  <si>
    <t>BIBLIOTECARIO</t>
  </si>
  <si>
    <t>CORNEJO</t>
  </si>
  <si>
    <t>CCUNO</t>
  </si>
  <si>
    <t>JOSE JORGE</t>
  </si>
  <si>
    <t>QUIÑONES</t>
  </si>
  <si>
    <t>FELIPE</t>
  </si>
  <si>
    <t>QUILLI</t>
  </si>
  <si>
    <t>GALARZA</t>
  </si>
  <si>
    <t>AUXILIAR DE BIBLIOTECA</t>
  </si>
  <si>
    <t>DE LA CRUZ</t>
  </si>
  <si>
    <t>CORDERO</t>
  </si>
  <si>
    <t>PEZO</t>
  </si>
  <si>
    <t>ILLACHURA</t>
  </si>
  <si>
    <t>ABARCA</t>
  </si>
  <si>
    <t>HUMPIRE</t>
  </si>
  <si>
    <t>ALEJANDRO</t>
  </si>
  <si>
    <t>PAQUITA</t>
  </si>
  <si>
    <t>PEÑALOZA</t>
  </si>
  <si>
    <t>VENEGAS</t>
  </si>
  <si>
    <t>ANDRES</t>
  </si>
  <si>
    <t>TISNADO</t>
  </si>
  <si>
    <t>LOAIZA</t>
  </si>
  <si>
    <t>CARIAPAZA</t>
  </si>
  <si>
    <t>ACHOCALLA</t>
  </si>
  <si>
    <t>MONTESINOS</t>
  </si>
  <si>
    <t>CUENTAS</t>
  </si>
  <si>
    <t>MAGALY</t>
  </si>
  <si>
    <t>OLAGUIVEL</t>
  </si>
  <si>
    <t>POLLOYQUERI</t>
  </si>
  <si>
    <t>HILASACA</t>
  </si>
  <si>
    <t>RIOS</t>
  </si>
  <si>
    <t>MARIA TERESA</t>
  </si>
  <si>
    <t>CONSTANTINO</t>
  </si>
  <si>
    <t>YAPO</t>
  </si>
  <si>
    <t>PE</t>
  </si>
  <si>
    <t>SECRETARIA II</t>
  </si>
  <si>
    <t>MARIANO</t>
  </si>
  <si>
    <t>CHAUCA</t>
  </si>
  <si>
    <t>OCHOA</t>
  </si>
  <si>
    <t>TITALO</t>
  </si>
  <si>
    <t>EDILBERTO</t>
  </si>
  <si>
    <t>ZENON VIDAL</t>
  </si>
  <si>
    <t>UMPIRI</t>
  </si>
  <si>
    <t>NICOLAS</t>
  </si>
  <si>
    <t>CORINA</t>
  </si>
  <si>
    <t>HUAYLLAPUMA</t>
  </si>
  <si>
    <t>CESAR</t>
  </si>
  <si>
    <t>CESAR AUGUSTO</t>
  </si>
  <si>
    <t>VILLAHERMOSA</t>
  </si>
  <si>
    <t>SONCO</t>
  </si>
  <si>
    <t>JUAN FELIX</t>
  </si>
  <si>
    <t>CHALCO</t>
  </si>
  <si>
    <t>CARLOS</t>
  </si>
  <si>
    <t>ABDON</t>
  </si>
  <si>
    <t>COPA</t>
  </si>
  <si>
    <t>SANCHO</t>
  </si>
  <si>
    <t>ARO</t>
  </si>
  <si>
    <t>ANGLES</t>
  </si>
  <si>
    <t>MAGDALENA</t>
  </si>
  <si>
    <t>EDUARDO</t>
  </si>
  <si>
    <t>SARDON</t>
  </si>
  <si>
    <t>LUZ MARY</t>
  </si>
  <si>
    <t>CANQUI</t>
  </si>
  <si>
    <t>DOMINGO</t>
  </si>
  <si>
    <t>SAMUEL</t>
  </si>
  <si>
    <t>REMIGIO</t>
  </si>
  <si>
    <t>LUIS ALBERTO</t>
  </si>
  <si>
    <t>TACA</t>
  </si>
  <si>
    <t>VICTOR HUGO</t>
  </si>
  <si>
    <t>CCARI</t>
  </si>
  <si>
    <t>ARROYO</t>
  </si>
  <si>
    <t>PEDRO ROMAN</t>
  </si>
  <si>
    <t>MARON</t>
  </si>
  <si>
    <t>BERTHA</t>
  </si>
  <si>
    <t>MUÑOZ</t>
  </si>
  <si>
    <t>MELENDEZ</t>
  </si>
  <si>
    <t>VILCAPAZA</t>
  </si>
  <si>
    <t>MUSAJA</t>
  </si>
  <si>
    <t>SALVADOR</t>
  </si>
  <si>
    <t>SECRETARIA</t>
  </si>
  <si>
    <t>PB</t>
  </si>
  <si>
    <t>ERNESTO</t>
  </si>
  <si>
    <t>MASCO</t>
  </si>
  <si>
    <t>PASCUAL</t>
  </si>
  <si>
    <t>JORGE LUIS</t>
  </si>
  <si>
    <t>CLAVIJO</t>
  </si>
  <si>
    <t>LUIS</t>
  </si>
  <si>
    <t>HERNAN</t>
  </si>
  <si>
    <t>QUIÑONEZ</t>
  </si>
  <si>
    <t>CARITA</t>
  </si>
  <si>
    <t>ISIDRO</t>
  </si>
  <si>
    <t>CANDIA</t>
  </si>
  <si>
    <t>ALFONSO</t>
  </si>
  <si>
    <t>TEVES</t>
  </si>
  <si>
    <t>HURTADO</t>
  </si>
  <si>
    <t>FORAQUITA</t>
  </si>
  <si>
    <t>MONROY</t>
  </si>
  <si>
    <t>DELFINA</t>
  </si>
  <si>
    <t>MARIO</t>
  </si>
  <si>
    <t>MIGUEL</t>
  </si>
  <si>
    <t>RICARDO</t>
  </si>
  <si>
    <t>HILARIO</t>
  </si>
  <si>
    <t>HECTOR</t>
  </si>
  <si>
    <t>PONGO</t>
  </si>
  <si>
    <t>HUANACUNI</t>
  </si>
  <si>
    <t>CHACON</t>
  </si>
  <si>
    <t>TUMI</t>
  </si>
  <si>
    <t>ONQUE</t>
  </si>
  <si>
    <t>YAGUNO</t>
  </si>
  <si>
    <t>RUBEN DARIO</t>
  </si>
  <si>
    <t>JOVE</t>
  </si>
  <si>
    <t>PERALTA</t>
  </si>
  <si>
    <t>LUIZA AGUSTINA</t>
  </si>
  <si>
    <t>1001200667</t>
  </si>
  <si>
    <t>SOTO</t>
  </si>
  <si>
    <t>BARRA</t>
  </si>
  <si>
    <t>GLADYS PILAR</t>
  </si>
  <si>
    <t>CARRION</t>
  </si>
  <si>
    <t>PAULINA</t>
  </si>
  <si>
    <t>PORFIRIO</t>
  </si>
  <si>
    <t>JALLO</t>
  </si>
  <si>
    <t>CAUNA</t>
  </si>
  <si>
    <t>DONATO</t>
  </si>
  <si>
    <t>OFICINISTA I</t>
  </si>
  <si>
    <t>IGNACIO</t>
  </si>
  <si>
    <t>ARMANDO</t>
  </si>
  <si>
    <t>LARUTA</t>
  </si>
  <si>
    <t>FRANCISCO</t>
  </si>
  <si>
    <t>ILLACUTIPA</t>
  </si>
  <si>
    <t>MANZANARES</t>
  </si>
  <si>
    <t>EULOGIO</t>
  </si>
  <si>
    <t>TOVAR</t>
  </si>
  <si>
    <t>MACHICAO</t>
  </si>
  <si>
    <t>ANGEL</t>
  </si>
  <si>
    <t>OFICINISTA</t>
  </si>
  <si>
    <t>CERPA</t>
  </si>
  <si>
    <t>CHANA</t>
  </si>
  <si>
    <t>HONORATO</t>
  </si>
  <si>
    <t>HILARI</t>
  </si>
  <si>
    <t>SUPO</t>
  </si>
  <si>
    <t>VACA</t>
  </si>
  <si>
    <t>JAIME</t>
  </si>
  <si>
    <t>HUARSAYA</t>
  </si>
  <si>
    <t>CHUNGA</t>
  </si>
  <si>
    <t>ANTONIA VICTORIA</t>
  </si>
  <si>
    <t>JUAN CARLOS</t>
  </si>
  <si>
    <t>MALMA</t>
  </si>
  <si>
    <t>VALENTIN</t>
  </si>
  <si>
    <t>MARCO ANTONIO</t>
  </si>
  <si>
    <t>QUINTO</t>
  </si>
  <si>
    <t>LEZANO</t>
  </si>
  <si>
    <t>DINA</t>
  </si>
  <si>
    <t>VICTOR RAUL</t>
  </si>
  <si>
    <t>ELVIRA</t>
  </si>
  <si>
    <t>DANIEL</t>
  </si>
  <si>
    <t>HENRY</t>
  </si>
  <si>
    <t>TUERO</t>
  </si>
  <si>
    <t>SERAFIN</t>
  </si>
  <si>
    <t>ARIZABAL</t>
  </si>
  <si>
    <t>DAMIAN</t>
  </si>
  <si>
    <t>AÑASCO</t>
  </si>
  <si>
    <t>BRUNO</t>
  </si>
  <si>
    <t>BUENO</t>
  </si>
  <si>
    <t>BUSTAMANTE</t>
  </si>
  <si>
    <t>ALFREDO</t>
  </si>
  <si>
    <t>YANET</t>
  </si>
  <si>
    <t>RUBEN</t>
  </si>
  <si>
    <t>LANDA</t>
  </si>
  <si>
    <t>GAMIO</t>
  </si>
  <si>
    <t>CALLO</t>
  </si>
  <si>
    <t>MARIA MERCEDES</t>
  </si>
  <si>
    <t>POCCO</t>
  </si>
  <si>
    <t>PAYE</t>
  </si>
  <si>
    <t>VILMA</t>
  </si>
  <si>
    <t>GENOVEVA</t>
  </si>
  <si>
    <t>MARIA RITA</t>
  </si>
  <si>
    <t>ARNALDO</t>
  </si>
  <si>
    <t>MAXIMO</t>
  </si>
  <si>
    <t>CCAMAPAZA</t>
  </si>
  <si>
    <t>GUILLERMO</t>
  </si>
  <si>
    <t>MODESTO</t>
  </si>
  <si>
    <t>DIONISIO</t>
  </si>
  <si>
    <t>RODRIGO</t>
  </si>
  <si>
    <t>HUACASI</t>
  </si>
  <si>
    <t>SALINAS</t>
  </si>
  <si>
    <t>ZORAIDA</t>
  </si>
  <si>
    <t>DEMETRIO</t>
  </si>
  <si>
    <t>TOQUE</t>
  </si>
  <si>
    <t>LAYME</t>
  </si>
  <si>
    <t>ADRIAN</t>
  </si>
  <si>
    <t>A</t>
  </si>
  <si>
    <t>PARQUI</t>
  </si>
  <si>
    <t>JUAN ANDRES</t>
  </si>
  <si>
    <t>CARRASCO</t>
  </si>
  <si>
    <t>PACCO</t>
  </si>
  <si>
    <t>LEONARDO</t>
  </si>
  <si>
    <t>MOISES</t>
  </si>
  <si>
    <t>MIGUEL ARCANGEL</t>
  </si>
  <si>
    <t>MAURO</t>
  </si>
  <si>
    <t>LIENDO</t>
  </si>
  <si>
    <t>CANDELARIA</t>
  </si>
  <si>
    <t>JUAN MANUEL</t>
  </si>
  <si>
    <t>ARCATA</t>
  </si>
  <si>
    <t>MARCOS</t>
  </si>
  <si>
    <t>PILCOMAMANI</t>
  </si>
  <si>
    <t>ANTONIA</t>
  </si>
  <si>
    <t>ALLCCA</t>
  </si>
  <si>
    <t>LLANQUI</t>
  </si>
  <si>
    <t>HUGO FIDEL</t>
  </si>
  <si>
    <t>EUGENIO</t>
  </si>
  <si>
    <t>ANTONIO</t>
  </si>
  <si>
    <t>JUSTINA</t>
  </si>
  <si>
    <t>COARICONA</t>
  </si>
  <si>
    <t>ROMAN</t>
  </si>
  <si>
    <t>SERAPIO</t>
  </si>
  <si>
    <t>PHALA</t>
  </si>
  <si>
    <t>GERARDO</t>
  </si>
  <si>
    <t>EMILIO</t>
  </si>
  <si>
    <t>VILLANUEVA</t>
  </si>
  <si>
    <t>SALAMANCA</t>
  </si>
  <si>
    <t>ORESTES</t>
  </si>
  <si>
    <t>JINEZ</t>
  </si>
  <si>
    <t>GUIDO</t>
  </si>
  <si>
    <t>JULIO CESAR</t>
  </si>
  <si>
    <t>MARCE</t>
  </si>
  <si>
    <t>VICENTE</t>
  </si>
  <si>
    <t>ENCINAS</t>
  </si>
  <si>
    <t>CELESTINO</t>
  </si>
  <si>
    <t>AYCAYA</t>
  </si>
  <si>
    <t>TEODORO</t>
  </si>
  <si>
    <t>CLOTILDE</t>
  </si>
  <si>
    <t>MARCELINO</t>
  </si>
  <si>
    <t>JAPURA</t>
  </si>
  <si>
    <t>CCOSI</t>
  </si>
  <si>
    <t>RENE</t>
  </si>
  <si>
    <t>GUZMAN</t>
  </si>
  <si>
    <t>COPACATI</t>
  </si>
  <si>
    <t>CCOAPAZA</t>
  </si>
  <si>
    <t>JULIO</t>
  </si>
  <si>
    <t>CANSAYA</t>
  </si>
  <si>
    <t>AGUSTIN</t>
  </si>
  <si>
    <t>ANGELICA</t>
  </si>
  <si>
    <t>GREGORIA</t>
  </si>
  <si>
    <t>LEONCIO</t>
  </si>
  <si>
    <t>CAMA</t>
  </si>
  <si>
    <t>REUBICACION DE PLAZA VACANTE: Resolución Nº 2897-15-UGELP</t>
  </si>
  <si>
    <t>MARAZA</t>
  </si>
  <si>
    <t>NELSON</t>
  </si>
  <si>
    <t>LOURDES MARIA</t>
  </si>
  <si>
    <t>CALCINA</t>
  </si>
  <si>
    <t>RONALD</t>
  </si>
  <si>
    <t>TOMAS</t>
  </si>
  <si>
    <t>ALVARADO</t>
  </si>
  <si>
    <t>DARIO</t>
  </si>
  <si>
    <t>MURILLO</t>
  </si>
  <si>
    <t>FREDY</t>
  </si>
  <si>
    <t>ELIAS</t>
  </si>
  <si>
    <t>TACCA</t>
  </si>
  <si>
    <t>PUMACAJIA</t>
  </si>
  <si>
    <t>FILOMENA</t>
  </si>
  <si>
    <t>SAENZ</t>
  </si>
  <si>
    <t>MARCIAL</t>
  </si>
  <si>
    <t>YANAPA</t>
  </si>
  <si>
    <t>GREGORIO</t>
  </si>
  <si>
    <t>GAMARRA</t>
  </si>
  <si>
    <t>ANIBAL</t>
  </si>
  <si>
    <t>BENAVIDES</t>
  </si>
  <si>
    <t>DANITZA</t>
  </si>
  <si>
    <t>PANFILO</t>
  </si>
  <si>
    <t>MOLLEHUANCA</t>
  </si>
  <si>
    <t>REUBICACION DE PLAZA VACANTE: Resolución Nº 2072-2015-UGELP</t>
  </si>
  <si>
    <t>ZUBIETA</t>
  </si>
  <si>
    <t>SIMON</t>
  </si>
  <si>
    <t>FELICITAS</t>
  </si>
  <si>
    <t>MOLLEAPAZA</t>
  </si>
  <si>
    <t>AYAMAMANI</t>
  </si>
  <si>
    <t>CAÑAPATAÑA</t>
  </si>
  <si>
    <t>RUIZ</t>
  </si>
  <si>
    <t>APARICIO</t>
  </si>
  <si>
    <t>SUCASAIRE</t>
  </si>
  <si>
    <t>CORA</t>
  </si>
  <si>
    <t>ZAIRA</t>
  </si>
  <si>
    <t>ELMER</t>
  </si>
  <si>
    <t>QUILLA</t>
  </si>
  <si>
    <t>OBLITAS</t>
  </si>
  <si>
    <t>BAUTISTA</t>
  </si>
  <si>
    <t>PACHAURI</t>
  </si>
  <si>
    <t>CARREON</t>
  </si>
  <si>
    <t>WALTER</t>
  </si>
  <si>
    <t>ARIZACA</t>
  </si>
  <si>
    <t>PARISACA</t>
  </si>
  <si>
    <t>JORGE GERARDO</t>
  </si>
  <si>
    <t>WILLIAM</t>
  </si>
  <si>
    <t>PERCY</t>
  </si>
  <si>
    <t>URSULA</t>
  </si>
  <si>
    <t>EDMUNDO</t>
  </si>
  <si>
    <t>JALIRI</t>
  </si>
  <si>
    <t>YUDITH</t>
  </si>
  <si>
    <t>CHECCA</t>
  </si>
  <si>
    <t>AVALOS</t>
  </si>
  <si>
    <t>OSCAR</t>
  </si>
  <si>
    <t>MOROCCO</t>
  </si>
  <si>
    <t>USCAMAYTA</t>
  </si>
  <si>
    <t>HAÑARI</t>
  </si>
  <si>
    <t>HERMOSA</t>
  </si>
  <si>
    <t>MAXIMILIANA</t>
  </si>
  <si>
    <t>PATIÑO</t>
  </si>
  <si>
    <t>JESUS</t>
  </si>
  <si>
    <t>PARIAPAZA</t>
  </si>
  <si>
    <t>JUSTO PASTOR</t>
  </si>
  <si>
    <t>SIXTO</t>
  </si>
  <si>
    <t>PARIPANCA</t>
  </si>
  <si>
    <t>ELOY</t>
  </si>
  <si>
    <t>AVENDAÑO</t>
  </si>
  <si>
    <t>MARCELA</t>
  </si>
  <si>
    <t>MOGROVEJO</t>
  </si>
  <si>
    <t>TEBES</t>
  </si>
  <si>
    <t>PADILLO</t>
  </si>
  <si>
    <t>JAIME RAUL</t>
  </si>
  <si>
    <t>ASCENCIO</t>
  </si>
  <si>
    <t>ITURRY</t>
  </si>
  <si>
    <t>ANTALLACA</t>
  </si>
  <si>
    <t>HERBERT</t>
  </si>
  <si>
    <t>SARMIENTO</t>
  </si>
  <si>
    <t>1024033</t>
  </si>
  <si>
    <t>LY023035</t>
  </si>
  <si>
    <t>1164114311E0</t>
  </si>
  <si>
    <t>1164114311E2</t>
  </si>
  <si>
    <t>1164114311E4</t>
  </si>
  <si>
    <t>ARANIBAR</t>
  </si>
  <si>
    <t>1164114311E5</t>
  </si>
  <si>
    <t>SONIA AGLEY</t>
  </si>
  <si>
    <t>1001280987</t>
  </si>
  <si>
    <t>1164114311E6</t>
  </si>
  <si>
    <t>DESIGNACION COMO DIRECTIVO DE: CARRERA CUTIPA, EFRAIN SEGUN RSG Nº 279-2016</t>
  </si>
  <si>
    <t>1164114311E7</t>
  </si>
  <si>
    <t>1002412017</t>
  </si>
  <si>
    <t>1164114311E8</t>
  </si>
  <si>
    <t>1001307785</t>
  </si>
  <si>
    <t>1164114311E9</t>
  </si>
  <si>
    <t>NAZARIO SIMON</t>
  </si>
  <si>
    <t>1001227759</t>
  </si>
  <si>
    <t>1164114321E1</t>
  </si>
  <si>
    <t>1164114321E2</t>
  </si>
  <si>
    <t>PAP APROBADO</t>
  </si>
  <si>
    <t>HERMOCILLA</t>
  </si>
  <si>
    <t>LOURDES GLORIA</t>
  </si>
  <si>
    <t>1001335361</t>
  </si>
  <si>
    <t>1164114321E3</t>
  </si>
  <si>
    <t>JUAN ISIDRO</t>
  </si>
  <si>
    <t>1001207303</t>
  </si>
  <si>
    <t>1164114321E4</t>
  </si>
  <si>
    <t>REASIGNACION DE PERSONAL DOCENTE : QUISPE RUELAS, ALBERTO, Resolución Nº 288-07-UGELP</t>
  </si>
  <si>
    <t>CERDA</t>
  </si>
  <si>
    <t>FREDDY MIGUEL</t>
  </si>
  <si>
    <t>1001304462</t>
  </si>
  <si>
    <t>1164114321E5</t>
  </si>
  <si>
    <t>ROSALIA REGINA</t>
  </si>
  <si>
    <t>1001310320</t>
  </si>
  <si>
    <t>1164114321E8</t>
  </si>
  <si>
    <t>PRESUPUESTO CAP - LEY 27491</t>
  </si>
  <si>
    <t>1164114321E9</t>
  </si>
  <si>
    <t>CESE POR LIMITE DE EDAD DE: MAQUERA SANCHEZ, HUGO GABRIEL, Resolución Nº 4055-16-UGELP</t>
  </si>
  <si>
    <t>1118114431E8</t>
  </si>
  <si>
    <t>REUBICACION DE PLAZA OCUPADA: Resolución Nº 4199-15-UGELP</t>
  </si>
  <si>
    <t>1001224837</t>
  </si>
  <si>
    <t>1164114321E7</t>
  </si>
  <si>
    <t>REASIGNACION DE MENDOZA MACHACA FRANCISCO</t>
  </si>
  <si>
    <t>WILSON</t>
  </si>
  <si>
    <t>1001297086</t>
  </si>
  <si>
    <t>1164114311E3</t>
  </si>
  <si>
    <t>1001838929</t>
  </si>
  <si>
    <t>MARONA</t>
  </si>
  <si>
    <t>0701557</t>
  </si>
  <si>
    <t>LY023040</t>
  </si>
  <si>
    <t>1115114311E8</t>
  </si>
  <si>
    <t>FAUSTO</t>
  </si>
  <si>
    <t>1001309096</t>
  </si>
  <si>
    <t>1115114311E0</t>
  </si>
  <si>
    <t>1115114311E4</t>
  </si>
  <si>
    <t>1001286519</t>
  </si>
  <si>
    <t>1115114311E5</t>
  </si>
  <si>
    <t>1115114311E6</t>
  </si>
  <si>
    <t>1115114311E9</t>
  </si>
  <si>
    <t>USCA</t>
  </si>
  <si>
    <t>NESTOR ALBERTO</t>
  </si>
  <si>
    <t>1002146722</t>
  </si>
  <si>
    <t>1115114321E1</t>
  </si>
  <si>
    <t>DANTE HERNAN</t>
  </si>
  <si>
    <t>1001206262</t>
  </si>
  <si>
    <t>1115114321E7</t>
  </si>
  <si>
    <t>RETIRO DEL SERVICIO POR LA 2da. DISPOSICION COMPLEMENTARIA TRANSITORIA Y FINAL LEY Nº 29944 DE: PACORI FERNANDEZ, JUAN RAUL</t>
  </si>
  <si>
    <t>1001306418</t>
  </si>
  <si>
    <t>1117113212E4</t>
  </si>
  <si>
    <t>CESE POR LIMITE DE EDAD DE: CONDORI LLAHUILLA, BRAULIO, Resolución Nº 3363-15-UGELP</t>
  </si>
  <si>
    <t>1001836243</t>
  </si>
  <si>
    <t>1115114311E3</t>
  </si>
  <si>
    <t>1115114311E2</t>
  </si>
  <si>
    <t>LUZ FANI</t>
  </si>
  <si>
    <t>1001262856</t>
  </si>
  <si>
    <t>1115114321E4</t>
  </si>
  <si>
    <t>CESE DE VELASQUEZ CHAMBILLA ROBERTO RD 6216-02</t>
  </si>
  <si>
    <t>ADRIANO</t>
  </si>
  <si>
    <t>1001223653</t>
  </si>
  <si>
    <t>0578799</t>
  </si>
  <si>
    <t>LY023085</t>
  </si>
  <si>
    <t>1169114331E2</t>
  </si>
  <si>
    <t>UBALDO RODRIGO</t>
  </si>
  <si>
    <t>1001225833</t>
  </si>
  <si>
    <t>1169114341E2</t>
  </si>
  <si>
    <t>JERARQUICO</t>
  </si>
  <si>
    <t>JEFE DE LABORATORIO</t>
  </si>
  <si>
    <t>CESE DE FLORES ARIAS VIVIANA RD. 5008-2003-DREP</t>
  </si>
  <si>
    <t>GLADYS NEMIA</t>
  </si>
  <si>
    <t>1001216593</t>
  </si>
  <si>
    <t>1169114311E0</t>
  </si>
  <si>
    <t>1169114311E2</t>
  </si>
  <si>
    <t>ANGELA CARMINA</t>
  </si>
  <si>
    <t>1001307380</t>
  </si>
  <si>
    <t>1169114311E3</t>
  </si>
  <si>
    <t>ISIDORA ROSALIA</t>
  </si>
  <si>
    <t>1001227766</t>
  </si>
  <si>
    <t>1169114311E4</t>
  </si>
  <si>
    <t>1001210450</t>
  </si>
  <si>
    <t>1169114311E5</t>
  </si>
  <si>
    <t>YANET FANNY</t>
  </si>
  <si>
    <t>1001316987</t>
  </si>
  <si>
    <t>1169114311E7</t>
  </si>
  <si>
    <t>1001200655</t>
  </si>
  <si>
    <t>1169114311E9</t>
  </si>
  <si>
    <t>1169114321E1</t>
  </si>
  <si>
    <t>WILIAM ALCIDES</t>
  </si>
  <si>
    <t>1001235348</t>
  </si>
  <si>
    <t>1169114321E2</t>
  </si>
  <si>
    <t>GARAMBEL</t>
  </si>
  <si>
    <t>ADRIAN FAUSTINO</t>
  </si>
  <si>
    <t>1001231494</t>
  </si>
  <si>
    <t>1169114321E3</t>
  </si>
  <si>
    <t>CESE POR LIMITE DE EDAD DE: JIMENEZ CAMPOS, MARIA VIRGINIA, Resolución Nº 2740-2013-UGELP</t>
  </si>
  <si>
    <t>OLIMPIA MARIA</t>
  </si>
  <si>
    <t>1001222769</t>
  </si>
  <si>
    <t>1169114321E9</t>
  </si>
  <si>
    <t>1169114331E3</t>
  </si>
  <si>
    <t>ASCENSO A CARGOS DIRECTIVOS : PARI HUMPIRI, UBALDO RODRIGO, Resolución Nº 1058-05-UGELP</t>
  </si>
  <si>
    <t>JUAN ALDO</t>
  </si>
  <si>
    <t>1009865202</t>
  </si>
  <si>
    <t>1169114331E6</t>
  </si>
  <si>
    <t>LUCIA DEMETRINA</t>
  </si>
  <si>
    <t>1001218148</t>
  </si>
  <si>
    <t>1169114331E7</t>
  </si>
  <si>
    <t>LUCRECIA ELSA</t>
  </si>
  <si>
    <t>1001234535</t>
  </si>
  <si>
    <t>1169114331E9</t>
  </si>
  <si>
    <t>DAVID FABIAN</t>
  </si>
  <si>
    <t>1001227468</t>
  </si>
  <si>
    <t>1169114341E3</t>
  </si>
  <si>
    <t>PERMUTA DE: MERMA MENDOZA, ALBERTO, Resolución Nº 2011-2016-UGELP</t>
  </si>
  <si>
    <t>WILLY HERACLIDES</t>
  </si>
  <si>
    <t>1040365427</t>
  </si>
  <si>
    <t>1169114311E6</t>
  </si>
  <si>
    <t>1169114331E1</t>
  </si>
  <si>
    <t>YONI JESUS</t>
  </si>
  <si>
    <t>1001311361</t>
  </si>
  <si>
    <t>1169114321E7</t>
  </si>
  <si>
    <t>HUARMANILLO</t>
  </si>
  <si>
    <t>1001284607</t>
  </si>
  <si>
    <t>1169114321E0</t>
  </si>
  <si>
    <t>1169114321E4</t>
  </si>
  <si>
    <t>AUXILIAR DE LABORATORIO</t>
  </si>
  <si>
    <t>1001216856</t>
  </si>
  <si>
    <t>1169114321E6</t>
  </si>
  <si>
    <t>CESE POR LIMITE DE EDAD DE: MAMANI CHINO, GREGORIO, Resolución Nº 4803-15-UGELP</t>
  </si>
  <si>
    <t>1023853429</t>
  </si>
  <si>
    <t>1169114321E8</t>
  </si>
  <si>
    <t>921441215917</t>
  </si>
  <si>
    <t>TRANSFERENCIA DE PLAZA: RD N° 1461-2008-DREP</t>
  </si>
  <si>
    <t>SAIRITUPA</t>
  </si>
  <si>
    <t>ELOY NATALIO</t>
  </si>
  <si>
    <t>1001210008</t>
  </si>
  <si>
    <t>0578773</t>
  </si>
  <si>
    <t>LY023092</t>
  </si>
  <si>
    <t>1130114311E9</t>
  </si>
  <si>
    <t>1130114361E8</t>
  </si>
  <si>
    <t>WILBER RAFAEL</t>
  </si>
  <si>
    <t>1001308197</t>
  </si>
  <si>
    <t>1130114361E4</t>
  </si>
  <si>
    <t>CESE DE MAYDANA VILCA MARTHA</t>
  </si>
  <si>
    <t>ELBA BETTY</t>
  </si>
  <si>
    <t>1001221887</t>
  </si>
  <si>
    <t>1130114361E5</t>
  </si>
  <si>
    <t>CESE DE MONTALVO RIVERA FREDDY JUSTO</t>
  </si>
  <si>
    <t>MARICRUZ</t>
  </si>
  <si>
    <t>1001226736</t>
  </si>
  <si>
    <t>1130114361E6</t>
  </si>
  <si>
    <t>CESE DE CARREON PANCA ELOY</t>
  </si>
  <si>
    <t>GLORIA URSULA</t>
  </si>
  <si>
    <t>1001222864</t>
  </si>
  <si>
    <t>1115214712E2</t>
  </si>
  <si>
    <t>REUBICACION DE PLAZA OCUPADA: Resolución Nº 945-12-UGELP</t>
  </si>
  <si>
    <t>1002420576</t>
  </si>
  <si>
    <t>1130114311E0</t>
  </si>
  <si>
    <t>SULLCA</t>
  </si>
  <si>
    <t>1130114311E2</t>
  </si>
  <si>
    <t>CESE POR LIMITE DE EDAD DE: ACEITUNO VARGAS, PEDRO, Resolución Nº 1617-13-UGELP</t>
  </si>
  <si>
    <t>1002142210</t>
  </si>
  <si>
    <t>1130114311E8</t>
  </si>
  <si>
    <t>1130114321E2</t>
  </si>
  <si>
    <t>TONCONI</t>
  </si>
  <si>
    <t>JUSTO ARSENIO</t>
  </si>
  <si>
    <t>1001223411</t>
  </si>
  <si>
    <t>1130114321E4</t>
  </si>
  <si>
    <t>1130114321E7</t>
  </si>
  <si>
    <t>1130114321E8</t>
  </si>
  <si>
    <t>SIXTO PRIMITIVO</t>
  </si>
  <si>
    <t>1001340263</t>
  </si>
  <si>
    <t>1130114331E0</t>
  </si>
  <si>
    <t>1004748104</t>
  </si>
  <si>
    <t>1130114331E1</t>
  </si>
  <si>
    <t>1001212359</t>
  </si>
  <si>
    <t>1130114331E3</t>
  </si>
  <si>
    <t>TROADIO</t>
  </si>
  <si>
    <t>1002144979</t>
  </si>
  <si>
    <t>1130114331E5</t>
  </si>
  <si>
    <t>PERMUTA DE PERSONAL NOMBRADO : HUAYCANI NAVARRO, BASILIO, Resolución Nº 070-07-UGELP</t>
  </si>
  <si>
    <t>FERMIN SATURNINO</t>
  </si>
  <si>
    <t>1001285365</t>
  </si>
  <si>
    <t>1130114331E6</t>
  </si>
  <si>
    <t>HERMOSILLA</t>
  </si>
  <si>
    <t>1001204665</t>
  </si>
  <si>
    <t>1130114331E7</t>
  </si>
  <si>
    <t>1001225536</t>
  </si>
  <si>
    <t>1130114331E8</t>
  </si>
  <si>
    <t>CESE DE PERSONAL NOMBRADO : MAMANI APAZA, ROBERTO PERFECTO, Resolución Nº 1139-05-DREP</t>
  </si>
  <si>
    <t>MATIAS</t>
  </si>
  <si>
    <t>1001207548</t>
  </si>
  <si>
    <t>1130114341E0</t>
  </si>
  <si>
    <t>GILDA MARGOT</t>
  </si>
  <si>
    <t>1001289343</t>
  </si>
  <si>
    <t>1130114341E3</t>
  </si>
  <si>
    <t>QUINTIN MAXIMIANO</t>
  </si>
  <si>
    <t>1001227234</t>
  </si>
  <si>
    <t>1130114341E6</t>
  </si>
  <si>
    <t>1130114341E7</t>
  </si>
  <si>
    <t>1130114341E8</t>
  </si>
  <si>
    <t>CESE POR LIMITE DE EDAD DE: PACO CHINO, MARIA, Resolución Nº 4050-16-UGELP</t>
  </si>
  <si>
    <t>RONDON</t>
  </si>
  <si>
    <t>1001287741</t>
  </si>
  <si>
    <t>1130114341E9</t>
  </si>
  <si>
    <t>CELINA NELIDA</t>
  </si>
  <si>
    <t>1001281021</t>
  </si>
  <si>
    <t>1130114351E1</t>
  </si>
  <si>
    <t>GREGORIA BACILIA</t>
  </si>
  <si>
    <t>1001223758</t>
  </si>
  <si>
    <t>1130114351E2</t>
  </si>
  <si>
    <t>AGRIPINA MARIA</t>
  </si>
  <si>
    <t>1001204504</t>
  </si>
  <si>
    <t>1130114351E3</t>
  </si>
  <si>
    <t>CESE POR FALLECIMIENTO DE: PEREZ TITO, FERNANDO CONSTANTINO, Resolución Nº 2547-2017-UGELP</t>
  </si>
  <si>
    <t>1130114351E5</t>
  </si>
  <si>
    <t>INCAHUANACO</t>
  </si>
  <si>
    <t>1130114351E6</t>
  </si>
  <si>
    <t>LOURDES AGUEDA</t>
  </si>
  <si>
    <t>1001234420</t>
  </si>
  <si>
    <t>1130114351E7</t>
  </si>
  <si>
    <t>1130114351E8</t>
  </si>
  <si>
    <t>1001282673</t>
  </si>
  <si>
    <t>1130114351E9</t>
  </si>
  <si>
    <t>1130114361E0</t>
  </si>
  <si>
    <t>CESE POR LIMITE DE EDAD DE: ONOFRE TTITO, LUISA, Resolución Nº 4176-15-UGELP</t>
  </si>
  <si>
    <t>ROLANDO IGNACIO</t>
  </si>
  <si>
    <t>1001289589</t>
  </si>
  <si>
    <t>1130114361E1</t>
  </si>
  <si>
    <t>1130114361E2</t>
  </si>
  <si>
    <t>1130114361E3</t>
  </si>
  <si>
    <t>1130114361E9</t>
  </si>
  <si>
    <t>REUBICACION DE PLAZA OCUPADA : Resolución Nº 597-UGELP</t>
  </si>
  <si>
    <t>PEDRO WILFREDO</t>
  </si>
  <si>
    <t>1001229063</t>
  </si>
  <si>
    <t>1130114371E1</t>
  </si>
  <si>
    <t>REUBICACION DE PLAZA OCUPADA : Resolución Nº 1101-06-UGELP</t>
  </si>
  <si>
    <t>ANDRES MAURO</t>
  </si>
  <si>
    <t>1001843400</t>
  </si>
  <si>
    <t>1131214441E5</t>
  </si>
  <si>
    <t>REUBICACION DE PLAZA OCUPADA: Resolución Nº 419-13-UGELP</t>
  </si>
  <si>
    <t>1001235431</t>
  </si>
  <si>
    <t>1161114751E2</t>
  </si>
  <si>
    <t>REUBICACION DE PLAZA VACANTE: Resolución Nº 126-1995-EF</t>
  </si>
  <si>
    <t>1130114321E3</t>
  </si>
  <si>
    <t>1130114331E2</t>
  </si>
  <si>
    <t>JULIO JULIAN</t>
  </si>
  <si>
    <t>1001211446</t>
  </si>
  <si>
    <t>1130114341E5</t>
  </si>
  <si>
    <t>PERMUTA DE: OBREGON SAL Y ROSAS, YOLANDA, Resolución Nº 725-12-UGELP</t>
  </si>
  <si>
    <t>HECTOR PULIO</t>
  </si>
  <si>
    <t>1001220812</t>
  </si>
  <si>
    <t>1130114351E0</t>
  </si>
  <si>
    <t>CESE A SOLICITUD DE: VALDIVIA CARRERA, HUGO ANDRES, Resolución Nº 1033-2015-UGELP</t>
  </si>
  <si>
    <t>MERCEDES MERY</t>
  </si>
  <si>
    <t>1001225650</t>
  </si>
  <si>
    <t>1130114311E5</t>
  </si>
  <si>
    <t>ESPECIALISTA ADMINISTRATIVO</t>
  </si>
  <si>
    <t>MASIAS</t>
  </si>
  <si>
    <t>JUAN GUILLERMO</t>
  </si>
  <si>
    <t>F1</t>
  </si>
  <si>
    <t>1001218962</t>
  </si>
  <si>
    <t>1130114311E6</t>
  </si>
  <si>
    <t>SECRETARIA I</t>
  </si>
  <si>
    <t>NELLY LIDENY</t>
  </si>
  <si>
    <t>1001313084</t>
  </si>
  <si>
    <t>1130114311E7</t>
  </si>
  <si>
    <t>CESE DE : BAILON ORTEGA, TERESA, Resolución Nº 430-10-UGELP</t>
  </si>
  <si>
    <t>1001214257</t>
  </si>
  <si>
    <t>1130114331E4</t>
  </si>
  <si>
    <t>TECNICO ADMINISTRATIVO III</t>
  </si>
  <si>
    <t>MARICELA</t>
  </si>
  <si>
    <t>PA</t>
  </si>
  <si>
    <t>1001217342</t>
  </si>
  <si>
    <t>1130114341E2</t>
  </si>
  <si>
    <t>REASIGNACION POR INTERES PERSONAL DE:MELO MACHACA, GUMERCINDA, Resolución N° 4019-16-UGELP</t>
  </si>
  <si>
    <t>APOLINARIO</t>
  </si>
  <si>
    <t>1002140190</t>
  </si>
  <si>
    <t>1130114341E4</t>
  </si>
  <si>
    <t>1130114321E0</t>
  </si>
  <si>
    <t>CESE A SOLICITUD DE: CUTIPA FLORES, JULIAN, Resolución Nº 2299-2017-UGELP</t>
  </si>
  <si>
    <t>MARTHA MARGOT</t>
  </si>
  <si>
    <t>1001203238</t>
  </si>
  <si>
    <t>1130114321E1</t>
  </si>
  <si>
    <t>PEREA</t>
  </si>
  <si>
    <t>ROXANA JUDITH</t>
  </si>
  <si>
    <t>1001217175</t>
  </si>
  <si>
    <t>1130114321E9</t>
  </si>
  <si>
    <t>1130114331E9</t>
  </si>
  <si>
    <t>1130114341E1</t>
  </si>
  <si>
    <t>1001481484</t>
  </si>
  <si>
    <t>1130114351E4</t>
  </si>
  <si>
    <t>CESE POR LIMITE DE EDAD DE: QUISPE FLORES, TEOFILO FAUSTINO, Resolución Nº 4004-16-UGELP</t>
  </si>
  <si>
    <t>MARCIA</t>
  </si>
  <si>
    <t>1001288494</t>
  </si>
  <si>
    <t>0618447</t>
  </si>
  <si>
    <t>LY023104</t>
  </si>
  <si>
    <t>1151214321E8</t>
  </si>
  <si>
    <t>ARANDA</t>
  </si>
  <si>
    <t>ROLANDO MARTIN</t>
  </si>
  <si>
    <t>1001328804</t>
  </si>
  <si>
    <t>1151214311E6</t>
  </si>
  <si>
    <t>ATOCHE</t>
  </si>
  <si>
    <t>1001224639</t>
  </si>
  <si>
    <t>1151214311E8</t>
  </si>
  <si>
    <t>JUAN JOSE</t>
  </si>
  <si>
    <t>1151214311E9</t>
  </si>
  <si>
    <t>1151214321E1</t>
  </si>
  <si>
    <t>JUAN SABINO</t>
  </si>
  <si>
    <t>1001209623</t>
  </si>
  <si>
    <t>1151214321E2</t>
  </si>
  <si>
    <t>MIREYA FLAVIA</t>
  </si>
  <si>
    <t>1001210708</t>
  </si>
  <si>
    <t>1151214321E3</t>
  </si>
  <si>
    <t>1151214321E5</t>
  </si>
  <si>
    <t>JERONIMO</t>
  </si>
  <si>
    <t>1001218537</t>
  </si>
  <si>
    <t>1151214321E6</t>
  </si>
  <si>
    <t>REASIGNACION DE PERSONAL DOCENTE : IBAÑEZ BANDA, FELIX RICARDO, Resolución Nº 1484-04-UGEL</t>
  </si>
  <si>
    <t>SEGUNDINO</t>
  </si>
  <si>
    <t>1001215622</t>
  </si>
  <si>
    <t>1151214321E7</t>
  </si>
  <si>
    <t>1151214331E0</t>
  </si>
  <si>
    <t>LODY YURI</t>
  </si>
  <si>
    <t>1001305950</t>
  </si>
  <si>
    <t>1151214331E2</t>
  </si>
  <si>
    <t>1001210479</t>
  </si>
  <si>
    <t>1151214331E3</t>
  </si>
  <si>
    <t>1151214341E1</t>
  </si>
  <si>
    <t>PERMUTA DE: SALAZAR TICONA, JOSE LUIS, Resolución Nº 2628-2016-UGELP</t>
  </si>
  <si>
    <t>FREDDY FRANS</t>
  </si>
  <si>
    <t>1010510877</t>
  </si>
  <si>
    <t>1151214341E2</t>
  </si>
  <si>
    <t>SUMI</t>
  </si>
  <si>
    <t>1001218406</t>
  </si>
  <si>
    <t>1151214341E3</t>
  </si>
  <si>
    <t>TACORA</t>
  </si>
  <si>
    <t>ENRIQUE</t>
  </si>
  <si>
    <t>1001844061</t>
  </si>
  <si>
    <t>1151214341E4</t>
  </si>
  <si>
    <t>1151214341E9</t>
  </si>
  <si>
    <t>1001322174</t>
  </si>
  <si>
    <t>1151214351E1</t>
  </si>
  <si>
    <t>REUBICACION Y/O ADECUACION DE PLAZA VACANTE : Resolución Nº 647-05-UGELP</t>
  </si>
  <si>
    <t>1151214351E3</t>
  </si>
  <si>
    <t>LIVISI</t>
  </si>
  <si>
    <t>JULIO ENRIQUE</t>
  </si>
  <si>
    <t>1001231377</t>
  </si>
  <si>
    <t>1151214351E4</t>
  </si>
  <si>
    <t>1001221774</t>
  </si>
  <si>
    <t>1151214351E5</t>
  </si>
  <si>
    <t>REUBICACION Y/O ADECUACION DE PLAZA VACANTE : Resolución Nº 1594-06-UGELP</t>
  </si>
  <si>
    <t>1001307851</t>
  </si>
  <si>
    <t>1151214311E7</t>
  </si>
  <si>
    <t>1151214331E5</t>
  </si>
  <si>
    <t>CESE POR LIMITE DE EDAD DE: PINEDA CHAIÑA, GILMA GLADIS, Resolución Nº 3995-16-UGELP</t>
  </si>
  <si>
    <t>1151214311E5</t>
  </si>
  <si>
    <t>ARDILES</t>
  </si>
  <si>
    <t>PAEZ</t>
  </si>
  <si>
    <t>DINORA ARISONA SOLEDAD</t>
  </si>
  <si>
    <t>1001225129</t>
  </si>
  <si>
    <t>1151214331E8</t>
  </si>
  <si>
    <t>MERILUZ CARMEN</t>
  </si>
  <si>
    <t>1001306896</t>
  </si>
  <si>
    <t>1151214331E9</t>
  </si>
  <si>
    <t>TECNICO ADMINISTRATIVO II</t>
  </si>
  <si>
    <t>CESE A SOLICITUD DE: GALLEGOS GALLEGOS, EUSEBIO, Resolución Nº 1285-2013-UGEL-SR</t>
  </si>
  <si>
    <t>SANTIAGO</t>
  </si>
  <si>
    <t>1001204043</t>
  </si>
  <si>
    <t>1151214311E3</t>
  </si>
  <si>
    <t>MARCELINO JESUS</t>
  </si>
  <si>
    <t>1001208414</t>
  </si>
  <si>
    <t>1151214331E1</t>
  </si>
  <si>
    <t>CESE POR FALLECIMIENTO DE: ARPASI TAPIA, PEDRO, Resolución Nº 1262-16-UGELP</t>
  </si>
  <si>
    <t>CARLOS ALBERTO</t>
  </si>
  <si>
    <t>1001321363</t>
  </si>
  <si>
    <t>1151214331E7</t>
  </si>
  <si>
    <t>LUORDES</t>
  </si>
  <si>
    <t>1001334256</t>
  </si>
  <si>
    <t>1151214341E0</t>
  </si>
  <si>
    <t>NELIO FELIPE</t>
  </si>
  <si>
    <t>1001314362</t>
  </si>
  <si>
    <t>1151214351E2</t>
  </si>
  <si>
    <t>REUBICACION DE PLAZA OCUPADA : Resolución Nº 1081-05-UGELP</t>
  </si>
  <si>
    <t>1001334092</t>
  </si>
  <si>
    <t>0240176</t>
  </si>
  <si>
    <t>LY033005</t>
  </si>
  <si>
    <t>1161114451E8</t>
  </si>
  <si>
    <t>DESIGNACION COMO DIRECTIVO DE: MAQUERA QUISPE, BERNABE SEGUN RSG Nº 279-2016</t>
  </si>
  <si>
    <t>1001220391</t>
  </si>
  <si>
    <t>1161114491E2</t>
  </si>
  <si>
    <t>1001231134</t>
  </si>
  <si>
    <t>1161124431E5</t>
  </si>
  <si>
    <t>GABINO</t>
  </si>
  <si>
    <t>1001227341</t>
  </si>
  <si>
    <t>1161124461E9</t>
  </si>
  <si>
    <t>SIMON SAMUEL</t>
  </si>
  <si>
    <t>1001310123</t>
  </si>
  <si>
    <t>1161124481E5</t>
  </si>
  <si>
    <t>MARIO JACINTO</t>
  </si>
  <si>
    <t>1001208051</t>
  </si>
  <si>
    <t>1161114401E7</t>
  </si>
  <si>
    <t>CESE DE PERSONAL NOMBRADO : PINEDA CRUZ, AURELIO NILO, Resolución Nº 795-05-DREP</t>
  </si>
  <si>
    <t>1001304371</t>
  </si>
  <si>
    <t>1161114401E8</t>
  </si>
  <si>
    <t>COORDINADOR DE TUTORIA Y ORIENTACION EDUCATIVA</t>
  </si>
  <si>
    <t>MARIO HERNAN</t>
  </si>
  <si>
    <t>1001212080</t>
  </si>
  <si>
    <t>1161114411E8</t>
  </si>
  <si>
    <t>JEFE DE TALLER DE ELECTRICIDAD</t>
  </si>
  <si>
    <t>ARANZABAL</t>
  </si>
  <si>
    <t>MASHIRO DAVID</t>
  </si>
  <si>
    <t>1001317842</t>
  </si>
  <si>
    <t>1161114441E5</t>
  </si>
  <si>
    <t>1001249068</t>
  </si>
  <si>
    <t>1161114441E9</t>
  </si>
  <si>
    <t>DESIGNACION COMO DIRECTIVO DE I.E. (R.S.G. 1551-2014) DE CUENTAS ALVARADO, MARIO JACINTO</t>
  </si>
  <si>
    <t>GLADYS SABINA</t>
  </si>
  <si>
    <t>1001264117</t>
  </si>
  <si>
    <t>1161114451E7</t>
  </si>
  <si>
    <t>COORDINADOR ACADEMICO</t>
  </si>
  <si>
    <t>CESE DE : GALVEZ ILASACA, LUIS ALBERTO, Resolución Nº 1222-06-DREP</t>
  </si>
  <si>
    <t>IBAÑEZ</t>
  </si>
  <si>
    <t>BANDA</t>
  </si>
  <si>
    <t>FELIX RICARDO</t>
  </si>
  <si>
    <t>1001232712</t>
  </si>
  <si>
    <t>1161114461E0</t>
  </si>
  <si>
    <t>DESIGNACION COMO DIRECTIVO DE I.E. (R.S.G. 1551-2014) DE JULI CONTRERAS, CARLOS</t>
  </si>
  <si>
    <t>WILFREDO JOHN</t>
  </si>
  <si>
    <t>1001304293</t>
  </si>
  <si>
    <t>1161114461E1</t>
  </si>
  <si>
    <t>JAVIER JORGE</t>
  </si>
  <si>
    <t>1001216301</t>
  </si>
  <si>
    <t>1161114461E8</t>
  </si>
  <si>
    <t>MAXIMO ALBERTO</t>
  </si>
  <si>
    <t>1001216333</t>
  </si>
  <si>
    <t>1161114471E4</t>
  </si>
  <si>
    <t>FELIX WILBER</t>
  </si>
  <si>
    <t>1001305823</t>
  </si>
  <si>
    <t>1161114491E7</t>
  </si>
  <si>
    <t>MADONIO</t>
  </si>
  <si>
    <t>1001232646</t>
  </si>
  <si>
    <t>1161124411E0</t>
  </si>
  <si>
    <t>GUYER ZENON</t>
  </si>
  <si>
    <t>1001234971</t>
  </si>
  <si>
    <t>1161124411E1</t>
  </si>
  <si>
    <t>PORTO</t>
  </si>
  <si>
    <t>1001224026</t>
  </si>
  <si>
    <t>1161124411E5</t>
  </si>
  <si>
    <t>CORINA MARCELINA</t>
  </si>
  <si>
    <t>1001235638</t>
  </si>
  <si>
    <t>1161124411E7</t>
  </si>
  <si>
    <t>ROTACION POR ESPECIALID.DOCENTE/ASCENSO ADMINISTRATIVO : QUISPE MAMANI, IRENE ROSA, Resolu</t>
  </si>
  <si>
    <t>CLAUDIO MARCOS</t>
  </si>
  <si>
    <t>1001683414</t>
  </si>
  <si>
    <t>1161124441E1</t>
  </si>
  <si>
    <t>MARUJA HILDA</t>
  </si>
  <si>
    <t>1001204730</t>
  </si>
  <si>
    <t>1161124441E5</t>
  </si>
  <si>
    <t>EDWARD HIPOLITO</t>
  </si>
  <si>
    <t>1024666614</t>
  </si>
  <si>
    <t>1161124451E4</t>
  </si>
  <si>
    <t>1161124461E8</t>
  </si>
  <si>
    <t>CESE DE VASQUEZ BOMBILLA FERMIN GUILLERMO RD. 4509-03 DREP</t>
  </si>
  <si>
    <t>1161124471E2</t>
  </si>
  <si>
    <t>JEFE DE DEPARTAMENTO</t>
  </si>
  <si>
    <t>CESE MALDONADO ZANABRIA JESUS ANIBAL RD. 3146-03</t>
  </si>
  <si>
    <t>WILFREDO REMBERTO</t>
  </si>
  <si>
    <t>1001280929</t>
  </si>
  <si>
    <t>1161124471E3</t>
  </si>
  <si>
    <t>JUAN ENRIQUE</t>
  </si>
  <si>
    <t>1002423191</t>
  </si>
  <si>
    <t>1161124471E4</t>
  </si>
  <si>
    <t>JEFE DE TALLER</t>
  </si>
  <si>
    <t>1161124471E5</t>
  </si>
  <si>
    <t>CESE DE DIONICIO CHOQUEMAMANI QUISPE</t>
  </si>
  <si>
    <t>1001224581</t>
  </si>
  <si>
    <t>1161124471E7</t>
  </si>
  <si>
    <t>CESE DE TORRES BRAVO SALVADOR</t>
  </si>
  <si>
    <t>AMERICO ESTEBAN</t>
  </si>
  <si>
    <t>1001232053</t>
  </si>
  <si>
    <t>1161124471E8</t>
  </si>
  <si>
    <t>TRUJILLO</t>
  </si>
  <si>
    <t>ORTIZ DE ORUE</t>
  </si>
  <si>
    <t>HECTOR ANIBAL</t>
  </si>
  <si>
    <t>1001333170</t>
  </si>
  <si>
    <t>1161124471E9</t>
  </si>
  <si>
    <t>CANAHUA</t>
  </si>
  <si>
    <t>WITHMAN JUAN</t>
  </si>
  <si>
    <t>1001211914</t>
  </si>
  <si>
    <t>1161124491E3</t>
  </si>
  <si>
    <t>JEFE DE DPTO. COMPUTACION E INFORMATICA</t>
  </si>
  <si>
    <t>JOSE PANFILO</t>
  </si>
  <si>
    <t>1008347804</t>
  </si>
  <si>
    <t>1115613622E3</t>
  </si>
  <si>
    <t>REUBICACION DE PLAZA VACANTE: Resolución Nº 3224-14-UGELP</t>
  </si>
  <si>
    <t>TINTA</t>
  </si>
  <si>
    <t>MARIO AURELIO</t>
  </si>
  <si>
    <t>1001223519</t>
  </si>
  <si>
    <t>1121110321E4</t>
  </si>
  <si>
    <t>ADECUACION DE PLAZA: Resolución Nº DEL 2004</t>
  </si>
  <si>
    <t>MARIANELA</t>
  </si>
  <si>
    <t>1151214331E4</t>
  </si>
  <si>
    <t>DESIGNACION COMO ESPECIALISTA EN EDUCACION DE MANSILLA PARI, MARCO ADRIAN RSG Nº 279-2016</t>
  </si>
  <si>
    <t>1161114401E0</t>
  </si>
  <si>
    <t>CESE A SOLICITUD DE: POMARI APAZA, VICTOR, Resolución Nº 3223-14-UGELP</t>
  </si>
  <si>
    <t>1041115226</t>
  </si>
  <si>
    <t>1161114401E2</t>
  </si>
  <si>
    <t>CESE A SOLICITUD DE: PERCA PEREZ, JULIO EDSON, Resolución Nº 2000</t>
  </si>
  <si>
    <t>1161114401E3</t>
  </si>
  <si>
    <t>JAIME MAXIMO</t>
  </si>
  <si>
    <t>1001307605</t>
  </si>
  <si>
    <t>1161114401E4</t>
  </si>
  <si>
    <t>CESE A SOLICITUD DE: PEREZ MORENO, MIGUEL OSCAR, Resolución Nº 605-16-UGELP</t>
  </si>
  <si>
    <t>BARRAZA</t>
  </si>
  <si>
    <t>MARUJA ERNESTINA</t>
  </si>
  <si>
    <t>1001314477</t>
  </si>
  <si>
    <t>1161114401E6</t>
  </si>
  <si>
    <t>1161114411E0</t>
  </si>
  <si>
    <t>1001215299</t>
  </si>
  <si>
    <t>1161114411E2</t>
  </si>
  <si>
    <t>CESE A SOLICITUD DE: AGUILAR PACHO, TEOFILO FELIX, Resolución Nº 2244-15-UGELP</t>
  </si>
  <si>
    <t>1001327978</t>
  </si>
  <si>
    <t>1161114411E3</t>
  </si>
  <si>
    <t>AMERICO ROGER</t>
  </si>
  <si>
    <t>1001215599</t>
  </si>
  <si>
    <t>1161114411E4</t>
  </si>
  <si>
    <t>1161114411E5</t>
  </si>
  <si>
    <t>1161114411E6</t>
  </si>
  <si>
    <t>1001232079</t>
  </si>
  <si>
    <t>1161114421E0</t>
  </si>
  <si>
    <t>1161114421E2</t>
  </si>
  <si>
    <t>1001311505</t>
  </si>
  <si>
    <t>1161114421E3</t>
  </si>
  <si>
    <t>1001200738</t>
  </si>
  <si>
    <t>1161114421E5</t>
  </si>
  <si>
    <t>1161114421E6</t>
  </si>
  <si>
    <t>DESIGNACION COMO DIRECTIVO DE I.E. (R.S.G. 1551-2014) DE SOTOMAYOR CHAMBI, RUBEN VAILON</t>
  </si>
  <si>
    <t>1161114421E7</t>
  </si>
  <si>
    <t>1161114421E9</t>
  </si>
  <si>
    <t>DESIGNACION COMO DIRECTIVO DE I.E. (R.S.G. 1551-2014) DE VELASQUEZ BAILON, GUIDO HERNAN</t>
  </si>
  <si>
    <t>1042978155</t>
  </si>
  <si>
    <t>1161114431E0</t>
  </si>
  <si>
    <t>1001227382</t>
  </si>
  <si>
    <t>1161114431E1</t>
  </si>
  <si>
    <t>CESE DE PERSONAL NOMBRADO : CHAMBI VARGAS, JUAN, Resolución Nº 989-06-DREP</t>
  </si>
  <si>
    <t>1001223396</t>
  </si>
  <si>
    <t>1161114431E3</t>
  </si>
  <si>
    <t>JALIRE</t>
  </si>
  <si>
    <t>1161114431E4</t>
  </si>
  <si>
    <t>1161114431E6</t>
  </si>
  <si>
    <t>1161114441E1</t>
  </si>
  <si>
    <t>1002425885</t>
  </si>
  <si>
    <t>1161114441E2</t>
  </si>
  <si>
    <t>1161114441E3</t>
  </si>
  <si>
    <t>ALFREDO RICARDO</t>
  </si>
  <si>
    <t>1001201174</t>
  </si>
  <si>
    <t>1161114441E4</t>
  </si>
  <si>
    <t>QUEA</t>
  </si>
  <si>
    <t>1001307267</t>
  </si>
  <si>
    <t>1161114441E6</t>
  </si>
  <si>
    <t>1001201184</t>
  </si>
  <si>
    <t>1161114441E7</t>
  </si>
  <si>
    <t>1161114441E8</t>
  </si>
  <si>
    <t>1001200254</t>
  </si>
  <si>
    <t>1161114451E3</t>
  </si>
  <si>
    <t>NESTOR HUGO</t>
  </si>
  <si>
    <t>1001211087</t>
  </si>
  <si>
    <t>1161114451E5</t>
  </si>
  <si>
    <t>CESE POR LIMITE DE EDAD DE: FLORIDO SANCHEZ, FRIDA, Resolución Nº 1616-13-UGELP</t>
  </si>
  <si>
    <t>ESPERILLA</t>
  </si>
  <si>
    <t>ROXANA NORA</t>
  </si>
  <si>
    <t>1001335040</t>
  </si>
  <si>
    <t>1161114451E6</t>
  </si>
  <si>
    <t>1001236830</t>
  </si>
  <si>
    <t>1161114451E9</t>
  </si>
  <si>
    <t>NORCA FREDISVINDA</t>
  </si>
  <si>
    <t>1001209604</t>
  </si>
  <si>
    <t>1161114461E3</t>
  </si>
  <si>
    <t>WAGNER GROBER</t>
  </si>
  <si>
    <t>1001315944</t>
  </si>
  <si>
    <t>1161114461E4</t>
  </si>
  <si>
    <t>1161114461E5</t>
  </si>
  <si>
    <t>1001220819</t>
  </si>
  <si>
    <t>1161114461E6</t>
  </si>
  <si>
    <t>1001219588</t>
  </si>
  <si>
    <t>1161114461E7</t>
  </si>
  <si>
    <t>HUAYTA</t>
  </si>
  <si>
    <t>ALVARO ALFREDO</t>
  </si>
  <si>
    <t>1002145614</t>
  </si>
  <si>
    <t>1161114471E0</t>
  </si>
  <si>
    <t>MANDAMIENTOS</t>
  </si>
  <si>
    <t>1001844071</t>
  </si>
  <si>
    <t>1161114471E1</t>
  </si>
  <si>
    <t>1161114471E2</t>
  </si>
  <si>
    <t>ALFONSO POLICARPO</t>
  </si>
  <si>
    <t>1001220828</t>
  </si>
  <si>
    <t>1161114471E3</t>
  </si>
  <si>
    <t>DENIS SEBASTIAN</t>
  </si>
  <si>
    <t>1001342476</t>
  </si>
  <si>
    <t>1161114471E5</t>
  </si>
  <si>
    <t>CESE POR FALLECIMIENTO DE: MAMANI CHOQUE, DAVID EFRAIN, Resolución Nº 3190-2017-UGELP</t>
  </si>
  <si>
    <t>1161114471E6</t>
  </si>
  <si>
    <t>LUIS CRISTOBAL</t>
  </si>
  <si>
    <t>1001232130</t>
  </si>
  <si>
    <t>1161114471E8</t>
  </si>
  <si>
    <t>1161114471E9</t>
  </si>
  <si>
    <t>1161114481E2</t>
  </si>
  <si>
    <t>AVELINO</t>
  </si>
  <si>
    <t>1001231133</t>
  </si>
  <si>
    <t>1161114481E4</t>
  </si>
  <si>
    <t>PAJA</t>
  </si>
  <si>
    <t>1001288617</t>
  </si>
  <si>
    <t>1161114481E5</t>
  </si>
  <si>
    <t>1161114481E8</t>
  </si>
  <si>
    <t>1161114481E9</t>
  </si>
  <si>
    <t>MENDEZ</t>
  </si>
  <si>
    <t>MARTHA GLADYS</t>
  </si>
  <si>
    <t>1161114491E1</t>
  </si>
  <si>
    <t>1161114491E3</t>
  </si>
  <si>
    <t>CALLATA</t>
  </si>
  <si>
    <t>JARICA</t>
  </si>
  <si>
    <t>CARLOS DAVID</t>
  </si>
  <si>
    <t>1001234991</t>
  </si>
  <si>
    <t>1161114491E4</t>
  </si>
  <si>
    <t>1001207835</t>
  </si>
  <si>
    <t>1161114491E5</t>
  </si>
  <si>
    <t>FORTUNATO</t>
  </si>
  <si>
    <t>1001231004</t>
  </si>
  <si>
    <t>1161114491E8</t>
  </si>
  <si>
    <t>PERMUTA CON PALOMINO MANZANO, ALFREDO RD.829-07-UGELP</t>
  </si>
  <si>
    <t>1161114491E9</t>
  </si>
  <si>
    <t>ROSA ELVIRA</t>
  </si>
  <si>
    <t>1001289326</t>
  </si>
  <si>
    <t>1161114721E4</t>
  </si>
  <si>
    <t>MARY YUL</t>
  </si>
  <si>
    <t>1001335666</t>
  </si>
  <si>
    <t>1161124411E2</t>
  </si>
  <si>
    <t>PURACA</t>
  </si>
  <si>
    <t>ERNAN LAZARO</t>
  </si>
  <si>
    <t>1002449989</t>
  </si>
  <si>
    <t>1161124411E3</t>
  </si>
  <si>
    <t>QUILLE</t>
  </si>
  <si>
    <t>1001213430</t>
  </si>
  <si>
    <t>1161124411E4</t>
  </si>
  <si>
    <t>1161124411E6</t>
  </si>
  <si>
    <t>1161124421E0</t>
  </si>
  <si>
    <t>1161124421E1</t>
  </si>
  <si>
    <t>LIDIA JUANA</t>
  </si>
  <si>
    <t>1001286328</t>
  </si>
  <si>
    <t>1161124421E2</t>
  </si>
  <si>
    <t>DESIGNACION COMO DIRECTIVO DE I.E. (R.S.G. 1551-2014) DE QUISPE SAIRITUPA, RUBEN</t>
  </si>
  <si>
    <t>1161124421E4</t>
  </si>
  <si>
    <t>CARLOS ENRIQUE</t>
  </si>
  <si>
    <t>1001335785</t>
  </si>
  <si>
    <t>1161124421E6</t>
  </si>
  <si>
    <t>1161124421E8</t>
  </si>
  <si>
    <t>1001311233</t>
  </si>
  <si>
    <t>1161124421E9</t>
  </si>
  <si>
    <t>SACARI</t>
  </si>
  <si>
    <t>CACHI</t>
  </si>
  <si>
    <t>1001307607</t>
  </si>
  <si>
    <t>1161124431E1</t>
  </si>
  <si>
    <t>1001226788</t>
  </si>
  <si>
    <t>1161124431E2</t>
  </si>
  <si>
    <t>DESIGNACION COMO DIRECTIVO DE: SANIZO MAMANI, PEDRO LEONARDO SEGUN RSG Nº 279-2016</t>
  </si>
  <si>
    <t>1161124431E3</t>
  </si>
  <si>
    <t>ALEJANDRINA JANETT</t>
  </si>
  <si>
    <t>1001316405</t>
  </si>
  <si>
    <t>1161124431E4</t>
  </si>
  <si>
    <t>REASIGNACION DE PERSONAL DOCENTE : SILVA DUEÑAS, JUAN JOSE, Resolución Nº 1485-04-UGELP</t>
  </si>
  <si>
    <t>1161124431E6</t>
  </si>
  <si>
    <t>DARIO OSWALDO</t>
  </si>
  <si>
    <t>1001288840</t>
  </si>
  <si>
    <t>1161124431E8</t>
  </si>
  <si>
    <t>1001223016</t>
  </si>
  <si>
    <t>1161124441E0</t>
  </si>
  <si>
    <t>WILFREDO BERNABE</t>
  </si>
  <si>
    <t>1001311155</t>
  </si>
  <si>
    <t>1161124441E3</t>
  </si>
  <si>
    <t>DONIA ALIZANDRA</t>
  </si>
  <si>
    <t>1045532021</t>
  </si>
  <si>
    <t>1161124441E4</t>
  </si>
  <si>
    <t>1161124441E7</t>
  </si>
  <si>
    <t>TRIGOS</t>
  </si>
  <si>
    <t>1001305465</t>
  </si>
  <si>
    <t>1161124441E8</t>
  </si>
  <si>
    <t>1161124441E9</t>
  </si>
  <si>
    <t>ILDIFONZO WALTER</t>
  </si>
  <si>
    <t>1001321833</t>
  </si>
  <si>
    <t>1161124451E0</t>
  </si>
  <si>
    <t>MARIA AYDEE</t>
  </si>
  <si>
    <t>1001855485</t>
  </si>
  <si>
    <t>1161124451E1</t>
  </si>
  <si>
    <t>ASCENSO A CARGOS DIRECTIVOS : VELASQUEZ BAILON, GUIDO HERNAN, Resolución Nº 1058-05-UGELP</t>
  </si>
  <si>
    <t>SIHUINTA</t>
  </si>
  <si>
    <t>ROBERTO CARLOS</t>
  </si>
  <si>
    <t>1042410294</t>
  </si>
  <si>
    <t>1161124451E3</t>
  </si>
  <si>
    <t>JOEL BRUNO</t>
  </si>
  <si>
    <t>1001305685</t>
  </si>
  <si>
    <t>1161124451E5</t>
  </si>
  <si>
    <t>FRANCISCO MELQUIADES</t>
  </si>
  <si>
    <t>1001205785</t>
  </si>
  <si>
    <t>1161124451E8</t>
  </si>
  <si>
    <t>1001208059</t>
  </si>
  <si>
    <t>1161124461E3</t>
  </si>
  <si>
    <t>ROGER FERNANDO</t>
  </si>
  <si>
    <t>1001308580</t>
  </si>
  <si>
    <t>1161124461E5</t>
  </si>
  <si>
    <t>1001334901</t>
  </si>
  <si>
    <t>1161124461E7</t>
  </si>
  <si>
    <t>CESE DE : ZENTENO MAMANI, ANDRES AGAPITO, Resolución Nº 1682-07-UGELP</t>
  </si>
  <si>
    <t>1161124481E1</t>
  </si>
  <si>
    <t>CESE DE AGUSTO JOSE MACEDO TRISTAN</t>
  </si>
  <si>
    <t>GUISADO</t>
  </si>
  <si>
    <t>ZAIDA LILIANA</t>
  </si>
  <si>
    <t>1001327595</t>
  </si>
  <si>
    <t>1161124481E8</t>
  </si>
  <si>
    <t>REUBICACION DE PLAZA OCUPADA : Resolución Nº 1103-05-UGELP</t>
  </si>
  <si>
    <t>ABEL</t>
  </si>
  <si>
    <t>1001311173</t>
  </si>
  <si>
    <t>1161124491E2</t>
  </si>
  <si>
    <t>REUBICACION DE PLAZA OCUPADA : Resolución Nº 1505-07-UGELP</t>
  </si>
  <si>
    <t>1001209489</t>
  </si>
  <si>
    <t>1168214411E3</t>
  </si>
  <si>
    <t>REUBICACION DE PLAZA OCUPADA: Resolución Nº 787-11-UGELP</t>
  </si>
  <si>
    <t>PATRICIO</t>
  </si>
  <si>
    <t>1161114401E1</t>
  </si>
  <si>
    <t>HERNAN ARTURO</t>
  </si>
  <si>
    <t>1001222094</t>
  </si>
  <si>
    <t>1161114421E1</t>
  </si>
  <si>
    <t>SERAFIN RODOLFO</t>
  </si>
  <si>
    <t>1001208115</t>
  </si>
  <si>
    <t>1161114441E0</t>
  </si>
  <si>
    <t>1161114451E1</t>
  </si>
  <si>
    <t>ESTOFANERO</t>
  </si>
  <si>
    <t>ISAAC</t>
  </si>
  <si>
    <t>1002398600</t>
  </si>
  <si>
    <t>1161114451E4</t>
  </si>
  <si>
    <t>FREDDY</t>
  </si>
  <si>
    <t>1001215636</t>
  </si>
  <si>
    <t>1161114481E0</t>
  </si>
  <si>
    <t>1161114481E3</t>
  </si>
  <si>
    <t>CESE POR LIMITE DE EDAD DE: MAMANI NORIEGA, PERCY AURELIANO, Resolución Nº 4054-16-UGELP</t>
  </si>
  <si>
    <t>1161124411E9</t>
  </si>
  <si>
    <t>1001226636</t>
  </si>
  <si>
    <t>1161124421E5</t>
  </si>
  <si>
    <t>CESE A SOLICITUD DE: RAMOS COILA, MANUEL RODOLFO, Resolución Nº 1080-11-DREP</t>
  </si>
  <si>
    <t>GANDARILLAS</t>
  </si>
  <si>
    <t>ROGER RAMON</t>
  </si>
  <si>
    <t>1000481995</t>
  </si>
  <si>
    <t>1161124421E7</t>
  </si>
  <si>
    <t>1001222844</t>
  </si>
  <si>
    <t>1161124431E7</t>
  </si>
  <si>
    <t>1161124471E1</t>
  </si>
  <si>
    <t>ESPECIALISTA ADMINISTRATIVO I</t>
  </si>
  <si>
    <t>CESE DE SALAS VILCA JOSE SATURNINO</t>
  </si>
  <si>
    <t>LOURDES AMANDA</t>
  </si>
  <si>
    <t>1001213002</t>
  </si>
  <si>
    <t>921481215911</t>
  </si>
  <si>
    <t>INGENIERO</t>
  </si>
  <si>
    <t>F3</t>
  </si>
  <si>
    <t>1161114431E7</t>
  </si>
  <si>
    <t>CHOFER III</t>
  </si>
  <si>
    <t>CESE DE PERSONAL NOMBRADO : CHOQUE MEDINA, JACINTO, Resolución Nº 335-05-DREP</t>
  </si>
  <si>
    <t>FEDERICO</t>
  </si>
  <si>
    <t>1001305155</t>
  </si>
  <si>
    <t>1161114431E8</t>
  </si>
  <si>
    <t>CISNEROS</t>
  </si>
  <si>
    <t>OJEDA</t>
  </si>
  <si>
    <t>VILMA VICTORIA</t>
  </si>
  <si>
    <t>1001204486</t>
  </si>
  <si>
    <t>1161124411E8</t>
  </si>
  <si>
    <t>OPERADOR PAD</t>
  </si>
  <si>
    <t>1001234665</t>
  </si>
  <si>
    <t>1161124431E9</t>
  </si>
  <si>
    <t>1161124451E7</t>
  </si>
  <si>
    <t>1001297989</t>
  </si>
  <si>
    <t>1161124481E9</t>
  </si>
  <si>
    <t>1001230391</t>
  </si>
  <si>
    <t>1161124491E1</t>
  </si>
  <si>
    <t>1161114401E9</t>
  </si>
  <si>
    <t>POLANCO</t>
  </si>
  <si>
    <t>HUAMANI</t>
  </si>
  <si>
    <t>ROSARIO DORIS</t>
  </si>
  <si>
    <t>1001217319</t>
  </si>
  <si>
    <t>1161114411E7</t>
  </si>
  <si>
    <t>CESE DE PERSONAL NOMBRADO : APAZA GONZALES, SIXTO ISIDRO, Resolución Nº 240-05-DREP</t>
  </si>
  <si>
    <t>1001224915</t>
  </si>
  <si>
    <t>1161114411E9</t>
  </si>
  <si>
    <t>ARAZOLA</t>
  </si>
  <si>
    <t>1001289612</t>
  </si>
  <si>
    <t>1161114421E4</t>
  </si>
  <si>
    <t>OFICINISTA II</t>
  </si>
  <si>
    <t>1161114431E2</t>
  </si>
  <si>
    <t>1001222763</t>
  </si>
  <si>
    <t>1161114431E5</t>
  </si>
  <si>
    <t>1001217109</t>
  </si>
  <si>
    <t>1161114461E2</t>
  </si>
  <si>
    <t>JUAN ARTURO</t>
  </si>
  <si>
    <t>1001230527</t>
  </si>
  <si>
    <t>1161114461E9</t>
  </si>
  <si>
    <t>AUXILIAR DE OFICINA</t>
  </si>
  <si>
    <t>1001214247</t>
  </si>
  <si>
    <t>1161114471E7</t>
  </si>
  <si>
    <t>LUCIANO ZACARIAS</t>
  </si>
  <si>
    <t>1001224111</t>
  </si>
  <si>
    <t>1161114481E1</t>
  </si>
  <si>
    <t>1001291367</t>
  </si>
  <si>
    <t>1161114481E6</t>
  </si>
  <si>
    <t>1161114491E6</t>
  </si>
  <si>
    <t>1001215884</t>
  </si>
  <si>
    <t>1161124421E3</t>
  </si>
  <si>
    <t>EUSEBIO LEOPOLDO</t>
  </si>
  <si>
    <t>1001210761</t>
  </si>
  <si>
    <t>1161124431E0</t>
  </si>
  <si>
    <t>CESE DE PERSONAL NOMBRADO : TICONA MAMANI, TOMAS, Resolución Nº 1964-06-UGELP</t>
  </si>
  <si>
    <t>ISIDORA</t>
  </si>
  <si>
    <t>1001214276</t>
  </si>
  <si>
    <t>1161124441E2</t>
  </si>
  <si>
    <t>NANCY FRANCISCA</t>
  </si>
  <si>
    <t>1001306383</t>
  </si>
  <si>
    <t>1161124451E2</t>
  </si>
  <si>
    <t>JUAN PASTOR</t>
  </si>
  <si>
    <t>1001309495</t>
  </si>
  <si>
    <t>1161124451E6</t>
  </si>
  <si>
    <t>1161124451E9</t>
  </si>
  <si>
    <t>1161124461E2</t>
  </si>
  <si>
    <t>CESE DE : YUCRA ARPASI, MARIANO, Resolución Nº 1688-08-UGELP</t>
  </si>
  <si>
    <t>ISAAC FRANCISCO</t>
  </si>
  <si>
    <t>1001315541</t>
  </si>
  <si>
    <t>1161124461E4</t>
  </si>
  <si>
    <t>AUXILIAR DE LABORATORIO I</t>
  </si>
  <si>
    <t>ROTACION POR ESPECIALID.DOCENTE/ASCENSO ADMINISTRATIVO : YUCRA QUISPE, LOURDES AMANDA, Res</t>
  </si>
  <si>
    <t>1001289536</t>
  </si>
  <si>
    <t>1161124461E6</t>
  </si>
  <si>
    <t>ADECUACION DE PLAZA: Resolución Nº 3056-15-UGELP</t>
  </si>
  <si>
    <t>RUTH DELIA</t>
  </si>
  <si>
    <t>1040137228</t>
  </si>
  <si>
    <t>1161124481E0</t>
  </si>
  <si>
    <t>CESE POR FALLECIMIENTO DE: IBAÑEZ BANDA, ZACARIAS OSCAR, Resolución Nº 1501-2015-UGELP</t>
  </si>
  <si>
    <t>ALFONSO DEMETRIO</t>
  </si>
  <si>
    <t>1001259321</t>
  </si>
  <si>
    <t>1161124481E6</t>
  </si>
  <si>
    <t>ROTACION POR ESPECIALID.DOCENTE/ASCENSO ADMINISTRATIVO : PAREDES COLCA, FEDERICO, Resoluci</t>
  </si>
  <si>
    <t>ORLANDO GERVACIO</t>
  </si>
  <si>
    <t>1001324403</t>
  </si>
  <si>
    <t>1161124481E7</t>
  </si>
  <si>
    <t>1001309370</t>
  </si>
  <si>
    <t>0240184</t>
  </si>
  <si>
    <t>LY033010</t>
  </si>
  <si>
    <t>1112114411E0</t>
  </si>
  <si>
    <t>AYDA GLADYS</t>
  </si>
  <si>
    <t>1001304778</t>
  </si>
  <si>
    <t>1112114421E7</t>
  </si>
  <si>
    <t>MARIO SERAPIO</t>
  </si>
  <si>
    <t>1001227790</t>
  </si>
  <si>
    <t>1112114451E6</t>
  </si>
  <si>
    <t>UBICACION DE PROFESORES (de Directivo a Profesor) DE:HUATTA MOLLEAPAZA, ONESIMO SAMUEL</t>
  </si>
  <si>
    <t>1112124411E6</t>
  </si>
  <si>
    <t>CESE A SOLICITUD DE: VELA ORTIZ, JESUS WALTER, Resolución Nº 2479-14-UGELP</t>
  </si>
  <si>
    <t>LILIANA ANYELA</t>
  </si>
  <si>
    <t>1001314594</t>
  </si>
  <si>
    <t>1112114401E0</t>
  </si>
  <si>
    <t>CESE POR LIMITE DE EDAD DE: TITO PARI, LUIS ERNESTO, Resolución Nº 2716-2013-UGELP</t>
  </si>
  <si>
    <t>ROMULO MARCOS</t>
  </si>
  <si>
    <t>1001223156</t>
  </si>
  <si>
    <t>1112114411E3</t>
  </si>
  <si>
    <t>ALZAMORA</t>
  </si>
  <si>
    <t>MILTON ELMER</t>
  </si>
  <si>
    <t>1001287556</t>
  </si>
  <si>
    <t>1112114421E1</t>
  </si>
  <si>
    <t>JUAN SEBASTIAN</t>
  </si>
  <si>
    <t>1001311247</t>
  </si>
  <si>
    <t>1112114441E9</t>
  </si>
  <si>
    <t>ERNESTO BENITO</t>
  </si>
  <si>
    <t>1001211952</t>
  </si>
  <si>
    <t>1112114451E7</t>
  </si>
  <si>
    <t>CESE POR LIMITE DE EDAD DE: IBAÑEZ BANDA, PRIMITIVA HILDA, Resolución Nº 2553-2017-UGELP</t>
  </si>
  <si>
    <t>EDGAR MOISES</t>
  </si>
  <si>
    <t>1001304447</t>
  </si>
  <si>
    <t>1112114481E8</t>
  </si>
  <si>
    <t>CESE DE PERSONAL NOMBRADO : PEREZ CHAIÑA, ANDRES AVELINO, Resolución Nº 2333-04-DREP</t>
  </si>
  <si>
    <t>EDITH MARIA</t>
  </si>
  <si>
    <t>1001217410</t>
  </si>
  <si>
    <t>1112114491E7</t>
  </si>
  <si>
    <t>CESE POR LIMITE DE EDAD DE: QUISPE GARCIA, RUBEN, Resolución Nº 4186-15-UGELP</t>
  </si>
  <si>
    <t>MARLENI CHEPA</t>
  </si>
  <si>
    <t>1001284976</t>
  </si>
  <si>
    <t>1112124411E5</t>
  </si>
  <si>
    <t>CESE POR LIMITE DE EDAD DE: VARGAS RUELAS, JAIME, Resolución Nº 3285-15-UGELP</t>
  </si>
  <si>
    <t>ABRAHAM</t>
  </si>
  <si>
    <t>1001230859</t>
  </si>
  <si>
    <t>1112124411E9</t>
  </si>
  <si>
    <t>MIRIAM GLORIA</t>
  </si>
  <si>
    <t>1001226910</t>
  </si>
  <si>
    <t>1112124421E6</t>
  </si>
  <si>
    <t>CESE DE CHURA BEDOYA CATALINA RD 2369-03</t>
  </si>
  <si>
    <t>1001223157</t>
  </si>
  <si>
    <t>1112114401E1</t>
  </si>
  <si>
    <t>1001234862</t>
  </si>
  <si>
    <t>1112114401E2</t>
  </si>
  <si>
    <t>RETIRO DEL SERVICIO POR LA 2da. DISPOSICION COMPLEMENTARIA TRANSITORIA Y FINAL LEY Nº 29944 DE: SALAS MANRRIQUE, RAUL ALBERTO</t>
  </si>
  <si>
    <t>YOVANA FLORINDA</t>
  </si>
  <si>
    <t>1001318356</t>
  </si>
  <si>
    <t>1112114401E3</t>
  </si>
  <si>
    <t>CESE A SOLICITUD DE: SALAS PILCO, SDENKA ZOBEIDA, Resolución Nº 3975-16-UGELP</t>
  </si>
  <si>
    <t>1112114401E6</t>
  </si>
  <si>
    <t>MICAELA ANTONIA</t>
  </si>
  <si>
    <t>1001318081</t>
  </si>
  <si>
    <t>1112114401E7</t>
  </si>
  <si>
    <t>TOMAS GINER</t>
  </si>
  <si>
    <t>1001223622</t>
  </si>
  <si>
    <t>1112114401E8</t>
  </si>
  <si>
    <t>CESE POR LIMITE DE EDAD DE: TAPIA VILLASANTE, TOMAS, Resolución Nº 2738-2013-UGELP</t>
  </si>
  <si>
    <t>WILLIAM LEANDRO</t>
  </si>
  <si>
    <t>1001234096</t>
  </si>
  <si>
    <t>1112114401E9</t>
  </si>
  <si>
    <t>1112114411E4</t>
  </si>
  <si>
    <t>ABAD BLAS</t>
  </si>
  <si>
    <t>1001217631</t>
  </si>
  <si>
    <t>1112114411E5</t>
  </si>
  <si>
    <t>DESIGNACION A CARGO DIRECTIVO DE AQUIZE VILCA ROXANA ANGELA</t>
  </si>
  <si>
    <t>1112114411E7</t>
  </si>
  <si>
    <t>CESE POR LIMITE DE EDAD DE: ATENCIO CUENTAS, EDGAR ALBERTO, Resolución Nº 4189-15-UGELP</t>
  </si>
  <si>
    <t>1112114411E8</t>
  </si>
  <si>
    <t>PERMUTA DE : AVILA DIANDERAS, FRANCISCO, Resolución Nº 414-08-UGELP</t>
  </si>
  <si>
    <t>HUERTA</t>
  </si>
  <si>
    <t>JAVIER GUSTAVO</t>
  </si>
  <si>
    <t>1029603726</t>
  </si>
  <si>
    <t>1112114411E9</t>
  </si>
  <si>
    <t>EDWIN LUIS</t>
  </si>
  <si>
    <t>1001316778</t>
  </si>
  <si>
    <t>1112114421E3</t>
  </si>
  <si>
    <t>1112114421E4</t>
  </si>
  <si>
    <t>1112114421E5</t>
  </si>
  <si>
    <t>CARLOS SATURNINO</t>
  </si>
  <si>
    <t>1001204298</t>
  </si>
  <si>
    <t>1112114421E6</t>
  </si>
  <si>
    <t>1112114431E2</t>
  </si>
  <si>
    <t>1001228054</t>
  </si>
  <si>
    <t>1112114431E3</t>
  </si>
  <si>
    <t>DESIGNACION COMO JEFE DE GESTIÓN PEDAGÓGICA DE LA UGEL DECHOQUE,COPARI,RENE</t>
  </si>
  <si>
    <t>1112114431E4</t>
  </si>
  <si>
    <t>CELIA NANCY</t>
  </si>
  <si>
    <t>1001262394</t>
  </si>
  <si>
    <t>1112114431E5</t>
  </si>
  <si>
    <t>REASIGNACION DE PERSONAL DOCENTE : CHURA MAMANI, NELLY FLORA, Resolución Nº 451-06-UGELP</t>
  </si>
  <si>
    <t>LUCILA BEATRIZ</t>
  </si>
  <si>
    <t>1001315807</t>
  </si>
  <si>
    <t>1112114431E6</t>
  </si>
  <si>
    <t>JORGE ORESTES</t>
  </si>
  <si>
    <t>1001234476</t>
  </si>
  <si>
    <t>1112114431E7</t>
  </si>
  <si>
    <t>NOEL ROGER</t>
  </si>
  <si>
    <t>1002146699</t>
  </si>
  <si>
    <t>1112114431E8</t>
  </si>
  <si>
    <t>DESIGNACION COMO DIRECTOR UNIDAD DE GESTION EDUCATIVA LOCAL: CONDORI RIVERA EFRAIN</t>
  </si>
  <si>
    <t>1112114431E9</t>
  </si>
  <si>
    <t>1112114441E0</t>
  </si>
  <si>
    <t>GLADYS JULIA</t>
  </si>
  <si>
    <t>1029263699</t>
  </si>
  <si>
    <t>1112114441E2</t>
  </si>
  <si>
    <t>CESE POR FALLECIMIENTO DE: DUEÑAS ESPINOZA, MARIA JOSEFINA, Resolución Nº 1836-12-UGELP</t>
  </si>
  <si>
    <t>1112114441E6</t>
  </si>
  <si>
    <t>NORMA FLORA</t>
  </si>
  <si>
    <t>1001208581</t>
  </si>
  <si>
    <t>1112114441E7</t>
  </si>
  <si>
    <t>ALFREDO EUGENIO</t>
  </si>
  <si>
    <t>1001227764</t>
  </si>
  <si>
    <t>1112114441E8</t>
  </si>
  <si>
    <t>CESE POR LIMITE DE EDAD DE: FLORES FLORES, JESUS ANTONIO, Resolución Nº 4185-15-UGELP</t>
  </si>
  <si>
    <t>EUFROSINA</t>
  </si>
  <si>
    <t>1001302517</t>
  </si>
  <si>
    <t>1112114451E0</t>
  </si>
  <si>
    <t>LEONIDAS HORACIO</t>
  </si>
  <si>
    <t>1001216779</t>
  </si>
  <si>
    <t>1112114451E1</t>
  </si>
  <si>
    <t>1112114461E4</t>
  </si>
  <si>
    <t>1001480409</t>
  </si>
  <si>
    <t>1112114461E5</t>
  </si>
  <si>
    <t>LIRA</t>
  </si>
  <si>
    <t>1112114471E0</t>
  </si>
  <si>
    <t>WILLY SILVESTRE</t>
  </si>
  <si>
    <t>1001309057</t>
  </si>
  <si>
    <t>1112114471E3</t>
  </si>
  <si>
    <t>CESE DE : MANZANEDA PERALTA, MARCOS EFRAIN, Resolución Nº 624-08-UGELP</t>
  </si>
  <si>
    <t>JUAN VICTOR</t>
  </si>
  <si>
    <t>1001311478</t>
  </si>
  <si>
    <t>1112114471E5</t>
  </si>
  <si>
    <t>MOLLUNI</t>
  </si>
  <si>
    <t>1029311236</t>
  </si>
  <si>
    <t>1112114471E6</t>
  </si>
  <si>
    <t>RODOLFO</t>
  </si>
  <si>
    <t>1001546958</t>
  </si>
  <si>
    <t>1112114471E7</t>
  </si>
  <si>
    <t>MUÑUICO</t>
  </si>
  <si>
    <t>1112114471E8</t>
  </si>
  <si>
    <t>CESE DE : NINAJA CHALCO, MARCO IVAN, Resolución Nº 121-09-UGELAPURIMAC</t>
  </si>
  <si>
    <t>ADA PAMELA</t>
  </si>
  <si>
    <t>1112114471E9</t>
  </si>
  <si>
    <t>RUBEN THEODULO</t>
  </si>
  <si>
    <t>1001224426</t>
  </si>
  <si>
    <t>1112114481E0</t>
  </si>
  <si>
    <t>OCTAVIO HUMBERTO</t>
  </si>
  <si>
    <t>1001335447</t>
  </si>
  <si>
    <t>1112114481E2</t>
  </si>
  <si>
    <t>JULIA ANTONIA</t>
  </si>
  <si>
    <t>1001212670</t>
  </si>
  <si>
    <t>1112114481E3</t>
  </si>
  <si>
    <t>LOVON</t>
  </si>
  <si>
    <t>ANGEL ROMULO</t>
  </si>
  <si>
    <t>1001234755</t>
  </si>
  <si>
    <t>1112114481E5</t>
  </si>
  <si>
    <t>CESE DE PERSONAL NOMBRADO : PAUCAR LORENZO, CIPRIANO, Resolución Nº 2332-04-DREP</t>
  </si>
  <si>
    <t>1112114481E6</t>
  </si>
  <si>
    <t>1112114481E7</t>
  </si>
  <si>
    <t>CESE DE PERSONAL NOMBRADO : PELAEZ ASCUE, JOSE WALTER, Resolución Nº 1186-06-DREP</t>
  </si>
  <si>
    <t>CATALINA SABINA</t>
  </si>
  <si>
    <t>1001201425</t>
  </si>
  <si>
    <t>1112114481E9</t>
  </si>
  <si>
    <t>1112114491E0</t>
  </si>
  <si>
    <t>NINFA CARLOTA</t>
  </si>
  <si>
    <t>1001206620</t>
  </si>
  <si>
    <t>1112114491E2</t>
  </si>
  <si>
    <t>GENARO JOSE</t>
  </si>
  <si>
    <t>1001206285</t>
  </si>
  <si>
    <t>1112114491E3</t>
  </si>
  <si>
    <t>SOLIS</t>
  </si>
  <si>
    <t>1112114491E6</t>
  </si>
  <si>
    <t>MIGUEL GABRIEL</t>
  </si>
  <si>
    <t>1001269918</t>
  </si>
  <si>
    <t>1112114491E9</t>
  </si>
  <si>
    <t>FLORENCIA INES</t>
  </si>
  <si>
    <t>1001209980</t>
  </si>
  <si>
    <t>1112124411E1</t>
  </si>
  <si>
    <t>ELIZABETH PETRONILA</t>
  </si>
  <si>
    <t>1001225774</t>
  </si>
  <si>
    <t>1112124411E3</t>
  </si>
  <si>
    <t>1112124411E4</t>
  </si>
  <si>
    <t>CESE POR LIMITE DE EDAD DE: VARGAS CHARCA, HUGO RODOLFO, Resolución Nº 4043-16-UGELP</t>
  </si>
  <si>
    <t>1112124411E8</t>
  </si>
  <si>
    <t>1112124421E0</t>
  </si>
  <si>
    <t>REUBICACION DE PLAZA OCUPADA : Resolución Nº 016-06-UGELP</t>
  </si>
  <si>
    <t>1001284445</t>
  </si>
  <si>
    <t>1112124421E1</t>
  </si>
  <si>
    <t>1112124421E2</t>
  </si>
  <si>
    <t>ZARAZA</t>
  </si>
  <si>
    <t>JORGE SALVADOR</t>
  </si>
  <si>
    <t>1001234242</t>
  </si>
  <si>
    <t>1112124421E4</t>
  </si>
  <si>
    <t>EFRAIN PAULINO</t>
  </si>
  <si>
    <t>1001286409</t>
  </si>
  <si>
    <t>OLGUIN</t>
  </si>
  <si>
    <t>1112124421E9</t>
  </si>
  <si>
    <t>CESE POR FALLECIMIENTO DE: YUCRA REVILLA, JULIO CESAR, Resolución Nº 1837-12-UGELP</t>
  </si>
  <si>
    <t>1001342759</t>
  </si>
  <si>
    <t>1112124431E1</t>
  </si>
  <si>
    <t>REUBICACION DE PLAZA OCUPADA : Resolución Nº 244-06-UGELP</t>
  </si>
  <si>
    <t>1112124431E2</t>
  </si>
  <si>
    <t>CONDORENA</t>
  </si>
  <si>
    <t>1112124431E4</t>
  </si>
  <si>
    <t>CESE POR LIMITE DE EDAD DE: GUERRA MAMANI, SALVADOR, Resolución Nº 2735-2013-UGELP</t>
  </si>
  <si>
    <t>ALEGRIA</t>
  </si>
  <si>
    <t>LISBET GRITEL</t>
  </si>
  <si>
    <t>1001311909</t>
  </si>
  <si>
    <t>1115214712E6</t>
  </si>
  <si>
    <t>REUBICACION DE PLAZA OCUPADA: Resolución Nº 113-12-UGELP</t>
  </si>
  <si>
    <t>MODESTA</t>
  </si>
  <si>
    <t>1001234224</t>
  </si>
  <si>
    <t>1130114321E5</t>
  </si>
  <si>
    <t>REUBICACION DE PLAZA OCUPADA: Resolución Nº 2081-2017-UGELP</t>
  </si>
  <si>
    <t>1001200552</t>
  </si>
  <si>
    <t>1168214411E2</t>
  </si>
  <si>
    <t>REUBICACION DE PLAZA OCUPADA: Resolución Nº 786-11-UGELP</t>
  </si>
  <si>
    <t>SILVIO CARLOS</t>
  </si>
  <si>
    <t>1001988571</t>
  </si>
  <si>
    <t>1169214411E3</t>
  </si>
  <si>
    <t>REUBICACION DE PLAZA OCUPADA: Resolución Nº 785-11-UGELP</t>
  </si>
  <si>
    <t>1001221224</t>
  </si>
  <si>
    <t>1112114421E2</t>
  </si>
  <si>
    <t>CESE POR FALLECIMIENTO DE: CACERES HUANACUNI, EDMUNDO, Resolución Nº 3977-16-UGELP</t>
  </si>
  <si>
    <t>1112114441E3</t>
  </si>
  <si>
    <t>1112114451E3</t>
  </si>
  <si>
    <t>1112114461E7</t>
  </si>
  <si>
    <t>PERMUTA CON : MACEDO ZEA, HECTOR SERAPIO, Resolución Nº 097-09-UGELP</t>
  </si>
  <si>
    <t>MIGUEL PASCUAL</t>
  </si>
  <si>
    <t>1001209662</t>
  </si>
  <si>
    <t>1112114471E2</t>
  </si>
  <si>
    <t>NICOMEDES CIPRIANO</t>
  </si>
  <si>
    <t>1001207747</t>
  </si>
  <si>
    <t>1112114481E4</t>
  </si>
  <si>
    <t>1112124411E2</t>
  </si>
  <si>
    <t>1112114401E5</t>
  </si>
  <si>
    <t>1029499235</t>
  </si>
  <si>
    <t>1112114431E0</t>
  </si>
  <si>
    <t>TECNICO EN CONTABILIDAD</t>
  </si>
  <si>
    <t>1112114451E2</t>
  </si>
  <si>
    <t>1001235515</t>
  </si>
  <si>
    <t>1112114461E2</t>
  </si>
  <si>
    <t>1112114471E1</t>
  </si>
  <si>
    <t>CARLOS JACINTO</t>
  </si>
  <si>
    <t>1001215209</t>
  </si>
  <si>
    <t>1112114401E4</t>
  </si>
  <si>
    <t>WENCESLAO MATEO</t>
  </si>
  <si>
    <t>1001210108</t>
  </si>
  <si>
    <t>1112114411E2</t>
  </si>
  <si>
    <t>WALTER ARTURO</t>
  </si>
  <si>
    <t>1001219511</t>
  </si>
  <si>
    <t>1112114411E6</t>
  </si>
  <si>
    <t>1001217381</t>
  </si>
  <si>
    <t>1112114421E0</t>
  </si>
  <si>
    <t>1112114421E9</t>
  </si>
  <si>
    <t>1001217046</t>
  </si>
  <si>
    <t>1112114441E4</t>
  </si>
  <si>
    <t>GILMA DIANA</t>
  </si>
  <si>
    <t>1001225567</t>
  </si>
  <si>
    <t>1112114451E4</t>
  </si>
  <si>
    <t>REUBICACION DE PLAZA VACANTE: Resolución Nº 2575-15-DREP</t>
  </si>
  <si>
    <t>1001216544</t>
  </si>
  <si>
    <t>1112114451E5</t>
  </si>
  <si>
    <t>1112114451E9</t>
  </si>
  <si>
    <t>ISTAÑA</t>
  </si>
  <si>
    <t>1001333737</t>
  </si>
  <si>
    <t>1112114461E1</t>
  </si>
  <si>
    <t>1001216514</t>
  </si>
  <si>
    <t>1112114461E9</t>
  </si>
  <si>
    <t>1001201915</t>
  </si>
  <si>
    <t>1112114471E4</t>
  </si>
  <si>
    <t>1001217825</t>
  </si>
  <si>
    <t>1112114491E1</t>
  </si>
  <si>
    <t>HIGINIO</t>
  </si>
  <si>
    <t>1001234844</t>
  </si>
  <si>
    <t>1112114491E4</t>
  </si>
  <si>
    <t>CESE POR LIMITE DE EDAD DE: PUNTACA VALDIVIA, SIXTO SUCOW, Resolución Nº 4806-15-UGELP</t>
  </si>
  <si>
    <t>CHUPA</t>
  </si>
  <si>
    <t>YOLANDA ADELA</t>
  </si>
  <si>
    <t>TF</t>
  </si>
  <si>
    <t>1001334565</t>
  </si>
  <si>
    <t>1112114491E8</t>
  </si>
  <si>
    <t>HAYMA</t>
  </si>
  <si>
    <t>LAZARO</t>
  </si>
  <si>
    <t>1002390290</t>
  </si>
  <si>
    <t>1112124411E7</t>
  </si>
  <si>
    <t>1112124421E3</t>
  </si>
  <si>
    <t>1001798526</t>
  </si>
  <si>
    <t>1112124431E3</t>
  </si>
  <si>
    <t>1001790495</t>
  </si>
  <si>
    <t>0240259</t>
  </si>
  <si>
    <t>LY033015</t>
  </si>
  <si>
    <t>1162114411E3</t>
  </si>
  <si>
    <t>JOSE ROBERTO</t>
  </si>
  <si>
    <t>1001321120</t>
  </si>
  <si>
    <t>1162114461E2</t>
  </si>
  <si>
    <t>1162114471E0</t>
  </si>
  <si>
    <t>1001344903</t>
  </si>
  <si>
    <t>1162114411E2</t>
  </si>
  <si>
    <t>ROBERTO ANACLETO</t>
  </si>
  <si>
    <t>1001220209</t>
  </si>
  <si>
    <t>1162114421E3</t>
  </si>
  <si>
    <t>1162114431E1</t>
  </si>
  <si>
    <t>1001227723</t>
  </si>
  <si>
    <t>1162114451E7</t>
  </si>
  <si>
    <t>ERMINIA HENILDA</t>
  </si>
  <si>
    <t>1001203878</t>
  </si>
  <si>
    <t>PANIURA</t>
  </si>
  <si>
    <t>1001297609</t>
  </si>
  <si>
    <t>1162114451E8</t>
  </si>
  <si>
    <t>EYZAGUIRRE</t>
  </si>
  <si>
    <t>MARLENE AMPARO</t>
  </si>
  <si>
    <t>1001234069</t>
  </si>
  <si>
    <t>1162114461E7</t>
  </si>
  <si>
    <t>1162114461E9</t>
  </si>
  <si>
    <t>CESE POR INCAPACIDAD FISICA O MENTAL DE: SAN ROMAN AQUIZE, CECILIA GIULIANA, Resolución Nº 0074-2014-UGELP</t>
  </si>
  <si>
    <t>CANASSA</t>
  </si>
  <si>
    <t>LILI YRMA</t>
  </si>
  <si>
    <t>1001317688</t>
  </si>
  <si>
    <t>1162114481E9</t>
  </si>
  <si>
    <t>CESE DE PORTUGAL MAMANI ZOILA</t>
  </si>
  <si>
    <t>ZINAIDA SARA</t>
  </si>
  <si>
    <t>1001308476</t>
  </si>
  <si>
    <t>1162114491E5</t>
  </si>
  <si>
    <t>HANS ARTURO</t>
  </si>
  <si>
    <t>1001222947</t>
  </si>
  <si>
    <t>1118114212E0</t>
  </si>
  <si>
    <t>REUBICACION DE PLAZA OCUPADA: Resolución Nº 2078-2017-UGELP</t>
  </si>
  <si>
    <t>ZAIDA RUTH</t>
  </si>
  <si>
    <t>1001318141</t>
  </si>
  <si>
    <t>1119214611E9</t>
  </si>
  <si>
    <t>REUBICACION DE PLAZA OCUPADA: Resolución Nº 2067-2017-UGELP</t>
  </si>
  <si>
    <t>EDGAR OCTAVIO</t>
  </si>
  <si>
    <t>1001786202</t>
  </si>
  <si>
    <t>1130613322E1</t>
  </si>
  <si>
    <t>REUBICACION DE PLAZA OCUPADA: Resolución Nº 2052-2017-UGELP</t>
  </si>
  <si>
    <t>1001872405</t>
  </si>
  <si>
    <t>1139415311E2</t>
  </si>
  <si>
    <t>REUBICACION DE PLAZA VACANTE: Resolución Nº 1877-14-UGELP</t>
  </si>
  <si>
    <t>1001318863</t>
  </si>
  <si>
    <t>1162114411E0</t>
  </si>
  <si>
    <t>1162114411E4</t>
  </si>
  <si>
    <t>ROZAS</t>
  </si>
  <si>
    <t>JANET MADELEINE</t>
  </si>
  <si>
    <t>1001308731</t>
  </si>
  <si>
    <t>1162114411E5</t>
  </si>
  <si>
    <t>CESE A SOLICITUD DE: ARAGON GONZA, CARMEN LUCIA, Resolución Nº 2968-14-UGELP</t>
  </si>
  <si>
    <t>GONZA</t>
  </si>
  <si>
    <t>CARMEN LUCIA</t>
  </si>
  <si>
    <t>1029372973</t>
  </si>
  <si>
    <t>1162114411E6</t>
  </si>
  <si>
    <t>DESIGNACION COMO DIRECTIVO DE: BERNEDO BERNEDO, ROLANDO JAVIER SEGUN RSG Nº 279-2016</t>
  </si>
  <si>
    <t>1162114411E8</t>
  </si>
  <si>
    <t>CESE DE : BARRA PINEDA, BETHSABE SOBEIDA, Resolución Nº 1893-09-UGELP</t>
  </si>
  <si>
    <t>BETHSABE SOBEIDA</t>
  </si>
  <si>
    <t>1001218462</t>
  </si>
  <si>
    <t>1162114411E9</t>
  </si>
  <si>
    <t>SONIA ESPERANZA</t>
  </si>
  <si>
    <t>1001333946</t>
  </si>
  <si>
    <t>1162114421E0</t>
  </si>
  <si>
    <t>1162114421E1</t>
  </si>
  <si>
    <t>1001297453</t>
  </si>
  <si>
    <t>1162114421E6</t>
  </si>
  <si>
    <t>1162114421E9</t>
  </si>
  <si>
    <t>1162114431E0</t>
  </si>
  <si>
    <t>REASIGNACION POR RUPTURA DE RELACIONES HUMANAS DE:GIBERA QUISPE, ROLANDO IGNACIO, Resolución N° 4641-15-UGELP</t>
  </si>
  <si>
    <t>DORA FRANCISCA</t>
  </si>
  <si>
    <t>1001327264</t>
  </si>
  <si>
    <t>1162114431E2</t>
  </si>
  <si>
    <t>1162114431E3</t>
  </si>
  <si>
    <t>1001343676</t>
  </si>
  <si>
    <t>1162114431E6</t>
  </si>
  <si>
    <t>CESE DE : MONZON MONZON, ANIBAL DANTE, Resolución Nº 437-08-UGELP</t>
  </si>
  <si>
    <t>1162114431E7</t>
  </si>
  <si>
    <t>EMPERATRIZ</t>
  </si>
  <si>
    <t>1001305442</t>
  </si>
  <si>
    <t>1162114431E9</t>
  </si>
  <si>
    <t>MARIA REINA</t>
  </si>
  <si>
    <t>1001307245</t>
  </si>
  <si>
    <t>1162114441E1</t>
  </si>
  <si>
    <t>AGUSTIN EDUARDO</t>
  </si>
  <si>
    <t>1001229806</t>
  </si>
  <si>
    <t>1162114441E2</t>
  </si>
  <si>
    <t>1162114441E3</t>
  </si>
  <si>
    <t>1001210005</t>
  </si>
  <si>
    <t>1162114441E5</t>
  </si>
  <si>
    <t>1001217490</t>
  </si>
  <si>
    <t>1162114441E8</t>
  </si>
  <si>
    <t>1162114441E9</t>
  </si>
  <si>
    <t>1162114451E0</t>
  </si>
  <si>
    <t>MIGUEL ANTONIO</t>
  </si>
  <si>
    <t>1001306366</t>
  </si>
  <si>
    <t>1162114451E1</t>
  </si>
  <si>
    <t>CESE A SOLICITUD DE: MARON PINEDA DE PONCE, DORA BENITA, Resolución Nº 1503-2015-UGELP</t>
  </si>
  <si>
    <t>1001323756</t>
  </si>
  <si>
    <t>1162114451E2</t>
  </si>
  <si>
    <t>LEYDI YEMIRA</t>
  </si>
  <si>
    <t>1001311253</t>
  </si>
  <si>
    <t>1162114451E4</t>
  </si>
  <si>
    <t>FORTUNATA</t>
  </si>
  <si>
    <t>1001322454</t>
  </si>
  <si>
    <t>1162114451E5</t>
  </si>
  <si>
    <t>CARMEN YOLANDA</t>
  </si>
  <si>
    <t>1001320900</t>
  </si>
  <si>
    <t>1162114451E6</t>
  </si>
  <si>
    <t>1162114461E0</t>
  </si>
  <si>
    <t>DESIGNACION COMO DIRECTIVO DE I.E. (R.S.G. 1551-2014) DE SARDON FLORES, WALDO</t>
  </si>
  <si>
    <t>1162114461E1</t>
  </si>
  <si>
    <t>CESE POR LIMITE DE EDAD DE: PINEDA CRUZ, JESUS CARLOS, Resolución Nº 2033-16-UGELP</t>
  </si>
  <si>
    <t>1162114461E4</t>
  </si>
  <si>
    <t>ZULEMA</t>
  </si>
  <si>
    <t>1001304934</t>
  </si>
  <si>
    <t>1162114461E5</t>
  </si>
  <si>
    <t>1042463531</t>
  </si>
  <si>
    <t>1162114471E1</t>
  </si>
  <si>
    <t>TAIPE</t>
  </si>
  <si>
    <t>1002165035</t>
  </si>
  <si>
    <t>1162114471E2</t>
  </si>
  <si>
    <t>MARIA GENARA</t>
  </si>
  <si>
    <t>1001308581</t>
  </si>
  <si>
    <t>1162114471E3</t>
  </si>
  <si>
    <t>DORIS ELIANA</t>
  </si>
  <si>
    <t>1001323164</t>
  </si>
  <si>
    <t>1162114471E7</t>
  </si>
  <si>
    <t>DESIGNACION COMO DIRECTIVO DE: VALDIVIA PINTO, MIKO GEORGINA SEGUN RSG Nº 279-2016</t>
  </si>
  <si>
    <t>1162114471E9</t>
  </si>
  <si>
    <t>1001990546</t>
  </si>
  <si>
    <t>1162114481E1</t>
  </si>
  <si>
    <t>CUADROS</t>
  </si>
  <si>
    <t>1162114481E2</t>
  </si>
  <si>
    <t>DESIGNACION COMO DIRECTIVO DE I.E. (R.S.G. 1551-2014) DE VARGAS EYZAGUIRRE, DAVID</t>
  </si>
  <si>
    <t>JUANA VILMA</t>
  </si>
  <si>
    <t>1040702962</t>
  </si>
  <si>
    <t>1162114481E3</t>
  </si>
  <si>
    <t>REYES</t>
  </si>
  <si>
    <t>1001308917</t>
  </si>
  <si>
    <t>1162114481E4</t>
  </si>
  <si>
    <t>MARIETA LILIANA</t>
  </si>
  <si>
    <t>1001227340</t>
  </si>
  <si>
    <t>1162114481E6</t>
  </si>
  <si>
    <t>1162114481E7</t>
  </si>
  <si>
    <t>JUAN WALTER</t>
  </si>
  <si>
    <t>1162114481E8</t>
  </si>
  <si>
    <t>RETIRO DEL SERVICIO POR LA 2da. DISPOSICION COMPLEMENTARIA TRANSITORIA Y FINAL LEY Nº 29944 DE: ZEA BARRIGA, HILDA GUADALUPE</t>
  </si>
  <si>
    <t>CRISTINA GUADALUPE</t>
  </si>
  <si>
    <t>1001315343</t>
  </si>
  <si>
    <t>1162114491E2</t>
  </si>
  <si>
    <t>NOMBRAMIENTO DE AIMITUMA AIMITUMA HILDA</t>
  </si>
  <si>
    <t>JESUS MARCIAL</t>
  </si>
  <si>
    <t>1002144823</t>
  </si>
  <si>
    <t>1162114491E6</t>
  </si>
  <si>
    <t>REUBICACION DE PLAZA OCUPADA : Resolución Nº 1963-08-UGELP</t>
  </si>
  <si>
    <t>1001209876</t>
  </si>
  <si>
    <t>1163114811E5</t>
  </si>
  <si>
    <t>REUBICACION DE PLAZA OCUPADA : Resolución Nº 2081-09-UGELP</t>
  </si>
  <si>
    <t>NERY LUISA</t>
  </si>
  <si>
    <t>1001334357</t>
  </si>
  <si>
    <t>1042895365</t>
  </si>
  <si>
    <t>CALANCHO</t>
  </si>
  <si>
    <t>1162114411E7</t>
  </si>
  <si>
    <t>1162114421E5</t>
  </si>
  <si>
    <t>1001306197</t>
  </si>
  <si>
    <t>1162114421E7</t>
  </si>
  <si>
    <t>MARTHA GLORIA</t>
  </si>
  <si>
    <t>1001287901</t>
  </si>
  <si>
    <t>1162114431E4</t>
  </si>
  <si>
    <t>CESE DE PERSONAL NOMBRADO : CORRALES CUBA, VICTORIA NELIDA LUZMILA, Resolución Nº 239-06-D</t>
  </si>
  <si>
    <t>RENE ERNESTO</t>
  </si>
  <si>
    <t>1002388621</t>
  </si>
  <si>
    <t>1162114461E6</t>
  </si>
  <si>
    <t>1162114471E6</t>
  </si>
  <si>
    <t>CESE A SOLICITUD DE: AREVALO PIZARRO, MARIELA DEL ROSARIO, Resolución Nº 1835-12-UGELP</t>
  </si>
  <si>
    <t>HUARACO</t>
  </si>
  <si>
    <t>ELISEO AMADOR</t>
  </si>
  <si>
    <t>1001223642</t>
  </si>
  <si>
    <t>921481215915</t>
  </si>
  <si>
    <t>CESE POR LIMITE DE EDAD DE: GAVILANO BERNA, BERNABE, Resolución Nº 4812-15-UGELP</t>
  </si>
  <si>
    <t>1162114451E9</t>
  </si>
  <si>
    <t>ALICIA IRMA</t>
  </si>
  <si>
    <t>1001226694</t>
  </si>
  <si>
    <t>1162114421E4</t>
  </si>
  <si>
    <t>ASCENSO DE : CALLOHUARI CHAMBI, JOSEFA, Resolución Nº 2280-07-UGELP</t>
  </si>
  <si>
    <t>SERGIO FELIX</t>
  </si>
  <si>
    <t>1001308329</t>
  </si>
  <si>
    <t>1162114421E8</t>
  </si>
  <si>
    <t>1162114431E5</t>
  </si>
  <si>
    <t>PRAXIDES VIVIANA</t>
  </si>
  <si>
    <t>1001286674</t>
  </si>
  <si>
    <t>1162114431E8</t>
  </si>
  <si>
    <t>PAULINA RINA</t>
  </si>
  <si>
    <t>1001216938</t>
  </si>
  <si>
    <t>1162114441E0</t>
  </si>
  <si>
    <t>1001309908</t>
  </si>
  <si>
    <t>1162114441E4</t>
  </si>
  <si>
    <t>1162114441E6</t>
  </si>
  <si>
    <t>CESE DE : JORDAN PERALTA, NILDA BETHY, Resolución Nº 1687-08-UGELP</t>
  </si>
  <si>
    <t>VILLAVICENCIO</t>
  </si>
  <si>
    <t>BEGAZO</t>
  </si>
  <si>
    <t>MARICELA MERCEDES</t>
  </si>
  <si>
    <t>1029595705</t>
  </si>
  <si>
    <t>1162114441E7</t>
  </si>
  <si>
    <t>CELESTINA MERCEDES</t>
  </si>
  <si>
    <t>1001228313</t>
  </si>
  <si>
    <t>1162114451E3</t>
  </si>
  <si>
    <t>1001286839</t>
  </si>
  <si>
    <t>1162114461E3</t>
  </si>
  <si>
    <t>CESE POR FALLECIMIENTO DE: QUISPE HUISA, CRISTOBAL, Resolución Nº 3342-16-UGELP</t>
  </si>
  <si>
    <t>SIXTA SEGUNDINA</t>
  </si>
  <si>
    <t>1002287587</t>
  </si>
  <si>
    <t>1162114461E8</t>
  </si>
  <si>
    <t>BETSABET GUADALUPE</t>
  </si>
  <si>
    <t>1001304318</t>
  </si>
  <si>
    <t>1162114471E4</t>
  </si>
  <si>
    <t>1001214270</t>
  </si>
  <si>
    <t>1162114471E5</t>
  </si>
  <si>
    <t>DAVID LUIS</t>
  </si>
  <si>
    <t>1001219975</t>
  </si>
  <si>
    <t>1162114471E8</t>
  </si>
  <si>
    <t>1001241467</t>
  </si>
  <si>
    <t>1162114481E0</t>
  </si>
  <si>
    <t>REASIGNACION POR SALUD DE: LAURA URIBE, RAQUEL MARISOL, Resolución Nº 4299-10-UGEL AQP</t>
  </si>
  <si>
    <t>ELIZABETH LOURDES</t>
  </si>
  <si>
    <t>1001304992</t>
  </si>
  <si>
    <t>1162114481E5</t>
  </si>
  <si>
    <t>ROTACION POR ESPECIALIDAD DE: VELASQUEZ NAVARRO SUSANA RD.126-06-UGELP</t>
  </si>
  <si>
    <t>1001263036</t>
  </si>
  <si>
    <t>1162114811E4</t>
  </si>
  <si>
    <t>REUBICACION DE PLAZA OCUPADA: Resolución Nº 3366-16-UGELP</t>
  </si>
  <si>
    <t>LEONARDA</t>
  </si>
  <si>
    <t>1001310396</t>
  </si>
  <si>
    <t>CUCHILLO</t>
  </si>
  <si>
    <t>0240267</t>
  </si>
  <si>
    <t>LY033020</t>
  </si>
  <si>
    <t>1113114471E2</t>
  </si>
  <si>
    <t>1113114481E7</t>
  </si>
  <si>
    <t>WIGBERTO</t>
  </si>
  <si>
    <t>1001816273</t>
  </si>
  <si>
    <t>1113114481E8</t>
  </si>
  <si>
    <t>LUDWING BRUNO</t>
  </si>
  <si>
    <t>1001332248</t>
  </si>
  <si>
    <t>1113114411E3</t>
  </si>
  <si>
    <t>ASCENSO A CARGOS DIRECTIVOS : AQUIZE VILCA, ROXANA ANGELA, Resolución Nº 1064-05-UGELP</t>
  </si>
  <si>
    <t>1113114481E2</t>
  </si>
  <si>
    <t>CESE DE PILCO ROMERO FIDELA DORIS RD. 276-03 DREP</t>
  </si>
  <si>
    <t>WERNER ALBERT</t>
  </si>
  <si>
    <t>1001216694</t>
  </si>
  <si>
    <t>1113114481E3</t>
  </si>
  <si>
    <t>CESE DE DANIEL QUISOCALA ESCALANTE</t>
  </si>
  <si>
    <t>1001231026</t>
  </si>
  <si>
    <t>1113114491E3</t>
  </si>
  <si>
    <t>HERNAN OMAR</t>
  </si>
  <si>
    <t>1001310884</t>
  </si>
  <si>
    <t>1113114411E2</t>
  </si>
  <si>
    <t>JAVIER</t>
  </si>
  <si>
    <t>CESE DE : ALCON HERMOZA, ELENA MERCEDES, Resolución Nº 840-09-UGELP</t>
  </si>
  <si>
    <t>1001261345</t>
  </si>
  <si>
    <t>1113114411E4</t>
  </si>
  <si>
    <t>CESE POR LIMITE DE EDAD DE: ARI BAILON, MANUEL, Resolución Nº 2741-2013-UGELP</t>
  </si>
  <si>
    <t>ESTEVEZ</t>
  </si>
  <si>
    <t>MARIBEL SOLEDAD</t>
  </si>
  <si>
    <t>1001304316</t>
  </si>
  <si>
    <t>1113114411E6</t>
  </si>
  <si>
    <t>1113114411E7</t>
  </si>
  <si>
    <t>1001231067</t>
  </si>
  <si>
    <t>1113114411E9</t>
  </si>
  <si>
    <t>ELSA CEFERINA</t>
  </si>
  <si>
    <t>1001219926</t>
  </si>
  <si>
    <t>1113114421E1</t>
  </si>
  <si>
    <t>DESIGNACION COMO DIRECTIVO DE: CCORI TORO, NORKA BELINDA SEGUN RSG Nº 279-2016</t>
  </si>
  <si>
    <t>1113114421E2</t>
  </si>
  <si>
    <t>AMADOR</t>
  </si>
  <si>
    <t>1001225930</t>
  </si>
  <si>
    <t>1113114421E3</t>
  </si>
  <si>
    <t>MARLENY PATRICIA</t>
  </si>
  <si>
    <t>1001304484</t>
  </si>
  <si>
    <t>1113114421E4</t>
  </si>
  <si>
    <t>PROFESOR CON FUNCIONES DE COORDINADOR PEDAGOGICO JEC</t>
  </si>
  <si>
    <t>1001306995</t>
  </si>
  <si>
    <t>1113114421E5</t>
  </si>
  <si>
    <t>1001230010</t>
  </si>
  <si>
    <t>1113114421E6</t>
  </si>
  <si>
    <t>OMAR PLINIO</t>
  </si>
  <si>
    <t>1001225532</t>
  </si>
  <si>
    <t>1113114421E7</t>
  </si>
  <si>
    <t>1001309608</t>
  </si>
  <si>
    <t>1113114421E8</t>
  </si>
  <si>
    <t>1113114431E0</t>
  </si>
  <si>
    <t>AMERICA ZENOBIA</t>
  </si>
  <si>
    <t>1001228147</t>
  </si>
  <si>
    <t>1113114431E2</t>
  </si>
  <si>
    <t>1113114431E4</t>
  </si>
  <si>
    <t>DESIGNACION COMO DIRECTIVO DE: FLORES QUISPE, BERNARDO WASHINGTON SEGUN RSG Nº 279-2016</t>
  </si>
  <si>
    <t>1080254206</t>
  </si>
  <si>
    <t>1113114431E5</t>
  </si>
  <si>
    <t>1113114431E6</t>
  </si>
  <si>
    <t>BENEDICTO ARCADIO</t>
  </si>
  <si>
    <t>1001229701</t>
  </si>
  <si>
    <t>1113114431E8</t>
  </si>
  <si>
    <t>1113114441E0</t>
  </si>
  <si>
    <t>1001215471</t>
  </si>
  <si>
    <t>1113114441E2</t>
  </si>
  <si>
    <t>PERMUTA DE: HUAQUISTO CACERES, SAMUEL, Resolución Nº 1785-12-UGELP</t>
  </si>
  <si>
    <t>NORMA MARITZA</t>
  </si>
  <si>
    <t>1001343218</t>
  </si>
  <si>
    <t>1113114441E3</t>
  </si>
  <si>
    <t>1001316407</t>
  </si>
  <si>
    <t>1113114441E5</t>
  </si>
  <si>
    <t>CESE POR FALLECIMIENTO DE: JUSTO HANCCO, ISAIAS, Resolución Nº 1674-16-UGELP</t>
  </si>
  <si>
    <t>CHICCALLA</t>
  </si>
  <si>
    <t>1001315753</t>
  </si>
  <si>
    <t>1113114441E8</t>
  </si>
  <si>
    <t>HECTOR LORENZO</t>
  </si>
  <si>
    <t>1001212224</t>
  </si>
  <si>
    <t>1113114441E9</t>
  </si>
  <si>
    <t>1113114451E1</t>
  </si>
  <si>
    <t>CESE POR LIMITE DE EDAD DE: MAMANI MARTINEZ, JOSE GABRIEL, Resolución Nº 2034-16-UGELP</t>
  </si>
  <si>
    <t>MARINA EULOGIA</t>
  </si>
  <si>
    <t>1001316199</t>
  </si>
  <si>
    <t>1113114451E2</t>
  </si>
  <si>
    <t>1001310612</t>
  </si>
  <si>
    <t>1113114451E3</t>
  </si>
  <si>
    <t>1113114451E7</t>
  </si>
  <si>
    <t>1113114451E9</t>
  </si>
  <si>
    <t>JAIME VICENTE</t>
  </si>
  <si>
    <t>1001287473</t>
  </si>
  <si>
    <t>1113114461E0</t>
  </si>
  <si>
    <t>DESIGNACION A CARGO DIRECTIVO EN TACNA : POCCO PINTO, ANTONIO, Resolución Nº C.P.11</t>
  </si>
  <si>
    <t>1001556333</t>
  </si>
  <si>
    <t>1113114461E1</t>
  </si>
  <si>
    <t>NICANOR</t>
  </si>
  <si>
    <t>1001279885</t>
  </si>
  <si>
    <t>1113114461E2</t>
  </si>
  <si>
    <t>JUAN FRANKLIN</t>
  </si>
  <si>
    <t>1001203775</t>
  </si>
  <si>
    <t>1113114461E3</t>
  </si>
  <si>
    <t>1113114461E4</t>
  </si>
  <si>
    <t>ASCENSO A CARGOS DIRECTIVOS : PARI ARCAYA, SOCRATES HUGO, Resolución Nº 1064-05-UGELP</t>
  </si>
  <si>
    <t>LUIS CHRISTIAN</t>
  </si>
  <si>
    <t>1044373401</t>
  </si>
  <si>
    <t>1113114461E5</t>
  </si>
  <si>
    <t>PASACA</t>
  </si>
  <si>
    <t>LUCANA</t>
  </si>
  <si>
    <t>YUDITH MADELEINE</t>
  </si>
  <si>
    <t>1001324946</t>
  </si>
  <si>
    <t>AMPARO</t>
  </si>
  <si>
    <t>1113114461E6</t>
  </si>
  <si>
    <t>RAUL LEANDRO</t>
  </si>
  <si>
    <t>1001218606</t>
  </si>
  <si>
    <t>1113114461E7</t>
  </si>
  <si>
    <t>DAVID ALBERTO</t>
  </si>
  <si>
    <t>1001232032</t>
  </si>
  <si>
    <t>1113114461E8</t>
  </si>
  <si>
    <t>1113114471E0</t>
  </si>
  <si>
    <t>RETIRO DEL SERVICIO POR LA 2da. DISPOSICION COMPLEMENTARIA TRANSITORIA Y FINAL LEY Nº 29944 DE: VALVERDE HERRERA, ELIZABETH JESUS</t>
  </si>
  <si>
    <t>1113114471E1</t>
  </si>
  <si>
    <t>1113114471E3</t>
  </si>
  <si>
    <t>ROSA FELICIDAD</t>
  </si>
  <si>
    <t>1001315731</t>
  </si>
  <si>
    <t>1113114471E5</t>
  </si>
  <si>
    <t>CESE POR FALLECIMIENTO DE: RONDON MACHICAO, ENZO ELPHIDIO, Resolución Nº 1630-16-UGELP</t>
  </si>
  <si>
    <t>RAUL EDGAR</t>
  </si>
  <si>
    <t>1001308681</t>
  </si>
  <si>
    <t>1113114471E6</t>
  </si>
  <si>
    <t>JOSE LUIS EUSEBIO</t>
  </si>
  <si>
    <t>1001333166</t>
  </si>
  <si>
    <t>1113114471E7</t>
  </si>
  <si>
    <t>1001225473</t>
  </si>
  <si>
    <t>1113114481E4</t>
  </si>
  <si>
    <t>PROFESOR CON FUNCIONES DE COORDINADOR DE TUTORIA JEC</t>
  </si>
  <si>
    <t>CESE DE PERSONAL DOCENTE : ÑACA MIRANDA, JAVIER Resolución Nº 082-04</t>
  </si>
  <si>
    <t>EDWIN PRESENTACION</t>
  </si>
  <si>
    <t>1001285694</t>
  </si>
  <si>
    <t>1113114481E5</t>
  </si>
  <si>
    <t>1113114481E6</t>
  </si>
  <si>
    <t>LUIS CESAR</t>
  </si>
  <si>
    <t>1001311085</t>
  </si>
  <si>
    <t>1113114491E1</t>
  </si>
  <si>
    <t>1001315730</t>
  </si>
  <si>
    <t>1113114491E2</t>
  </si>
  <si>
    <t>1113114491E4</t>
  </si>
  <si>
    <t>DESIGNACION COMO ESPECIALISTA EN EDUCACION DE LAQUI LAIME, EDWIN RSG Nº 279-2016</t>
  </si>
  <si>
    <t>1151214321E4</t>
  </si>
  <si>
    <t>REUBICACION DE PLAZA OCUPADA : Resolución Nº 0137-10-UGEP</t>
  </si>
  <si>
    <t>1001315308</t>
  </si>
  <si>
    <t>1191116441E4</t>
  </si>
  <si>
    <t>REUBICACION DE PLAZA VACANTE: Resolución Nº DEL 2001</t>
  </si>
  <si>
    <t>1113114451E0</t>
  </si>
  <si>
    <t>CESE POR LIMITE DE EDAD DE: MONROY CASTRO, EVA FLORA, Resolución Nº 3994-16-UGELP</t>
  </si>
  <si>
    <t>1113114451E5</t>
  </si>
  <si>
    <t>1113114451E8</t>
  </si>
  <si>
    <t>1113114471E4</t>
  </si>
  <si>
    <t>1001209460</t>
  </si>
  <si>
    <t>1113114471E9</t>
  </si>
  <si>
    <t>SERAFIN FREDY</t>
  </si>
  <si>
    <t>1001332160</t>
  </si>
  <si>
    <t>1113114441E7</t>
  </si>
  <si>
    <t>CESE POR LIMITE DE EDAD DE: LOPEZ MONJE, ADOLFO, Resolución Nº 4003-16-UGELP</t>
  </si>
  <si>
    <t>1113114431E3</t>
  </si>
  <si>
    <t>CESE POR FALLECIMIENTO DE: FLORES CONDORI, MAXIMO, Resolución Nº 2807-2017-UGELP</t>
  </si>
  <si>
    <t>NEXAR</t>
  </si>
  <si>
    <t>1042208774</t>
  </si>
  <si>
    <t>1113114431E7</t>
  </si>
  <si>
    <t>MERCEDES MARY</t>
  </si>
  <si>
    <t>1001334968</t>
  </si>
  <si>
    <t>1113114441E6</t>
  </si>
  <si>
    <t>FEIJOO</t>
  </si>
  <si>
    <t>1001680011</t>
  </si>
  <si>
    <t>1113114481E1</t>
  </si>
  <si>
    <t>MARLENY LIDIA</t>
  </si>
  <si>
    <t>1001285722</t>
  </si>
  <si>
    <t>1113114411E5</t>
  </si>
  <si>
    <t>1001256227</t>
  </si>
  <si>
    <t>1113114411E8</t>
  </si>
  <si>
    <t>1113114421E0</t>
  </si>
  <si>
    <t>1001219363</t>
  </si>
  <si>
    <t>1113114421E9</t>
  </si>
  <si>
    <t>1001225197</t>
  </si>
  <si>
    <t>1113114431E1</t>
  </si>
  <si>
    <t>YUNGA</t>
  </si>
  <si>
    <t>FRANCISCO TORIBIO</t>
  </si>
  <si>
    <t>1001207830</t>
  </si>
  <si>
    <t>1113114441E1</t>
  </si>
  <si>
    <t>1001226100</t>
  </si>
  <si>
    <t>1113114441E4</t>
  </si>
  <si>
    <t>1113114451E4</t>
  </si>
  <si>
    <t>OFICINISTA III</t>
  </si>
  <si>
    <t>1002040974</t>
  </si>
  <si>
    <t>1113114451E6</t>
  </si>
  <si>
    <t>1113114461E9</t>
  </si>
  <si>
    <t>MARIO FLORENTINO</t>
  </si>
  <si>
    <t>1001210453</t>
  </si>
  <si>
    <t>1113114471E8</t>
  </si>
  <si>
    <t>1001222788</t>
  </si>
  <si>
    <t>1113114481E0</t>
  </si>
  <si>
    <t>VLADIMIR LUIS</t>
  </si>
  <si>
    <t>1001324445</t>
  </si>
  <si>
    <t>WASHINGTON</t>
  </si>
  <si>
    <t>0239814</t>
  </si>
  <si>
    <t>LY033070</t>
  </si>
  <si>
    <t>1118114431E0</t>
  </si>
  <si>
    <t>BIZARRO</t>
  </si>
  <si>
    <t>WILFREDO HERNAN</t>
  </si>
  <si>
    <t>1001308291</t>
  </si>
  <si>
    <t>1118114441E9</t>
  </si>
  <si>
    <t>1001309125</t>
  </si>
  <si>
    <t>1118114481E0</t>
  </si>
  <si>
    <t>MARIA ROSALIA</t>
  </si>
  <si>
    <t>1001288311</t>
  </si>
  <si>
    <t>1118114481E5</t>
  </si>
  <si>
    <t>1118114411E6</t>
  </si>
  <si>
    <t>1001852862</t>
  </si>
  <si>
    <t>1118114411E9</t>
  </si>
  <si>
    <t>CESE A SOLICITUD DE: ARCE MORALES, TORIBIO MARCIAL, Resolución Nº 1417-12-UGELP</t>
  </si>
  <si>
    <t>FELIX FREDEY</t>
  </si>
  <si>
    <t>1001216220</t>
  </si>
  <si>
    <t>1118114461E3</t>
  </si>
  <si>
    <t>ASCENSO A CARGOS DIRECTIVOS : NEIRA CASTRO, MARIA ROSALIA, Resolución Nº 1064-05-UGELP</t>
  </si>
  <si>
    <t>EDITH LUZ</t>
  </si>
  <si>
    <t>1001231495</t>
  </si>
  <si>
    <t>1118114481E9</t>
  </si>
  <si>
    <t>EDILBERTO SERGIO</t>
  </si>
  <si>
    <t>1001304537</t>
  </si>
  <si>
    <t>1112214612E4</t>
  </si>
  <si>
    <t>REUBICACION DE PLAZA OCUPADA: Resolución Nº 2624-14-UGELP</t>
  </si>
  <si>
    <t>LEANDRO</t>
  </si>
  <si>
    <t>1001288974</t>
  </si>
  <si>
    <t>1118114411E0</t>
  </si>
  <si>
    <t>CESE DE : AROCUTIPA ESTRELLA, JUDITH, Resolución Nº 2287-09-UGELP</t>
  </si>
  <si>
    <t>1118114411E2</t>
  </si>
  <si>
    <t>PERMUTA DE: AGUIRRE GAZZANI, ROSA, Resolución Nº 4336-15-UGELP</t>
  </si>
  <si>
    <t>1001319393</t>
  </si>
  <si>
    <t>1118114411E5</t>
  </si>
  <si>
    <t>1118114411E7</t>
  </si>
  <si>
    <t>DE GONZALES</t>
  </si>
  <si>
    <t>1001216530</t>
  </si>
  <si>
    <t>1118114411E8</t>
  </si>
  <si>
    <t>1118114421E0</t>
  </si>
  <si>
    <t>MARTHA ROXANA</t>
  </si>
  <si>
    <t>1001310550</t>
  </si>
  <si>
    <t>1118114421E1</t>
  </si>
  <si>
    <t>1118114421E2</t>
  </si>
  <si>
    <t>CONSTANTINA</t>
  </si>
  <si>
    <t>1001211336</t>
  </si>
  <si>
    <t>1118114421E4</t>
  </si>
  <si>
    <t>1118114421E5</t>
  </si>
  <si>
    <t>1118114421E6</t>
  </si>
  <si>
    <t>GUIDO JAVIER</t>
  </si>
  <si>
    <t>1001248949</t>
  </si>
  <si>
    <t>1118114421E7</t>
  </si>
  <si>
    <t>CESE POR LIMITE DE EDAD DE: CACERES SUCSO, CARLOS, Resolución Nº 4056-16-UGELP</t>
  </si>
  <si>
    <t>1118114421E9</t>
  </si>
  <si>
    <t>RINA LISSBETH</t>
  </si>
  <si>
    <t>1001231658</t>
  </si>
  <si>
    <t>1118114431E1</t>
  </si>
  <si>
    <t>NORA SONIA</t>
  </si>
  <si>
    <t>1001289540</t>
  </si>
  <si>
    <t>1118114431E2</t>
  </si>
  <si>
    <t>EUFRACIO ANTOLIN</t>
  </si>
  <si>
    <t>1001224791</t>
  </si>
  <si>
    <t>1118114431E4</t>
  </si>
  <si>
    <t>CHEVARRIA</t>
  </si>
  <si>
    <t>VALENZUELA</t>
  </si>
  <si>
    <t>ELIA NOEMI</t>
  </si>
  <si>
    <t>1001227096</t>
  </si>
  <si>
    <t>1118114431E6</t>
  </si>
  <si>
    <t>1118114431E7</t>
  </si>
  <si>
    <t>CESE A SOLICITUD DE: CUEVAS PINEDA, ROSA SABINA, Resolución Nº 1535-15-UGELP</t>
  </si>
  <si>
    <t>1001204715</t>
  </si>
  <si>
    <t>1118114441E3</t>
  </si>
  <si>
    <t>MARLENE MARISOL</t>
  </si>
  <si>
    <t>1001315046</t>
  </si>
  <si>
    <t>1118114441E4</t>
  </si>
  <si>
    <t>MARTIN TEOBALDO</t>
  </si>
  <si>
    <t>1001221818</t>
  </si>
  <si>
    <t>1118114441E5</t>
  </si>
  <si>
    <t>HUGO LEONARDO</t>
  </si>
  <si>
    <t>1001231785</t>
  </si>
  <si>
    <t>1118114441E6</t>
  </si>
  <si>
    <t>YUJRA</t>
  </si>
  <si>
    <t>1118114441E8</t>
  </si>
  <si>
    <t>1118114451E0</t>
  </si>
  <si>
    <t>CARMELA</t>
  </si>
  <si>
    <t>1001220469</t>
  </si>
  <si>
    <t>1118114451E1</t>
  </si>
  <si>
    <t>1001209842</t>
  </si>
  <si>
    <t>1118114451E4</t>
  </si>
  <si>
    <t>1001311218</t>
  </si>
  <si>
    <t>1118114451E5</t>
  </si>
  <si>
    <t>GAMERO</t>
  </si>
  <si>
    <t>MARIA JESUS ROSARIO</t>
  </si>
  <si>
    <t>1001249013</t>
  </si>
  <si>
    <t>1118114451E7</t>
  </si>
  <si>
    <t>1118114451E8</t>
  </si>
  <si>
    <t>1118114461E0</t>
  </si>
  <si>
    <t>1001319467</t>
  </si>
  <si>
    <t>1118114461E7</t>
  </si>
  <si>
    <t>1001227911</t>
  </si>
  <si>
    <t>1118114461E9</t>
  </si>
  <si>
    <t>CESE DE PERSONAL NOMBRADO : PINEDA AQUISE, TORIBIA PRIMITIVA, Resolución Nº 624-06-DREP</t>
  </si>
  <si>
    <t>1001227577</t>
  </si>
  <si>
    <t>1118114471E0</t>
  </si>
  <si>
    <t>1118114471E2</t>
  </si>
  <si>
    <t>1001211874</t>
  </si>
  <si>
    <t>1118114471E3</t>
  </si>
  <si>
    <t>ALDER JHOSUE</t>
  </si>
  <si>
    <t>1001311591</t>
  </si>
  <si>
    <t>1118114471E4</t>
  </si>
  <si>
    <t>1001340102</t>
  </si>
  <si>
    <t>1118114471E5</t>
  </si>
  <si>
    <t>1001218339</t>
  </si>
  <si>
    <t>1118114471E6</t>
  </si>
  <si>
    <t>CESE DE PERSONAL NOMBRADO : ARIAS LIZARES, ANDRES, Resolución Nº 340-07-UGELP</t>
  </si>
  <si>
    <t>1001306358</t>
  </si>
  <si>
    <t>1118114471E7</t>
  </si>
  <si>
    <t>PERMUTA DE: ROQUE YUPANQUI, RUBEN, Resolución Nº 665-15-UGELC</t>
  </si>
  <si>
    <t>JUAN ABRAHAM</t>
  </si>
  <si>
    <t>1001330898</t>
  </si>
  <si>
    <t>1118114481E2</t>
  </si>
  <si>
    <t>REATEGUI</t>
  </si>
  <si>
    <t>ETCHMERB</t>
  </si>
  <si>
    <t>1001209939</t>
  </si>
  <si>
    <t>1118114481E3</t>
  </si>
  <si>
    <t>1118114481E7</t>
  </si>
  <si>
    <t>CESE DE PERSONAL NOMBRADO : ZEGARRA UGARTE, SOLEDAD JACKELINE, Resolución Nº 455-07-DREP</t>
  </si>
  <si>
    <t>1118114491E4</t>
  </si>
  <si>
    <t>CESE POR LIMITE DE EDAD DE: LUQUE SALAS, MIGUEL ANGEL, Resolución Nº 2610-14-UGELP</t>
  </si>
  <si>
    <t>1001227256</t>
  </si>
  <si>
    <t>1118114491E5</t>
  </si>
  <si>
    <t>1119214611E4</t>
  </si>
  <si>
    <t>REUBICACION DE PLAZA OCUPADA: Resolución Nº 3330-16-UGELP</t>
  </si>
  <si>
    <t>YLAQUITA</t>
  </si>
  <si>
    <t>1001219934</t>
  </si>
  <si>
    <t>1151214351E6</t>
  </si>
  <si>
    <t>REUBICACION DE PLAZA OCUPADA: Resolución Nº 3908-16-UGELP</t>
  </si>
  <si>
    <t>1001316192</t>
  </si>
  <si>
    <t>1118114431E3</t>
  </si>
  <si>
    <t>FELIPA TEONILA</t>
  </si>
  <si>
    <t>1001222973</t>
  </si>
  <si>
    <t>1118114441E2</t>
  </si>
  <si>
    <t>LUZ MARLENY</t>
  </si>
  <si>
    <t>1001345278</t>
  </si>
  <si>
    <t>1118114461E5</t>
  </si>
  <si>
    <t>1118114481E4</t>
  </si>
  <si>
    <t>NANCY VICTORIA</t>
  </si>
  <si>
    <t>1001201694</t>
  </si>
  <si>
    <t>1118114481E8</t>
  </si>
  <si>
    <t>1118114451E6</t>
  </si>
  <si>
    <t>1001214581</t>
  </si>
  <si>
    <t>1118114491E1</t>
  </si>
  <si>
    <t>ESPECIALISTA ADMINISTRATIVO II</t>
  </si>
  <si>
    <t>CESE POR LIMITE DE EDAD DE: GILT ARAUJO, ADOLFO, Resolución Nº 4807-15-UGELP</t>
  </si>
  <si>
    <t>1118114421E8</t>
  </si>
  <si>
    <t>1001230398</t>
  </si>
  <si>
    <t>1118114461E1</t>
  </si>
  <si>
    <t>1001305645</t>
  </si>
  <si>
    <t>1118114461E4</t>
  </si>
  <si>
    <t>1001775152</t>
  </si>
  <si>
    <t>1118114481E6</t>
  </si>
  <si>
    <t>CHOQUIMAMANI</t>
  </si>
  <si>
    <t>1001205835</t>
  </si>
  <si>
    <t>1118114411E3</t>
  </si>
  <si>
    <t>1001796473</t>
  </si>
  <si>
    <t>1118114421E3</t>
  </si>
  <si>
    <t>CESE POR FALLECIMIENTO DE: BENAVIDEZ GOMEZ, AYDEE TERESA, Resolución Nº 3089-15-UGELP</t>
  </si>
  <si>
    <t>1001291230</t>
  </si>
  <si>
    <t>1118114441E0</t>
  </si>
  <si>
    <t>1002391429</t>
  </si>
  <si>
    <t>1118114441E7</t>
  </si>
  <si>
    <t>JULIO UBALDO</t>
  </si>
  <si>
    <t>1001205713</t>
  </si>
  <si>
    <t>1118114451E2</t>
  </si>
  <si>
    <t>ROTACION DE PERSONAL ADMINISTRATIVO DE:OLAGUIVEL QUENTA, MARTHA MARGOT, Resolución N° 3822-14-UGELP</t>
  </si>
  <si>
    <t>1001260911</t>
  </si>
  <si>
    <t>1118114451E9</t>
  </si>
  <si>
    <t>1001267926</t>
  </si>
  <si>
    <t>1118114461E2</t>
  </si>
  <si>
    <t>GERMAN FLORENCIO</t>
  </si>
  <si>
    <t>1001215866</t>
  </si>
  <si>
    <t>1118114471E8</t>
  </si>
  <si>
    <t>SANTI</t>
  </si>
  <si>
    <t>1001226463</t>
  </si>
  <si>
    <t>1118114471E9</t>
  </si>
  <si>
    <t>1118114481E1</t>
  </si>
  <si>
    <t>1001320265</t>
  </si>
  <si>
    <t>1118114491E2</t>
  </si>
  <si>
    <t>REUBICACION DE PLAZA OCUPADA : Resolución Nº 1080-05-UGELP</t>
  </si>
  <si>
    <t>1001307222</t>
  </si>
  <si>
    <t>1118114491E3</t>
  </si>
  <si>
    <t>NORMA LEONARDA</t>
  </si>
  <si>
    <t>1001228516</t>
  </si>
  <si>
    <t>1169114311E8</t>
  </si>
  <si>
    <t>REUBICACION DE PLAZA OCUPADA: Resolución Nº 3367-16-UGELP</t>
  </si>
  <si>
    <t>MARCELINA CELESTINA</t>
  </si>
  <si>
    <t>1001213340</t>
  </si>
  <si>
    <t>0578823</t>
  </si>
  <si>
    <t>LY033102</t>
  </si>
  <si>
    <t>1131214411E4</t>
  </si>
  <si>
    <t>1001216086</t>
  </si>
  <si>
    <t>1183113411E2</t>
  </si>
  <si>
    <t>REUBICACION DE PLAZA VACANTE: Resolución Nº 2536-16-UGELP</t>
  </si>
  <si>
    <t>1001312938</t>
  </si>
  <si>
    <t>1152113451E3</t>
  </si>
  <si>
    <t>REUBICACION Y/O ADECUACION DE PLAZA VACANTE : Resolución Nº 755-10-UGELP</t>
  </si>
  <si>
    <t>1119114521E8</t>
  </si>
  <si>
    <t>1124813711E3</t>
  </si>
  <si>
    <t>REUBICACION DE PLAZA VACANTE: Resolución Nº 2074-2015-UGELP</t>
  </si>
  <si>
    <t>1131214411E3</t>
  </si>
  <si>
    <t>1131214411E6</t>
  </si>
  <si>
    <t>1001203776</t>
  </si>
  <si>
    <t>1131214411E7</t>
  </si>
  <si>
    <t>DESIGNACION COMO DIRECTIVO DE: CHIPANA MUSAJA, ELISEO SEGUN RSG Nº 279-2016</t>
  </si>
  <si>
    <t>1131214411E8</t>
  </si>
  <si>
    <t>1001209729</t>
  </si>
  <si>
    <t>1131214411E9</t>
  </si>
  <si>
    <t>CUBAS</t>
  </si>
  <si>
    <t>WILVER</t>
  </si>
  <si>
    <t>1002146527</t>
  </si>
  <si>
    <t>1131214421E0</t>
  </si>
  <si>
    <t>ROGELIA</t>
  </si>
  <si>
    <t>1001335012</t>
  </si>
  <si>
    <t>1131214421E2</t>
  </si>
  <si>
    <t>PEDRO DAVID</t>
  </si>
  <si>
    <t>1001316944</t>
  </si>
  <si>
    <t>1131214421E3</t>
  </si>
  <si>
    <t>1001332648</t>
  </si>
  <si>
    <t>1131214421E7</t>
  </si>
  <si>
    <t>GRILLO</t>
  </si>
  <si>
    <t>LINA GAY</t>
  </si>
  <si>
    <t>1001221584</t>
  </si>
  <si>
    <t>1131214421E9</t>
  </si>
  <si>
    <t>1131214431E2</t>
  </si>
  <si>
    <t>FRANCISCO BORJA</t>
  </si>
  <si>
    <t>1002393350</t>
  </si>
  <si>
    <t>1131214431E6</t>
  </si>
  <si>
    <t>1001233923</t>
  </si>
  <si>
    <t>1131214431E7</t>
  </si>
  <si>
    <t>1001308722</t>
  </si>
  <si>
    <t>1131214431E8</t>
  </si>
  <si>
    <t>1131214441E6</t>
  </si>
  <si>
    <t>REUBICACION DE PLAZA OCUPADA : Resolución Nº 574-09-UGELP</t>
  </si>
  <si>
    <t>CRISPIN</t>
  </si>
  <si>
    <t>1001255443</t>
  </si>
  <si>
    <t>1131214441E7</t>
  </si>
  <si>
    <t>REUBICACION Y/O ADECUACION DE PLAZA VACANTE : Resolución Nº 587-09-UGELP</t>
  </si>
  <si>
    <t>LILIANA</t>
  </si>
  <si>
    <t>1001341228</t>
  </si>
  <si>
    <t>1167114712E0</t>
  </si>
  <si>
    <t>REUBICACION DE PLAZA OCUPADA: Resolución Nº 4057-14-UGELP</t>
  </si>
  <si>
    <t>1001212730</t>
  </si>
  <si>
    <t>1173713612E4</t>
  </si>
  <si>
    <t>REUBICACION DE PLAZA OCUPADA: Resolución Nº 1904-14-UGELP</t>
  </si>
  <si>
    <t>GIRON</t>
  </si>
  <si>
    <t>GENARO</t>
  </si>
  <si>
    <t>1001235100</t>
  </si>
  <si>
    <t>921471216913</t>
  </si>
  <si>
    <t>REUBICACION DE PLAZA OCUPADA: Resolución Nº 2080-2017-UGELP</t>
  </si>
  <si>
    <t>1001314659</t>
  </si>
  <si>
    <t>1131214421E6</t>
  </si>
  <si>
    <t>RAYNILDO WALTER</t>
  </si>
  <si>
    <t>1001218745</t>
  </si>
  <si>
    <t>1131214441E1</t>
  </si>
  <si>
    <t>1131214411E5</t>
  </si>
  <si>
    <t>CESE POR LIMITE DE EDAD DE: BEGAZO ORTIZ, MAGDA BLANCA, Resolución Nº 4804-15-UGELP</t>
  </si>
  <si>
    <t>EFRAIN RICARDO</t>
  </si>
  <si>
    <t>1001343375</t>
  </si>
  <si>
    <t>1131214411E2</t>
  </si>
  <si>
    <t>FULGENCIO</t>
  </si>
  <si>
    <t>1001280631</t>
  </si>
  <si>
    <t>1131214421E4</t>
  </si>
  <si>
    <t>1001211497</t>
  </si>
  <si>
    <t>1131214421E5</t>
  </si>
  <si>
    <t>HUANACO</t>
  </si>
  <si>
    <t>ROSA NORMA</t>
  </si>
  <si>
    <t>1002267077</t>
  </si>
  <si>
    <t>1131214431E3</t>
  </si>
  <si>
    <t>VICENTE ANASTACIO</t>
  </si>
  <si>
    <t>1001211249</t>
  </si>
  <si>
    <t>1131214431E4</t>
  </si>
  <si>
    <t>BENIGNO GREGORIO</t>
  </si>
  <si>
    <t>1001230556</t>
  </si>
  <si>
    <t>0239590</t>
  </si>
  <si>
    <t>LY033150</t>
  </si>
  <si>
    <t>1111513431E5</t>
  </si>
  <si>
    <t>REUBICACION DE PLAZA VACANTE: Resolución Nº 2151-12-UGELP</t>
  </si>
  <si>
    <t>1116214411E2</t>
  </si>
  <si>
    <t>CESE POR LIMITE DE EDAD DE: AGUIRRE ARROYO, CLAUDIO FERMIN, Resolución Nº 2749-2013-UGELP</t>
  </si>
  <si>
    <t>1116214411E4</t>
  </si>
  <si>
    <t>CESE A SOLICITUD DE: CASTILLO CORDERO, AUGUSTO, Resolución Nº 257-12-UGELP</t>
  </si>
  <si>
    <t>HUMBERTO EVANS</t>
  </si>
  <si>
    <t>1001344038</t>
  </si>
  <si>
    <t>1116214411E5</t>
  </si>
  <si>
    <t>1001289580</t>
  </si>
  <si>
    <t>1116214411E6</t>
  </si>
  <si>
    <t>REASIGNACION DE : TITO QUISPE, EDWIN PRESENTACION, Resolución Nº 2326-08-UGELP</t>
  </si>
  <si>
    <t>MARCIAL DORVAL</t>
  </si>
  <si>
    <t>1001314819</t>
  </si>
  <si>
    <t>1116214411E7</t>
  </si>
  <si>
    <t>VLADIMIR</t>
  </si>
  <si>
    <t>1001843245</t>
  </si>
  <si>
    <t>1116214411E8</t>
  </si>
  <si>
    <t>CESE DE PERSONAL NOMBRADO : VILLASANTE SARAVIA, SIMON EDUARDO, Resolución Nº 752-05-DREP</t>
  </si>
  <si>
    <t>OLEGARIO</t>
  </si>
  <si>
    <t>1001767150</t>
  </si>
  <si>
    <t>1116214411E3</t>
  </si>
  <si>
    <t>CESE A SOLICITUD DE: ROQUE CUTIPA, IRENE, Resolución Nº 1698-2017-UGELP</t>
  </si>
  <si>
    <t>0474403</t>
  </si>
  <si>
    <t>NUESTRA SEÑORA DE LA MERCED</t>
  </si>
  <si>
    <t>1168214411E6</t>
  </si>
  <si>
    <t>1029644</t>
  </si>
  <si>
    <t>LY043030</t>
  </si>
  <si>
    <t>1114114541E8</t>
  </si>
  <si>
    <t>1001282556</t>
  </si>
  <si>
    <t>1114114511E0</t>
  </si>
  <si>
    <t>1114114511E4</t>
  </si>
  <si>
    <t>CESE POR LIMITE DE EDAD DE: GALINDO CORDERO, JEREMIAS, Resolución Nº 2762-2013-UGELP</t>
  </si>
  <si>
    <t>1001852782</t>
  </si>
  <si>
    <t>1114114511E6</t>
  </si>
  <si>
    <t>1114114521E4</t>
  </si>
  <si>
    <t>RETIRO DEL SERVICIO POR LA 2da. DISPOSICION COMPLEMENTARIA TRANSITORIA Y FINAL LEY Nº 29944 DE: CUTIPA VELASQUEZ, ELISBAN GIL</t>
  </si>
  <si>
    <t>1001220369</t>
  </si>
  <si>
    <t>1114114521E5</t>
  </si>
  <si>
    <t>1001231607</t>
  </si>
  <si>
    <t>1114114521E6</t>
  </si>
  <si>
    <t>SARDON DE PIZARRO</t>
  </si>
  <si>
    <t>ROSA BLANCA</t>
  </si>
  <si>
    <t>1001213010</t>
  </si>
  <si>
    <t>1114114521E7</t>
  </si>
  <si>
    <t>1114114521E8</t>
  </si>
  <si>
    <t>DE BARRIOS</t>
  </si>
  <si>
    <t>NICOLAZA YOBANA</t>
  </si>
  <si>
    <t>1001335653</t>
  </si>
  <si>
    <t>1114114531E1</t>
  </si>
  <si>
    <t>NELLY RUTH</t>
  </si>
  <si>
    <t>1001226165</t>
  </si>
  <si>
    <t>1114114531E3</t>
  </si>
  <si>
    <t>DESIGNACION COMO DIRECTIVO DE: CALDERON AROAPAZA, OLIVER LUIS SEGUN RSG Nº 279-2016</t>
  </si>
  <si>
    <t>1114114531E8</t>
  </si>
  <si>
    <t>CESE POR LIMITE DE EDAD DE: NEYRA ALANOCA, VICTORIA, Resolución Nº 4194-15-UGELP</t>
  </si>
  <si>
    <t>1001296997</t>
  </si>
  <si>
    <t>1114114531E9</t>
  </si>
  <si>
    <t>1114114541E1</t>
  </si>
  <si>
    <t>PERMUTA DE : ORDOÑEZ CENTENO, TEOFILO, Resolución Nº 222-08-UGELP</t>
  </si>
  <si>
    <t>JUAN VICENTE</t>
  </si>
  <si>
    <t>1001304714</t>
  </si>
  <si>
    <t>1114114541E3</t>
  </si>
  <si>
    <t>1001306362</t>
  </si>
  <si>
    <t>1114114541E4</t>
  </si>
  <si>
    <t>1001334627</t>
  </si>
  <si>
    <t>1114114541E5</t>
  </si>
  <si>
    <t>DESIGNACION COMO DIRECTIVO DE I.E. (R.S.G. 1551-2014) DE MAZUELOS CHAVEZ, PABLO</t>
  </si>
  <si>
    <t>1114114541E6</t>
  </si>
  <si>
    <t>BEATRIZ PRIMITIVA</t>
  </si>
  <si>
    <t>1001230454</t>
  </si>
  <si>
    <t>1114114541E7</t>
  </si>
  <si>
    <t>CESE A SOLICITUD DE: VILLAGRA CASTILLO, RANULFO VIDIS, Resolución Nº 4727-15-UGELP</t>
  </si>
  <si>
    <t>LAGUNA</t>
  </si>
  <si>
    <t>CARLOS MIGUEL</t>
  </si>
  <si>
    <t>1001229172</t>
  </si>
  <si>
    <t>1114114521E1</t>
  </si>
  <si>
    <t>SUSANA LUZMILA</t>
  </si>
  <si>
    <t>1001207525</t>
  </si>
  <si>
    <t>1114114521E2</t>
  </si>
  <si>
    <t>CESE POR SEPARACION DEFINITIVA DE: BARREDA CALA, GERMAN CARLOS, Resolución Nº 2904-15-UGELP</t>
  </si>
  <si>
    <t>1001225824</t>
  </si>
  <si>
    <t>1114114521E9</t>
  </si>
  <si>
    <t>1114114531E2</t>
  </si>
  <si>
    <t>JOSE RAYMUNDO</t>
  </si>
  <si>
    <t>1001228067</t>
  </si>
  <si>
    <t>1114114541E2</t>
  </si>
  <si>
    <t>ROLANDO</t>
  </si>
  <si>
    <t>1001214229</t>
  </si>
  <si>
    <t>1114114521E3</t>
  </si>
  <si>
    <t>FERMIN DANIEL</t>
  </si>
  <si>
    <t>1001240007</t>
  </si>
  <si>
    <t>1114114531E4</t>
  </si>
  <si>
    <t>1001277041</t>
  </si>
  <si>
    <t>1114114531E7</t>
  </si>
  <si>
    <t>0239822</t>
  </si>
  <si>
    <t>LY043060</t>
  </si>
  <si>
    <t>1117114511E0</t>
  </si>
  <si>
    <t>RUSTO FAUSTO</t>
  </si>
  <si>
    <t>1001317626</t>
  </si>
  <si>
    <t>1117114581E4</t>
  </si>
  <si>
    <t>PAUL</t>
  </si>
  <si>
    <t>1001314987</t>
  </si>
  <si>
    <t>1117114581E8</t>
  </si>
  <si>
    <t>HIQUISI</t>
  </si>
  <si>
    <t>ARMANDO MARINO</t>
  </si>
  <si>
    <t>1001286975</t>
  </si>
  <si>
    <t>1117114531E2</t>
  </si>
  <si>
    <t>CESE POR LIMITE DE EDAD DE: CUENTAS MENDIZABAL, CESAR, Resolución Nº 2552-2017-UGELP</t>
  </si>
  <si>
    <t>SANDIA</t>
  </si>
  <si>
    <t>1001210551</t>
  </si>
  <si>
    <t>1117114531E3</t>
  </si>
  <si>
    <t>CESE DE PERSONAL NOMBRADO : CURO YUCRA, BARBARA CRISOLOGA, Resolución Nº 490-05-DREP</t>
  </si>
  <si>
    <t>CIRO WALTHER</t>
  </si>
  <si>
    <t>1001304477</t>
  </si>
  <si>
    <t>1117114571E6</t>
  </si>
  <si>
    <t>CESE POR LIMITE DE EDAD DE: TICONA QUIZA, NICOLAS, Resolución Nº 3364-15-UGELP</t>
  </si>
  <si>
    <t>AYLLON</t>
  </si>
  <si>
    <t>EMILDA</t>
  </si>
  <si>
    <t>1001216683</t>
  </si>
  <si>
    <t>1117114581E7</t>
  </si>
  <si>
    <t>CESE DE CALUMANI VENEGAS GUALBERTO RD 1449-04 DREP</t>
  </si>
  <si>
    <t>ANA JOSUE</t>
  </si>
  <si>
    <t>1001234239</t>
  </si>
  <si>
    <t>1117114511E2</t>
  </si>
  <si>
    <t>CESE POR LIMITE DE EDAD DE: AGUILAR PACHO, ELOY, Resolución Nº 2756-2013-UGELP</t>
  </si>
  <si>
    <t>SABAS NICOLAS</t>
  </si>
  <si>
    <t>1001242352</t>
  </si>
  <si>
    <t>1117114511E3</t>
  </si>
  <si>
    <t>DESIGNACION COMO ESPECIALISTA EN EDUCACION DE ALANGUIA COLLATUPA, GERVACIA CRISTINA RSG Nº 279-2016</t>
  </si>
  <si>
    <t>1117114511E4</t>
  </si>
  <si>
    <t>DESIGNACION COMO DIRECTIVO DE I.E. (R.S.G. 1551-2014) DE AROHUANCA NINA, RUSTO FAUSTO</t>
  </si>
  <si>
    <t>1117114511E5</t>
  </si>
  <si>
    <t>PERMUTA DE : ARUHUANCA HUANCA, ALFREDO, Resolución Nº 221-08-UGELP</t>
  </si>
  <si>
    <t>1001212618</t>
  </si>
  <si>
    <t>1117114511E7</t>
  </si>
  <si>
    <t>1117114511E9</t>
  </si>
  <si>
    <t>1117114521E0</t>
  </si>
  <si>
    <t>1117114521E2</t>
  </si>
  <si>
    <t>PIEDAD JULIA</t>
  </si>
  <si>
    <t>1001312247</t>
  </si>
  <si>
    <t>1117114521E3</t>
  </si>
  <si>
    <t>DESIGNACION COMO DIRECTIVO DE: CCOSI MAMANI, DENIS ELMER SEGUN RSG Nº 279-2016</t>
  </si>
  <si>
    <t>1117114521E4</t>
  </si>
  <si>
    <t>PELAYO SERGIO</t>
  </si>
  <si>
    <t>1001230660</t>
  </si>
  <si>
    <t>1117114521E7</t>
  </si>
  <si>
    <t>TEVEZ</t>
  </si>
  <si>
    <t>1117114531E0</t>
  </si>
  <si>
    <t>1001304314</t>
  </si>
  <si>
    <t>CALSINA</t>
  </si>
  <si>
    <t>1117114531E4</t>
  </si>
  <si>
    <t>ASCENSO A CARGOS DIRECTIVOS : CUSI ALFARO, MARCOS, Resolución Nº 1060-05-UGELP</t>
  </si>
  <si>
    <t>1001315101</t>
  </si>
  <si>
    <t>1117114531E7</t>
  </si>
  <si>
    <t>WILY SALOMON</t>
  </si>
  <si>
    <t>1002145077</t>
  </si>
  <si>
    <t>1117114531E8</t>
  </si>
  <si>
    <t>1117114531E9</t>
  </si>
  <si>
    <t>1001264342</t>
  </si>
  <si>
    <t>1117114541E0</t>
  </si>
  <si>
    <t>1001217063</t>
  </si>
  <si>
    <t>1117114541E1</t>
  </si>
  <si>
    <t>1117114541E2</t>
  </si>
  <si>
    <t>FRIDA PETRONILA</t>
  </si>
  <si>
    <t>1001223970</t>
  </si>
  <si>
    <t>1117114541E3</t>
  </si>
  <si>
    <t>CESE A SOLICITUD DE: FLORES FLORES, ROSENDO, Resolución Nº 2627-16-UGELP</t>
  </si>
  <si>
    <t>ELIZABETH MARIANELA</t>
  </si>
  <si>
    <t>1001218273</t>
  </si>
  <si>
    <t>1117114541E6</t>
  </si>
  <si>
    <t>IVAN JOEL</t>
  </si>
  <si>
    <t>1001308537</t>
  </si>
  <si>
    <t>1117114541E9</t>
  </si>
  <si>
    <t>1117114551E0</t>
  </si>
  <si>
    <t>CESE DE PERSONAL NOMBRADO : PAREDES BORDA, MARIA ANTONIETA, Resolución Nº .</t>
  </si>
  <si>
    <t>QQUECHO</t>
  </si>
  <si>
    <t>1024940568</t>
  </si>
  <si>
    <t>1117114551E4</t>
  </si>
  <si>
    <t>1001211873</t>
  </si>
  <si>
    <t>1117114551E6</t>
  </si>
  <si>
    <t>1001207130</t>
  </si>
  <si>
    <t>1117114551E7</t>
  </si>
  <si>
    <t>1117114551E9</t>
  </si>
  <si>
    <t>PACOVILCA</t>
  </si>
  <si>
    <t>1001219118</t>
  </si>
  <si>
    <t>1117114561E1</t>
  </si>
  <si>
    <t>RETIRO DEL SERVICIO POR LA 2da. DISPOSICION COMPLEMENTARIA TRANSITORIA Y FINAL LEY Nº 29944 DE: PERALTA YUGRA, FIDEL</t>
  </si>
  <si>
    <t>VERGARA</t>
  </si>
  <si>
    <t>MASHIEL YUDY</t>
  </si>
  <si>
    <t>1001318941</t>
  </si>
  <si>
    <t>1117114561E2</t>
  </si>
  <si>
    <t>HUMBERTO ELISBAN</t>
  </si>
  <si>
    <t>1001201399</t>
  </si>
  <si>
    <t>1117114561E3</t>
  </si>
  <si>
    <t>SILA</t>
  </si>
  <si>
    <t>1001305277</t>
  </si>
  <si>
    <t>1117114561E5</t>
  </si>
  <si>
    <t>DESIGNACION COMO DIRECTIVO DE: QUISPE FLORES, LOURDES MARCELINA SEGUN RSG Nº 279-2016</t>
  </si>
  <si>
    <t>1117114561E6</t>
  </si>
  <si>
    <t>CESE DE PERSONAL NOMBRADO : QUISPE ROJAS, JOSE, Resolución Nº 234-06-DREP</t>
  </si>
  <si>
    <t>IRMA DELIA</t>
  </si>
  <si>
    <t>1001220324</t>
  </si>
  <si>
    <t>1117114561E7</t>
  </si>
  <si>
    <t>1117114561E8</t>
  </si>
  <si>
    <t>CESE A SOLICITUD DE: RAMOS CONDORI, RODOLFO EZEQUIEL, Resolución Nº 1041-12-UGELP</t>
  </si>
  <si>
    <t>SAUL BALDOMERO</t>
  </si>
  <si>
    <t>1001330033</t>
  </si>
  <si>
    <t>1117114561E9</t>
  </si>
  <si>
    <t>1001309952</t>
  </si>
  <si>
    <t>1117114571E0</t>
  </si>
  <si>
    <t>SATURNINO</t>
  </si>
  <si>
    <t>1117114571E1</t>
  </si>
  <si>
    <t>1117114571E3</t>
  </si>
  <si>
    <t>PATRICIA DE AMERICA</t>
  </si>
  <si>
    <t>1001315634</t>
  </si>
  <si>
    <t>1117114571E5</t>
  </si>
  <si>
    <t>TALIZO</t>
  </si>
  <si>
    <t>1001205624</t>
  </si>
  <si>
    <t>1117114571E7</t>
  </si>
  <si>
    <t>1117114571E8</t>
  </si>
  <si>
    <t>ASCENSO A CARGOS DIRECTIVOS : HIQUISI TITO, ARMANDO MARINO, Resolución Nº 1876-06-UGELP</t>
  </si>
  <si>
    <t>1040170773</t>
  </si>
  <si>
    <t>1117114571E9</t>
  </si>
  <si>
    <t>1001315740</t>
  </si>
  <si>
    <t>1117114581E2</t>
  </si>
  <si>
    <t>REASIGNACION DE : PROVINCIA MURILLO EDGAR</t>
  </si>
  <si>
    <t>1117114591E2</t>
  </si>
  <si>
    <t>ASCENSO A CARGOS DIRECTIVOS : HUANCA MAMANI, JUAN CARLOS, Resolución Nº 1883-06-UGELP</t>
  </si>
  <si>
    <t>LIBERATO</t>
  </si>
  <si>
    <t>1001869437</t>
  </si>
  <si>
    <t>1117114591E3</t>
  </si>
  <si>
    <t>REUBICACION DE PLAZA OCUPADA : Resolución Nº 1037-05-UGELP</t>
  </si>
  <si>
    <t>1117114591E4</t>
  </si>
  <si>
    <t>REUBICACION DE PLAZA OCUPADA : Resolución Nº 1755-07-UGELP</t>
  </si>
  <si>
    <t>ANA VALENTINA</t>
  </si>
  <si>
    <t>1001315904</t>
  </si>
  <si>
    <t>1117114591E5</t>
  </si>
  <si>
    <t>REUBICACION DE PLAZA OCUPADA : Resolución Nº 1961-08-UGELP</t>
  </si>
  <si>
    <t>1001281872</t>
  </si>
  <si>
    <t>1162114821E1</t>
  </si>
  <si>
    <t>DESIGNACION COMO ESPECIALISTA EN EDUCACION DE RAMOS ALIAGA, NOEMI YESENIA RSG Nº 279-2016</t>
  </si>
  <si>
    <t>1169214411E2</t>
  </si>
  <si>
    <t>REUBICACION DE PLAZA OCUPADA: Resolución Nº 2247-14-UGELP</t>
  </si>
  <si>
    <t>1001322826</t>
  </si>
  <si>
    <t>1187118511E0</t>
  </si>
  <si>
    <t>REUBICACION DE PLAZA OCUPADA: Resolución Nº 151-06-UGELP</t>
  </si>
  <si>
    <t>1001321211</t>
  </si>
  <si>
    <t>1187118511E2</t>
  </si>
  <si>
    <t>1187118511E7</t>
  </si>
  <si>
    <t>1001315799</t>
  </si>
  <si>
    <t>1193213511E2</t>
  </si>
  <si>
    <t>CESE POR LIMITE DE EDAD DE: RAMOS FLORES, PABLO MARCIAL, Resolución Nº 4047-16-UGELP</t>
  </si>
  <si>
    <t>921431216913</t>
  </si>
  <si>
    <t>1117114511E6</t>
  </si>
  <si>
    <t>EDGAR CARLOS</t>
  </si>
  <si>
    <t>1001233640</t>
  </si>
  <si>
    <t>1117114521E8</t>
  </si>
  <si>
    <t>CESE A SOLICITUD DE: CHIPANA TARQUI, ASCENCIO, Resolución Nº 3008-2017-UGELP</t>
  </si>
  <si>
    <t>1117114541E4</t>
  </si>
  <si>
    <t>DOMINGA</t>
  </si>
  <si>
    <t>1001210009</t>
  </si>
  <si>
    <t>1117114561E0</t>
  </si>
  <si>
    <t>1117114521E9</t>
  </si>
  <si>
    <t>ESPECIALISTA ADMINISTRATIVO III</t>
  </si>
  <si>
    <t>1001281114</t>
  </si>
  <si>
    <t>1117114531E1</t>
  </si>
  <si>
    <t>CESE POR FALLECIMIENTO DE: CRUZ CONDORI, JOSE MANUEL, Resolución Nº 2910-2017-UGELP</t>
  </si>
  <si>
    <t>1117114561E4</t>
  </si>
  <si>
    <t>GRIMANESA ELIZABETH</t>
  </si>
  <si>
    <t>1001204507</t>
  </si>
  <si>
    <t>1117114521E5</t>
  </si>
  <si>
    <t>SECRETARIA IV</t>
  </si>
  <si>
    <t>CESE A SOLICITUD DE: CHAMBI MELENDEZ, RUFINA, Resolución Nº 2527-16-UGELP</t>
  </si>
  <si>
    <t>1001323694</t>
  </si>
  <si>
    <t>1117114581E6</t>
  </si>
  <si>
    <t>RUEDA</t>
  </si>
  <si>
    <t>MARIA GUADALUPE</t>
  </si>
  <si>
    <t>1001305363</t>
  </si>
  <si>
    <t>1117114521E6</t>
  </si>
  <si>
    <t>ERNESTO CRISTOBAL</t>
  </si>
  <si>
    <t>1001204025</t>
  </si>
  <si>
    <t>1117114531E5</t>
  </si>
  <si>
    <t>1001205463</t>
  </si>
  <si>
    <t>1117114531E6</t>
  </si>
  <si>
    <t>1001264352</t>
  </si>
  <si>
    <t>1117114541E5</t>
  </si>
  <si>
    <t>1001278414</t>
  </si>
  <si>
    <t>1117114541E7</t>
  </si>
  <si>
    <t>PERMUTA DE : HUANCCO ESCOBAR, MARIANO CARMELO, Resolución Nº 656-10-UGELP</t>
  </si>
  <si>
    <t>1001225150</t>
  </si>
  <si>
    <t>1117114551E2</t>
  </si>
  <si>
    <t>1117114551E3</t>
  </si>
  <si>
    <t>JIHUALLANCA</t>
  </si>
  <si>
    <t>1001201866</t>
  </si>
  <si>
    <t>1117114551E5</t>
  </si>
  <si>
    <t>SABINO</t>
  </si>
  <si>
    <t>1117114581E1</t>
  </si>
  <si>
    <t>1001205208</t>
  </si>
  <si>
    <t>1117114581E3</t>
  </si>
  <si>
    <t>1001279531</t>
  </si>
  <si>
    <t>1117114581E5</t>
  </si>
  <si>
    <t>1001236834</t>
  </si>
  <si>
    <t>1117114591E1</t>
  </si>
  <si>
    <t>AUMA</t>
  </si>
  <si>
    <t>1001214392</t>
  </si>
  <si>
    <t>0239798</t>
  </si>
  <si>
    <t>LY043080</t>
  </si>
  <si>
    <t>1119114521E2</t>
  </si>
  <si>
    <t>SANTOS DIDI</t>
  </si>
  <si>
    <t>1001224175</t>
  </si>
  <si>
    <t>1119114531E1</t>
  </si>
  <si>
    <t>RUFINO DAVID</t>
  </si>
  <si>
    <t>1001207701</t>
  </si>
  <si>
    <t>1119114511E5</t>
  </si>
  <si>
    <t>CESE A SOLICITUD DE: AROHUANCA PERCCA, PAULA ANDREA, Resolución Nº 1989-12-UGELP</t>
  </si>
  <si>
    <t>1119114511E8</t>
  </si>
  <si>
    <t>ROSA EMERITA</t>
  </si>
  <si>
    <t>1001288765</t>
  </si>
  <si>
    <t>1119114541E3</t>
  </si>
  <si>
    <t>CESE POR LIMITE DE EDAD DE: RAMOS VALDIVIA, HIPOLITO WILBERTO, Resolución Nº 2880-13-UGELP</t>
  </si>
  <si>
    <t>1001240356</t>
  </si>
  <si>
    <t>1119114551E7</t>
  </si>
  <si>
    <t>JEFE DE TALLER DE CAMPO</t>
  </si>
  <si>
    <t>CESE POR LIMITE DE EDAD DE: CALCINA CALCINA, LUIS FELIPE, Resolución Nº 2763-2013-UGELP</t>
  </si>
  <si>
    <t>1001222305</t>
  </si>
  <si>
    <t>1119114551E8</t>
  </si>
  <si>
    <t>CESE DE ORTEGA FLORES JUAN RD. 1514-03</t>
  </si>
  <si>
    <t>JOSE QUINTIN</t>
  </si>
  <si>
    <t>1001228432</t>
  </si>
  <si>
    <t>1119114551E9</t>
  </si>
  <si>
    <t>CESE DE MELO MEZA LEONARDO</t>
  </si>
  <si>
    <t>1001223744</t>
  </si>
  <si>
    <t>1109814811E3</t>
  </si>
  <si>
    <t>1001289804</t>
  </si>
  <si>
    <t>1111214212E5</t>
  </si>
  <si>
    <t>REUBICACION DE PLAZA OCUPADA: Resolución Nº 2248-14-UGELP</t>
  </si>
  <si>
    <t>1001302598</t>
  </si>
  <si>
    <t>1112114711E6</t>
  </si>
  <si>
    <t>REUBICACION DE PLAZA OCUPADA: Resolución Nº 2050-2017-UGELP</t>
  </si>
  <si>
    <t>1001230808</t>
  </si>
  <si>
    <t>1117114551E8</t>
  </si>
  <si>
    <t>REUBICACION DE PLAZA OCUPADA: Resolución Nº 2046-2017-UGELP</t>
  </si>
  <si>
    <t>CLOALDO MAURICIO</t>
  </si>
  <si>
    <t>1001234223</t>
  </si>
  <si>
    <t>1119114511E2</t>
  </si>
  <si>
    <t>1119114511E4</t>
  </si>
  <si>
    <t>1119114511E7</t>
  </si>
  <si>
    <t>DESIGNACION COMO ESPECIALISTA EN EDUCACION DE ANDRADE CATACORA, OSCAR HUMBERTO RSG Nº 279-2016</t>
  </si>
  <si>
    <t>1119114511E9</t>
  </si>
  <si>
    <t>CHILA</t>
  </si>
  <si>
    <t>1001518381</t>
  </si>
  <si>
    <t>1119114521E3</t>
  </si>
  <si>
    <t>CANTUTA</t>
  </si>
  <si>
    <t>GERMAN DAVID</t>
  </si>
  <si>
    <t>1001209835</t>
  </si>
  <si>
    <t>1119114521E4</t>
  </si>
  <si>
    <t>DESIGNACION COMO DIRECTOR DE UNIDAD DE GESTION EDUCATIVA LOCAL DE CHURA ALEJO, WILFREDO</t>
  </si>
  <si>
    <t>1119114521E7</t>
  </si>
  <si>
    <t>ESTEVA</t>
  </si>
  <si>
    <t>EDGAR NESTOR</t>
  </si>
  <si>
    <t>1001215684</t>
  </si>
  <si>
    <t>1119114521E9</t>
  </si>
  <si>
    <t>1001286421</t>
  </si>
  <si>
    <t>1119114531E0</t>
  </si>
  <si>
    <t>1119114531E4</t>
  </si>
  <si>
    <t>LAZARINOS</t>
  </si>
  <si>
    <t>CHOQUEHUANCA DE PINEDA</t>
  </si>
  <si>
    <t>MARUTZIA ZELMIRA</t>
  </si>
  <si>
    <t>1001304551</t>
  </si>
  <si>
    <t>1119114531E5</t>
  </si>
  <si>
    <t>1045284799</t>
  </si>
  <si>
    <t>1119114531E6</t>
  </si>
  <si>
    <t>1002420227</t>
  </si>
  <si>
    <t>1119114541E4</t>
  </si>
  <si>
    <t>LEONCIO HECTOR</t>
  </si>
  <si>
    <t>1001284650</t>
  </si>
  <si>
    <t>1119114541E5</t>
  </si>
  <si>
    <t>CESE POR LIMITE DE EDAD DE: ROJAS CHOQUE, JORGE ANTONIO, Resolución Nº 2710-2013-UGELP</t>
  </si>
  <si>
    <t>FATIMA</t>
  </si>
  <si>
    <t>1001320922</t>
  </si>
  <si>
    <t>1119114541E6</t>
  </si>
  <si>
    <t>1001317682</t>
  </si>
  <si>
    <t>1119114541E7</t>
  </si>
  <si>
    <t>1119114541E8</t>
  </si>
  <si>
    <t>PERMUTA DE: TITO COLQUE, ESTEBAN, Resolución Nº 2396-11-UGELP</t>
  </si>
  <si>
    <t>ISMAEL</t>
  </si>
  <si>
    <t>1001226500</t>
  </si>
  <si>
    <t>1119114541E9</t>
  </si>
  <si>
    <t>CESE A SOLICITUD DE: TORREBLANCA PIZARRO, JUSTO, Resolución Nº 1173-14-UGELP</t>
  </si>
  <si>
    <t>PANTALEON</t>
  </si>
  <si>
    <t>1001856533</t>
  </si>
  <si>
    <t>1119114551E0</t>
  </si>
  <si>
    <t>REASIGNACION DE GLORIA LOURDES MEDINA RANILLA</t>
  </si>
  <si>
    <t>1001314552</t>
  </si>
  <si>
    <t>1119114551E1</t>
  </si>
  <si>
    <t>1001211511</t>
  </si>
  <si>
    <t>1119114551E2</t>
  </si>
  <si>
    <t>1119114551E3</t>
  </si>
  <si>
    <t>CESE DE PERSONAL NOMBRADO : VELEZ MAMANI, EULOGIO, Resolución Nº 2644-04-DREP</t>
  </si>
  <si>
    <t>NIEVES</t>
  </si>
  <si>
    <t>1001216500</t>
  </si>
  <si>
    <t>1119114551E4</t>
  </si>
  <si>
    <t>1119114551E5</t>
  </si>
  <si>
    <t>REYNALDO</t>
  </si>
  <si>
    <t>1001222337</t>
  </si>
  <si>
    <t>1119114551E6</t>
  </si>
  <si>
    <t>YUFRA</t>
  </si>
  <si>
    <t>REBECA</t>
  </si>
  <si>
    <t>1001317152</t>
  </si>
  <si>
    <t>1119413531E1</t>
  </si>
  <si>
    <t>REUBICACION DE PLAZA VACANTE: Resolución Nº 4700-15-UGELP</t>
  </si>
  <si>
    <t>ALFREDO ADOLFO</t>
  </si>
  <si>
    <t>1001287918</t>
  </si>
  <si>
    <t>1161214412E7</t>
  </si>
  <si>
    <t>REUBICACION DE PLAZA OCUPADA: Resolución Nº 2079-2017-UGELP</t>
  </si>
  <si>
    <t>1001202298</t>
  </si>
  <si>
    <t>1196613712E2</t>
  </si>
  <si>
    <t>REUBICACION DE PLAZA VACANTE: Resolución Nº 2951-12-UGELP</t>
  </si>
  <si>
    <t>GUSMAN EDUARDO</t>
  </si>
  <si>
    <t>1001330289</t>
  </si>
  <si>
    <t>ROGER ROLANDO</t>
  </si>
  <si>
    <t>1044399843</t>
  </si>
  <si>
    <t>1119114531E2</t>
  </si>
  <si>
    <t>CESE POR LIMITE DE EDAD DE: GONZA SANCHO, JOSE, Resolución Nº 3993-16-UGELP</t>
  </si>
  <si>
    <t>1119114561E2</t>
  </si>
  <si>
    <t>REUBICACION DE PLAZA OCUPADA : Resolución Nº 1509-08-UGELP</t>
  </si>
  <si>
    <t>JESUS EDWIN</t>
  </si>
  <si>
    <t>1029264565</t>
  </si>
  <si>
    <t>1119114511E3</t>
  </si>
  <si>
    <t>CHECCALLA</t>
  </si>
  <si>
    <t>1001220825</t>
  </si>
  <si>
    <t>1119114521E6</t>
  </si>
  <si>
    <t>CHIRI</t>
  </si>
  <si>
    <t>1001224990</t>
  </si>
  <si>
    <t>921481215914</t>
  </si>
  <si>
    <t>CESE POR INCAPACIDAD FISICA O MENTAL DE: SUCASAIRE RAMOS, JUAN SEGUNDO, Resolución Nº 3951-16-UGELP</t>
  </si>
  <si>
    <t>1119114511E6</t>
  </si>
  <si>
    <t>1119114531E8</t>
  </si>
  <si>
    <t>CHOFER</t>
  </si>
  <si>
    <t>CESE A SOLICITUD DE: ORTEGA MAMANI, JUAN LUIS, Resolución Nº 492-2015-UGELP</t>
  </si>
  <si>
    <t>PALOMA</t>
  </si>
  <si>
    <t>1040815953</t>
  </si>
  <si>
    <t>1119114511E0</t>
  </si>
  <si>
    <t>CESE POR FALLECIMIENTO DE: CCALLA MIRANDA, DIONISIO, Resolución Nº 2332-15-UGELP</t>
  </si>
  <si>
    <t>1001319159</t>
  </si>
  <si>
    <t>1119114521E0</t>
  </si>
  <si>
    <t>1001276870</t>
  </si>
  <si>
    <t>1119114521E5</t>
  </si>
  <si>
    <t>REUBICACION DE PERSONAL NOMBRADO : CONDORI MAMANI, TEOFILO CELESTINO, Resolución Nº 242-05-DREP</t>
  </si>
  <si>
    <t>1001256378</t>
  </si>
  <si>
    <t>1119114531E9</t>
  </si>
  <si>
    <t>1001204937</t>
  </si>
  <si>
    <t>1119114541E1</t>
  </si>
  <si>
    <t>NAPOLEON</t>
  </si>
  <si>
    <t>1001240106</t>
  </si>
  <si>
    <t>1119114541E2</t>
  </si>
  <si>
    <t>CESE POR FALLECIMIENTO DE: QUISPE VILLALTA, NICANOR GUILLERMO, Resolución Nº 3950-16-UGELP</t>
  </si>
  <si>
    <t>ISIDRO ANTONIO</t>
  </si>
  <si>
    <t>1001234808</t>
  </si>
  <si>
    <t>1119114561E1</t>
  </si>
  <si>
    <t>YUGRA</t>
  </si>
  <si>
    <t>JUAN LUIS</t>
  </si>
  <si>
    <t>1169113811E9</t>
  </si>
  <si>
    <t>REUBICACION DE PLAZA VACANTE: Resolución Nº 1582-16-UGELP</t>
  </si>
  <si>
    <t>1001224492</t>
  </si>
  <si>
    <t>1029974</t>
  </si>
  <si>
    <t>LY043087</t>
  </si>
  <si>
    <t>1189114511E8</t>
  </si>
  <si>
    <t>RENUNCIA DE DESIGNACION COMO DIRECTIVO DE I.E. (R.S.G. 1551-2014) DE : ALEMAN CRUZ, LUCILA ISABEL</t>
  </si>
  <si>
    <t>1189114511E0</t>
  </si>
  <si>
    <t>GLENY KARINNA</t>
  </si>
  <si>
    <t>1001311811</t>
  </si>
  <si>
    <t>1189114511E3</t>
  </si>
  <si>
    <t>1001246725</t>
  </si>
  <si>
    <t>1189114511E4</t>
  </si>
  <si>
    <t>INGRID FATIMA</t>
  </si>
  <si>
    <t>1001311696</t>
  </si>
  <si>
    <t>1189114511E6</t>
  </si>
  <si>
    <t>1001223880</t>
  </si>
  <si>
    <t>1189114511E7</t>
  </si>
  <si>
    <t>OTILIA YOLANDA</t>
  </si>
  <si>
    <t>1001305451</t>
  </si>
  <si>
    <t>1189114521E2</t>
  </si>
  <si>
    <t>1189114521E4</t>
  </si>
  <si>
    <t>CESE A SOLICITUD DE: PEREZ ARIAS, MARIA ANA, Resolución Nº 1710-2015-UGELP</t>
  </si>
  <si>
    <t>ISABEL BETTY</t>
  </si>
  <si>
    <t>1001315660</t>
  </si>
  <si>
    <t>JALANOCA</t>
  </si>
  <si>
    <t>1189114521E1</t>
  </si>
  <si>
    <t>CESE A SOLICITUD DE: ASCUE AROSTEGUI, LENY GRISELA, Resolución Nº 3102-14-UGELP</t>
  </si>
  <si>
    <t>ESTELA</t>
  </si>
  <si>
    <t>1001310668</t>
  </si>
  <si>
    <t>1189114511E5</t>
  </si>
  <si>
    <t>FLAVIO</t>
  </si>
  <si>
    <t>1001226908</t>
  </si>
  <si>
    <t>1189114521E3</t>
  </si>
  <si>
    <t>REUBICACION DE PLAZA OCUPADA : Resolución Nº 2126-04-CREP</t>
  </si>
  <si>
    <t>SARA ELIZABETH</t>
  </si>
  <si>
    <t>1001484746</t>
  </si>
  <si>
    <t>1189114511E2</t>
  </si>
  <si>
    <t>TEODOCIA</t>
  </si>
  <si>
    <t>1001224725</t>
  </si>
  <si>
    <t>0230052</t>
  </si>
  <si>
    <t>LY043160</t>
  </si>
  <si>
    <t>1117214511E2</t>
  </si>
  <si>
    <t>GIOVANNA MARIA DEL PILAR</t>
  </si>
  <si>
    <t>1001311771</t>
  </si>
  <si>
    <t>1117214511E3</t>
  </si>
  <si>
    <t>RUTH MAGDALENA</t>
  </si>
  <si>
    <t>1001205193</t>
  </si>
  <si>
    <t>1117214511E4</t>
  </si>
  <si>
    <t>CARMEN CECILIA</t>
  </si>
  <si>
    <t>1017618820</t>
  </si>
  <si>
    <t>1117214511E7</t>
  </si>
  <si>
    <t>MARIA ZOILA</t>
  </si>
  <si>
    <t>1001205195</t>
  </si>
  <si>
    <t>1117214511E8</t>
  </si>
  <si>
    <t>JORGE DAVID</t>
  </si>
  <si>
    <t>1001315177</t>
  </si>
  <si>
    <t>1117214511E9</t>
  </si>
  <si>
    <t>REUBICACION DE PLAZA OCUPADA : Resolución Nº 594-05-UGELP</t>
  </si>
  <si>
    <t>MAURICIO MIGUEL</t>
  </si>
  <si>
    <t>1001231986</t>
  </si>
  <si>
    <t>1158113311E3</t>
  </si>
  <si>
    <t>1025774</t>
  </si>
  <si>
    <t>LY053105</t>
  </si>
  <si>
    <t>1161214611E5</t>
  </si>
  <si>
    <t>REASIGNACION POR INTERES PERSONAL DE: CUADROS CALCINA, ALBERTO LUCIANO, Resolución Nº 705-2015-DREP</t>
  </si>
  <si>
    <t>1161214611E2</t>
  </si>
  <si>
    <t>GEOVANNA</t>
  </si>
  <si>
    <t>1001333498</t>
  </si>
  <si>
    <t>1161214611E3</t>
  </si>
  <si>
    <t>DESIGNACION COMO DIRECTIVO DE: CHOQUE LIMACHI, MARLENY MAURA SEGUN RSG Nº 279-2016</t>
  </si>
  <si>
    <t>1161214611E4</t>
  </si>
  <si>
    <t>REASIGNACION DE : CRUZ QUISPE, BRIGIDO FROILAN, Resolución Nº 2321-08-UGELP</t>
  </si>
  <si>
    <t>DANA MILAGROS</t>
  </si>
  <si>
    <t>1001221643</t>
  </si>
  <si>
    <t>1161214611E6</t>
  </si>
  <si>
    <t>1001320971</t>
  </si>
  <si>
    <t>1161214611E7</t>
  </si>
  <si>
    <t>CESE A SOLICITUD DE: MENDOZA TITO, MARIO FRANCISCO, Resolución Nº 913-12-UGELP</t>
  </si>
  <si>
    <t>IRMA GENOVEVA</t>
  </si>
  <si>
    <t>1001224792</t>
  </si>
  <si>
    <t>1161214611E8</t>
  </si>
  <si>
    <t>ROSENDO</t>
  </si>
  <si>
    <t>1114613312E5</t>
  </si>
  <si>
    <t>REUBICACION DE PLAZA VACANTE: Resolución Nº 2483-16-UGELP</t>
  </si>
  <si>
    <t>TEOFILO LUIS</t>
  </si>
  <si>
    <t>1001280801</t>
  </si>
  <si>
    <t>1024074</t>
  </si>
  <si>
    <t>LY053120</t>
  </si>
  <si>
    <t>1113214611E7</t>
  </si>
  <si>
    <t>HERNAN IGNACIO</t>
  </si>
  <si>
    <t>1001287543</t>
  </si>
  <si>
    <t>1113214611E0</t>
  </si>
  <si>
    <t>SOFIA EUSTAQUIA</t>
  </si>
  <si>
    <t>1001274664</t>
  </si>
  <si>
    <t>1113214611E2</t>
  </si>
  <si>
    <t>REASIGNACION DE : CALCINA CANAZA, SEBASTIANA YNES, Resolución Nº 2323-08-UGELP</t>
  </si>
  <si>
    <t>OLAZABAL</t>
  </si>
  <si>
    <t>1001327802</t>
  </si>
  <si>
    <t>1113214611E4</t>
  </si>
  <si>
    <t>EDUARDO MARIO</t>
  </si>
  <si>
    <t>1001264067</t>
  </si>
  <si>
    <t>1113214611E5</t>
  </si>
  <si>
    <t>1113214611E6</t>
  </si>
  <si>
    <t>MONTES</t>
  </si>
  <si>
    <t>DUILIO FREDY</t>
  </si>
  <si>
    <t>1002174211</t>
  </si>
  <si>
    <t>1113214621E1</t>
  </si>
  <si>
    <t>1002037426</t>
  </si>
  <si>
    <t>1113214621E3</t>
  </si>
  <si>
    <t>REASIGNACION POR INTERES PERSONAL DE:RAMOS FLORES, PABLO MARCIAL, Resolución N° 2476-11-UGELP</t>
  </si>
  <si>
    <t>HERMENEGILDO</t>
  </si>
  <si>
    <t>1001681783</t>
  </si>
  <si>
    <t>1113214611E8</t>
  </si>
  <si>
    <t>MARIO ANIBAL</t>
  </si>
  <si>
    <t>1001234820</t>
  </si>
  <si>
    <t>1113214621E2</t>
  </si>
  <si>
    <t>CESE POR LIMITE DE EDAD DE: RAFAEL TUMPI, HIPOLITO, Resolución Nº 4805-15-UGELP</t>
  </si>
  <si>
    <t>NORMA NANCY</t>
  </si>
  <si>
    <t>1001845650</t>
  </si>
  <si>
    <t>1113214611E3</t>
  </si>
  <si>
    <t>ERNESTO LUIS</t>
  </si>
  <si>
    <t>1001201283</t>
  </si>
  <si>
    <t>0578815</t>
  </si>
  <si>
    <t>LY053180</t>
  </si>
  <si>
    <t>1119214611E8</t>
  </si>
  <si>
    <t>CESE POR LIMITE DE EDAD DE: LIMACHI OLGUIN, ALCIDES, Resolución Nº 2755-2013-UGELP</t>
  </si>
  <si>
    <t>1119214611E5</t>
  </si>
  <si>
    <t>1001234624</t>
  </si>
  <si>
    <t>1119214611E6</t>
  </si>
  <si>
    <t>ANGEL OSWALDO</t>
  </si>
  <si>
    <t>1001340342</t>
  </si>
  <si>
    <t>1119214611E7</t>
  </si>
  <si>
    <t>OLIVA</t>
  </si>
  <si>
    <t>ELIA</t>
  </si>
  <si>
    <t>1001231873</t>
  </si>
  <si>
    <t>1161214711E5</t>
  </si>
  <si>
    <t>1001309267</t>
  </si>
  <si>
    <t>0240341</t>
  </si>
  <si>
    <t>LY063005</t>
  </si>
  <si>
    <t>1152212411E4</t>
  </si>
  <si>
    <t>1161114721E7</t>
  </si>
  <si>
    <t>1001318908</t>
  </si>
  <si>
    <t>1161114731E2</t>
  </si>
  <si>
    <t>CESE DE PERSONAL NOMBRADO : HINOJOSA NUÑEZ, EFRAIN RAFAEL, Resolución Nº 2467-04-DREP</t>
  </si>
  <si>
    <t>1001211955</t>
  </si>
  <si>
    <t>AREMIA</t>
  </si>
  <si>
    <t>1001215478</t>
  </si>
  <si>
    <t>PERMUTA DE: MACHACA PORTILLO, GUZMAN, Resolución Nº 1500-10-UGELP</t>
  </si>
  <si>
    <t>JOSE EFRAIN</t>
  </si>
  <si>
    <t>1001217993</t>
  </si>
  <si>
    <t>1161114711E6</t>
  </si>
  <si>
    <t>1001215744</t>
  </si>
  <si>
    <t>1161114711E7</t>
  </si>
  <si>
    <t>CARDENAS</t>
  </si>
  <si>
    <t>JOSE DAVID</t>
  </si>
  <si>
    <t>1002146184</t>
  </si>
  <si>
    <t>1161114711E8</t>
  </si>
  <si>
    <t>CIRILO RAUL</t>
  </si>
  <si>
    <t>1001278167</t>
  </si>
  <si>
    <t>1161114711E9</t>
  </si>
  <si>
    <t>CESE POR FALLECIMIENTO DE: CAUNA QUENTA, ROGELIO, Resolución Nº 1263-16-UGELP</t>
  </si>
  <si>
    <t>JARECCA</t>
  </si>
  <si>
    <t>1001310313</t>
  </si>
  <si>
    <t>1161114721E0</t>
  </si>
  <si>
    <t>1161114721E1</t>
  </si>
  <si>
    <t>DESIGNACION COMO DIRECTIVO DE I.E. (R.S.G. 1551-2014) DE CHOQUE PALLI, FLORENTINO MARIO</t>
  </si>
  <si>
    <t>1161114721E3</t>
  </si>
  <si>
    <t>1001229363</t>
  </si>
  <si>
    <t>1161114721E5</t>
  </si>
  <si>
    <t>1001334583</t>
  </si>
  <si>
    <t>1161114721E6</t>
  </si>
  <si>
    <t>DANIEL ALCIDES</t>
  </si>
  <si>
    <t>1001218250</t>
  </si>
  <si>
    <t>1161114731E1</t>
  </si>
  <si>
    <t>HERVAS</t>
  </si>
  <si>
    <t>OLGA LUZ</t>
  </si>
  <si>
    <t>1001236831</t>
  </si>
  <si>
    <t>1161114731E3</t>
  </si>
  <si>
    <t>1001234152</t>
  </si>
  <si>
    <t>1161114731E4</t>
  </si>
  <si>
    <t>1001232804</t>
  </si>
  <si>
    <t>1161114731E5</t>
  </si>
  <si>
    <t>REASIGNACION POR INTERES PERSONAL DE:CRUZ SALAZAR, PERCY, Resolución N° 4449-15-UGELP</t>
  </si>
  <si>
    <t>1001311625</t>
  </si>
  <si>
    <t>1161114731E6</t>
  </si>
  <si>
    <t>1001543441</t>
  </si>
  <si>
    <t>1161114731E7</t>
  </si>
  <si>
    <t>1001234982</t>
  </si>
  <si>
    <t>1161114731E9</t>
  </si>
  <si>
    <t>1161114741E0</t>
  </si>
  <si>
    <t>MARCIAL HECTOR</t>
  </si>
  <si>
    <t>1001239308</t>
  </si>
  <si>
    <t>1161114741E1</t>
  </si>
  <si>
    <t>EDGARD SILVERIO</t>
  </si>
  <si>
    <t>1001218306</t>
  </si>
  <si>
    <t>1161114741E2</t>
  </si>
  <si>
    <t>CESE POR LIMITE DE EDAD DE: PAQUERA MENDOZA, DAVID, Resolución Nº 4049-16-UGELP</t>
  </si>
  <si>
    <t>1161114741E3</t>
  </si>
  <si>
    <t>DESIGNACION COMO DIRECTIVO DE I.E. (R.S.G. 1551-2014) DE PERCCA QUISPE, WILFREDO RAUL</t>
  </si>
  <si>
    <t>1161114741E4</t>
  </si>
  <si>
    <t>EFRAIN MIGUEL</t>
  </si>
  <si>
    <t>1001309293</t>
  </si>
  <si>
    <t>1161114741E6</t>
  </si>
  <si>
    <t>CESE POR FALLECIMIENTO DE: QUISPE SANTOS, YUDY AIDE, Resolución Nº 1313-13-UGELP</t>
  </si>
  <si>
    <t>CLORINDA SANDRA</t>
  </si>
  <si>
    <t>1001287705</t>
  </si>
  <si>
    <t>1161114741E8</t>
  </si>
  <si>
    <t>DAVID ESTANISLAO</t>
  </si>
  <si>
    <t>1001315210</t>
  </si>
  <si>
    <t>1161114751E1</t>
  </si>
  <si>
    <t>DESIGNACION COMO DIRECTIVO DE I.E. (R.S.G. 1551-2014) DE VELASQUEZ PARI, FREDDY</t>
  </si>
  <si>
    <t>1161114751E3</t>
  </si>
  <si>
    <t>DESIGNACION COMO DIRECTIVO DE: RAMOS URURI, PERCY SEGUN RSG Nº 279-2016</t>
  </si>
  <si>
    <t>1161114751E5</t>
  </si>
  <si>
    <t>REUBICACION Y/O ADECUACION DE PLAZA VACANTE : Resolución Nº 1023-05-UGELP</t>
  </si>
  <si>
    <t>1161114751E7</t>
  </si>
  <si>
    <t>1001304582</t>
  </si>
  <si>
    <t>1161114751E8</t>
  </si>
  <si>
    <t>EDWARD</t>
  </si>
  <si>
    <t>1161114751E9</t>
  </si>
  <si>
    <t>REASIGNACION POR INTERES PERSONAL DE:RODRIGUEZ ASQUI, ORLANDO, Resolución N° 4478-15-UGELP</t>
  </si>
  <si>
    <t>1040401616</t>
  </si>
  <si>
    <t>1161114711E5</t>
  </si>
  <si>
    <t>1161114721E9</t>
  </si>
  <si>
    <t>REASIGNACION DE AUXILIAR DE EDUCACION A DOCENTE : FLORES ORDOÑEZ, SEGUNDO, Resolución Nº 230-07-UGELP</t>
  </si>
  <si>
    <t>RUBEN WILFREDO</t>
  </si>
  <si>
    <t>1001311624</t>
  </si>
  <si>
    <t>1161114741E7</t>
  </si>
  <si>
    <t>1161114731E8</t>
  </si>
  <si>
    <t>1001267446</t>
  </si>
  <si>
    <t>1161114711E0</t>
  </si>
  <si>
    <t>1161114721E2</t>
  </si>
  <si>
    <t>REASIGNACION POR INTERES PERSONAL DE:CHIRINOS GALLEGOS, MAURA ETELVINA, Resolución N° 4010-16-UGELP</t>
  </si>
  <si>
    <t>1161114721E8</t>
  </si>
  <si>
    <t>CESE POR LIMITE DE EDAD DE: ESCOBAR CRUZ, JUAN CRISOSTOMO, Resolución Nº 4002-16-UGELP</t>
  </si>
  <si>
    <t>ELIA LICELY</t>
  </si>
  <si>
    <t>1040434430</t>
  </si>
  <si>
    <t>1161114731E0</t>
  </si>
  <si>
    <t>1161114741E9</t>
  </si>
  <si>
    <t>AURELIO</t>
  </si>
  <si>
    <t>1001232875</t>
  </si>
  <si>
    <t>1161114751E4</t>
  </si>
  <si>
    <t>REUB. A LA DOCENCIA DE PERSONAL NOMBRADO : GARAVITO MENDOZA, FREDY WILY, Resolución Nº 221-07-UGELCH</t>
  </si>
  <si>
    <t>VICTOR JAIME</t>
  </si>
  <si>
    <t>1001240410</t>
  </si>
  <si>
    <t>NELLY FLORA</t>
  </si>
  <si>
    <t>0474494</t>
  </si>
  <si>
    <t>LY063010</t>
  </si>
  <si>
    <t>1112114711E4</t>
  </si>
  <si>
    <t>1112114711E0</t>
  </si>
  <si>
    <t>JOEL JILMER</t>
  </si>
  <si>
    <t>1001229923</t>
  </si>
  <si>
    <t>1112114711E2</t>
  </si>
  <si>
    <t>1112114711E3</t>
  </si>
  <si>
    <t>1001226632</t>
  </si>
  <si>
    <t>1112114711E8</t>
  </si>
  <si>
    <t>SABINO ELIAS</t>
  </si>
  <si>
    <t>1001224909</t>
  </si>
  <si>
    <t>1112114711E9</t>
  </si>
  <si>
    <t>1001340030</t>
  </si>
  <si>
    <t>1112114721E1</t>
  </si>
  <si>
    <t>1112114721E2</t>
  </si>
  <si>
    <t>BETTY ANA</t>
  </si>
  <si>
    <t>1001225177</t>
  </si>
  <si>
    <t>1112114721E4</t>
  </si>
  <si>
    <t>CESE POR LIMITE DE EDAD DE: TICONA HUAYCANI, DELFIN, Resolución Nº 2025-16-UGELP</t>
  </si>
  <si>
    <t>VALOIS</t>
  </si>
  <si>
    <t>1001264492</t>
  </si>
  <si>
    <t>1112114721E5</t>
  </si>
  <si>
    <t>1112114721E7</t>
  </si>
  <si>
    <t>1112114711E5</t>
  </si>
  <si>
    <t>NEHESTOR</t>
  </si>
  <si>
    <t>1001788444</t>
  </si>
  <si>
    <t>1112114721E3</t>
  </si>
  <si>
    <t>CESE POR INCAPACIDAD FISICA O MENTAL DE: QUISPE RODRIGUEZ, MARIA GLORIA, Resolución Nº 1892-16-UGELP</t>
  </si>
  <si>
    <t>1112114721E6</t>
  </si>
  <si>
    <t>FERNANDO</t>
  </si>
  <si>
    <t>1001267245</t>
  </si>
  <si>
    <t>1025196</t>
  </si>
  <si>
    <t>LY063035</t>
  </si>
  <si>
    <t>1164114711E9</t>
  </si>
  <si>
    <t>1001338724</t>
  </si>
  <si>
    <t>1164114711E0</t>
  </si>
  <si>
    <t>1001305099</t>
  </si>
  <si>
    <t>1164114711E2</t>
  </si>
  <si>
    <t>1001287395</t>
  </si>
  <si>
    <t>1164114711E3</t>
  </si>
  <si>
    <t>REASIGNACION POR INTERES PERSONAL DE:CCAMA CATACORA, WILLIAM LEANDRO, Resolución N° 4387-15-UGELP</t>
  </si>
  <si>
    <t>ROMAN ANDRES</t>
  </si>
  <si>
    <t>1001304911</t>
  </si>
  <si>
    <t>1164114711E4</t>
  </si>
  <si>
    <t>RAUL BRAULIO</t>
  </si>
  <si>
    <t>1001309366</t>
  </si>
  <si>
    <t>1164114711E5</t>
  </si>
  <si>
    <t>1164114711E6</t>
  </si>
  <si>
    <t>EULALIA VIRGINIA</t>
  </si>
  <si>
    <t>1001306291</t>
  </si>
  <si>
    <t>1164114711E7</t>
  </si>
  <si>
    <t>DESIGNACION COMO DIRECTIVO DE: HUARINO ACHO, VIDAL SEGUN RSG Nº 279-2016</t>
  </si>
  <si>
    <t>1164114721E2</t>
  </si>
  <si>
    <t>1001237693</t>
  </si>
  <si>
    <t>1572544</t>
  </si>
  <si>
    <t>LY063040</t>
  </si>
  <si>
    <t>1115114711E7</t>
  </si>
  <si>
    <t>1115114711E0</t>
  </si>
  <si>
    <t>REASIGNACION POR INTERES PERSONAL DE:ARAZOLA FLORES, JORGE, Resolución N° 0603-2014-UGELP</t>
  </si>
  <si>
    <t>CLETO</t>
  </si>
  <si>
    <t>1001288928</t>
  </si>
  <si>
    <t>1115114711E2</t>
  </si>
  <si>
    <t>REASIGNACION POR INTERES PERSONAL DE:HUATTA MOLLEAPAZA, ONESIMO SAMUEL, Resolución N° 611-15-DREP</t>
  </si>
  <si>
    <t>CORRALES</t>
  </si>
  <si>
    <t>MEJIA</t>
  </si>
  <si>
    <t>JACQUELINE EDELMIRA</t>
  </si>
  <si>
    <t>1029207091</t>
  </si>
  <si>
    <t>1115114711E3</t>
  </si>
  <si>
    <t>REASIGNACION POR INTERES PERSONAL DE:LUJAN COILA, MARIO, Resolución N° 0704-2014-UGELP</t>
  </si>
  <si>
    <t>1001317659</t>
  </si>
  <si>
    <t>1115114711E8</t>
  </si>
  <si>
    <t>1001241495</t>
  </si>
  <si>
    <t>1115114721E1</t>
  </si>
  <si>
    <t>1153113421E9</t>
  </si>
  <si>
    <t>REASIGNACION POR INTERES PERSONAL DE:LEYVA PENALOZA, MARCO ANTONIO, Resolución N° 4386-15-UEGLP</t>
  </si>
  <si>
    <t>ERIKA LUISA</t>
  </si>
  <si>
    <t>1041422317</t>
  </si>
  <si>
    <t>1027820</t>
  </si>
  <si>
    <t>LY063043</t>
  </si>
  <si>
    <t>1145114711E2</t>
  </si>
  <si>
    <t>ASCENSO A CARGOS DIRECTIVOS : CALDERON AROAPAZA, OLIVER LUIS, Resolución Nº 1876-06-UGELP</t>
  </si>
  <si>
    <t>1145114711E3</t>
  </si>
  <si>
    <t>DESIGNACION COMO DIRECTIVO DE: CHAMBI HUALPA, OSWALDO SEGUN RSG Nº 279-2016</t>
  </si>
  <si>
    <t>1145114711E4</t>
  </si>
  <si>
    <t>SERGIO ROGELIO</t>
  </si>
  <si>
    <t>1001233501</t>
  </si>
  <si>
    <t>1145114711E6</t>
  </si>
  <si>
    <t>FAVIO MARTIN</t>
  </si>
  <si>
    <t>1001273398</t>
  </si>
  <si>
    <t>1145114711E7</t>
  </si>
  <si>
    <t>1001261381</t>
  </si>
  <si>
    <t>1145114711E8</t>
  </si>
  <si>
    <t>REASIGNACION POR INTERES PERSONAL DE:RAMIREZ MAMANI, DIONISIO, Resolución N° 2478-11-UGELP</t>
  </si>
  <si>
    <t>JOSE HECTOR</t>
  </si>
  <si>
    <t>1001318224</t>
  </si>
  <si>
    <t>1151214341E7</t>
  </si>
  <si>
    <t>NALDA VICTORIA</t>
  </si>
  <si>
    <t>1001323363</t>
  </si>
  <si>
    <t>0535864</t>
  </si>
  <si>
    <t>LY063044</t>
  </si>
  <si>
    <t>1155114711E6</t>
  </si>
  <si>
    <t>REASIGNACION DE : CORTEZ SEGALES, EZEQUIEL, Resolución Nº 1639-09-UGELP</t>
  </si>
  <si>
    <t>1029415828</t>
  </si>
  <si>
    <t>1155114711E0</t>
  </si>
  <si>
    <t>JUAN RUPERTO</t>
  </si>
  <si>
    <t>1001214782</t>
  </si>
  <si>
    <t>1155114711E2</t>
  </si>
  <si>
    <t>CESE POR FALLECIMIENTO DE: ANCCO VELASQUEZ, OSWALDO ERIK, Resolución Nº 011-12-UGELP</t>
  </si>
  <si>
    <t>OSCAR RUBEN</t>
  </si>
  <si>
    <t>1001315729</t>
  </si>
  <si>
    <t>1155114711E3</t>
  </si>
  <si>
    <t>DESIGNACION COMO DIRECTIVO DE: ANGLES MEJIA, SOLEDAD VICTORIA SEGUN RSG Nº 279-2016</t>
  </si>
  <si>
    <t>1155114711E4</t>
  </si>
  <si>
    <t>1001788827</t>
  </si>
  <si>
    <t>1155114711E5</t>
  </si>
  <si>
    <t>1155114711E9</t>
  </si>
  <si>
    <t>MELECIA</t>
  </si>
  <si>
    <t>1001841925</t>
  </si>
  <si>
    <t>1155114721E1</t>
  </si>
  <si>
    <t>1155114721E3</t>
  </si>
  <si>
    <t>1155114721E4</t>
  </si>
  <si>
    <t>DESIGNACION COMO DIRECTIVO DE I.E. (R.S.G. 1551-2014) DE QUISPE LLANO, GREGORIO JORGE</t>
  </si>
  <si>
    <t>1155114721E5</t>
  </si>
  <si>
    <t>DESIGNACION COMO DIRECTIVO DE I.E. (R.S.G. 1551-2014) DE HUANCA QUISPE, NILTON WILBER</t>
  </si>
  <si>
    <t>1155114721E6</t>
  </si>
  <si>
    <t>CESE POR FALLECIMIENTO DE: SANTOS TINTAYA, JAIME EDUIY, Resolución Nº 1569-14-UGELP</t>
  </si>
  <si>
    <t>1001232279</t>
  </si>
  <si>
    <t>1155114721E7</t>
  </si>
  <si>
    <t>1001322846</t>
  </si>
  <si>
    <t>1155114721E2</t>
  </si>
  <si>
    <t>JUSTINO</t>
  </si>
  <si>
    <t>1001783578</t>
  </si>
  <si>
    <t>1155114711E7</t>
  </si>
  <si>
    <t>REASIGNACION DE : MENDOZA MAMANI, VICTOR JAIME, Resolución Nº 197-08-UGELP</t>
  </si>
  <si>
    <t>AUGUSTO</t>
  </si>
  <si>
    <t>1001808715</t>
  </si>
  <si>
    <t>1155114711E8</t>
  </si>
  <si>
    <t>MULLAYA</t>
  </si>
  <si>
    <t>1001243682</t>
  </si>
  <si>
    <t>0660282</t>
  </si>
  <si>
    <t>LY063047</t>
  </si>
  <si>
    <t>1185114711E2</t>
  </si>
  <si>
    <t>UBICACION DE PROFESORES (de Directivo a Profesor) DE:QUISPE SANIZO, SANTIAGO</t>
  </si>
  <si>
    <t>1001307554</t>
  </si>
  <si>
    <t>1117214511E6</t>
  </si>
  <si>
    <t>INCACUTIPA</t>
  </si>
  <si>
    <t>1001785237</t>
  </si>
  <si>
    <t>1185114711E0</t>
  </si>
  <si>
    <t>1185114711E6</t>
  </si>
  <si>
    <t>REASIGNACION POR INTERES PERSONAL DE:FLORES CHAMBILLA, MODESTO, Resolución N° 2488-11-UGELP</t>
  </si>
  <si>
    <t>1001207244</t>
  </si>
  <si>
    <t>1185114711E7</t>
  </si>
  <si>
    <t>1001320682</t>
  </si>
  <si>
    <t>1185114711E8</t>
  </si>
  <si>
    <t>REASIGNACION POR INTERES PERSONAL DE:GALLEGOS ROJAS, JOSE RICARDO, Resolución N° 4384-15-UGELP</t>
  </si>
  <si>
    <t>VILMA GLORIA</t>
  </si>
  <si>
    <t>1001287608</t>
  </si>
  <si>
    <t>1185114711E9</t>
  </si>
  <si>
    <t>DESIGNACION COMO DIRECTIVO DE I.E. (R.S.G. 1551-2014) DE LOAYZA HILARI, JUAN FREDY</t>
  </si>
  <si>
    <t>1185114721E1</t>
  </si>
  <si>
    <t>1185114721E3</t>
  </si>
  <si>
    <t>CESE DE : TICONA SUPO, ADOLFO, Resolución Nº 1673-09-UGELP</t>
  </si>
  <si>
    <t>1185114711E5</t>
  </si>
  <si>
    <t>1001843856</t>
  </si>
  <si>
    <t>1185114721E2</t>
  </si>
  <si>
    <t>1001834459</t>
  </si>
  <si>
    <t>0615351</t>
  </si>
  <si>
    <t>LY063048</t>
  </si>
  <si>
    <t>1195114711E4</t>
  </si>
  <si>
    <t>CESE A SOLICITUD DE: CHURA ABARCA, PAULINO, Resolución Nº 0147-2015-UGELP</t>
  </si>
  <si>
    <t>HUALPA</t>
  </si>
  <si>
    <t>1001296650</t>
  </si>
  <si>
    <t>1195114711E0</t>
  </si>
  <si>
    <t>CESE POR INCAPACIDAD FISICA O MENTAL DE: RAMOS RAMOS, LUIS, Resolución Nº 3373-16-UGELP</t>
  </si>
  <si>
    <t>1001297471</t>
  </si>
  <si>
    <t>1195114711E2</t>
  </si>
  <si>
    <t>1001855669</t>
  </si>
  <si>
    <t>1195114711E3</t>
  </si>
  <si>
    <t>1001863309</t>
  </si>
  <si>
    <t>1195114711E5</t>
  </si>
  <si>
    <t>DESIGNACION COMO DIRECTIVO DE I.E. (R.S.G. 1551-2014) DE CARPIO MIRANDA, FELIPE</t>
  </si>
  <si>
    <t>1195114711E6</t>
  </si>
  <si>
    <t>1001222660</t>
  </si>
  <si>
    <t>1195114711E9</t>
  </si>
  <si>
    <t>REASIGNACION DE PERSONAL DOCENTE : PEREZ PAREDES, EDITH LUZ, Resolución Nº 142-07-UGELP</t>
  </si>
  <si>
    <t>1001218384</t>
  </si>
  <si>
    <t>1195114721E2</t>
  </si>
  <si>
    <t>REASIGNACION POR INTERES PERSONAL DE:SALAS TURPO, YOLANDA, Resolución N° 0613-2014-UGELP</t>
  </si>
  <si>
    <t>1001316872</t>
  </si>
  <si>
    <t>1195114721E5</t>
  </si>
  <si>
    <t>REASIGNACION POR INTERES PERSONAL DE:FLORES MAMANI, WILY GUIDO, Resolución N° 223-12-UGELP</t>
  </si>
  <si>
    <t>1195114721E7</t>
  </si>
  <si>
    <t>REUBICACION Y/O ADECUACION DE PLAZA VACANTE : Resolución Nº 646-05-UGELP</t>
  </si>
  <si>
    <t>1001287953</t>
  </si>
  <si>
    <t>1195114721E8</t>
  </si>
  <si>
    <t>PRESUPUESTO CAP LEY 27491</t>
  </si>
  <si>
    <t>1001315134</t>
  </si>
  <si>
    <t>1195114711E8</t>
  </si>
  <si>
    <t>REASIGNACION POR INTERES PERSONAL DE:CRUZ MAMANI, PERCY, Resolución N° 4419-16-UGELP</t>
  </si>
  <si>
    <t>1195114721E1</t>
  </si>
  <si>
    <t>1025154</t>
  </si>
  <si>
    <t>LY063095</t>
  </si>
  <si>
    <t>REUBICACION DE PLAZA VACANTE: Resolución Nº 4699-15-UGELP</t>
  </si>
  <si>
    <t>1040443324</t>
  </si>
  <si>
    <t>1118114411E4</t>
  </si>
  <si>
    <t>1160114711E2</t>
  </si>
  <si>
    <t>1001311708</t>
  </si>
  <si>
    <t>1160114711E3</t>
  </si>
  <si>
    <t>JAIME NELSON</t>
  </si>
  <si>
    <t>1001341863</t>
  </si>
  <si>
    <t>1160114711E4</t>
  </si>
  <si>
    <t>JUANA LUISA</t>
  </si>
  <si>
    <t>1001315315</t>
  </si>
  <si>
    <t>1160114711E5</t>
  </si>
  <si>
    <t>CARLOS AMIDEY</t>
  </si>
  <si>
    <t>1001334005</t>
  </si>
  <si>
    <t>1160114711E6</t>
  </si>
  <si>
    <t>RETIRO DEL SERVICIO POR LA 2da. DISPOSICION COMPLEMENTARIA TRANSITORIA Y FINAL LEY Nº 29944 DE: PINEDA MENDOZA, ESTELA</t>
  </si>
  <si>
    <t>1001325481</t>
  </si>
  <si>
    <t>1160114711E7</t>
  </si>
  <si>
    <t>1160114711E8</t>
  </si>
  <si>
    <t>1002260762</t>
  </si>
  <si>
    <t>1160114721E1</t>
  </si>
  <si>
    <t>DESIGNACION COMO DIRECTIVO DE: CCUNO CHOQUE, JESUS SEGUN RSG Nº 279-2016</t>
  </si>
  <si>
    <t>1160114711E0</t>
  </si>
  <si>
    <t>MELCAIDES</t>
  </si>
  <si>
    <t>1001275278</t>
  </si>
  <si>
    <t>1260124</t>
  </si>
  <si>
    <t>LY063105</t>
  </si>
  <si>
    <t>1161214711E0</t>
  </si>
  <si>
    <t>REUBICACION Y/O ADECUACION DE PLAZA VACANTE : Resolución Nº 945-09-UGELP</t>
  </si>
  <si>
    <t>1161214711E2</t>
  </si>
  <si>
    <t>CHOQUECOTA</t>
  </si>
  <si>
    <t>1001835753</t>
  </si>
  <si>
    <t>1161214711E3</t>
  </si>
  <si>
    <t>1161214711E6</t>
  </si>
  <si>
    <t>NEPTALI ROGER</t>
  </si>
  <si>
    <t>1001332115</t>
  </si>
  <si>
    <t>1161214711E7</t>
  </si>
  <si>
    <t>REUBICACION Y/O ADECUACION DE PLAZA VACANTE : Resolución Nº 887-05-UGELP</t>
  </si>
  <si>
    <t>TOTORA</t>
  </si>
  <si>
    <t>1001835104</t>
  </si>
  <si>
    <t>1161214711E8</t>
  </si>
  <si>
    <t>MARYVEL OTILIA</t>
  </si>
  <si>
    <t>1001315754</t>
  </si>
  <si>
    <t>1161214711E9</t>
  </si>
  <si>
    <t>REASIGNACION POR INTERES PERSONAL DE:RAMOS GORDILLO, JORGE VALERIANO, Resolución N° 4366-15-UGELP</t>
  </si>
  <si>
    <t>FREDY ARTURO</t>
  </si>
  <si>
    <t>1001306684</t>
  </si>
  <si>
    <t>1029982</t>
  </si>
  <si>
    <t>LY063110</t>
  </si>
  <si>
    <t>JUANA DINA</t>
  </si>
  <si>
    <t>1001308219</t>
  </si>
  <si>
    <t>1112214711E2</t>
  </si>
  <si>
    <t>FRANCISCO ALEJANDRO</t>
  </si>
  <si>
    <t>1112214711E3</t>
  </si>
  <si>
    <t>MAXIMO PRIMITIVO</t>
  </si>
  <si>
    <t>1001217753</t>
  </si>
  <si>
    <t>1112214711E4</t>
  </si>
  <si>
    <t>RETIRO DEL SERVICIO POR LA 2da. DISPOSICION COMPLEMENTARIA TRANSITORIA Y FINAL LEY Nº 29944 DE: CHAVARRIA CUSI, JOEL</t>
  </si>
  <si>
    <t>1001342675</t>
  </si>
  <si>
    <t>1112214711E5</t>
  </si>
  <si>
    <t>REASIGNACION POR INTERES PERSONAL DE:FLORES CHAMBILLA, ALFREDO, Resolución N° 2480-11-UGELP</t>
  </si>
  <si>
    <t>MATEO MELECIO</t>
  </si>
  <si>
    <t>1002374530</t>
  </si>
  <si>
    <t>1112214711E6</t>
  </si>
  <si>
    <t>1112214711E7</t>
  </si>
  <si>
    <t>REASIGNACION POR INTERES PERSONAL DE:BUSTAMANTE OLIVERA, JUAN DE LA CRUZ, Resolución N° 4412-15-UGELP</t>
  </si>
  <si>
    <t>MORANN</t>
  </si>
  <si>
    <t>MAGUIN</t>
  </si>
  <si>
    <t>1001309853</t>
  </si>
  <si>
    <t>1112214711E8</t>
  </si>
  <si>
    <t>RETIRO DEL SERVICIO POR LA 2da. DISPOSICION COMPLEMENTARIA TRANSITORIA Y FINAL LEY Nº 29944 DE: CALISAYA CASTILLO, SERGIO CESAR</t>
  </si>
  <si>
    <t>CARINT JUNETT</t>
  </si>
  <si>
    <t>1001340602</t>
  </si>
  <si>
    <t>1162114491E1</t>
  </si>
  <si>
    <t>REASIGNACION POR INTERES PERSONAL DE:MELO CHOQUE, CARLOS PAULINO, Resolución N° 4381-15-UGELP</t>
  </si>
  <si>
    <t>JUAN WASHINGTON</t>
  </si>
  <si>
    <t>1001319873</t>
  </si>
  <si>
    <t>0578971</t>
  </si>
  <si>
    <t>LY073015</t>
  </si>
  <si>
    <t>1162114821E2</t>
  </si>
  <si>
    <t>ROXANA MARISOL</t>
  </si>
  <si>
    <t>1001311052</t>
  </si>
  <si>
    <t>1162114811E0</t>
  </si>
  <si>
    <t>RETIRO DEL SERVICIO POR LA 2da. DISPOSICION COMPLEMENTARIA TRANSITORIA Y FINAL LEY Nº 29944 DE: QUENAYA PAURO, ELIAS</t>
  </si>
  <si>
    <t>EZEQUIEL</t>
  </si>
  <si>
    <t>1001282763</t>
  </si>
  <si>
    <t>1162114811E2</t>
  </si>
  <si>
    <t>EDGAR ROMULO</t>
  </si>
  <si>
    <t>1001265024</t>
  </si>
  <si>
    <t>1162114811E5</t>
  </si>
  <si>
    <t>1162114811E6</t>
  </si>
  <si>
    <t>1162114811E7</t>
  </si>
  <si>
    <t>DESIGNACION COMO DIRECTIVO DE: MENESES VANEGAS, ABRAHAM SEGUN RSG Nº 279-2016</t>
  </si>
  <si>
    <t>1162114821E3</t>
  </si>
  <si>
    <t>REASIGNACION POR INTERES PERSONAL DE:ROJAS OVIEDO, JUAN ANDRES, Resolución N° 4411-15-UGELP</t>
  </si>
  <si>
    <t>AMPARO GILBERTO</t>
  </si>
  <si>
    <t>1001297699</t>
  </si>
  <si>
    <t>1162114821E4</t>
  </si>
  <si>
    <t>1162114811E3</t>
  </si>
  <si>
    <t>JUAN RODOLFO</t>
  </si>
  <si>
    <t>1001277328</t>
  </si>
  <si>
    <t>0706580</t>
  </si>
  <si>
    <t>LY073020</t>
  </si>
  <si>
    <t>1113114811E9</t>
  </si>
  <si>
    <t>ARMANDO GUILLERMO</t>
  </si>
  <si>
    <t>1001311048</t>
  </si>
  <si>
    <t>1113114811E0</t>
  </si>
  <si>
    <t>1001301803</t>
  </si>
  <si>
    <t>1113114811E3</t>
  </si>
  <si>
    <t>PALERO</t>
  </si>
  <si>
    <t>LEONOR AVELINA</t>
  </si>
  <si>
    <t>1001307351</t>
  </si>
  <si>
    <t>1113114811E4</t>
  </si>
  <si>
    <t>ULISES</t>
  </si>
  <si>
    <t>1001849200</t>
  </si>
  <si>
    <t>BALCONA</t>
  </si>
  <si>
    <t>1113114811E5</t>
  </si>
  <si>
    <t>COSSIO</t>
  </si>
  <si>
    <t>BOLAÑOS</t>
  </si>
  <si>
    <t>JENNY</t>
  </si>
  <si>
    <t>1001307934</t>
  </si>
  <si>
    <t>1113114811E6</t>
  </si>
  <si>
    <t>1113114811E7</t>
  </si>
  <si>
    <t>SERGIO AUGUSTO</t>
  </si>
  <si>
    <t>1002264928</t>
  </si>
  <si>
    <t>1113114811E8</t>
  </si>
  <si>
    <t>1113114821E2</t>
  </si>
  <si>
    <t>1001333793</t>
  </si>
  <si>
    <t>1113114811E2</t>
  </si>
  <si>
    <t>CESE A SOLICITUD DE: MAMANI CHAHUARES, MARCO ANTONIO, Resolución Nº 2298-2017-UGELP</t>
  </si>
  <si>
    <t>0744441</t>
  </si>
  <si>
    <t>LY073025</t>
  </si>
  <si>
    <t>1163114811E9</t>
  </si>
  <si>
    <t>UBICACION DE PROFESORES (de Directivo a Profesor) DE:CALDERON AROAPAZA, OLIVER LUIS</t>
  </si>
  <si>
    <t>1163114811E2</t>
  </si>
  <si>
    <t>1163114811E3</t>
  </si>
  <si>
    <t>CELPA</t>
  </si>
  <si>
    <t>1001843324</t>
  </si>
  <si>
    <t>1163114811E4</t>
  </si>
  <si>
    <t>TITO FELIX</t>
  </si>
  <si>
    <t>1001213085</t>
  </si>
  <si>
    <t>1163114811E6</t>
  </si>
  <si>
    <t>RETIRO DEL SERVICIO POR LA 2da. DISPOSICION COMPLEMENTARIA TRANSITORIA Y FINAL LEY Nº 29944 DE: MAMANI MAQUERA, CEFERINO</t>
  </si>
  <si>
    <t>1001300311</t>
  </si>
  <si>
    <t>1163114811E7</t>
  </si>
  <si>
    <t>DESIGNACION COMO DIRECTIVO DE I.E. (R.S.G. 1551-2014) DE PINO CUTIPA, LEONIDAS</t>
  </si>
  <si>
    <t>1163114811E8</t>
  </si>
  <si>
    <t>1001766931</t>
  </si>
  <si>
    <t>1163114821E3</t>
  </si>
  <si>
    <t>REASIGNACION DE : CHURA MAMANI, LIBERATO, Resolución Nº 2340-08-UGELP</t>
  </si>
  <si>
    <t>WILY GUIDO</t>
  </si>
  <si>
    <t>1001308525</t>
  </si>
  <si>
    <t>1162114811E8</t>
  </si>
  <si>
    <t>1163114821E1</t>
  </si>
  <si>
    <t>REASIGNACION DE ARPASI MEDINA DARIO RD 1742-03</t>
  </si>
  <si>
    <t>TORIBIO</t>
  </si>
  <si>
    <t>1001267418</t>
  </si>
  <si>
    <t>1025113</t>
  </si>
  <si>
    <t>LY073030</t>
  </si>
  <si>
    <t>1114114811E5</t>
  </si>
  <si>
    <t>LINO ROMULO</t>
  </si>
  <si>
    <t>1001216097</t>
  </si>
  <si>
    <t>1114114811E0</t>
  </si>
  <si>
    <t>1001888817</t>
  </si>
  <si>
    <t>1114114811E2</t>
  </si>
  <si>
    <t>JAIME VICTOR</t>
  </si>
  <si>
    <t>1001336494</t>
  </si>
  <si>
    <t>1114114811E4</t>
  </si>
  <si>
    <t>1001287501</t>
  </si>
  <si>
    <t>1114114811E6</t>
  </si>
  <si>
    <t>MARGARITA HILDA</t>
  </si>
  <si>
    <t>1001306844</t>
  </si>
  <si>
    <t>1114114811E7</t>
  </si>
  <si>
    <t>1114114811E8</t>
  </si>
  <si>
    <t>CESE A SOLICITUD DE: INQUILLA GONZALES, AGRIPINO, Resolución Nº 1060-14-UGELP</t>
  </si>
  <si>
    <t>1001324772</t>
  </si>
  <si>
    <t>1114114811E9</t>
  </si>
  <si>
    <t>OLIVERA</t>
  </si>
  <si>
    <t>MARIA JESUS</t>
  </si>
  <si>
    <t>1001287223</t>
  </si>
  <si>
    <t>1114114821E2</t>
  </si>
  <si>
    <t>EVARISTO</t>
  </si>
  <si>
    <t>1001216608</t>
  </si>
  <si>
    <t>0579029</t>
  </si>
  <si>
    <t>LY073786</t>
  </si>
  <si>
    <t>1179814821E6</t>
  </si>
  <si>
    <t>CESE A SOLICITUD DE: PEÑALOZA MORENO, FAUSTO RODOMIRO, Resolución Nº 1177-14-UGELP</t>
  </si>
  <si>
    <t>SOLEDAD VICTORIA</t>
  </si>
  <si>
    <t>1001320092</t>
  </si>
  <si>
    <t>1116214411E9</t>
  </si>
  <si>
    <t>REASIGNACION POR SALUD DE:CARPIO VARGAS, MERY, Resolución N° 3879-14-UGELP</t>
  </si>
  <si>
    <t>1001306914</t>
  </si>
  <si>
    <t>1179814811E0</t>
  </si>
  <si>
    <t>1179814811E2</t>
  </si>
  <si>
    <t>REASIGNACION POR UNIDAD FAMILIAR DE:ALVAREZ FLORES, LEONCIO, Resolución N° 4503-15-UGELP</t>
  </si>
  <si>
    <t>1179814811E4</t>
  </si>
  <si>
    <t>DELIA ROSA</t>
  </si>
  <si>
    <t>1001235519</t>
  </si>
  <si>
    <t>1179814811E5</t>
  </si>
  <si>
    <t>REASIGNACION POR UNIDAD FAMILIAR DE:BAILON ARI, ALFREDO, Resolución N° 0599-2014-UGELP</t>
  </si>
  <si>
    <t>VICTOR GONZALO</t>
  </si>
  <si>
    <t>1001215817</t>
  </si>
  <si>
    <t>1179814811E6</t>
  </si>
  <si>
    <t>1179814811E7</t>
  </si>
  <si>
    <t>1179814811E9</t>
  </si>
  <si>
    <t>1179814821E0</t>
  </si>
  <si>
    <t>1001234948</t>
  </si>
  <si>
    <t>1179814821E1</t>
  </si>
  <si>
    <t>CESE A SOLICITUD DE: LLANOS ASENCIO, LUIS GONZAGO, Resolución Nº 2465-11-UGELP</t>
  </si>
  <si>
    <t>1002059022</t>
  </si>
  <si>
    <t>1179814821E2</t>
  </si>
  <si>
    <t>REASIGNACION DE : MAQUERA NINA, JAEL EFRAIN, Resolución Nº 2328-08-UGELP</t>
  </si>
  <si>
    <t>1001315994</t>
  </si>
  <si>
    <t>1179814821E3</t>
  </si>
  <si>
    <t>RETIRO DEL SERVICIO POR LA 2da. DISPOSICION COMPLEMENTARIA TRANSITORIA Y FINAL LEY Nº 29944 DE: MIRAVAL QUISPE, GILBERTO</t>
  </si>
  <si>
    <t>DAVID ALONSO</t>
  </si>
  <si>
    <t>1001345031</t>
  </si>
  <si>
    <t>1179814821E5</t>
  </si>
  <si>
    <t>CESE POR LIMITE DE EDAD DE: ORCCO MAMANI, FRANCISCO, Resolución Nº 4051-16-UGELP</t>
  </si>
  <si>
    <t>1179814821E7</t>
  </si>
  <si>
    <t>REASIGNACION DE : QUISPE ALEJO, DONATO, Resolución Nº 1210-09-UGELP</t>
  </si>
  <si>
    <t>1001340462</t>
  </si>
  <si>
    <t>1179814821E8</t>
  </si>
  <si>
    <t>DESIGNACION COMO DIRECTIVO DE I.E. (R.S.G. 1551-2014) DE RODRIGUEZ CRUZ, SIMON SAMUEL</t>
  </si>
  <si>
    <t>1179814821E9</t>
  </si>
  <si>
    <t>1001305540</t>
  </si>
  <si>
    <t>1179814831E2</t>
  </si>
  <si>
    <t>1179814831E4</t>
  </si>
  <si>
    <t>1179814831E7</t>
  </si>
  <si>
    <t>1179814831E1</t>
  </si>
  <si>
    <t>1001240281</t>
  </si>
  <si>
    <t>1179814831E3</t>
  </si>
  <si>
    <t>1179814811E3</t>
  </si>
  <si>
    <t>CATACHURA</t>
  </si>
  <si>
    <t>1001798092</t>
  </si>
  <si>
    <t>1179814811E8</t>
  </si>
  <si>
    <t>ROTACION DE PERSONAL ADMINISTRATIVO DE:LUQUE MAMANI, SAMUEL TOMAS, Resolución N° 2315-13-UGELP</t>
  </si>
  <si>
    <t>1001336027</t>
  </si>
  <si>
    <t>1179814821E4</t>
  </si>
  <si>
    <t>CESE POR LIMITE DE EDAD DE: MONTIEL YUCRA, FLORA CORINA, Resolución Nº 4809-15-UGELP</t>
  </si>
  <si>
    <t>1001248812</t>
  </si>
  <si>
    <t>0631135</t>
  </si>
  <si>
    <t>LY083106</t>
  </si>
  <si>
    <t>1171214921E8</t>
  </si>
  <si>
    <t>CESE POR INCAPACIDAD FISICA O MENTAL DE: VILLASANTE FERNANDEZ, ABEL ALBERTO, Resolución Nº 2156-2016-MINEDU</t>
  </si>
  <si>
    <t>RUBEN GUILVER</t>
  </si>
  <si>
    <t>1001308794</t>
  </si>
  <si>
    <t>1171214911E2</t>
  </si>
  <si>
    <t>REASIGNACION POR INTERES PERSONAL DE:RODRIGUEZ NIETO, LEANDRA CANDELARIA, Resolución N° 2072-2015</t>
  </si>
  <si>
    <t>DE ACERO</t>
  </si>
  <si>
    <t>LUCIA JULIA</t>
  </si>
  <si>
    <t>1001297641</t>
  </si>
  <si>
    <t>1171214911E3</t>
  </si>
  <si>
    <t>ASTORGA</t>
  </si>
  <si>
    <t>1001309016</t>
  </si>
  <si>
    <t>1171214911E4</t>
  </si>
  <si>
    <t>REASIGNACION POR INTERES PERSONAL DE:HILASACA PAUCARA, ADOLFO, Resolución N° 0709-2014-UGELP</t>
  </si>
  <si>
    <t>1001213802</t>
  </si>
  <si>
    <t>1171214911E5</t>
  </si>
  <si>
    <t>1001306069</t>
  </si>
  <si>
    <t>1171214911E6</t>
  </si>
  <si>
    <t>CESE POR LIMITE DE EDAD DE: CASTRO ZAPANA, AUGUSTO, Resolución Nº 2618-2014-UGELP</t>
  </si>
  <si>
    <t>1001231445</t>
  </si>
  <si>
    <t>1171214911E7</t>
  </si>
  <si>
    <t>1171214911E8</t>
  </si>
  <si>
    <t>1001234994</t>
  </si>
  <si>
    <t>1171214911E9</t>
  </si>
  <si>
    <t>ISABEL LIDIA</t>
  </si>
  <si>
    <t>1001287596</t>
  </si>
  <si>
    <t>1171214921E1</t>
  </si>
  <si>
    <t>REASIGNACION DE PERSONAL DOCENTE : MENDIZABAL CURASI, LUZ MARINA, Resolución Nº 150-06-UGE</t>
  </si>
  <si>
    <t>1001200711</t>
  </si>
  <si>
    <t>1171214921E3</t>
  </si>
  <si>
    <t>REASIGNACION POR INTERES PERSONAL DE:RAMOS CHOQUE, CANDELARIA, Resolución N° 071-17-UGELP</t>
  </si>
  <si>
    <t>1171214921E4</t>
  </si>
  <si>
    <t>REASIGNACION POR INTERES PERSONAL DE:QUISPE APAZA, ROSA, Resolución N° 4374-16-UGELP</t>
  </si>
  <si>
    <t>1171214921E5</t>
  </si>
  <si>
    <t>REASIGNACION POR INTERES PERSONAL DE:RAMOS PARIPANCA, TEODORA, Resolución N° 0706-2014-UGELP</t>
  </si>
  <si>
    <t>LIVIA</t>
  </si>
  <si>
    <t>1001316628</t>
  </si>
  <si>
    <t>1171214921E6</t>
  </si>
  <si>
    <t>REASIGNACION POR INTERES PERSONAL DE:CHAIÑA CASTILLO, EDWIN, Resolución N° 0602-2014-UGELP</t>
  </si>
  <si>
    <t>PARICOTO</t>
  </si>
  <si>
    <t>SERGIO LEONARDO</t>
  </si>
  <si>
    <t>1002146137</t>
  </si>
  <si>
    <t>1171214921E7</t>
  </si>
  <si>
    <t>REASIGNACION POR INTERES PERSONAL DE:COAQUIRA CONDORI, NELLY, Resolución N° 667-2015-DREP</t>
  </si>
  <si>
    <t>EDUARDO JOSE</t>
  </si>
  <si>
    <t>1001305807</t>
  </si>
  <si>
    <t>JUAN PABLO</t>
  </si>
  <si>
    <t>1171214921E2</t>
  </si>
  <si>
    <t>CESE POR LIMITE DE EDAD DE: FLORES PAREDES, EMILIO SEGUNDINO, Resolución Nº 3496-15-UGELP</t>
  </si>
  <si>
    <t>1171214911E0</t>
  </si>
  <si>
    <t>1025394</t>
  </si>
  <si>
    <t>LY083130</t>
  </si>
  <si>
    <t>1114214911E2</t>
  </si>
  <si>
    <t>VICTOR RENE</t>
  </si>
  <si>
    <t>1001281934</t>
  </si>
  <si>
    <t>1101118411E4</t>
  </si>
  <si>
    <t>1001205543</t>
  </si>
  <si>
    <t>1114214911E3</t>
  </si>
  <si>
    <t>DESIGNACION COMO DIRECTIVO DE: CARDENAS ZEA, ANA MARIA SEGUN RSG Nº 279-2016</t>
  </si>
  <si>
    <t>1114214911E4</t>
  </si>
  <si>
    <t>REASIGNACION POR INTERES PERSONAL DE:CRUZ MARCA, IRMA, Resolución N° 4376-16-UGELP</t>
  </si>
  <si>
    <t>1114214911E5</t>
  </si>
  <si>
    <t>1114214911E6</t>
  </si>
  <si>
    <t>REASIGNACION POR INTERES PERSONAL DE:QUISPE LLANO, ERNESTO URIEL, Resolución N° 4372-15-UGELP</t>
  </si>
  <si>
    <t>ELISEO ROLANDO</t>
  </si>
  <si>
    <t>1001316504</t>
  </si>
  <si>
    <t>1114214911E7</t>
  </si>
  <si>
    <t>REASIGNACION POR INTERES PERSONAL DE:PERAZA CORNEJO, OSWALDO ROGELIO, Resolución N° 4365-15-UGELP</t>
  </si>
  <si>
    <t>CAYRA</t>
  </si>
  <si>
    <t>1001333734</t>
  </si>
  <si>
    <t>1114214911E9</t>
  </si>
  <si>
    <t>ROGER ARTURO</t>
  </si>
  <si>
    <t>1042596995</t>
  </si>
  <si>
    <t>1114214921E2</t>
  </si>
  <si>
    <t>REASIGNACION POR INTERES PERSONAL DE:QUISPE FIGUEROA, MATEO, Resolución N° 2958-12-UGELP</t>
  </si>
  <si>
    <t>1040055205</t>
  </si>
  <si>
    <t>1132113321E8</t>
  </si>
  <si>
    <t>REUBICACION DE PLAZA VACANTE: Resolución Nº 1975-14-UGELP</t>
  </si>
  <si>
    <t>OCHOCHOQUE</t>
  </si>
  <si>
    <t>1002550450</t>
  </si>
  <si>
    <t>1159113512E9</t>
  </si>
  <si>
    <t>1001282499</t>
  </si>
  <si>
    <t>1114214911E8</t>
  </si>
  <si>
    <t>REAS. ZAGA BUSTINZA JOSE ARMANDO</t>
  </si>
  <si>
    <t>EDITH DORA</t>
  </si>
  <si>
    <t>1001326622</t>
  </si>
  <si>
    <t>1114214921E1</t>
  </si>
  <si>
    <t>ROTACION DE PERSONAL ADMINISTRATIVO DE:SANCHEZ APAZA, MARUJA ELENA, Resolución N° 2317-13-UGELP</t>
  </si>
  <si>
    <t>CCASA</t>
  </si>
  <si>
    <t>CLAUDIO</t>
  </si>
  <si>
    <t>0522292</t>
  </si>
  <si>
    <t>LY093005</t>
  </si>
  <si>
    <t>REASIGNACION POR INTERES PERSONAL DE: QUISPE TITO, CLETO, Resolución Nº OF.705-2015-DREP</t>
  </si>
  <si>
    <t>WALDO</t>
  </si>
  <si>
    <t>1001311475</t>
  </si>
  <si>
    <t>1110114212E5</t>
  </si>
  <si>
    <t>1001310818</t>
  </si>
  <si>
    <t>1029599376</t>
  </si>
  <si>
    <t>DESIGNACION COMO DIRECTIVO DE: APAZA MAMANI, JAIME VICTOR SEGUN RSG Nº 279-2016</t>
  </si>
  <si>
    <t>ROSA MERY</t>
  </si>
  <si>
    <t>1001332622</t>
  </si>
  <si>
    <t>1001235442</t>
  </si>
  <si>
    <t>PEDRO ALONSO</t>
  </si>
  <si>
    <t>1001225506</t>
  </si>
  <si>
    <t>REASIGNACION POR INTERES PERSONAL DE:TUERO FLORES, CRISTINA GUADALUPE, Resolución N° 4383-15-UGELP</t>
  </si>
  <si>
    <t>CCAPACCA</t>
  </si>
  <si>
    <t>NERY LURDEZ</t>
  </si>
  <si>
    <t>1002411385</t>
  </si>
  <si>
    <t>SOLORZANO</t>
  </si>
  <si>
    <t>1001315787</t>
  </si>
  <si>
    <t>JUANA GUALBERTA</t>
  </si>
  <si>
    <t>1001233835</t>
  </si>
  <si>
    <t>1001854916</t>
  </si>
  <si>
    <t>1001323266</t>
  </si>
  <si>
    <t>PERMUTA DE : VALENCIA ABARCA, WASHINGTON JUAN, Resolución Nº 751-10-UGELP</t>
  </si>
  <si>
    <t>COPAJA</t>
  </si>
  <si>
    <t>1001861825</t>
  </si>
  <si>
    <t>CESE POR LIMITE DE EDAD DE: VELEZ CARREON, LEONARDO, Resolución Nº 4042-16-UGELP</t>
  </si>
  <si>
    <t>CESE POR FALLEC. MAMANI PAJA NILTON - RD. 628-05-DREP</t>
  </si>
  <si>
    <t>1002146893</t>
  </si>
  <si>
    <t>1001310471</t>
  </si>
  <si>
    <t>1161114021E8</t>
  </si>
  <si>
    <t>CESE A SOLICITUD DE: TITO COAQUIRA, CRESENCIA, Resolución Nº 505-16-UGELP</t>
  </si>
  <si>
    <t>LYLI VIRGINIA</t>
  </si>
  <si>
    <t>1001224685</t>
  </si>
  <si>
    <t>1161114011E5</t>
  </si>
  <si>
    <t>REASIGNACION POR UNIDAD FAMILIAR DE:CHUPA OVIEDO, YOLANDA ADELA, Resolución N° 4011-16-UGELP</t>
  </si>
  <si>
    <t>ROTACION DE PERSONAL ADMINISTRATIVO DE:TEVES LEON, ISIDRO ANTONIO, Resolución N° 2625-2017-UGELP</t>
  </si>
  <si>
    <t>1040129885</t>
  </si>
  <si>
    <t>0578963</t>
  </si>
  <si>
    <t>LY093030</t>
  </si>
  <si>
    <t>UBICACION DE PROFESORES (de Directivo a Profesor) DE:CHAMBILLA CHOQUE, PANTALEON</t>
  </si>
  <si>
    <t>ESTHER BETTY</t>
  </si>
  <si>
    <t>1001306487</t>
  </si>
  <si>
    <t>REASIGNACION DE : CALCINA CALCINA, LUIS FELIPE, Resolución Nº 1634-09-UGELP</t>
  </si>
  <si>
    <t>DESIGNACION COMO DIRECTIVO DE: VELASQUEZ MARONA, JUANA DINA SEGUN RSG Nº 279-2016</t>
  </si>
  <si>
    <t>1040550129</t>
  </si>
  <si>
    <t>ASCENSO A CARGOS DIRECTIVOS : CHAMBILLA CHOQUE, PANTALEON, Resolución Nº 1058-05-UGELP</t>
  </si>
  <si>
    <t>PEÑARRIETA</t>
  </si>
  <si>
    <t>HECTOR LUIS</t>
  </si>
  <si>
    <t>1002147134</t>
  </si>
  <si>
    <t>REASIGNACION POR INTERES PERSONAL DE: MAMANI ANCCO, ANA MARIA, Resolución Nº 2336-15-UGELSR</t>
  </si>
  <si>
    <t>1001296429</t>
  </si>
  <si>
    <t>1001317867</t>
  </si>
  <si>
    <t>RETIRO DEL SERVICIO POR LA 2da. DISPOSICION COMPLEMENTARIA TRANSITORIA Y FINAL LEY Nº 29944 DE: ZAPANA PAREDES, GUILLERMO</t>
  </si>
  <si>
    <t>REASIGNACION POR UNIDAD FAMILIAR DE:NUÑEZ COLQUE, FLABIA HERODIA, Resolución N° 2571-11-UGELP</t>
  </si>
  <si>
    <t>UGARTE</t>
  </si>
  <si>
    <t>EDER CRISOLOGO</t>
  </si>
  <si>
    <t>1002299723</t>
  </si>
  <si>
    <t>REASIGNACION POR INTERES PERSONAL DE:CRUZ CHAMBI, MARCO ANTONIO, Resolución N° 1911-14-UGELP</t>
  </si>
  <si>
    <t>0507533</t>
  </si>
  <si>
    <t>LY093081</t>
  </si>
  <si>
    <t>1129114021E3</t>
  </si>
  <si>
    <t>1001304529</t>
  </si>
  <si>
    <t>1115114711E9</t>
  </si>
  <si>
    <t>DESIGNACION COMO DIRECTIVO DE: ARIAS ZIRENA, DUVERLY MANUEL SEGUN RSG Nº 279-2016</t>
  </si>
  <si>
    <t>1129114011E0</t>
  </si>
  <si>
    <t>DESIGNACION COMO DIRECTIVO DE: MACHICADO CASTILLO, GILVERT SEGUN RSG Nº 279-2016</t>
  </si>
  <si>
    <t>1129114011E2</t>
  </si>
  <si>
    <t>REASIGNACION POR UNIDAD FAMILIAR DE:BERNEDO BERNEDO, ROLANDO JAVIER, Resolución N° 1847-16-UGELP</t>
  </si>
  <si>
    <t>VICENTE FERRER</t>
  </si>
  <si>
    <t>1001222310</t>
  </si>
  <si>
    <t>1129114011E3</t>
  </si>
  <si>
    <t>AMBROSIA ODILA</t>
  </si>
  <si>
    <t>1001310870</t>
  </si>
  <si>
    <t>1129114011E4</t>
  </si>
  <si>
    <t>ASCENSO A CARGOS DIRECTIVOS : CALLATA CONDORI, JUAN MARIO, Resolución Nº 1053-05-UGELP</t>
  </si>
  <si>
    <t>1002413924</t>
  </si>
  <si>
    <t>1129114011E5</t>
  </si>
  <si>
    <t>PERMUTA DE PERSONAL NOMBRADO : CHUPA HALANOCA, JAVIER, Resolución Nº .</t>
  </si>
  <si>
    <t>VALERIO</t>
  </si>
  <si>
    <t>1001314898</t>
  </si>
  <si>
    <t>1129114011E6</t>
  </si>
  <si>
    <t>LORGIO</t>
  </si>
  <si>
    <t>1001204700</t>
  </si>
  <si>
    <t>1129114011E7</t>
  </si>
  <si>
    <t>JULIA ALICIA</t>
  </si>
  <si>
    <t>1001227509</t>
  </si>
  <si>
    <t>1129114011E8</t>
  </si>
  <si>
    <t>1001206976</t>
  </si>
  <si>
    <t>1129114011E9</t>
  </si>
  <si>
    <t>ROGELIO EFRAIN</t>
  </si>
  <si>
    <t>1001227621</t>
  </si>
  <si>
    <t>1129114021E1</t>
  </si>
  <si>
    <t>ALFONSO SERAPIO</t>
  </si>
  <si>
    <t>1001304744</t>
  </si>
  <si>
    <t>1129114021E5</t>
  </si>
  <si>
    <t>BETO CELESTINO</t>
  </si>
  <si>
    <t>1001223490</t>
  </si>
  <si>
    <t>1129114021E6</t>
  </si>
  <si>
    <t>MAGDA LUISA</t>
  </si>
  <si>
    <t>1001306315</t>
  </si>
  <si>
    <t>1129114021E8</t>
  </si>
  <si>
    <t>ORFELINA MERCEDES</t>
  </si>
  <si>
    <t>1001222899</t>
  </si>
  <si>
    <t>1129114021E9</t>
  </si>
  <si>
    <t>FREDDY LUCIO</t>
  </si>
  <si>
    <t>1000436072</t>
  </si>
  <si>
    <t>1129114031E1</t>
  </si>
  <si>
    <t>1001223937</t>
  </si>
  <si>
    <t>1129114031E3</t>
  </si>
  <si>
    <t>REASIGNACION POR INTERES PERSONAL DE: TORRES CHOQUEHUANCA, MERY LOURDES, Resolución Nº 11785-2016-AQP SUR</t>
  </si>
  <si>
    <t>1129114031E4</t>
  </si>
  <si>
    <t>1129114031E5</t>
  </si>
  <si>
    <t>1129114031E6</t>
  </si>
  <si>
    <t>SOFIA SILVIA</t>
  </si>
  <si>
    <t>1001320710</t>
  </si>
  <si>
    <t>1129114031E7</t>
  </si>
  <si>
    <t>1001285461</t>
  </si>
  <si>
    <t>921491216914</t>
  </si>
  <si>
    <t>JUSTA</t>
  </si>
  <si>
    <t>1001204276</t>
  </si>
  <si>
    <t>1129114021E0</t>
  </si>
  <si>
    <t>1002378494</t>
  </si>
  <si>
    <t>1129114021E4</t>
  </si>
  <si>
    <t>1129114021E7</t>
  </si>
  <si>
    <t>1001771368</t>
  </si>
  <si>
    <t>1129114031E2</t>
  </si>
  <si>
    <t>1001250171</t>
  </si>
  <si>
    <t>1130212511E4</t>
  </si>
  <si>
    <t>ROTACION DE PERSONAL ADMINISTRATIVO DE:OLAGUIVEL QUENTA, MARTHA MARGOT, Resolución N° 3418-2017-UGELP</t>
  </si>
  <si>
    <t>TUNI</t>
  </si>
  <si>
    <t>ELIANA CLOTILDE</t>
  </si>
  <si>
    <t>0578955</t>
  </si>
  <si>
    <t>LY103060</t>
  </si>
  <si>
    <t>1117114132E4</t>
  </si>
  <si>
    <t>UBICACION DE PROFESORES (de Directivo a Profesor) DE:VILCA VILCA, JUAN</t>
  </si>
  <si>
    <t>JOSE BERNARDO</t>
  </si>
  <si>
    <t>1001213761</t>
  </si>
  <si>
    <t>BENAVIDEZ</t>
  </si>
  <si>
    <t>FERNANDO RAFAEL</t>
  </si>
  <si>
    <t>1001309270</t>
  </si>
  <si>
    <t>1117114112E0</t>
  </si>
  <si>
    <t>QUENALLATA</t>
  </si>
  <si>
    <t>1001314747</t>
  </si>
  <si>
    <t>1117114112E2</t>
  </si>
  <si>
    <t>DESIGNACION COMO DIRECTIVO DE: ABARCA TALAVERA, WILLIAM ALBERTO SEGUN RSG Nº 279-2016</t>
  </si>
  <si>
    <t>1117114112E3</t>
  </si>
  <si>
    <t>CESE POR FALLECIMIENTO DE: ANDRADE VILCA, SAMUEL PORFIRIO, Resolución Nº 2917-16-UGELP</t>
  </si>
  <si>
    <t>ARIOSTO</t>
  </si>
  <si>
    <t>1001335728</t>
  </si>
  <si>
    <t>1117114112E4</t>
  </si>
  <si>
    <t>BETTY RAQUEL</t>
  </si>
  <si>
    <t>1001340783</t>
  </si>
  <si>
    <t>1117114112E5</t>
  </si>
  <si>
    <t>CESE DE : CAHUANA FLORES, VICENTE, Resolución Nº 1248-10-UGELP</t>
  </si>
  <si>
    <t>AMERICO</t>
  </si>
  <si>
    <t>1001306633</t>
  </si>
  <si>
    <t>1117114112E7</t>
  </si>
  <si>
    <t>JUSTO PASCUAL</t>
  </si>
  <si>
    <t>1001229281</t>
  </si>
  <si>
    <t>1117114112E8</t>
  </si>
  <si>
    <t>SOLEDAD SILVIA</t>
  </si>
  <si>
    <t>1001543381</t>
  </si>
  <si>
    <t>1117114112E9</t>
  </si>
  <si>
    <t>LOURDES VILMA</t>
  </si>
  <si>
    <t>1001307986</t>
  </si>
  <si>
    <t>1117114122E0</t>
  </si>
  <si>
    <t>1001295960</t>
  </si>
  <si>
    <t>1117114122E1</t>
  </si>
  <si>
    <t>RETIRO DEL SERVICIO POR LA 2da. DISPOSICION COMPLEMENTARIA TRANSITORIA Y FINAL LEY Nº 29944 DE: FLORES ACERO, JACINTA</t>
  </si>
  <si>
    <t>LIVIA SILVIA</t>
  </si>
  <si>
    <t>1001208489</t>
  </si>
  <si>
    <t>1117114122E3</t>
  </si>
  <si>
    <t>EMIGDIO</t>
  </si>
  <si>
    <t>1002392651</t>
  </si>
  <si>
    <t>1117114122E4</t>
  </si>
  <si>
    <t>EDGAR SANDRO</t>
  </si>
  <si>
    <t>1001296571</t>
  </si>
  <si>
    <t>1117114122E6</t>
  </si>
  <si>
    <t>DEMETRIO LUIS</t>
  </si>
  <si>
    <t>1001297757</t>
  </si>
  <si>
    <t>1117114122E7</t>
  </si>
  <si>
    <t>REASIGNACION DE PERSONAL DOCENTE : PANCA HUMPIRI, JULIA, Resolución Nº 109-07-UGELP</t>
  </si>
  <si>
    <t>HAYDE YSABEL</t>
  </si>
  <si>
    <t>1001323163</t>
  </si>
  <si>
    <t>1117114122E8</t>
  </si>
  <si>
    <t>REASIGNACION DE PERSONAL DOCENTE : PARICAHUA MAMANI, ZENAIDA ODILIA, Resolución Nº 1487-04</t>
  </si>
  <si>
    <t>1001224482</t>
  </si>
  <si>
    <t>1117114122E9</t>
  </si>
  <si>
    <t>CESE DE PERSONAL NOMBRADO : PAYE SOSA, ISAC, Resolución Nº 3767-2002</t>
  </si>
  <si>
    <t>JILAJA</t>
  </si>
  <si>
    <t>1001332342</t>
  </si>
  <si>
    <t>1117114132E0</t>
  </si>
  <si>
    <t>TRANSFERENCIA DE PRESUPUESTO DEL PLIEGO 10</t>
  </si>
  <si>
    <t>CALLE</t>
  </si>
  <si>
    <t>1002429297</t>
  </si>
  <si>
    <t>1117114132E1</t>
  </si>
  <si>
    <t>1001308378</t>
  </si>
  <si>
    <t>1117114132E2</t>
  </si>
  <si>
    <t>1117114132E3</t>
  </si>
  <si>
    <t>CESE POR LIMITE DE EDAD DE: SUASACA CCALLA, EDILBERTO, Resolución Nº 2030-16-UGELP</t>
  </si>
  <si>
    <t>1117114132E5</t>
  </si>
  <si>
    <t>REASIGNACION POR INTERES PERSONAL DE:CHINO VILCA, GUSMAN EDUARDO, Resolución N° 3209-12-UGELP</t>
  </si>
  <si>
    <t>1117114142E1</t>
  </si>
  <si>
    <t>1181515311E6</t>
  </si>
  <si>
    <t>GABRIELA YENNY</t>
  </si>
  <si>
    <t>1043292138</t>
  </si>
  <si>
    <t>1117114122E2</t>
  </si>
  <si>
    <t>1001211525</t>
  </si>
  <si>
    <t>1117114112E6</t>
  </si>
  <si>
    <t>1001253052</t>
  </si>
  <si>
    <t>1117114132E8</t>
  </si>
  <si>
    <t>1161114421E8</t>
  </si>
  <si>
    <t>QUISPETUPA</t>
  </si>
  <si>
    <t>1042364400</t>
  </si>
  <si>
    <t>1023647</t>
  </si>
  <si>
    <t>LY103080</t>
  </si>
  <si>
    <t>1119114112E0</t>
  </si>
  <si>
    <t>UBICACION DE PROFESORES (de Directivo a Profesor) DE:CALSIN CALLA, ARMANDO</t>
  </si>
  <si>
    <t>ABRAHAM ROBERTO</t>
  </si>
  <si>
    <t>1001305744</t>
  </si>
  <si>
    <t>1119114112E2</t>
  </si>
  <si>
    <t>REASIGNACION POR INTERES PERSONAL DE:APAZA JUSTO, JUANITO, Resolución N° 0705-2014-UGELP</t>
  </si>
  <si>
    <t>1001214783</t>
  </si>
  <si>
    <t>1119114112E3</t>
  </si>
  <si>
    <t>1001214894</t>
  </si>
  <si>
    <t>1119114112E5</t>
  </si>
  <si>
    <t>1001201000</t>
  </si>
  <si>
    <t>1119114112E6</t>
  </si>
  <si>
    <t>1029552072</t>
  </si>
  <si>
    <t>1119114112E7</t>
  </si>
  <si>
    <t>VIDALIO</t>
  </si>
  <si>
    <t>1001259593</t>
  </si>
  <si>
    <t>1119114112E8</t>
  </si>
  <si>
    <t>ETELBULDO</t>
  </si>
  <si>
    <t>1001802164</t>
  </si>
  <si>
    <t>1119114112E9</t>
  </si>
  <si>
    <t>REASIGNACION DE : HUAQUISTO QUISPE, WASHINGTON NATALIO, Resolución Nº 1226-09-UGELP</t>
  </si>
  <si>
    <t>HUALLPACHOQUE</t>
  </si>
  <si>
    <t>ELIZA LORENA</t>
  </si>
  <si>
    <t>1001288590</t>
  </si>
  <si>
    <t>1119114122E1</t>
  </si>
  <si>
    <t>1001306743</t>
  </si>
  <si>
    <t>1119114112E4</t>
  </si>
  <si>
    <t>ROTACION POR ESPECIALID.DOCENTE/ASCENSO ADMINISTRATIVO : BALCONA CUNO, JULIO JESUS, Resolu</t>
  </si>
  <si>
    <t>ARMANDO REMIGIO</t>
  </si>
  <si>
    <t>1001284750</t>
  </si>
  <si>
    <t>0522193</t>
  </si>
  <si>
    <t>LY103082</t>
  </si>
  <si>
    <t>1139114112E0</t>
  </si>
  <si>
    <t>UBICACION DE PROFESORES (de Directivo a Profesor) DE:CALLATA CONDORI, JUAN MARIO</t>
  </si>
  <si>
    <t>CARLOS BERNARDO</t>
  </si>
  <si>
    <t>1024715468</t>
  </si>
  <si>
    <t>1139114112E2</t>
  </si>
  <si>
    <t>CALLI</t>
  </si>
  <si>
    <t>1139114112E4</t>
  </si>
  <si>
    <t>1002421745</t>
  </si>
  <si>
    <t>1139114112E5</t>
  </si>
  <si>
    <t>1139114112E7</t>
  </si>
  <si>
    <t>1139114112E8</t>
  </si>
  <si>
    <t>AMELIA TOMASA</t>
  </si>
  <si>
    <t>1001227485</t>
  </si>
  <si>
    <t>1139114122E0</t>
  </si>
  <si>
    <t>REUBICACION Y/O ADECUACION DE PLAZA VACANTE : Resolución Nº 1362-08-UGELP</t>
  </si>
  <si>
    <t>WILBERTO</t>
  </si>
  <si>
    <t>1001321578</t>
  </si>
  <si>
    <t>1139114122E1</t>
  </si>
  <si>
    <t>REASIGNACION DE QUISPE ALAVE, EMILIO Nº 4375-16-UGELP</t>
  </si>
  <si>
    <t>BETALIO ERNESTO</t>
  </si>
  <si>
    <t>1001308461</t>
  </si>
  <si>
    <t>1139114122E3</t>
  </si>
  <si>
    <t>CESE POR FALLECIMIENTO DE: ROMERO VARGAS, CLARA ELENA, Resolución Nº 3495-15-UGELP</t>
  </si>
  <si>
    <t>1002288430</t>
  </si>
  <si>
    <t>1139114122E5</t>
  </si>
  <si>
    <t>SERGIO GABRIEL</t>
  </si>
  <si>
    <t>1001225378</t>
  </si>
  <si>
    <t>1139114122E6</t>
  </si>
  <si>
    <t>1139114122E7</t>
  </si>
  <si>
    <t>REASIGNACION DE PERSONAL NOMBRADO : ARO ATENCIO, ELISBAN MELITON, Resolución Nº 035-07-UGEL-ILAVE</t>
  </si>
  <si>
    <t>1001267162</t>
  </si>
  <si>
    <t>1139114122E8</t>
  </si>
  <si>
    <t>1139114122E9</t>
  </si>
  <si>
    <t>WILBER SAMUEL</t>
  </si>
  <si>
    <t>1139114112E3</t>
  </si>
  <si>
    <t>CESE POR LIMITE DE EDAD DE: DUEÑAS SILVA, ANDRES AVELINO, Resolución Nº 3992-16-UGELP</t>
  </si>
  <si>
    <t>1139114112E9</t>
  </si>
  <si>
    <t>CONSUELO ISABEL</t>
  </si>
  <si>
    <t>1001220504</t>
  </si>
  <si>
    <t>1139114112E6</t>
  </si>
  <si>
    <t>ROTACION DE PERSONAL ADMINISTRATIVO DE:TUCO CHAMBI, JACINTA, Resolución N° 1971-2017-UGELP</t>
  </si>
  <si>
    <t>1139114122E4</t>
  </si>
  <si>
    <t>1001255020</t>
  </si>
  <si>
    <t>1023688</t>
  </si>
  <si>
    <t>LY103105</t>
  </si>
  <si>
    <t>1161214122E1</t>
  </si>
  <si>
    <t>DAVID DAYMAN</t>
  </si>
  <si>
    <t>1001226173</t>
  </si>
  <si>
    <t>1152113411E7</t>
  </si>
  <si>
    <t>ASCENSO A CARGO DIRECTIVO : CALDERON AROAPAZA, DAVID</t>
  </si>
  <si>
    <t>1001235315</t>
  </si>
  <si>
    <t>1161214112E3</t>
  </si>
  <si>
    <t>1001297655</t>
  </si>
  <si>
    <t>1161214112E5</t>
  </si>
  <si>
    <t>RETIRO DEL SERVICIO POR LA 2da. DISPOSICION COMPLEMENTARIA TRANSITORIA Y FINAL LEY Nº 29944 DE: PEREZ MORENO, MIGUEL ANGEL</t>
  </si>
  <si>
    <t>1001201549</t>
  </si>
  <si>
    <t>VALVERDE</t>
  </si>
  <si>
    <t>MIRYAM DOMINGA</t>
  </si>
  <si>
    <t>1001817039</t>
  </si>
  <si>
    <t>1001234149</t>
  </si>
  <si>
    <t>1002413623</t>
  </si>
  <si>
    <t>JOVANY EMPERATRIZ</t>
  </si>
  <si>
    <t>1001318359</t>
  </si>
  <si>
    <t>1161214122E4</t>
  </si>
  <si>
    <t>1006049720</t>
  </si>
  <si>
    <t>CAPQUEQUI</t>
  </si>
  <si>
    <t>MARIO IGNACIO</t>
  </si>
  <si>
    <t>1002167939</t>
  </si>
  <si>
    <t>REUBICACION Y/O ADECUACION DE PLAZA VACANTE : Resolución Nº 427-06-UGELP</t>
  </si>
  <si>
    <t>EDUARDO IGNACIO</t>
  </si>
  <si>
    <t>1001314531</t>
  </si>
  <si>
    <t>1161214122E7</t>
  </si>
  <si>
    <t>CESE POR INCAPACIDAD FISICA O MENTAL DE: CANQUI CRUZ, APOLINARIA, Resolución Nº 2222-22-UGELP</t>
  </si>
  <si>
    <t>JUAN TEODORO</t>
  </si>
  <si>
    <t>1001317436</t>
  </si>
  <si>
    <t>CESE POR FALLECIMIENTO DE: PERALTA MAMANI, ANGEL ADRIAN, Resolución Nº 458-16-UGELP</t>
  </si>
  <si>
    <t>GINO ENRICO</t>
  </si>
  <si>
    <t>1001325044</t>
  </si>
  <si>
    <t>DEL PINO</t>
  </si>
  <si>
    <t>1001317465</t>
  </si>
  <si>
    <t>ROTACION DE PERSONAL ADMINISTRATIVO DE:MAMANI CUTIPA, ALFONSO DEMETRIO, Resolución N° 3275-15-UGELP</t>
  </si>
  <si>
    <t>LEOPOLDO</t>
  </si>
  <si>
    <t>1001208198</t>
  </si>
  <si>
    <t>1161214122E9</t>
  </si>
  <si>
    <t>GONZALO AQUILINO</t>
  </si>
  <si>
    <t>1001228789</t>
  </si>
  <si>
    <t>1164113711E8</t>
  </si>
  <si>
    <t>ROTACION DE PERSONAL ADMINISTRATIVO DE:SALAS ZARATE, RUTH DELIA, Resolución N° 3279-15-UGELP</t>
  </si>
  <si>
    <t>MARTHA MATILDE</t>
  </si>
  <si>
    <t>1001307087</t>
  </si>
  <si>
    <t>0239723</t>
  </si>
  <si>
    <t>LY113020</t>
  </si>
  <si>
    <t>1113114212E7</t>
  </si>
  <si>
    <t>CESE POR LIMITE DE EDAD DE: MALAGA MALAGA, ALBERTO, Resolución Nº 2764-2013-UGELP</t>
  </si>
  <si>
    <t>1113114212E4</t>
  </si>
  <si>
    <t>1001321993</t>
  </si>
  <si>
    <t>1113114212E5</t>
  </si>
  <si>
    <t>DESIGNACION COMO DIRECTIVO DE: CHAMBI COLQUE, CARLOS BERNARDO SEGUN RSG Nº 279-2016</t>
  </si>
  <si>
    <t>1113114212E6</t>
  </si>
  <si>
    <t>1113114212E8</t>
  </si>
  <si>
    <t>1001235271</t>
  </si>
  <si>
    <t>1113114212E9</t>
  </si>
  <si>
    <t>DESIGNACION COMO DIRECTIVO DE: MENDOZA PACOMPIA, TOMAS SEGUN RSG Nº 279-2016</t>
  </si>
  <si>
    <t>1113114222E1</t>
  </si>
  <si>
    <t>1113114222E2</t>
  </si>
  <si>
    <t>1113114222E3</t>
  </si>
  <si>
    <t>1001317476</t>
  </si>
  <si>
    <t>1113114222E4</t>
  </si>
  <si>
    <t>1001318415</t>
  </si>
  <si>
    <t>1113114222E5</t>
  </si>
  <si>
    <t>CESE POR INCAPACIDAD FISICA O MENTAL DE: SILVA SANCHEZ, JOSE HIPOLITO, Resolución Nº 895-13-UGELP</t>
  </si>
  <si>
    <t>ALODIA</t>
  </si>
  <si>
    <t>1001212002</t>
  </si>
  <si>
    <t>1113114222E9</t>
  </si>
  <si>
    <t>REASIGNACION POR INTERES PERSONAL DE:COILA ROJAS, OLIMPIA MARIA, Resolución N° 4382-15-UGELP</t>
  </si>
  <si>
    <t>1113114232E1</t>
  </si>
  <si>
    <t>921471216911</t>
  </si>
  <si>
    <t>1001314657</t>
  </si>
  <si>
    <t>1113114212E0</t>
  </si>
  <si>
    <t>CESE POR LIMITE DE EDAD DE: PACOMPIA CRUZ, LUPE RUPERTA, Resolución Nº 2023-16-UGELP</t>
  </si>
  <si>
    <t>1113114222E7</t>
  </si>
  <si>
    <t>ROTACION DE PERSONAL ADMINISTRATIVO DE:QUISPE SALAZAR, APOLINARIO, Resolución N° 1975-2017-UGELP</t>
  </si>
  <si>
    <t>1113114212E2</t>
  </si>
  <si>
    <t>1113114222E6</t>
  </si>
  <si>
    <t>1001223036</t>
  </si>
  <si>
    <t>1113114222E8</t>
  </si>
  <si>
    <t>ROTACION DE PERSONAL ADMINISTRATIVO DE:MAMANI CHIPANA, LUCILA, Resolución N° 3280-15-UGELP</t>
  </si>
  <si>
    <t>CAHUARI</t>
  </si>
  <si>
    <t>ROLANDO HUGO</t>
  </si>
  <si>
    <t>1001293799</t>
  </si>
  <si>
    <t>0474452</t>
  </si>
  <si>
    <t>LY113050</t>
  </si>
  <si>
    <t>1116114212E0</t>
  </si>
  <si>
    <t>1001543538</t>
  </si>
  <si>
    <t>1116114212E2</t>
  </si>
  <si>
    <t>REASIGNACION DE PERSONAL DOCENTE : ADUVIRI CASTILLO, EFRAIN, Resolución Nº 247-07-UGELP</t>
  </si>
  <si>
    <t>1001208203</t>
  </si>
  <si>
    <t>1116114212E3</t>
  </si>
  <si>
    <t>1116114212E4</t>
  </si>
  <si>
    <t>1116114212E6</t>
  </si>
  <si>
    <t>REASIGNACION DE : CALSIN QUISPE, RODOLFO, Resolución Nº 2125-08-UGELSR</t>
  </si>
  <si>
    <t>EDWIN MERCEDES</t>
  </si>
  <si>
    <t>1002406083</t>
  </si>
  <si>
    <t>1116114212E7</t>
  </si>
  <si>
    <t>1001311496</t>
  </si>
  <si>
    <t>1116114212E8</t>
  </si>
  <si>
    <t>DESIGNACION COMO ESPECIALISTA EN EDUCACION DE CHAVEZ FLORES, CESAR GIOVANNY RSG Nº 279-2016</t>
  </si>
  <si>
    <t>1116114212E9</t>
  </si>
  <si>
    <t>CESE DE PERSONAL NOMBRADO : COTRADO MONROY, ISAIAS, Resolución Nº .</t>
  </si>
  <si>
    <t>CHUQUIJA</t>
  </si>
  <si>
    <t>1002414373</t>
  </si>
  <si>
    <t>1116114222E1</t>
  </si>
  <si>
    <t>1001310798</t>
  </si>
  <si>
    <t>1116114222E3</t>
  </si>
  <si>
    <t>1002168592</t>
  </si>
  <si>
    <t>1116114222E4</t>
  </si>
  <si>
    <t>1116114222E5</t>
  </si>
  <si>
    <t>1001789957</t>
  </si>
  <si>
    <t>1116114222E6</t>
  </si>
  <si>
    <t>1116114222E7</t>
  </si>
  <si>
    <t>MANUEL EDGAR</t>
  </si>
  <si>
    <t>1001309999</t>
  </si>
  <si>
    <t>1116114222E8</t>
  </si>
  <si>
    <t>REASIGNACION POR INTERES PERSONAL DE:VILCA TITO, GENARO, Resolución N° 4369-15-UGELP</t>
  </si>
  <si>
    <t>BORIS KAREL</t>
  </si>
  <si>
    <t>1001314725</t>
  </si>
  <si>
    <t>1116114232E4</t>
  </si>
  <si>
    <t>1002386311</t>
  </si>
  <si>
    <t>1116114232E5</t>
  </si>
  <si>
    <t>921471216912</t>
  </si>
  <si>
    <t>1001322741</t>
  </si>
  <si>
    <t>1116114222E9</t>
  </si>
  <si>
    <t>REASIGNACION POR INTERES PERSONAL DE:PARI ANDIA, GUILLERMO, Resolución N° 4415-16-UGELP</t>
  </si>
  <si>
    <t>1116114232E3</t>
  </si>
  <si>
    <t>ROTACION DE PERSONAL ADMINISTRATIVO DE:MAQUERA GARCIA, NORMA NANCY, Resolución N° 616-16-UGELP</t>
  </si>
  <si>
    <t>1001205373</t>
  </si>
  <si>
    <t>1116114222E2</t>
  </si>
  <si>
    <t>ROTACION DE PERSONAL ADMINISTRATIVO DE:FLORES FLORES, APOLINARIO LIBORIO, Resolución N° 612-16-UGELP</t>
  </si>
  <si>
    <t>JUAN ALFREDO</t>
  </si>
  <si>
    <t>1001690966</t>
  </si>
  <si>
    <t>1130114321E6</t>
  </si>
  <si>
    <t>REUBICACION DE PLAZA VACANTE: Resolución Nº 953-12-UGELP</t>
  </si>
  <si>
    <t>PRIMO FELICIANO</t>
  </si>
  <si>
    <t>1001305132</t>
  </si>
  <si>
    <t>0578930</t>
  </si>
  <si>
    <t>LY113070</t>
  </si>
  <si>
    <t>1118114212E3</t>
  </si>
  <si>
    <t>1118114212E2</t>
  </si>
  <si>
    <t>PERMUTA DE : CALSIN QUISPE, YOHN ELOY, Resolución Nº 854-08-UGELP</t>
  </si>
  <si>
    <t>VICENTE FREDDY</t>
  </si>
  <si>
    <t>1001294004</t>
  </si>
  <si>
    <t>1118114212E5</t>
  </si>
  <si>
    <t>REASIGNACION POR INTERES PERSONAL DE:HUANCA LAYME, MARIA EULOGIA, Resolución N° 2486-11-UGELP</t>
  </si>
  <si>
    <t>WENCESLAO</t>
  </si>
  <si>
    <t>1001333786</t>
  </si>
  <si>
    <t>1118114212E6</t>
  </si>
  <si>
    <t>DESIGNACION COMO DIRECTIVO DE I.E. (R.S.G. 1551-2014) DE JARA AQUISE, SANTOS DIDI</t>
  </si>
  <si>
    <t>CASTELLANOS</t>
  </si>
  <si>
    <t>1001840987</t>
  </si>
  <si>
    <t>1118114212E7</t>
  </si>
  <si>
    <t>ERNESTO EDGAR</t>
  </si>
  <si>
    <t>1001332545</t>
  </si>
  <si>
    <t>1118114212E8</t>
  </si>
  <si>
    <t>REASIGNACION POR INTERES PERSONAL DE:GONZALES CHURATA, LIVIA SILVIA, Resolución N° 4368-15-UGELP</t>
  </si>
  <si>
    <t>LUIS EFRAIN</t>
  </si>
  <si>
    <t>1006294066</t>
  </si>
  <si>
    <t>1118114222E1</t>
  </si>
  <si>
    <t>PERMUTA DE: QUISPE CAHUANA, JORGE JUAN DE DIOS, Resolución Nº 239-11-UGELP</t>
  </si>
  <si>
    <t>MILDAR DIANNY</t>
  </si>
  <si>
    <t>1001320056</t>
  </si>
  <si>
    <t>1180813711E4</t>
  </si>
  <si>
    <t>1118114212E4</t>
  </si>
  <si>
    <t>1001302835</t>
  </si>
  <si>
    <t>1118114212E9</t>
  </si>
  <si>
    <t>CESE A SOLICITUD DE: ASCENCIO MAMANI, LUIS APOLINARIO, Resolución Nº EXP.1474-16</t>
  </si>
  <si>
    <t>1023365</t>
  </si>
  <si>
    <t>LY113090</t>
  </si>
  <si>
    <t>1110114212E7</t>
  </si>
  <si>
    <t>LIOCARION</t>
  </si>
  <si>
    <t>1001295071</t>
  </si>
  <si>
    <t>1110114212E0</t>
  </si>
  <si>
    <t>ANASTASIO</t>
  </si>
  <si>
    <t>1001495181</t>
  </si>
  <si>
    <t>1110114212E3</t>
  </si>
  <si>
    <t>HUGO HITLER</t>
  </si>
  <si>
    <t>1001316883</t>
  </si>
  <si>
    <t>1110114212E4</t>
  </si>
  <si>
    <t>REASIGNACION POR INTERES PERSONAL DE:CHINO VILCA, GUSMAN EDUARDO, Resolución N° 2483-11-UGELP</t>
  </si>
  <si>
    <t>HUAYCANI</t>
  </si>
  <si>
    <t>ENGELBER</t>
  </si>
  <si>
    <t>1001855813</t>
  </si>
  <si>
    <t>1110114212E6</t>
  </si>
  <si>
    <t>CESE POR FALLECIMIENTO DE: GONZALES ZELA, ELDER CEFERINO, Resolución Nº 1722-13-UGELP</t>
  </si>
  <si>
    <t>URIEL ALEX</t>
  </si>
  <si>
    <t>1002147605</t>
  </si>
  <si>
    <t>1110114212E8</t>
  </si>
  <si>
    <t>LIVIA FRANCISCA</t>
  </si>
  <si>
    <t>1001316089</t>
  </si>
  <si>
    <t>1110114212E9</t>
  </si>
  <si>
    <t>1001683986</t>
  </si>
  <si>
    <t>1175613312E7</t>
  </si>
  <si>
    <t>1110114212E2</t>
  </si>
  <si>
    <t>REASIGNACION POR INTERES PERSONAL DE:AGUILAR QUISPE, FELIX RUFINO, Resolución N° 1915-14-UGELP</t>
  </si>
  <si>
    <t>JOSE ORIEL</t>
  </si>
  <si>
    <t>1045625694</t>
  </si>
  <si>
    <t>1023407</t>
  </si>
  <si>
    <t>LY113100</t>
  </si>
  <si>
    <t>1001306314</t>
  </si>
  <si>
    <t>1111214212E0</t>
  </si>
  <si>
    <t>REUBICACION Y/O ADECUACION DE PLAZA VACANTE : Resolución Nº 532-09-UGELP</t>
  </si>
  <si>
    <t>AROSQUIPA</t>
  </si>
  <si>
    <t>RONALD ALBERTO</t>
  </si>
  <si>
    <t>1041871950</t>
  </si>
  <si>
    <t>1111214212E2</t>
  </si>
  <si>
    <t>ARMAZA</t>
  </si>
  <si>
    <t>1001205402</t>
  </si>
  <si>
    <t>1111214212E3</t>
  </si>
  <si>
    <t>MIGUEL AURELIO</t>
  </si>
  <si>
    <t>1001284708</t>
  </si>
  <si>
    <t>1111214212E4</t>
  </si>
  <si>
    <t>REASIGNACION DE PERSONAL DOCENTE : CHOQUE ALEJO, ELOY, Resolución Nº 1453-04-UGELP</t>
  </si>
  <si>
    <t>1001305647</t>
  </si>
  <si>
    <t>1111214212E6</t>
  </si>
  <si>
    <t>REASIGNACION POR INTERES PERSONAL DE:FLORES POMA, MARIA ISABEL, Resolución N° 4370-15-UGELP</t>
  </si>
  <si>
    <t>1001319006</t>
  </si>
  <si>
    <t>1111214212E7</t>
  </si>
  <si>
    <t>1001250414</t>
  </si>
  <si>
    <t>1111214212E8</t>
  </si>
  <si>
    <t>ROBERTO FELIX</t>
  </si>
  <si>
    <t>1001297743</t>
  </si>
  <si>
    <t>1111214212E9</t>
  </si>
  <si>
    <t>ZENAIDA</t>
  </si>
  <si>
    <t>1043725247</t>
  </si>
  <si>
    <t>1154491</t>
  </si>
  <si>
    <t>LY113110</t>
  </si>
  <si>
    <t>1112214212E6</t>
  </si>
  <si>
    <t>GRIMALDO</t>
  </si>
  <si>
    <t>1002413837</t>
  </si>
  <si>
    <t>1112214212E0</t>
  </si>
  <si>
    <t>REASIGNACION POR INTERES PERSONAL DE:YUCRA QUISPE, GEMELO SULPICIO, 027-11-UGELP</t>
  </si>
  <si>
    <t>GARANBEL</t>
  </si>
  <si>
    <t>1001304585</t>
  </si>
  <si>
    <t>1112214212E2</t>
  </si>
  <si>
    <t>REASIGNACION DE : VELASQUEZ MARONA, JUANA DINA, Resolución Nº 2325-08-UGELP</t>
  </si>
  <si>
    <t>PIEDRA</t>
  </si>
  <si>
    <t>1001272009</t>
  </si>
  <si>
    <t>1112214212E3</t>
  </si>
  <si>
    <t>REASIGNACION POR INTERES PERSONAL DE:HUMPIRI COLQUE, JULIO CESAR, Resolución N° 4473-15-UGELP</t>
  </si>
  <si>
    <t>1112214212E4</t>
  </si>
  <si>
    <t>DESIGNACION COMO DIRECTIVO DE: YAPO PINEDA, LILIANA ANYELA SEGUN RSG Nº 279-2016</t>
  </si>
  <si>
    <t>1112214212E5</t>
  </si>
  <si>
    <t>REASIGNACION POR INTERES PERSONAL DE: PEREZ SANCHEZ, ROSA NELLY, Resolución Nº 6974-11-GR.AREQUIPA</t>
  </si>
  <si>
    <t>1001319331</t>
  </si>
  <si>
    <t>1112214212E7</t>
  </si>
  <si>
    <t>921471216914</t>
  </si>
  <si>
    <t>921411218912</t>
  </si>
  <si>
    <t>0240358</t>
  </si>
  <si>
    <t>LY123030</t>
  </si>
  <si>
    <t>1114114312E8</t>
  </si>
  <si>
    <t>1112114711E7</t>
  </si>
  <si>
    <t>1114114312E3</t>
  </si>
  <si>
    <t>1114114312E4</t>
  </si>
  <si>
    <t>JULIA ESPERANZA</t>
  </si>
  <si>
    <t>1001227772</t>
  </si>
  <si>
    <t>1114114312E5</t>
  </si>
  <si>
    <t>1001803840</t>
  </si>
  <si>
    <t>1041534775</t>
  </si>
  <si>
    <t>1114114312E9</t>
  </si>
  <si>
    <t>CESE A SOLICITUD DE: VELASQUEZ GALLEGOS, NICOLAS, Resolución Nº 0801-2014-UGELP</t>
  </si>
  <si>
    <t>1001202068</t>
  </si>
  <si>
    <t>1114114322E3</t>
  </si>
  <si>
    <t>1001285010</t>
  </si>
  <si>
    <t>1114114322E4</t>
  </si>
  <si>
    <t>REASIGNACION POR UNIDAD FAMILIAR DE: MAMANI MAYTA, YINA ROCXANA, Resolución Nº 018-2017-UGEL TACNA</t>
  </si>
  <si>
    <t>1001333652</t>
  </si>
  <si>
    <t>1114114322E5</t>
  </si>
  <si>
    <t>ESAU ELI</t>
  </si>
  <si>
    <t>1001223927</t>
  </si>
  <si>
    <t>1114114322E6</t>
  </si>
  <si>
    <t>CESE POR LIMITE DE EDAD DE: QUISPE AQUINO, DIONISIO, Resolución Nº 2761-2013-UGELP</t>
  </si>
  <si>
    <t>ORLANDO</t>
  </si>
  <si>
    <t>1001319635</t>
  </si>
  <si>
    <t>1114114322E7</t>
  </si>
  <si>
    <t>RETIRO DEL SERVICIO POR LA 2da. DISPOSICION COMPLEMENTARIA TRANSITORIA Y FINAL LEY Nº 29944 DE: QUISPE CCOARICONA, CIRIACO</t>
  </si>
  <si>
    <t>ERNESTO URIEL</t>
  </si>
  <si>
    <t>1001330934</t>
  </si>
  <si>
    <t>1114114322E8</t>
  </si>
  <si>
    <t>MARIA SOLEDAD</t>
  </si>
  <si>
    <t>1001322533</t>
  </si>
  <si>
    <t>1114114322E9</t>
  </si>
  <si>
    <t>ENRIQUETA CARMELA</t>
  </si>
  <si>
    <t>1001231308</t>
  </si>
  <si>
    <t>1114114332E1</t>
  </si>
  <si>
    <t>CESE POR FALLECIMIENTO DE: SALAS ZEA, RAUL SALVADOR, Resolución Nº 3698-16-UGELP</t>
  </si>
  <si>
    <t>1114114332E3</t>
  </si>
  <si>
    <t>1001220923</t>
  </si>
  <si>
    <t>1114114332E4</t>
  </si>
  <si>
    <t>ANTONIO GERMAN</t>
  </si>
  <si>
    <t>1001205019</t>
  </si>
  <si>
    <t>1115214712E4</t>
  </si>
  <si>
    <t>REUBICACION DE PLAZA VACANTE: Resolución Nº 2691-11-UGELP</t>
  </si>
  <si>
    <t>1001286027</t>
  </si>
  <si>
    <t>1131214441E3</t>
  </si>
  <si>
    <t>1151214321E0</t>
  </si>
  <si>
    <t>REUBICACION DE PLAZA OCUPADA: Resolución Nº 2045-2017-UGELP</t>
  </si>
  <si>
    <t>AROQUIPA</t>
  </si>
  <si>
    <t>ANGELICA LOURDES</t>
  </si>
  <si>
    <t>1001220788</t>
  </si>
  <si>
    <t>1114114322E0</t>
  </si>
  <si>
    <t>1114114322E1</t>
  </si>
  <si>
    <t>MARIO ROGER</t>
  </si>
  <si>
    <t>1001286334</t>
  </si>
  <si>
    <t>1114114312E2</t>
  </si>
  <si>
    <t>ALBARRACIN</t>
  </si>
  <si>
    <t>CARMEN ISABEL</t>
  </si>
  <si>
    <t>1001216591</t>
  </si>
  <si>
    <t>1114114312E0</t>
  </si>
  <si>
    <t>ROTACION DE PERSONAL ADMINISTRATIVO DE:AGUILAR VARGAS, BERTHA, Resolución N° 1900-16-UGELP</t>
  </si>
  <si>
    <t>1001201978</t>
  </si>
  <si>
    <t>1114114312E7</t>
  </si>
  <si>
    <t>1001291775</t>
  </si>
  <si>
    <t>1114114322E2</t>
  </si>
  <si>
    <t>1114114332E2</t>
  </si>
  <si>
    <t>ROTACION DE PERSONAL ADMINISTRATIVO DE:TORRES QUISPE, ELIZABETH LOURDES, Resolución N° 1980-11-UGELP</t>
  </si>
  <si>
    <t>1002361519</t>
  </si>
  <si>
    <t>0521997</t>
  </si>
  <si>
    <t>LY123077</t>
  </si>
  <si>
    <t>1188114312E4</t>
  </si>
  <si>
    <t>WILFREDO RAUL</t>
  </si>
  <si>
    <t>1001209348</t>
  </si>
  <si>
    <t>1188114312E3</t>
  </si>
  <si>
    <t>1001278559</t>
  </si>
  <si>
    <t>1188114312E5</t>
  </si>
  <si>
    <t>SALOME MARTHA</t>
  </si>
  <si>
    <t>1001232296</t>
  </si>
  <si>
    <t>1188114312E8</t>
  </si>
  <si>
    <t>1002413858</t>
  </si>
  <si>
    <t>1188114312E9</t>
  </si>
  <si>
    <t>1188114322E1</t>
  </si>
  <si>
    <t>1001230187</t>
  </si>
  <si>
    <t>1188114322E3</t>
  </si>
  <si>
    <t>1002167617</t>
  </si>
  <si>
    <t>1188114322E4</t>
  </si>
  <si>
    <t>REUBICACION Y/O ADECUACION DE PLAZA VACANTE : Resolución Nº '''</t>
  </si>
  <si>
    <t>ADAN</t>
  </si>
  <si>
    <t>1001232156</t>
  </si>
  <si>
    <t>1188114322E2</t>
  </si>
  <si>
    <t>1001305407</t>
  </si>
  <si>
    <t>1188114312E2</t>
  </si>
  <si>
    <t>REASIGNACION POR INTERES PERSONAL DE:CUTIPA CHAMBILLA, RICARDO, Resolución N° 4015-16-UGELP</t>
  </si>
  <si>
    <t>1023480</t>
  </si>
  <si>
    <t>LY123082</t>
  </si>
  <si>
    <t>1139114312E6</t>
  </si>
  <si>
    <t>1139114312E0</t>
  </si>
  <si>
    <t>1001259945</t>
  </si>
  <si>
    <t>1139114312E2</t>
  </si>
  <si>
    <t>ROSMERY GABRIELA</t>
  </si>
  <si>
    <t>1001306556</t>
  </si>
  <si>
    <t>1139114312E3</t>
  </si>
  <si>
    <t>1139114312E4</t>
  </si>
  <si>
    <t>MARINA SOLEDAD</t>
  </si>
  <si>
    <t>1001233650</t>
  </si>
  <si>
    <t>1139114312E7</t>
  </si>
  <si>
    <t>MATEO DEMETRIO</t>
  </si>
  <si>
    <t>1001272955</t>
  </si>
  <si>
    <t>1139114312E9</t>
  </si>
  <si>
    <t>1001289349</t>
  </si>
  <si>
    <t>1139114312E8</t>
  </si>
  <si>
    <t>JACINTO TEODORO</t>
  </si>
  <si>
    <t>1001315708</t>
  </si>
  <si>
    <t>1139114312E5</t>
  </si>
  <si>
    <t>1023522</t>
  </si>
  <si>
    <t>LY123087</t>
  </si>
  <si>
    <t>1189114312E5</t>
  </si>
  <si>
    <t>PALLI</t>
  </si>
  <si>
    <t>FLORENTINO MARIO</t>
  </si>
  <si>
    <t>1001310312</t>
  </si>
  <si>
    <t>1189114312E0</t>
  </si>
  <si>
    <t>CESE POR LIMITE DE EDAD DE: PALOMINO MANZANO, ALFREDO, Resolución Nº 2994-2017-UGELP</t>
  </si>
  <si>
    <t>1189114312E2</t>
  </si>
  <si>
    <t>1001862341</t>
  </si>
  <si>
    <t>1189114312E3</t>
  </si>
  <si>
    <t>REASIGNACION POR INTERES PERSONAL DE:PACORI ROMERO, FAUSTA DARIA, Resolución N° 0617-2014-UGELP</t>
  </si>
  <si>
    <t>PERCY MARCELO</t>
  </si>
  <si>
    <t>1002300096</t>
  </si>
  <si>
    <t>1189114312E4</t>
  </si>
  <si>
    <t>CEDONIO</t>
  </si>
  <si>
    <t>1001315581</t>
  </si>
  <si>
    <t>1189114312E8</t>
  </si>
  <si>
    <t>ELOY BRINDISI</t>
  </si>
  <si>
    <t>1001855236</t>
  </si>
  <si>
    <t>1189114312E9</t>
  </si>
  <si>
    <t>REASIGNACION POR INTERES PERSONAL DE:FLORES PORTUGAL, CLORINDA SANDRA, Resolución N° 0712-2014-UGELP</t>
  </si>
  <si>
    <t>PETRY FLORENCIA</t>
  </si>
  <si>
    <t>1029418898</t>
  </si>
  <si>
    <t>1189114322E1</t>
  </si>
  <si>
    <t>CESE POR INCAPACIDAD FISICA O MENTAL DE: CORNEJO CERVANTES, CARMEN JEANNETTE, Resolución Nº 1687-2017-UGELP</t>
  </si>
  <si>
    <t>1189114312E6</t>
  </si>
  <si>
    <t>REASIGNACION POR INTERES PERSONAL DE:CRUZ ANTALLACA, ELSA, Resolución N° 1910-14-UGELP</t>
  </si>
  <si>
    <t>1040267309</t>
  </si>
  <si>
    <t>1023563</t>
  </si>
  <si>
    <t>LY123088</t>
  </si>
  <si>
    <t>1199114312E8</t>
  </si>
  <si>
    <t>1199114312E0</t>
  </si>
  <si>
    <t>1040376927</t>
  </si>
  <si>
    <t>1199114312E2</t>
  </si>
  <si>
    <t>MARILU MARLENE</t>
  </si>
  <si>
    <t>1001222372</t>
  </si>
  <si>
    <t>1199114312E3</t>
  </si>
  <si>
    <t>1199114312E6</t>
  </si>
  <si>
    <t>1001215988</t>
  </si>
  <si>
    <t>1199114312E7</t>
  </si>
  <si>
    <t>1001315041</t>
  </si>
  <si>
    <t>1199114312E9</t>
  </si>
  <si>
    <t>RETIRO DEL SERVICIO POR LA 2da. DISPOSICION COMPLEMENTARIA TRANSITORIA Y FINAL LEY Nº 29944 DE: ZAPANA CHAYÑA, DIONICIO ELEUTERIO</t>
  </si>
  <si>
    <t>JOSE RICARDO</t>
  </si>
  <si>
    <t>1001232179</t>
  </si>
  <si>
    <t>1199114322E2</t>
  </si>
  <si>
    <t>PERMUTA DE: TORRES AMANQUI, JOSE NOEL, Resolución Nº 1776-14-UGEGLP</t>
  </si>
  <si>
    <t>1001309524</t>
  </si>
  <si>
    <t>1199114322E1</t>
  </si>
  <si>
    <t>OLAYUNCA</t>
  </si>
  <si>
    <t>SANTIAGO MARCOS</t>
  </si>
  <si>
    <t>1001341368</t>
  </si>
  <si>
    <t>1199114312E4</t>
  </si>
  <si>
    <t>CESE POR FALLECIMIENTO DE: GOMEZ ORDOÑO, ANTONIO, Resolución Nº 0901-2014-UGELP</t>
  </si>
  <si>
    <t>LOLO</t>
  </si>
  <si>
    <t>1001262879</t>
  </si>
  <si>
    <t>1023605</t>
  </si>
  <si>
    <t>LY123135</t>
  </si>
  <si>
    <t>1164214322E3</t>
  </si>
  <si>
    <t>1001306852</t>
  </si>
  <si>
    <t>1164214312E0</t>
  </si>
  <si>
    <t>1001786451</t>
  </si>
  <si>
    <t>1164214312E2</t>
  </si>
  <si>
    <t>REASIGNACION POR UNIDAD FAMILIAR DE:CENTENO ROJAS, ROGER, Resolución N° 4376-15-UGELP</t>
  </si>
  <si>
    <t>LEYVA</t>
  </si>
  <si>
    <t>1006292979</t>
  </si>
  <si>
    <t>1164214312E3</t>
  </si>
  <si>
    <t>UMIRI</t>
  </si>
  <si>
    <t>1001222242</t>
  </si>
  <si>
    <t>1164214312E4</t>
  </si>
  <si>
    <t>1164214312E5</t>
  </si>
  <si>
    <t>DESIGNACION COMO DIRECTIVO DE: MENDOZA GONZALES, LUZMILA ALVINA SEGUN RSG Nº 279-2016</t>
  </si>
  <si>
    <t>1164214312E8</t>
  </si>
  <si>
    <t>1164214312E9</t>
  </si>
  <si>
    <t>CESE A SOLICITUD DE: HUARACHI PACHO, HONORIO FIDEL, Resolución Nº 1879-13-UGELP</t>
  </si>
  <si>
    <t>1001222397</t>
  </si>
  <si>
    <t>1164214322E2</t>
  </si>
  <si>
    <t>LAURECIO</t>
  </si>
  <si>
    <t>1001289636</t>
  </si>
  <si>
    <t>1164214322E5</t>
  </si>
  <si>
    <t>ALANIA</t>
  </si>
  <si>
    <t>1164214312E6</t>
  </si>
  <si>
    <t>MOLLO</t>
  </si>
  <si>
    <t>REASIGNACION POR UNIDAD FAMILIAR DE:HERRERA GANDARILLAS, ROGER RAMON, Resolución N° 2572-11-UGELP</t>
  </si>
  <si>
    <t>RENE PASCUAL</t>
  </si>
  <si>
    <t>1001864901</t>
  </si>
  <si>
    <t>1164214312E7</t>
  </si>
  <si>
    <t>CESE DE PERSONAL NOMBRADO : HERRERA SANGAMA, EDUARDO FAUSTO, Resolución Nº 1799-06-UGELP</t>
  </si>
  <si>
    <t>EDITH OLIVIA</t>
  </si>
  <si>
    <t>1001304188</t>
  </si>
  <si>
    <t>1164214322E4</t>
  </si>
  <si>
    <t>1001279803</t>
  </si>
  <si>
    <t>0474569</t>
  </si>
  <si>
    <t>LY133065</t>
  </si>
  <si>
    <t>1167114432E0</t>
  </si>
  <si>
    <t>UBICACION DE PROFESORES (de Directivo a Profesor) DE:RODRIGUEZ NIETO, LEANDRA CANDELARIA</t>
  </si>
  <si>
    <t>1001231780</t>
  </si>
  <si>
    <t>1167114442E9</t>
  </si>
  <si>
    <t>1041607711</t>
  </si>
  <si>
    <t>1167114412E2</t>
  </si>
  <si>
    <t>ENCARNACION BETOHSABE</t>
  </si>
  <si>
    <t>1001268702</t>
  </si>
  <si>
    <t>1167114412E3</t>
  </si>
  <si>
    <t>CESE POR LIMITE DE EDAD DE: AGUILAR PAUCAR, BENIGNO, Resolución Nº 3370-15-UGELP</t>
  </si>
  <si>
    <t>1001322616</t>
  </si>
  <si>
    <t>1167114412E5</t>
  </si>
  <si>
    <t>1167114412E7</t>
  </si>
  <si>
    <t>1167114412E8</t>
  </si>
  <si>
    <t>BONIFAS</t>
  </si>
  <si>
    <t>MAGGE OTILIA</t>
  </si>
  <si>
    <t>1001218258</t>
  </si>
  <si>
    <t>1167114412E9</t>
  </si>
  <si>
    <t>1167114422E2</t>
  </si>
  <si>
    <t>REASIGNACION POR UNIDAD FAMILIAR DE:CHAMBI CHOQUE, MARY YUL, Resolución N° 4375-15-UGELP</t>
  </si>
  <si>
    <t>1001342062</t>
  </si>
  <si>
    <t>1167114422E3</t>
  </si>
  <si>
    <t>LILIA HELENA</t>
  </si>
  <si>
    <t>1001304440</t>
  </si>
  <si>
    <t>1167114422E4</t>
  </si>
  <si>
    <t>1001258028</t>
  </si>
  <si>
    <t>1167114422E5</t>
  </si>
  <si>
    <t>SABAS</t>
  </si>
  <si>
    <t>1001334277</t>
  </si>
  <si>
    <t>1167114422E6</t>
  </si>
  <si>
    <t>ANCHAPURI</t>
  </si>
  <si>
    <t>1001326499</t>
  </si>
  <si>
    <t>1167114422E7</t>
  </si>
  <si>
    <t>CESE POR FALLECIMIENTO DE: CRUZ LAURA, FLAVIO, Resolución Nº 080-11-UGELP</t>
  </si>
  <si>
    <t>1167114422E8</t>
  </si>
  <si>
    <t>DESIGNACION COMO DIRECTIVO DE I.E. (R.S.G. 1551-2014) DE CRUZ MAMANI, RICARDO GUILLERMO</t>
  </si>
  <si>
    <t>FELICITAS MARINA</t>
  </si>
  <si>
    <t>1001327021</t>
  </si>
  <si>
    <t>1167114422E9</t>
  </si>
  <si>
    <t>1167114432E3</t>
  </si>
  <si>
    <t>JOVA PAULINA</t>
  </si>
  <si>
    <t>1001217571</t>
  </si>
  <si>
    <t>1167114432E4</t>
  </si>
  <si>
    <t>EQUICIO RUFINO</t>
  </si>
  <si>
    <t>1001268642</t>
  </si>
  <si>
    <t>1167114432E5</t>
  </si>
  <si>
    <t>CESE A SOLICITUD DE: PINEDA RODRIGUEZ, RUFINO BASILIO, Resolución Nº 893-13-UGELP</t>
  </si>
  <si>
    <t>CASA</t>
  </si>
  <si>
    <t>MANUELA DAISHY</t>
  </si>
  <si>
    <t>1002296292</t>
  </si>
  <si>
    <t>1167114432E6</t>
  </si>
  <si>
    <t>SANTIAGO RUBEN</t>
  </si>
  <si>
    <t>1001315767</t>
  </si>
  <si>
    <t>1167114432E7</t>
  </si>
  <si>
    <t>1167114432E8</t>
  </si>
  <si>
    <t>REASIGNACION POR INTERES PERSONAL DE:QUISPE HAÑARI, URIEL ALEX, Resolución N° 0601-2014-UGELP</t>
  </si>
  <si>
    <t>CARLOS PAULINO</t>
  </si>
  <si>
    <t>1001309843</t>
  </si>
  <si>
    <t>1167114432E9</t>
  </si>
  <si>
    <t>RETIRO DEL SERVICIO POR LA 2da. DISPOSICION COMPLEMENTARIA TRANSITORIA Y FINAL LEY Nº 29944 DE: QUISPE SUCASACA, JULIO</t>
  </si>
  <si>
    <t>1001324587</t>
  </si>
  <si>
    <t>1167114442E0</t>
  </si>
  <si>
    <t>1001258712</t>
  </si>
  <si>
    <t>1167114442E3</t>
  </si>
  <si>
    <t>CESE A SOLICITUD DE: GONZALES AZA, JULIANA JUDHY, Resolución Nº 984-13-UGELP</t>
  </si>
  <si>
    <t>1001315528</t>
  </si>
  <si>
    <t>1167114442E4</t>
  </si>
  <si>
    <t>EDMUNDA</t>
  </si>
  <si>
    <t>1001234066</t>
  </si>
  <si>
    <t>1167114442E8</t>
  </si>
  <si>
    <t>ANDRES ALFREDO</t>
  </si>
  <si>
    <t>1001314943</t>
  </si>
  <si>
    <t>1167114412E6</t>
  </si>
  <si>
    <t>CESE A SOLICITUD DE: APAZA COLCA, LUIS, Resolución Nº 1000-12-UGELP</t>
  </si>
  <si>
    <t>1167114442E1</t>
  </si>
  <si>
    <t>1167114442E6</t>
  </si>
  <si>
    <t>AYNA</t>
  </si>
  <si>
    <t>1001778188</t>
  </si>
  <si>
    <t>1167114412E4</t>
  </si>
  <si>
    <t>REASIGNACION POR INTERES PERSONAL DE:MAMANI CONDORI, LEOPOLDO, Resolución N° 4020-16-UGELP</t>
  </si>
  <si>
    <t>1167114432E2</t>
  </si>
  <si>
    <t>1167114442E5</t>
  </si>
  <si>
    <t>MARIA SANTOS</t>
  </si>
  <si>
    <t>1001320782</t>
  </si>
  <si>
    <t>1167114442E7</t>
  </si>
  <si>
    <t>1024124</t>
  </si>
  <si>
    <t>LY133105</t>
  </si>
  <si>
    <t>1161214412E9</t>
  </si>
  <si>
    <t>1001321455</t>
  </si>
  <si>
    <t>1130713712E3</t>
  </si>
  <si>
    <t>1161214412E0</t>
  </si>
  <si>
    <t>REASIGNACION POR SALUD DE:JIMENEZ APAZA, MELECIA, Resolución N° 3892-14-UGELP</t>
  </si>
  <si>
    <t>1001226470</t>
  </si>
  <si>
    <t>1161214412E2</t>
  </si>
  <si>
    <t>1001289382</t>
  </si>
  <si>
    <t>1161214412E3</t>
  </si>
  <si>
    <t>1161214412E4</t>
  </si>
  <si>
    <t>REASIGNACION POR INTERES PERSONAL DE:NEYRA CHAMBILLA, NANCY MARTHA, Resolución N° 4451-15-UGELP</t>
  </si>
  <si>
    <t>DARIO PAULINO</t>
  </si>
  <si>
    <t>1001203628</t>
  </si>
  <si>
    <t>1161214412E6</t>
  </si>
  <si>
    <t>REASIGNACION DE : CANO AVILES, RUTH BERTHA, Resolución Nº 2343-08-UGELP</t>
  </si>
  <si>
    <t>JOSE AURELIO</t>
  </si>
  <si>
    <t>1000489352</t>
  </si>
  <si>
    <t>1161214412E8</t>
  </si>
  <si>
    <t>REASIGNACION POR INTERES PERSONAL DE:GONGORA FOLLANO, MANUEL HENRY, Resolución N° 540-15-DREP</t>
  </si>
  <si>
    <t>1040848307</t>
  </si>
  <si>
    <t>1161114751E6</t>
  </si>
  <si>
    <t>REUBICACION DE PLAZA VACANTE: Resolución Nº 0164-11-UGELP</t>
  </si>
  <si>
    <t>0631333</t>
  </si>
  <si>
    <t>LY143080</t>
  </si>
  <si>
    <t>1119114512E3</t>
  </si>
  <si>
    <t>1119114512E0</t>
  </si>
  <si>
    <t>REASIGNACION DE PERSONAL DOCENTE : PALOMINO CRUZ, RUBEN GUILVER, Resolución Nº 1469-04-UGE</t>
  </si>
  <si>
    <t>VILMA JUDITH</t>
  </si>
  <si>
    <t>1001282755</t>
  </si>
  <si>
    <t>1119114512E2</t>
  </si>
  <si>
    <t>ALFEREZ</t>
  </si>
  <si>
    <t>FREDDY PAPIN</t>
  </si>
  <si>
    <t>1001701615</t>
  </si>
  <si>
    <t>1119114512E4</t>
  </si>
  <si>
    <t>CESE A SOLICITUD DE: CHAHUARES CHOQUE, RAUL JAIME, Resolución Nº 1916-13-UGELP</t>
  </si>
  <si>
    <t>1041366625</t>
  </si>
  <si>
    <t>1119114512E6</t>
  </si>
  <si>
    <t>1119114512E8</t>
  </si>
  <si>
    <t>ASCENSO A CARGOS DIRECTIVOS : GOMEZ BAILON, FAUSTO PONCIANO, Resolución Nº 1058-05-UGELP</t>
  </si>
  <si>
    <t>ISABEL JESSICA</t>
  </si>
  <si>
    <t>1040590774</t>
  </si>
  <si>
    <t>1119114512E9</t>
  </si>
  <si>
    <t>JORGE HERNAN</t>
  </si>
  <si>
    <t>1001232201</t>
  </si>
  <si>
    <t>1119114522E1</t>
  </si>
  <si>
    <t>CESE A SOLICITUD DE: PILCO NINA, JUSTO, Resolución Nº 445-11-DREP</t>
  </si>
  <si>
    <t>MARIA ANGELICA</t>
  </si>
  <si>
    <t>1001765570</t>
  </si>
  <si>
    <t>1119114522E2</t>
  </si>
  <si>
    <t>1002266939</t>
  </si>
  <si>
    <t>1119114522E3</t>
  </si>
  <si>
    <t>1001283938</t>
  </si>
  <si>
    <t>1119114522E4</t>
  </si>
  <si>
    <t>REASIGNACION POR INTERES PERSONAL DE:SONCO HITO, WILFREDO MARIO, Resolución N° 4379-15-UGELP</t>
  </si>
  <si>
    <t>1001318111</t>
  </si>
  <si>
    <t>1119114522E8</t>
  </si>
  <si>
    <t>REASIGNACION POR SALUD DE:YUJRA SERRUTO, ALBERTO FELIX, Resolución N° 3877-14-UGELP</t>
  </si>
  <si>
    <t>1004436708</t>
  </si>
  <si>
    <t>1119114522E7</t>
  </si>
  <si>
    <t>REASIGNACION POR INTERES PERSONAL DE:CHARAJA COLQUE, ESTELA, Resolución N° 361-133UGELP</t>
  </si>
  <si>
    <t>1042447233</t>
  </si>
  <si>
    <t>1119114522E5</t>
  </si>
  <si>
    <t>1002160210</t>
  </si>
  <si>
    <t>1119114522E6</t>
  </si>
  <si>
    <t>REASIGNACION DE PERSONAL ADMINISTRATIVO : VELASQUEZ PINEDA, TEOFILO LUIS, Resolución Nº 11</t>
  </si>
  <si>
    <t>BERNARDINO DIONISIO</t>
  </si>
  <si>
    <t>1001284342</t>
  </si>
  <si>
    <t>1119114522E9</t>
  </si>
  <si>
    <t>0536912</t>
  </si>
  <si>
    <t>LY143100</t>
  </si>
  <si>
    <t>1111214512E7</t>
  </si>
  <si>
    <t>1001264105</t>
  </si>
  <si>
    <t>1111214512E2</t>
  </si>
  <si>
    <t>LIDIA MARINA</t>
  </si>
  <si>
    <t>1001225465</t>
  </si>
  <si>
    <t>1111214512E3</t>
  </si>
  <si>
    <t>RETIRO DEL SERVICIO POR LA 2da. DISPOSICION COMPLEMENTARIA TRANSITORIA Y FINAL LEY Nº 29944 DE: COLQUE BALLADARES, RUTH AMANDA</t>
  </si>
  <si>
    <t>1001227255</t>
  </si>
  <si>
    <t>1111214512E5</t>
  </si>
  <si>
    <t>1111214512E6</t>
  </si>
  <si>
    <t>1111214512E8</t>
  </si>
  <si>
    <t>REASIGNACION DE PERSONAL DOCENTE : QUENTA CUTIPA, JOSE, Resolución Nº 152-06-UGELP</t>
  </si>
  <si>
    <t>ROLANDO ALBERTO</t>
  </si>
  <si>
    <t>1001544802</t>
  </si>
  <si>
    <t>1111214512E9</t>
  </si>
  <si>
    <t>1001214096</t>
  </si>
  <si>
    <t>1111214522E1</t>
  </si>
  <si>
    <t>ISAIAS VIDAL</t>
  </si>
  <si>
    <t>1001301817</t>
  </si>
  <si>
    <t>1111214512E4</t>
  </si>
  <si>
    <t>LEONEL ANGEL</t>
  </si>
  <si>
    <t>1001211889</t>
  </si>
  <si>
    <t>1111214512E0</t>
  </si>
  <si>
    <t>FLORENTINO ELIAS</t>
  </si>
  <si>
    <t>1001235863</t>
  </si>
  <si>
    <t>0489963</t>
  </si>
  <si>
    <t>LY153070</t>
  </si>
  <si>
    <t>1118114622E5</t>
  </si>
  <si>
    <t>MAURO TEOFILO</t>
  </si>
  <si>
    <t>1001315651</t>
  </si>
  <si>
    <t>1118114612E0</t>
  </si>
  <si>
    <t>CESE A SOLICITUD DE: LANDA TITO, EVA, Resolución Nº 2359-16-UGELP</t>
  </si>
  <si>
    <t>1040400083</t>
  </si>
  <si>
    <t>1118114612E3</t>
  </si>
  <si>
    <t>1118114612E4</t>
  </si>
  <si>
    <t>1001317565</t>
  </si>
  <si>
    <t>1118114612E5</t>
  </si>
  <si>
    <t>1001225491</t>
  </si>
  <si>
    <t>1118114612E6</t>
  </si>
  <si>
    <t>RETIRO DEL SERVICIO POR LA 2da. DISPOSICION COMPLEMENTARIA TRANSITORIA Y FINAL LEY Nº 29944 DE: CASTILLO BARRIGA, VICTOR CEFERINO</t>
  </si>
  <si>
    <t>1118114612E7</t>
  </si>
  <si>
    <t>OCTAVIO BENEDICTO</t>
  </si>
  <si>
    <t>1001218458</t>
  </si>
  <si>
    <t>1118114612E9</t>
  </si>
  <si>
    <t>1001208242</t>
  </si>
  <si>
    <t>1118114622E0</t>
  </si>
  <si>
    <t>1001220033</t>
  </si>
  <si>
    <t>1118114622E1</t>
  </si>
  <si>
    <t>1040651382</t>
  </si>
  <si>
    <t>REASIGNACION DE PERSONAL DOCENTE : LUCANO TORRES, JULIA DORIS, Resolución Nº 142-07-UGELP</t>
  </si>
  <si>
    <t>1001226978</t>
  </si>
  <si>
    <t>1118114622E4</t>
  </si>
  <si>
    <t>CESE PERSONAL NOMBRADO: EDINSON VALENZUELA MARIACA RD 1444-96-DREP</t>
  </si>
  <si>
    <t>PALLARA</t>
  </si>
  <si>
    <t>JESUS GREGORIO</t>
  </si>
  <si>
    <t>1002147513</t>
  </si>
  <si>
    <t>1118114622E7</t>
  </si>
  <si>
    <t>1001317544</t>
  </si>
  <si>
    <t>1118114622E8</t>
  </si>
  <si>
    <t>1118114622E9</t>
  </si>
  <si>
    <t>CESE POR INCAPACIDAD FISICA O MENTAL DE: ROJAS LOPEZ, LOURDES, Resolución Nº 3395-16-UGELP</t>
  </si>
  <si>
    <t>1118114632E1</t>
  </si>
  <si>
    <t>DESIGNACION COMO DIRECTIVO DE I.E. (R.S.G. 1551-2014) DE TORRES FLORES, MAURO TEOFILO</t>
  </si>
  <si>
    <t>1118114632E2</t>
  </si>
  <si>
    <t>CESE POR FALLECIMIENTO DE: VILLANUEVA SANCHEZ, JOSE ABAD, Resolución Nº 1793-14-UGELP</t>
  </si>
  <si>
    <t>PEDRO DAMASO</t>
  </si>
  <si>
    <t>1001335742</t>
  </si>
  <si>
    <t>1118114632E3</t>
  </si>
  <si>
    <t>VICTOR DAMIAN</t>
  </si>
  <si>
    <t>1001220496</t>
  </si>
  <si>
    <t>1118114632E4</t>
  </si>
  <si>
    <t>REASIGNACION POR UNIDAD FAMILIAR DE:MENDIZABAL CURASI, LUZ MARINA, Resolución N° 4373-16-UGELP</t>
  </si>
  <si>
    <t>LEYLA</t>
  </si>
  <si>
    <t>1001321760</t>
  </si>
  <si>
    <t>1118114632E6</t>
  </si>
  <si>
    <t>REUB. DE PLAZA VACANTE</t>
  </si>
  <si>
    <t>1001868014</t>
  </si>
  <si>
    <t>1118114632E8</t>
  </si>
  <si>
    <t>MARUTAS</t>
  </si>
  <si>
    <t>1023981430</t>
  </si>
  <si>
    <t>1118114632E9</t>
  </si>
  <si>
    <t>DESIGNACION COMO DIRECTIVO DE I.E. (R.S.G. 1551-2014) DE ROJAS CAÑARI, EULOGIO</t>
  </si>
  <si>
    <t>1155213611E3</t>
  </si>
  <si>
    <t>REUBICACION Y/O ADECUACION DE PLAZA VACANTE : Resolución Nº 1982-08-UGELP</t>
  </si>
  <si>
    <t>QUICAÑO</t>
  </si>
  <si>
    <t>1001324357</t>
  </si>
  <si>
    <t>1118114612E2</t>
  </si>
  <si>
    <t>SERGIO HERNAN</t>
  </si>
  <si>
    <t>1001205185</t>
  </si>
  <si>
    <t>1118114622E3</t>
  </si>
  <si>
    <t>1001275057</t>
  </si>
  <si>
    <t>1118114622E6</t>
  </si>
  <si>
    <t>MERY BEATRIZ</t>
  </si>
  <si>
    <t>1001306540</t>
  </si>
  <si>
    <t>1118114612E8</t>
  </si>
  <si>
    <t>CARMELO</t>
  </si>
  <si>
    <t>1001274531</t>
  </si>
  <si>
    <t>1118114622E2</t>
  </si>
  <si>
    <t>1001263641</t>
  </si>
  <si>
    <t>1118114632E5</t>
  </si>
  <si>
    <t>AUXILIAR DE SISTEMA ADMINISTRATIVO</t>
  </si>
  <si>
    <t>1001868686</t>
  </si>
  <si>
    <t>1118114642E1</t>
  </si>
  <si>
    <t>CESE A SOLICITUD DE: CUNO QUISPE, BERNARDINA, Resolución Nº 2384-2017-UGELP</t>
  </si>
  <si>
    <t>1023928</t>
  </si>
  <si>
    <t>LY153090</t>
  </si>
  <si>
    <t>1110114612E6</t>
  </si>
  <si>
    <t>1110114612E3</t>
  </si>
  <si>
    <t>1001288360</t>
  </si>
  <si>
    <t>1110114612E4</t>
  </si>
  <si>
    <t>ROSENDO ROGELIO</t>
  </si>
  <si>
    <t>1001289323</t>
  </si>
  <si>
    <t>1110114612E5</t>
  </si>
  <si>
    <t>PEDRO LEON</t>
  </si>
  <si>
    <t>1001288960</t>
  </si>
  <si>
    <t>1110114612E7</t>
  </si>
  <si>
    <t>1001304119</t>
  </si>
  <si>
    <t>1110114612E8</t>
  </si>
  <si>
    <t>JAVIER RICARDO</t>
  </si>
  <si>
    <t>1001305448</t>
  </si>
  <si>
    <t>1110114612E9</t>
  </si>
  <si>
    <t>CESE A SOLICITUD DE: ZARATE PEREZ, ADOLFO, Resolución Nº 795-12-UGELP</t>
  </si>
  <si>
    <t>1001229489</t>
  </si>
  <si>
    <t>1159613612E2</t>
  </si>
  <si>
    <t>1001316851</t>
  </si>
  <si>
    <t>1110114622E1</t>
  </si>
  <si>
    <t>REASIGNACION POR UNIDAD FAMILIAR DE:VELASQUEZ PINEDA, TEOFILO LUIS, Resolución N° 4017-16-UGELP</t>
  </si>
  <si>
    <t>1025808</t>
  </si>
  <si>
    <t>LY153098</t>
  </si>
  <si>
    <t>1001314772</t>
  </si>
  <si>
    <t>1190114612E2</t>
  </si>
  <si>
    <t>1001289290</t>
  </si>
  <si>
    <t>1190114612E3</t>
  </si>
  <si>
    <t>NOEMY</t>
  </si>
  <si>
    <t>1001307689</t>
  </si>
  <si>
    <t>1190114612E4</t>
  </si>
  <si>
    <t>1001215886</t>
  </si>
  <si>
    <t>1190114612E5</t>
  </si>
  <si>
    <t>REASIGNACION POR INTERES PERSONAL DE: MAMANI MAMANI, WILMA, Resolución Nº 3176-12-UGELP</t>
  </si>
  <si>
    <t>1001321821</t>
  </si>
  <si>
    <t>1190114612E6</t>
  </si>
  <si>
    <t>DESIGNACION COMO DIRECTIVO DE: CONDORI VENEGAS, EFRAIN SEGUN RSG Nº 279-2016</t>
  </si>
  <si>
    <t>1190114612E7</t>
  </si>
  <si>
    <t>REASIGNACION POR UNIDAD FAMILIAR DE:MAZUELOS CHAVEZ, PABLO, Resolución N° 0698-2014-UGELP</t>
  </si>
  <si>
    <t>1001275330</t>
  </si>
  <si>
    <t>1190114612E8</t>
  </si>
  <si>
    <t>DEMETRIO VICENTE</t>
  </si>
  <si>
    <t>1001263602</t>
  </si>
  <si>
    <t>1190114612E9</t>
  </si>
  <si>
    <t>EDWIN OCTAVIO</t>
  </si>
  <si>
    <t>1001296499</t>
  </si>
  <si>
    <t>1025816</t>
  </si>
  <si>
    <t>LY153100</t>
  </si>
  <si>
    <t>1111214612E4</t>
  </si>
  <si>
    <t>REASIGNACION POR INTERES PERSONAL DE:LOPEZ APAZA, AMADOR MARTIN, Resolución N° 380-13-UGELP</t>
  </si>
  <si>
    <t>CAMILO</t>
  </si>
  <si>
    <t>1001315260</t>
  </si>
  <si>
    <t>1111214612E2</t>
  </si>
  <si>
    <t>REASIGNACION POR INTERES PERSONAL DE:CCAMA CCALLA, JUAN DIONISIO, Resolución N° 0595-2014-UGELP</t>
  </si>
  <si>
    <t>1001274071</t>
  </si>
  <si>
    <t>1111214612E3</t>
  </si>
  <si>
    <t>1111214612E5</t>
  </si>
  <si>
    <t>1001318629</t>
  </si>
  <si>
    <t>1111214612E6</t>
  </si>
  <si>
    <t>DESIGNACION COMO DIRECTIVO DE I.E. (R.S.G. Nº 279-2016-MINEDU) DE : ROMAN ESPINOZA, VIDAL PABLO</t>
  </si>
  <si>
    <t>1111214612E7</t>
  </si>
  <si>
    <t>REASIGNACION POR INTERES PERSONAL DE:VARGAS CASTILLO, LUZ MARY, Resolución N° 0604-2014-UGELP</t>
  </si>
  <si>
    <t>1001776872</t>
  </si>
  <si>
    <t>1111214622E1</t>
  </si>
  <si>
    <t>REUBICACION DE PLAZA OCUPADA : Resolución Nº 2863-04-DREP</t>
  </si>
  <si>
    <t>GLADIS ESPERANZA</t>
  </si>
  <si>
    <t>1001288367</t>
  </si>
  <si>
    <t>1111214622E2</t>
  </si>
  <si>
    <t>1001320085</t>
  </si>
  <si>
    <t>1111214612E0</t>
  </si>
  <si>
    <t>0474510</t>
  </si>
  <si>
    <t>LY163060</t>
  </si>
  <si>
    <t>1117114712E9</t>
  </si>
  <si>
    <t>MANCHA</t>
  </si>
  <si>
    <t>TONY UBALDO</t>
  </si>
  <si>
    <t>1002403031</t>
  </si>
  <si>
    <t>1117114712E0</t>
  </si>
  <si>
    <t>1001249105</t>
  </si>
  <si>
    <t>1117114712E2</t>
  </si>
  <si>
    <t>CHURICO</t>
  </si>
  <si>
    <t>MARIO VICENTE</t>
  </si>
  <si>
    <t>1001214831</t>
  </si>
  <si>
    <t>1117114712E3</t>
  </si>
  <si>
    <t>1001317567</t>
  </si>
  <si>
    <t>1117114712E6</t>
  </si>
  <si>
    <t>CHALLO</t>
  </si>
  <si>
    <t>LUIS ALBINO</t>
  </si>
  <si>
    <t>1001701355</t>
  </si>
  <si>
    <t>1117114712E7</t>
  </si>
  <si>
    <t>CONDEMAITA</t>
  </si>
  <si>
    <t>1001221094</t>
  </si>
  <si>
    <t>1117114722E0</t>
  </si>
  <si>
    <t>1117114722E3</t>
  </si>
  <si>
    <t>REASIGNACION POR INTERES PERSONAL DE:FLORES VALDEZ, PERCY, Resolución N° 4388-15-UGELP</t>
  </si>
  <si>
    <t>1001262970</t>
  </si>
  <si>
    <t>1117114722E5</t>
  </si>
  <si>
    <t>1001233846</t>
  </si>
  <si>
    <t>1117114722E7</t>
  </si>
  <si>
    <t>SILVIA ELSA</t>
  </si>
  <si>
    <t>1001234101</t>
  </si>
  <si>
    <t>1117114722E9</t>
  </si>
  <si>
    <t>1001312138</t>
  </si>
  <si>
    <t>1117114732E1</t>
  </si>
  <si>
    <t>1001219858</t>
  </si>
  <si>
    <t>1117114732E4</t>
  </si>
  <si>
    <t>1117114722E6</t>
  </si>
  <si>
    <t>1117114722E8</t>
  </si>
  <si>
    <t>1117114732E2</t>
  </si>
  <si>
    <t>CESE DE PERSONAL NOMBRADO : TURPO ORDOÑO, CARLOS, Resolución Nº 381-06-DREP</t>
  </si>
  <si>
    <t>ROXANA MARICELA</t>
  </si>
  <si>
    <t>1029294786</t>
  </si>
  <si>
    <t>1117114712E4</t>
  </si>
  <si>
    <t>MACHICADO</t>
  </si>
  <si>
    <t>EUDOCIA ANGELICA</t>
  </si>
  <si>
    <t>1001220589</t>
  </si>
  <si>
    <t>1117114722E1</t>
  </si>
  <si>
    <t>1001232937</t>
  </si>
  <si>
    <t>1117114722E4</t>
  </si>
  <si>
    <t>1001267204</t>
  </si>
  <si>
    <t>1117114732E3</t>
  </si>
  <si>
    <t>0615203</t>
  </si>
  <si>
    <t>LY163065</t>
  </si>
  <si>
    <t>1167114712E7</t>
  </si>
  <si>
    <t>CHUQUITARQUI</t>
  </si>
  <si>
    <t>1001213768</t>
  </si>
  <si>
    <t>1136113531E7</t>
  </si>
  <si>
    <t>REUBICACION DE PLAZA VACANTE: Resolución Nº 2828-11-UGELP</t>
  </si>
  <si>
    <t>1001210471</t>
  </si>
  <si>
    <t>1167114712E3</t>
  </si>
  <si>
    <t>1167114712E4</t>
  </si>
  <si>
    <t>REASIGNACION POR INTERES PERSONAL DE:VILCA APAZA, ALFREDO ADOLFO, Resolución N° 4377-16-UGELP</t>
  </si>
  <si>
    <t>JUSTO RAMON</t>
  </si>
  <si>
    <t>1001805155</t>
  </si>
  <si>
    <t>1167114712E5</t>
  </si>
  <si>
    <t>LEONARDO SERAFIN</t>
  </si>
  <si>
    <t>1001231914</t>
  </si>
  <si>
    <t>1167114712E8</t>
  </si>
  <si>
    <t>RETIRO DEL SERVICIO POR LA 2da. DISPOSICION COMPLEMENTARIA TRANSITORIA Y FINAL LEY Nº 29944 DE: MENDIZABAL CURASI, PORFIDIA</t>
  </si>
  <si>
    <t>JUAN DE LA CRUZ</t>
  </si>
  <si>
    <t>1001767633</t>
  </si>
  <si>
    <t>1167114722E1</t>
  </si>
  <si>
    <t>1001240401</t>
  </si>
  <si>
    <t>1167114722E2</t>
  </si>
  <si>
    <t>CLINIO</t>
  </si>
  <si>
    <t>1001286265</t>
  </si>
  <si>
    <t>1167114712E6</t>
  </si>
  <si>
    <t>DAVID TEOFILO</t>
  </si>
  <si>
    <t>1001297957</t>
  </si>
  <si>
    <t>1167114712E9</t>
  </si>
  <si>
    <t>TRABAJADOR DE SERVICIO III</t>
  </si>
  <si>
    <t>BERTHA YOLANDA</t>
  </si>
  <si>
    <t>1001316657</t>
  </si>
  <si>
    <t>1167114722E5</t>
  </si>
  <si>
    <t>1001279325</t>
  </si>
  <si>
    <t>0474502</t>
  </si>
  <si>
    <t>LY163075</t>
  </si>
  <si>
    <t>1168114712E0</t>
  </si>
  <si>
    <t>RUBEN VAILON</t>
  </si>
  <si>
    <t>1001288042</t>
  </si>
  <si>
    <t>1115114321E6</t>
  </si>
  <si>
    <t>1168114712E3</t>
  </si>
  <si>
    <t>1001317640</t>
  </si>
  <si>
    <t>1168114712E4</t>
  </si>
  <si>
    <t>REASIGNACION POR UNIDAD FAMILIAR DE:CUTIPA APAZA, CRISTINA, Resolución N° 0614-2014-UGELP</t>
  </si>
  <si>
    <t>1001216586</t>
  </si>
  <si>
    <t>1168114712E9</t>
  </si>
  <si>
    <t>PERMUTA DE: VILCA ARUQUIPA, LEONIDAS MARIO, Resolución Nº 1613-14-UGELP</t>
  </si>
  <si>
    <t>1001263149</t>
  </si>
  <si>
    <t>1168114722E1</t>
  </si>
  <si>
    <t>CESE POR SEPARACION DEFINITIVA DE: TURPO LAURA, RENE MOISES, Resolución Nº 2071-10-UGELP</t>
  </si>
  <si>
    <t>MARIA EULOGIA</t>
  </si>
  <si>
    <t>1001286158</t>
  </si>
  <si>
    <t>1168114722E2</t>
  </si>
  <si>
    <t>1001311417</t>
  </si>
  <si>
    <t>1168114712E8</t>
  </si>
  <si>
    <t>REASIGNACION POR INTERES PERSONAL DE:NINA SALAS, MERCEDES MERY, Resolución N° 4413-16-UGELP</t>
  </si>
  <si>
    <t>DELBERT HUGO</t>
  </si>
  <si>
    <t>1001321538</t>
  </si>
  <si>
    <t>1168114712E7</t>
  </si>
  <si>
    <t>0521799</t>
  </si>
  <si>
    <t>LY163080</t>
  </si>
  <si>
    <t>1119114712E8</t>
  </si>
  <si>
    <t>RENUNCIA DE DESIGNACION COMO DIRECTIVO DE I.E. (R.S.G. Nº 279-2016) DE : RIVEROS TACO, GUIDO WALTER</t>
  </si>
  <si>
    <t>1119114712E0</t>
  </si>
  <si>
    <t>JUAN DIONISIO</t>
  </si>
  <si>
    <t>1001232569</t>
  </si>
  <si>
    <t>1119114712E3</t>
  </si>
  <si>
    <t>1001287946</t>
  </si>
  <si>
    <t>1119114712E5</t>
  </si>
  <si>
    <t>DESIGNACION COMO DIRECTIVO DE: CAXI GUEVARA, EDGAR RAUL SEGUN RSG Nº 279-2016</t>
  </si>
  <si>
    <t>1119114712E6</t>
  </si>
  <si>
    <t>AURORA NIOMICIA</t>
  </si>
  <si>
    <t>1001305090</t>
  </si>
  <si>
    <t>1119114712E7</t>
  </si>
  <si>
    <t>ISAIAS FELICIANO</t>
  </si>
  <si>
    <t>1001314456</t>
  </si>
  <si>
    <t>1119114712E9</t>
  </si>
  <si>
    <t>1001304719</t>
  </si>
  <si>
    <t>1119114722E2</t>
  </si>
  <si>
    <t>1001300917</t>
  </si>
  <si>
    <t>1119114712E4</t>
  </si>
  <si>
    <t>PERCY MATEO</t>
  </si>
  <si>
    <t>1001312332</t>
  </si>
  <si>
    <t>1119114722E3</t>
  </si>
  <si>
    <t>REASIGNACION POR UNIDAD FAMILIAR DE:MEDINA CAHUANA, JUAN GERONIMO, Resolución N° 4019-16-UGELP</t>
  </si>
  <si>
    <t>1024082</t>
  </si>
  <si>
    <t>LY163082</t>
  </si>
  <si>
    <t>1139114712E0</t>
  </si>
  <si>
    <t>ERNESTO MARIO</t>
  </si>
  <si>
    <t>1001215340</t>
  </si>
  <si>
    <t>1139114712E3</t>
  </si>
  <si>
    <t>1139114712E4</t>
  </si>
  <si>
    <t>1001317526</t>
  </si>
  <si>
    <t>1139114712E5</t>
  </si>
  <si>
    <t>1139114712E6</t>
  </si>
  <si>
    <t>ABURCIO</t>
  </si>
  <si>
    <t>1001291308</t>
  </si>
  <si>
    <t>1139114712E8</t>
  </si>
  <si>
    <t>CONDE</t>
  </si>
  <si>
    <t>1001275507</t>
  </si>
  <si>
    <t>1139114712E9</t>
  </si>
  <si>
    <t>MATEO LUCIO</t>
  </si>
  <si>
    <t>1001288586</t>
  </si>
  <si>
    <t>1139114722E1</t>
  </si>
  <si>
    <t>RETIRO DEL SERVICIO POR LA 2da. DISPOSICION COMPLEMENTARIA TRANSITORIA Y FINAL LEY Nº 29944 DE: CALISAYA MAMANI, LUIS</t>
  </si>
  <si>
    <t>1001768356</t>
  </si>
  <si>
    <t>1139114712E7</t>
  </si>
  <si>
    <t>SANTOS CEFERINO</t>
  </si>
  <si>
    <t>1001285150</t>
  </si>
  <si>
    <t>1139114712E2</t>
  </si>
  <si>
    <t>1001319776</t>
  </si>
  <si>
    <t>1024041</t>
  </si>
  <si>
    <t>LY163085</t>
  </si>
  <si>
    <t>1169114712E4</t>
  </si>
  <si>
    <t>1145114711E5</t>
  </si>
  <si>
    <t>REUBICACION DE PLAZA OCUPADA: Resolución Nº 2041-2017-UGELP</t>
  </si>
  <si>
    <t>1001341571</t>
  </si>
  <si>
    <t>1169114712E2</t>
  </si>
  <si>
    <t>CESE POR LIMITE DE EDAD DE: CASTILLO APAZA, MARIA, Resolución Nº 2748-2013-UGELP</t>
  </si>
  <si>
    <t>1001325107</t>
  </si>
  <si>
    <t>1169114712E3</t>
  </si>
  <si>
    <t>1169114712E5</t>
  </si>
  <si>
    <t>REASIGNACION POR UNIDAD FAMILIAR DE:MAYTA BONIFAZ, REYNERIO, Resolución N° 0600-2014-UGELP</t>
  </si>
  <si>
    <t>ABAD SAMUEL</t>
  </si>
  <si>
    <t>1001206021</t>
  </si>
  <si>
    <t>1169114712E6</t>
  </si>
  <si>
    <t>1001304837</t>
  </si>
  <si>
    <t>1169114712E8</t>
  </si>
  <si>
    <t>1001217610</t>
  </si>
  <si>
    <t>1169114712E9</t>
  </si>
  <si>
    <t>DESIGNACION COMO DIRECTIVO DE I.E. (R.S.G. 1551-2014) DE TITO VILCA, VICTOR RENE</t>
  </si>
  <si>
    <t>1173113432E1</t>
  </si>
  <si>
    <t>1001326490</t>
  </si>
  <si>
    <t>1169114712E7</t>
  </si>
  <si>
    <t>1169114722E1</t>
  </si>
  <si>
    <t>CESE X FALLEC. CCAMA PARI JOSE ANIBAL</t>
  </si>
  <si>
    <t>1002145559</t>
  </si>
  <si>
    <t>0701581</t>
  </si>
  <si>
    <t>LY163140</t>
  </si>
  <si>
    <t>1115214712E3</t>
  </si>
  <si>
    <t>1115214712E5</t>
  </si>
  <si>
    <t>RUIZ EDGAR</t>
  </si>
  <si>
    <t>1001261508</t>
  </si>
  <si>
    <t>1571439</t>
  </si>
  <si>
    <t>LY143150</t>
  </si>
  <si>
    <t>1116214512E6</t>
  </si>
  <si>
    <t>RENUNCIA DE DESIGNACION COMO DIRECTIVO DE I.E. (R.S.G. 1551-2014) DE : ROMAN ESPINOZA, VIDAL PABLO</t>
  </si>
  <si>
    <t>1116214512E2</t>
  </si>
  <si>
    <t>REASIGNACION POR INTERES PERSONAL DE:ORDOÑEZ CONDORI, HUGO HITLER, Resolución N° 4413-15-UUGELP</t>
  </si>
  <si>
    <t>1001269999</t>
  </si>
  <si>
    <t>1116214512E3</t>
  </si>
  <si>
    <t>REASIGNACION POR SALUD DE:ZEA MALLEA, ELIZABETH MARIANELA, Resolución N° 3651-16-UGELP</t>
  </si>
  <si>
    <t>1116214512E4</t>
  </si>
  <si>
    <t>REASIGNACION POR INTERES PERSONAL DE:DE LA CRUZ HUAMAN, ENRIQUE CARLOS, Resolución N° 639-2015-DREP</t>
  </si>
  <si>
    <t>PEDRO SOCRATES</t>
  </si>
  <si>
    <t>1001331598</t>
  </si>
  <si>
    <t>1116214512E5</t>
  </si>
  <si>
    <t>REASIGNACION POR INTERES PERSONAL DE:CORTEZ SEGALES, EZEQUIEL, Resolución N° 616-2015-DREP</t>
  </si>
  <si>
    <t>1040850866</t>
  </si>
  <si>
    <t>1136113511E9</t>
  </si>
  <si>
    <t>REASIGNACION POR INTERES PERSONAL DE:CALISAYA CUTIMBO, SABINO, Resolución N° 4415-15-UGELP</t>
  </si>
  <si>
    <t>JAIME ROLANDO</t>
  </si>
  <si>
    <t>1001341700</t>
  </si>
  <si>
    <t>1161513331E5</t>
  </si>
  <si>
    <t>REASIGNACION POR INTERES PERSONAL DE:MARON MAMANI, LUIS, Resolución N° 4380-15-UGELP</t>
  </si>
  <si>
    <t>HUGO GROVER</t>
  </si>
  <si>
    <t>1040176784</t>
  </si>
  <si>
    <t>1162114491E3</t>
  </si>
  <si>
    <t>REASIGNACION POR INTERES PERSONAL DE:RIVERA ZAPANA, HERMELINDA, Resolución N° 4414-15-UGELP</t>
  </si>
  <si>
    <t>1001781856</t>
  </si>
  <si>
    <t>1571470</t>
  </si>
  <si>
    <t>LY133150</t>
  </si>
  <si>
    <t>1162112212E2</t>
  </si>
  <si>
    <t>REUBICACION DE PLAZA VACANTE: Resolución Nº 0722-2015-UGELP</t>
  </si>
  <si>
    <t>1001311288</t>
  </si>
  <si>
    <t>1116214412E2</t>
  </si>
  <si>
    <t>SANGA</t>
  </si>
  <si>
    <t>ABELARDO</t>
  </si>
  <si>
    <t>1002442339</t>
  </si>
  <si>
    <t>1116214412E3</t>
  </si>
  <si>
    <t>CAYLLAHUA</t>
  </si>
  <si>
    <t>1001315338</t>
  </si>
  <si>
    <t>1116214412E4</t>
  </si>
  <si>
    <t>REASIGNACION POR INTERES PERSONAL DE: TITO CONTRERAS, CESAR, Resolución Nº 0108-2017-UGEL AQP NORTE</t>
  </si>
  <si>
    <t>1116214412E6</t>
  </si>
  <si>
    <t>RAMON</t>
  </si>
  <si>
    <t>1001269952</t>
  </si>
  <si>
    <t>1116214412E7</t>
  </si>
  <si>
    <t>GRACIELA FELIPA</t>
  </si>
  <si>
    <t>1001201035</t>
  </si>
  <si>
    <t>1134813612E3</t>
  </si>
  <si>
    <t>NANCY MARTHA</t>
  </si>
  <si>
    <t>1001206705</t>
  </si>
  <si>
    <t>1183813712E2</t>
  </si>
  <si>
    <t>JORGE VALERIANO</t>
  </si>
  <si>
    <t>1001218315</t>
  </si>
  <si>
    <t>1118212611E3</t>
  </si>
  <si>
    <t>1040324239</t>
  </si>
  <si>
    <t>1372861</t>
  </si>
  <si>
    <t>ANTOLIN ALFREDO</t>
  </si>
  <si>
    <t>1001766834</t>
  </si>
  <si>
    <t>1116214412E5</t>
  </si>
  <si>
    <t>1117114132E9</t>
  </si>
  <si>
    <t>1137113451E1</t>
  </si>
  <si>
    <t>REASIGNACION POR INTERES PERSONAL DE:VELASQUEZ CRUZ, JULIO, Resolución N° 0703-2014-UGELP</t>
  </si>
  <si>
    <t>1041017999</t>
  </si>
  <si>
    <t>1161214711E4</t>
  </si>
  <si>
    <t>1001544695</t>
  </si>
  <si>
    <t>1169114341E4</t>
  </si>
  <si>
    <t>REASIGNACION POR INTERES PERSONAL DE:QUENTA QUENTA, AMPARO GILBERTO, Resolución N° 4367-15-UGELP</t>
  </si>
  <si>
    <t>1001206097</t>
  </si>
  <si>
    <t>1176814412E2</t>
  </si>
  <si>
    <t>REASIGNACION POR INTERES PERSONAL DE:ZAIRA APAZA, ABAD SAMUEL, Resolución N° 0707-2014-UGELP</t>
  </si>
  <si>
    <t>ILACOPA</t>
  </si>
  <si>
    <t>VICENTE JUSTO</t>
  </si>
  <si>
    <t>1001289033</t>
  </si>
  <si>
    <t>1176814412E3</t>
  </si>
  <si>
    <t>REUBICACION Y/O ADECUACION DE PLAZA VACANTE : Resolución Nº 1322-08-UGELP</t>
  </si>
  <si>
    <t>ELISENY</t>
  </si>
  <si>
    <t>1001334164</t>
  </si>
  <si>
    <t>921401216911</t>
  </si>
  <si>
    <t>921411218918</t>
  </si>
  <si>
    <t>KEPLER</t>
  </si>
  <si>
    <t>1046741378</t>
  </si>
  <si>
    <t>1385061</t>
  </si>
  <si>
    <t>LY073789</t>
  </si>
  <si>
    <t>1144213512E2</t>
  </si>
  <si>
    <t>1109814811E2</t>
  </si>
  <si>
    <t>REUBICACION Y/O ADECUACION DE PLAZA VACANTE : Resolución Nº 196-09-UGELP</t>
  </si>
  <si>
    <t>JAEL EFRAIN</t>
  </si>
  <si>
    <t>1001783971</t>
  </si>
  <si>
    <t>1161124461E1</t>
  </si>
  <si>
    <t>1169113811E8</t>
  </si>
  <si>
    <t>REUBICACION Y/O ADECUACION DE PLAZA VACANTE : Resolución Nº 416-09-UGELP</t>
  </si>
  <si>
    <t>1001317597</t>
  </si>
  <si>
    <t>921461216914</t>
  </si>
  <si>
    <t>1001310713</t>
  </si>
  <si>
    <t>921461216918</t>
  </si>
  <si>
    <t>CLODOALDO</t>
  </si>
  <si>
    <t>1001320307</t>
  </si>
  <si>
    <t>921431216917</t>
  </si>
  <si>
    <t>CESE POR LIMITE DE EDAD DE: LUQUE MAMANI, SAMUEL TOMAS, Resolución Nº 3670-15-UGELP</t>
  </si>
  <si>
    <t>1372879</t>
  </si>
  <si>
    <t>LY043089</t>
  </si>
  <si>
    <t>1119112411E2</t>
  </si>
  <si>
    <t>REASIGNACION DE PERSONAL DOCENTE : JIMENEZ CAMPOS, ROSA AMALIA ASUNCION, Resolución Nº 560</t>
  </si>
  <si>
    <t>MIKO GEORGINA</t>
  </si>
  <si>
    <t>1001317251</t>
  </si>
  <si>
    <t>JORGE MOISES</t>
  </si>
  <si>
    <t>1001322837</t>
  </si>
  <si>
    <t>1109114511E2</t>
  </si>
  <si>
    <t>DESIGNACION COMO DIRECTIVO DE: MOLINA QUENTA, JORGE MOISES SEGUN RSG Nº 279-2016</t>
  </si>
  <si>
    <t>1161114741E5</t>
  </si>
  <si>
    <t>1168214411E4</t>
  </si>
  <si>
    <t>REUBICACION DE PLAZA OCUPADA: Resolución Nº 889-12-UGELP</t>
  </si>
  <si>
    <t>JORGE OSCAR</t>
  </si>
  <si>
    <t>1001304549</t>
  </si>
  <si>
    <t>1195114721E3</t>
  </si>
  <si>
    <t>921451216911</t>
  </si>
  <si>
    <t>921451216914</t>
  </si>
  <si>
    <t>EDUARDO PERCY</t>
  </si>
  <si>
    <t>1001338785</t>
  </si>
  <si>
    <t>921451216915</t>
  </si>
  <si>
    <t>1001317582</t>
  </si>
  <si>
    <t>921451216919</t>
  </si>
  <si>
    <t>1001309823</t>
  </si>
  <si>
    <t>1183113411E6</t>
  </si>
  <si>
    <t>REUBICACION DE PLAZA OCUPADA: Resolución Nº 1919-13-UGELP</t>
  </si>
  <si>
    <t>1001306990</t>
  </si>
  <si>
    <t>1364629</t>
  </si>
  <si>
    <t>LY113115</t>
  </si>
  <si>
    <t>BERNARDO WASHINGTON</t>
  </si>
  <si>
    <t>1001287783</t>
  </si>
  <si>
    <t>1114114551E1</t>
  </si>
  <si>
    <t>REASIGNACION POR INTERES PERSONAL DE:CASA COILA, MANUELA DAISHY, Resolución N° 0618-2014-UGELP</t>
  </si>
  <si>
    <t>FAUSTA DARIA</t>
  </si>
  <si>
    <t>1001341927</t>
  </si>
  <si>
    <t>REUBICACION Y/O ADECUACION DE PLAZA VACANTE : Resolución Nº 2089-08-UGELP</t>
  </si>
  <si>
    <t>1001304757</t>
  </si>
  <si>
    <t>1167114712E2</t>
  </si>
  <si>
    <t>REASIGNACION POR INTERES PERSONAL DE:HILASACA PAUCARA, ADOLFO, Resolución N° 4371-16-UGELP</t>
  </si>
  <si>
    <t>1001228499</t>
  </si>
  <si>
    <t>1190113321E4</t>
  </si>
  <si>
    <t>DESIGNACION COMO DIRECTIVO DE: CRUZ SALAZAR, PERCY SEGUN RSG Nº 279-2016</t>
  </si>
  <si>
    <t>921471216910</t>
  </si>
  <si>
    <t>JUANITO</t>
  </si>
  <si>
    <t>1002431114</t>
  </si>
  <si>
    <t>921471216919</t>
  </si>
  <si>
    <t>COARI</t>
  </si>
  <si>
    <t>MARTHA ERMELINDA</t>
  </si>
  <si>
    <t>1001295339</t>
  </si>
  <si>
    <t>1400738</t>
  </si>
  <si>
    <t>LY123137</t>
  </si>
  <si>
    <t>LUZ ELIANA</t>
  </si>
  <si>
    <t>1001326503</t>
  </si>
  <si>
    <t>1112214612E2</t>
  </si>
  <si>
    <t>REUBICACION DE PLAZA OCUPADA : Resolución Nº 1032-10-DREP</t>
  </si>
  <si>
    <t>UCHIRI</t>
  </si>
  <si>
    <t>ANGEL GREGORIO</t>
  </si>
  <si>
    <t>1001485784</t>
  </si>
  <si>
    <t>1112214612E3</t>
  </si>
  <si>
    <t>REUBICACION DE PLAZA OCUPADA : Resolución Nº 231-10-UGELP</t>
  </si>
  <si>
    <t>JUAN MARCELO</t>
  </si>
  <si>
    <t>1001308685</t>
  </si>
  <si>
    <t>1161114401E5</t>
  </si>
  <si>
    <t>1198113921E2</t>
  </si>
  <si>
    <t>1001235055</t>
  </si>
  <si>
    <t>921421216912</t>
  </si>
  <si>
    <t>921421216918</t>
  </si>
  <si>
    <t>1001228290</t>
  </si>
  <si>
    <t>921471216917</t>
  </si>
  <si>
    <t>DESIGNACION COMO ESPECIALISTA EN EDUCACION DE APAZA CASTILLO, HILDA NICOLASA RSG Nº 279-2016</t>
  </si>
  <si>
    <t>1376938</t>
  </si>
  <si>
    <t>LY093102</t>
  </si>
  <si>
    <t>921491216910</t>
  </si>
  <si>
    <t>921491216911</t>
  </si>
  <si>
    <t>921491216913</t>
  </si>
  <si>
    <t>921491216916</t>
  </si>
  <si>
    <t>921491216917</t>
  </si>
  <si>
    <t>921491216919</t>
  </si>
  <si>
    <t>1169212611E4</t>
  </si>
  <si>
    <t>REUBICACION DE PLAZA VACANTE: Resolución Nº 807-11-UGELP</t>
  </si>
  <si>
    <t>1571587</t>
  </si>
  <si>
    <t>LY093103</t>
  </si>
  <si>
    <t>1101118421E8</t>
  </si>
  <si>
    <t>1119114512E5</t>
  </si>
  <si>
    <t>1001800749</t>
  </si>
  <si>
    <t>1144813711E4</t>
  </si>
  <si>
    <t>CESE POR LIMITE DE EDAD DE: GONGORA FOLLANO, MANUEL HENRY, Resolución Nº 2993-2017-UGELP</t>
  </si>
  <si>
    <t>1172213911E2</t>
  </si>
  <si>
    <t>REUBICACION DE PLAZA OCUPADA: Resolución Nº 1649-11-UGELP</t>
  </si>
  <si>
    <t>1001306706</t>
  </si>
  <si>
    <t>1189114312E7</t>
  </si>
  <si>
    <t>ESTEBAN ROLANDO</t>
  </si>
  <si>
    <t>1001272086</t>
  </si>
  <si>
    <t>1564608</t>
  </si>
  <si>
    <t>LY093105</t>
  </si>
  <si>
    <t>GLADYS DORA</t>
  </si>
  <si>
    <t>1001325665</t>
  </si>
  <si>
    <t>1112113731E2</t>
  </si>
  <si>
    <t>REUBICACION DE PLAZA VACANTE: Resolución Nº 3240-14-UGELP</t>
  </si>
  <si>
    <t>HILVER</t>
  </si>
  <si>
    <t>1002364684</t>
  </si>
  <si>
    <t>1113114431E9</t>
  </si>
  <si>
    <t>1119214611E2</t>
  </si>
  <si>
    <t>1152118421E2</t>
  </si>
  <si>
    <t>REUBICACION DE PLAZA VACANTE: Resolución Nº 3237-14-UGELP</t>
  </si>
  <si>
    <t>JUAN MARIO</t>
  </si>
  <si>
    <t>1001212789</t>
  </si>
  <si>
    <t>1191116712E2</t>
  </si>
  <si>
    <t>1193213521E7</t>
  </si>
  <si>
    <t>1569219</t>
  </si>
  <si>
    <t>LY143160</t>
  </si>
  <si>
    <t>1115114711E4</t>
  </si>
  <si>
    <t>REUBICACION DE PLAZA VACANTE: Resolución Nº 2072-2015</t>
  </si>
  <si>
    <t>DOROTEO ANTOLIANO</t>
  </si>
  <si>
    <t>1001321376</t>
  </si>
  <si>
    <t>1115213312E2</t>
  </si>
  <si>
    <t>1137613712E2</t>
  </si>
  <si>
    <t>ALBERTO LUCIANO</t>
  </si>
  <si>
    <t>1001306416</t>
  </si>
  <si>
    <t>1721471</t>
  </si>
  <si>
    <t>LY023110</t>
  </si>
  <si>
    <t>ROLANDO JAVIER</t>
  </si>
  <si>
    <t>1001224784</t>
  </si>
  <si>
    <t>1181515311E3</t>
  </si>
  <si>
    <t>1746304</t>
  </si>
  <si>
    <t>FRONTERA RURAL 3</t>
  </si>
  <si>
    <t>1753730</t>
  </si>
  <si>
    <t>LY053110</t>
  </si>
  <si>
    <t>1114613312E4</t>
  </si>
  <si>
    <t>1163113821E1</t>
  </si>
  <si>
    <t>1163813712E3</t>
  </si>
  <si>
    <t>1025741</t>
  </si>
  <si>
    <t>1166115311E4</t>
  </si>
  <si>
    <t>1001200345</t>
  </si>
  <si>
    <t>1166115311E2</t>
  </si>
  <si>
    <t>CESE POR LIMITE DE EDAD DE: MENDOZA FLORES, LUZMILA INOCENCIA, Resolución Nº 2759-2013-UGELP</t>
  </si>
  <si>
    <t>PAREJA</t>
  </si>
  <si>
    <t>1001220769</t>
  </si>
  <si>
    <t>0240523</t>
  </si>
  <si>
    <t>1181515311E4</t>
  </si>
  <si>
    <t>PERMUTA DE: COPA MAMANI, MIGUEL GRIMALDO, Resolución Nº 3106-11-UGELP</t>
  </si>
  <si>
    <t>1001205387</t>
  </si>
  <si>
    <t>1724855</t>
  </si>
  <si>
    <t>LY034403</t>
  </si>
  <si>
    <t>1141515411E2</t>
  </si>
  <si>
    <t>1141515411E5</t>
  </si>
  <si>
    <t>ALEJANDRO ANTONIO</t>
  </si>
  <si>
    <t>1001212126</t>
  </si>
  <si>
    <t>1141515411E3</t>
  </si>
  <si>
    <t>1001321868</t>
  </si>
  <si>
    <t>1331883</t>
  </si>
  <si>
    <t>LY024382</t>
  </si>
  <si>
    <t>1139415311E4</t>
  </si>
  <si>
    <t>CESE A SOLICITUD DE: ZELIO PONCE, JUVENAL ERACLEDES, Resolución Nº 0793-2015-UGELP</t>
  </si>
  <si>
    <t>SANTIAGO FELIX</t>
  </si>
  <si>
    <t>1001234401</t>
  </si>
  <si>
    <t>1139415311E5</t>
  </si>
  <si>
    <t>CESE A SOLICITUD DE: BUSTAMANTE ALMONTE, MELITON, Resolución Nº 2095-13-UGELP</t>
  </si>
  <si>
    <t>WILMER FACTOR</t>
  </si>
  <si>
    <t>1001264343</t>
  </si>
  <si>
    <t>1139415311E6</t>
  </si>
  <si>
    <t>1139415311E7</t>
  </si>
  <si>
    <t>REUBICACION DE PLAZA OCUPADA : Resolución Nº 2031-08-UGELP</t>
  </si>
  <si>
    <t>1001224801</t>
  </si>
  <si>
    <t>1139415311E8</t>
  </si>
  <si>
    <t>FELIPA ESTELA</t>
  </si>
  <si>
    <t>1001227065</t>
  </si>
  <si>
    <t>LY027096</t>
  </si>
  <si>
    <t>1170118311E2</t>
  </si>
  <si>
    <t>1170118311E4</t>
  </si>
  <si>
    <t>1170118311E6</t>
  </si>
  <si>
    <t>DESIGNACION COMO DIRECTIVO DE I.E. (R.S.G. 1551-2014) DE CHURA CHURA, HILARIO</t>
  </si>
  <si>
    <t>1170118311E7</t>
  </si>
  <si>
    <t>1001217293</t>
  </si>
  <si>
    <t>1170118311E8</t>
  </si>
  <si>
    <t>WILLIAM PABLO</t>
  </si>
  <si>
    <t>1001310935</t>
  </si>
  <si>
    <t>1170118311E5</t>
  </si>
  <si>
    <t>1360148</t>
  </si>
  <si>
    <t>LY027100</t>
  </si>
  <si>
    <t>1111218311E4</t>
  </si>
  <si>
    <t>JOEL LOT</t>
  </si>
  <si>
    <t>1001308495</t>
  </si>
  <si>
    <t>1111218311E2</t>
  </si>
  <si>
    <t>1111218311E3</t>
  </si>
  <si>
    <t>1001217455</t>
  </si>
  <si>
    <t>1111218311E5</t>
  </si>
  <si>
    <t>1111218311E6</t>
  </si>
  <si>
    <t>1101118411E2</t>
  </si>
  <si>
    <t>RENE ROBERTO</t>
  </si>
  <si>
    <t>1001231459</t>
  </si>
  <si>
    <t>1101118411E0</t>
  </si>
  <si>
    <t>1101118411E5</t>
  </si>
  <si>
    <t>1101118411E6</t>
  </si>
  <si>
    <t>CESE DE PERSONAL NOMBRADO : MUÑOZ VASQUEZ, NORMA LUZ, Resolución Nº 1151-07-UGELP</t>
  </si>
  <si>
    <t>SEBASTIANA YNES</t>
  </si>
  <si>
    <t>1001486693</t>
  </si>
  <si>
    <t>1101118411E7</t>
  </si>
  <si>
    <t>1101118411E8</t>
  </si>
  <si>
    <t>QUISO</t>
  </si>
  <si>
    <t>JOSE ELIGIO</t>
  </si>
  <si>
    <t>1001310604</t>
  </si>
  <si>
    <t>1101118411E9</t>
  </si>
  <si>
    <t>1101118421E2</t>
  </si>
  <si>
    <t>CESE GODOY GUTIERREZ ISAIAS BERNARDO RD. 1602-04</t>
  </si>
  <si>
    <t>IRENE ROSA</t>
  </si>
  <si>
    <t>1101118421E4</t>
  </si>
  <si>
    <t>ZENAIDA ODILIA</t>
  </si>
  <si>
    <t>1001217467</t>
  </si>
  <si>
    <t>1101118421E6</t>
  </si>
  <si>
    <t>1121110321E5</t>
  </si>
  <si>
    <t>REUBICACION DE PLAZA VACANTE: Resolución Nº DEL 2005</t>
  </si>
  <si>
    <t>LY037014</t>
  </si>
  <si>
    <t>1152118411E5</t>
  </si>
  <si>
    <t>1001333535</t>
  </si>
  <si>
    <t>1152118411E0</t>
  </si>
  <si>
    <t>CESE POR LIMITE DE EDAD DE: QUILCA AGUILAR, FRANCISCO, Resolución Nº 2608-14-UGELP</t>
  </si>
  <si>
    <t>1001327315</t>
  </si>
  <si>
    <t>1152118411E2</t>
  </si>
  <si>
    <t>REUBICACION DE PLAZA VACANTE: Resolución Nº ERROR EN REUBICACION</t>
  </si>
  <si>
    <t>1152118411E3</t>
  </si>
  <si>
    <t>1152118411E4</t>
  </si>
  <si>
    <t>CESE POR LIMITE DE EDAD DE: COAQUIRA CASTANEDA, BARTOLOME, Resolución Nº 2718-2013-UGELP</t>
  </si>
  <si>
    <t>1001213919</t>
  </si>
  <si>
    <t>1152118411E8</t>
  </si>
  <si>
    <t>1152118411E9</t>
  </si>
  <si>
    <t>CESE POR LIMITE DE EDAD DE: OLAGUIVEL BEDREGAL, ARTEMIO FRANCISCO, Resolución Nº 4179-15-UGELP</t>
  </si>
  <si>
    <t>PERCY LEON</t>
  </si>
  <si>
    <t>1001305377</t>
  </si>
  <si>
    <t>1152118421E1</t>
  </si>
  <si>
    <t>1152118421E3</t>
  </si>
  <si>
    <t>CESE DE JUAN TEMISTOCLES LOPEZ MONGE, SEGUN RD. 1932-04-DREP</t>
  </si>
  <si>
    <t>1360130</t>
  </si>
  <si>
    <t>LY037077</t>
  </si>
  <si>
    <t>1188118411E7</t>
  </si>
  <si>
    <t>1188118411E0</t>
  </si>
  <si>
    <t>YUNCA</t>
  </si>
  <si>
    <t>1001208183</t>
  </si>
  <si>
    <t>1188118411E2</t>
  </si>
  <si>
    <t>1188118411E3</t>
  </si>
  <si>
    <t>CESE POR FALLECIMIENTO DE: FLORES CATACORA, HILDA FELIPA, Resolución Nº 2663-14-UGELP</t>
  </si>
  <si>
    <t>1001760614</t>
  </si>
  <si>
    <t>1188118411E5</t>
  </si>
  <si>
    <t>DESIGNACION COMO DIRECTIVO DE I.E. (R.S.G. 1551-2014) DE MAMANI MONTES, JOEL LOT</t>
  </si>
  <si>
    <t>1188118411E6</t>
  </si>
  <si>
    <t>1188118411E8</t>
  </si>
  <si>
    <t>REUBICACION DE PLAZA OCUPADA : Resolución Nº 367-06-UGELP</t>
  </si>
  <si>
    <t>NELLY HILDA</t>
  </si>
  <si>
    <t>1188118411E9</t>
  </si>
  <si>
    <t>1188118421E1</t>
  </si>
  <si>
    <t>REASIGNACION POR INTERES PERSONAL DE: CONDORI ORTIZ, CRISPIN, Resolución Nº 2717-12-UGELP</t>
  </si>
  <si>
    <t>JUANA FRANCISCA</t>
  </si>
  <si>
    <t>1001280966</t>
  </si>
  <si>
    <t>1188118411E4</t>
  </si>
  <si>
    <t>SANTOS DE TUERO</t>
  </si>
  <si>
    <t>NILDA CARINA BEATRIZ</t>
  </si>
  <si>
    <t>1001223654</t>
  </si>
  <si>
    <t>1360155</t>
  </si>
  <si>
    <t>LY047067</t>
  </si>
  <si>
    <t>1187118521E2</t>
  </si>
  <si>
    <t>1001837623</t>
  </si>
  <si>
    <t>1187118511E3</t>
  </si>
  <si>
    <t>1187118511E6</t>
  </si>
  <si>
    <t>1001234611</t>
  </si>
  <si>
    <t>1187118511E8</t>
  </si>
  <si>
    <t>CHALLCHA</t>
  </si>
  <si>
    <t>ANTONIO SANTIAGO</t>
  </si>
  <si>
    <t>1001215579</t>
  </si>
  <si>
    <t>1187118511E9</t>
  </si>
  <si>
    <t>1187118521E1</t>
  </si>
  <si>
    <t>DESIGNACION COMO DIRECTIVO DE I.E. (R.S.G. 1551-2014) DE CUSI ALFARO, MARCOS</t>
  </si>
  <si>
    <t>1187118521E3</t>
  </si>
  <si>
    <t>1187118511E5</t>
  </si>
  <si>
    <t>CESE A SOLICITUD DE: FLORES MAMANI, MERCEDES FRANCISCA, Resolución Nº 2626-16-UGELP</t>
  </si>
  <si>
    <t>1002265942</t>
  </si>
  <si>
    <t>1024314</t>
  </si>
  <si>
    <t>LY047142</t>
  </si>
  <si>
    <t>1135218511E6</t>
  </si>
  <si>
    <t>1001311458</t>
  </si>
  <si>
    <t>1135218511E2</t>
  </si>
  <si>
    <t>REASIGNACION POR INTERES PERSONAL DE: AQUINO PACHECO, BILMA JULIA, Resolución Nº 088-2017-UGELAQP NORTE</t>
  </si>
  <si>
    <t>1135218511E3</t>
  </si>
  <si>
    <t>SILVIA JULIA</t>
  </si>
  <si>
    <t>1001288987</t>
  </si>
  <si>
    <t>1135218511E4</t>
  </si>
  <si>
    <t>1001229561</t>
  </si>
  <si>
    <t>1135218511E5</t>
  </si>
  <si>
    <t>1002142517</t>
  </si>
  <si>
    <t>1135218511E8</t>
  </si>
  <si>
    <t>SABALAGA</t>
  </si>
  <si>
    <t>1001228732</t>
  </si>
  <si>
    <t>1360122</t>
  </si>
  <si>
    <t>LY137100</t>
  </si>
  <si>
    <t>1111218412E2</t>
  </si>
  <si>
    <t>REUBICACION DE PLAZA OCUPADA : Resolución Nº 981-04-PUNO</t>
  </si>
  <si>
    <t>1001229488</t>
  </si>
  <si>
    <t>1111218412E3</t>
  </si>
  <si>
    <t>REUBICACION DE PLAZA OCUPADA : Resolución Nº 1096-04-UGELP</t>
  </si>
  <si>
    <t>BUENAVENTURA JUSTO</t>
  </si>
  <si>
    <t>1002145579</t>
  </si>
  <si>
    <t>1111218412E4</t>
  </si>
  <si>
    <t>HERENCIA</t>
  </si>
  <si>
    <t>FELIX EDUARDO</t>
  </si>
  <si>
    <t>1001304926</t>
  </si>
  <si>
    <t>1111218412E5</t>
  </si>
  <si>
    <t>REASIGNACION POR UNIDAD FAMILIAR DE:TICONA SARAVIA, JUANA FRANCISCA, Resolución N° 4378-15-UGELP</t>
  </si>
  <si>
    <t>1111218412E6</t>
  </si>
  <si>
    <t>1564590</t>
  </si>
  <si>
    <t>LY047150</t>
  </si>
  <si>
    <t>1135218511E9</t>
  </si>
  <si>
    <t>REUBICACION DE PLAZA VACANTE: Resolución Nº 1290-14-UGELP</t>
  </si>
  <si>
    <t>Estudiantes por Grado</t>
  </si>
  <si>
    <t>DRE</t>
  </si>
  <si>
    <t>UGEL</t>
  </si>
  <si>
    <t>Departamento</t>
  </si>
  <si>
    <t>Provincia</t>
  </si>
  <si>
    <t>Distrito</t>
  </si>
  <si>
    <t>Centro Poblado</t>
  </si>
  <si>
    <t>Cód. Mod.</t>
  </si>
  <si>
    <t>Anexo</t>
  </si>
  <si>
    <t>Nombre de IE</t>
  </si>
  <si>
    <t>Nivel</t>
  </si>
  <si>
    <t>Modalidad</t>
  </si>
  <si>
    <t>Tipo IE</t>
  </si>
  <si>
    <t>Matrícula Definitiva</t>
  </si>
  <si>
    <t>Matricula En Proceso</t>
  </si>
  <si>
    <t>Total Grados</t>
  </si>
  <si>
    <t>Total Secciones</t>
  </si>
  <si>
    <t>Nòminas de Matrícula</t>
  </si>
  <si>
    <t>Primero</t>
  </si>
  <si>
    <t>Segundo</t>
  </si>
  <si>
    <t>Tercero</t>
  </si>
  <si>
    <t>Cuarto</t>
  </si>
  <si>
    <t>Quinto</t>
  </si>
  <si>
    <t xml:space="preserve"> Generadas</t>
  </si>
  <si>
    <t>Aprobadas</t>
  </si>
  <si>
    <t>Por Rectificar</t>
  </si>
  <si>
    <t>Hombres</t>
  </si>
  <si>
    <t>Mujeres</t>
  </si>
  <si>
    <t>DRE Puno</t>
  </si>
  <si>
    <t>UGEL Puno</t>
  </si>
  <si>
    <t>MORO</t>
  </si>
  <si>
    <t xml:space="preserve">Educación Básica Regular      </t>
  </si>
  <si>
    <t xml:space="preserve">A1  - Pública - Sector Educación                                  </t>
  </si>
  <si>
    <t>CCOTOS</t>
  </si>
  <si>
    <t>ISAÑURA</t>
  </si>
  <si>
    <t>CHAPA</t>
  </si>
  <si>
    <t>YAPURA</t>
  </si>
  <si>
    <t>ANCCACCA</t>
  </si>
  <si>
    <t>JILATAMARCA</t>
  </si>
  <si>
    <t>CCOPAYA</t>
  </si>
  <si>
    <t>SACUYO</t>
  </si>
  <si>
    <t>HUAJSAPATA</t>
  </si>
  <si>
    <t>LA INMACULADA</t>
  </si>
  <si>
    <t xml:space="preserve">B2  - Privada - Parroquial                                        </t>
  </si>
  <si>
    <t>AZOGUINE</t>
  </si>
  <si>
    <t>ADVENTISTA PUNO</t>
  </si>
  <si>
    <t xml:space="preserve">B4  - Privada - Particular                                        </t>
  </si>
  <si>
    <t>THUNCO</t>
  </si>
  <si>
    <t>VILLA FATIMA</t>
  </si>
  <si>
    <t>THUNUHUAYA</t>
  </si>
  <si>
    <t>SAN JUAN BAUTISTA</t>
  </si>
  <si>
    <t>CHANU CHANU ETAPA 1</t>
  </si>
  <si>
    <t>JAYU JAYU</t>
  </si>
  <si>
    <t>CARITAMAYA</t>
  </si>
  <si>
    <t>HACIENDA COLLACACHI</t>
  </si>
  <si>
    <t>VILLA DEL LAGO</t>
  </si>
  <si>
    <t>SAN IGNACIO DE LOYOLA</t>
  </si>
  <si>
    <t>PRESCOTT</t>
  </si>
  <si>
    <t>CULTA</t>
  </si>
  <si>
    <t>LOS PINOS</t>
  </si>
  <si>
    <t>IMAGINA SCHOOL</t>
  </si>
  <si>
    <t>NOVUS ORDER</t>
  </si>
  <si>
    <t>EL BUEN PASTOR</t>
  </si>
  <si>
    <t>DIEGO J. THOMPSON</t>
  </si>
  <si>
    <t>AGUAS CALIENTES</t>
  </si>
  <si>
    <t>JAMES BALDWIN</t>
  </si>
  <si>
    <t>CHAMPAGNAT DEL NIÑO DIVINO JESUS</t>
  </si>
  <si>
    <t>COLVER</t>
  </si>
  <si>
    <t>TAQUILE</t>
  </si>
  <si>
    <t>INCHUPALLA</t>
  </si>
  <si>
    <t>PRINSTON</t>
  </si>
  <si>
    <t>CRISTO REY</t>
  </si>
  <si>
    <t>MARIA TERESA DE CALCUTA</t>
  </si>
  <si>
    <t>CRAMER</t>
  </si>
  <si>
    <t>LEONARD EULER</t>
  </si>
  <si>
    <t>CLAUDIO GALENO</t>
  </si>
  <si>
    <t>POTOJANI GRANDE</t>
  </si>
  <si>
    <t>COCHIRAYA</t>
  </si>
  <si>
    <t>TACASAYA</t>
  </si>
  <si>
    <t>CARINA</t>
  </si>
  <si>
    <t>CHARAMAYA</t>
  </si>
  <si>
    <t>CARI CARI</t>
  </si>
  <si>
    <t>JUNCAL</t>
  </si>
  <si>
    <t>LLUNGO</t>
  </si>
  <si>
    <t>LARAQUERI</t>
  </si>
  <si>
    <t>HUARIJUYO</t>
  </si>
  <si>
    <t>HUACOCHULLO</t>
  </si>
  <si>
    <t>SUCASCO</t>
  </si>
  <si>
    <t>SAJANACACHI</t>
  </si>
  <si>
    <t>CCOTA</t>
  </si>
  <si>
    <t>FERNANDO A. STAHL</t>
  </si>
  <si>
    <t>Total  de estudiantes matriculados (*)</t>
  </si>
  <si>
    <t>AYRUMAS CARUMAS</t>
  </si>
  <si>
    <t>HUAIRAPATA</t>
  </si>
  <si>
    <t>ALTO ALIANZA</t>
  </si>
  <si>
    <t>UROS CHULLUNI</t>
  </si>
  <si>
    <t>CIUDAD UNIVERSITARIA</t>
  </si>
  <si>
    <t>LOS ANDES</t>
  </si>
  <si>
    <t>VICTOR RAUL HAYA DE LA TORRE</t>
  </si>
  <si>
    <t>ALTO PUNO</t>
  </si>
  <si>
    <t>SAN JUAN DE MACHACMARCA</t>
  </si>
  <si>
    <t>CESAR VALLEJO</t>
  </si>
  <si>
    <t>JOSE ABELARDO QUIÑONES</t>
  </si>
  <si>
    <t>CORAZON DE CRISTO</t>
  </si>
  <si>
    <t>JOSE OLAYA BALANDRA</t>
  </si>
  <si>
    <t>FRAY SAN MARTIN DE PORRES</t>
  </si>
  <si>
    <t>ENRIQUE TORRES BELON</t>
  </si>
  <si>
    <t>JOSE CARLOS MARIATEGUI</t>
  </si>
  <si>
    <t>MIGUEL GRAU SEMINARIO</t>
  </si>
  <si>
    <t>JUAN BUSTAMANTE DUEÑAS</t>
  </si>
  <si>
    <t>TUPAQ KATARI</t>
  </si>
  <si>
    <t>ALFONSO TORRES LUNA</t>
  </si>
  <si>
    <t>CARLOS DANTE NAVA</t>
  </si>
  <si>
    <t>ENRIQUE ENCINAS FRANCO</t>
  </si>
  <si>
    <t>TUPAC AMARU II</t>
  </si>
  <si>
    <t>GILATAMARCA</t>
  </si>
  <si>
    <t>CCAPALLA</t>
  </si>
  <si>
    <t>TAIPICIRCA</t>
  </si>
  <si>
    <t>MANCO CAPAC</t>
  </si>
  <si>
    <t>FRANCISCO BOLOGNESI CERVANTES</t>
  </si>
  <si>
    <t>1418169</t>
  </si>
  <si>
    <t>AYMARA</t>
  </si>
  <si>
    <t xml:space="preserve">A3  - Pública - Municipalidad                                     </t>
  </si>
  <si>
    <t>1541887</t>
  </si>
  <si>
    <t>FLORENTINO AMEGHINO</t>
  </si>
  <si>
    <t>MIGUEL GRAU</t>
  </si>
  <si>
    <t>INDEPENDENCIA NACIONAL</t>
  </si>
  <si>
    <t>EMILIO ROMERO PADILLA</t>
  </si>
  <si>
    <t>INCA GARCILAZO DE LA VEGA</t>
  </si>
  <si>
    <t>MARIANO MELGAR VALDIVIESO</t>
  </si>
  <si>
    <t>1669753</t>
  </si>
  <si>
    <t>COAR PUNO</t>
  </si>
  <si>
    <t>TECNICO AGROPECUARIO CHARAMAYA</t>
  </si>
  <si>
    <t>SEÑOR DE HUANCA</t>
  </si>
  <si>
    <t>JOSE CARLOS MARIATEGUI APLICACION UNA</t>
  </si>
  <si>
    <t>POLITECNICO HUASCAR</t>
  </si>
  <si>
    <t>1024199</t>
  </si>
  <si>
    <t>1024157</t>
  </si>
  <si>
    <t>DIVINO MAESTRO</t>
  </si>
  <si>
    <t>1154343</t>
  </si>
  <si>
    <t>1154780</t>
  </si>
  <si>
    <t>45 EMILIO ROMERO PADILLA</t>
  </si>
  <si>
    <t>0578807</t>
  </si>
  <si>
    <t>32</t>
  </si>
  <si>
    <t>SAN JOSE</t>
  </si>
  <si>
    <t>GRAN UNIDAD ESCOLAR SAN CARLOS</t>
  </si>
  <si>
    <t>0660290</t>
  </si>
  <si>
    <t>CARLOS RUBINA BURGOS</t>
  </si>
  <si>
    <t>SAN JUAN BOSCO</t>
  </si>
  <si>
    <t>GLORIOSO SAN CARLOS</t>
  </si>
  <si>
    <t>ORKAPATA</t>
  </si>
  <si>
    <t>MARIA AUXILIADORA</t>
  </si>
  <si>
    <t>1571157</t>
  </si>
  <si>
    <t>1569201</t>
  </si>
  <si>
    <t>1571249</t>
  </si>
  <si>
    <t>1306950</t>
  </si>
  <si>
    <t>1438753</t>
  </si>
  <si>
    <t>SAN ANTONIO DE PADUA</t>
  </si>
  <si>
    <t>1561398</t>
  </si>
  <si>
    <t>MARIANO SANTOS MATEOS</t>
  </si>
  <si>
    <t>1438779</t>
  </si>
  <si>
    <t>1645993</t>
  </si>
  <si>
    <t>INCA MANCO CAPAC</t>
  </si>
  <si>
    <t xml:space="preserve">A2  - Pública - Otro Sector Público                               </t>
  </si>
  <si>
    <t>1641562</t>
  </si>
  <si>
    <t>1731322</t>
  </si>
  <si>
    <t>1561380</t>
  </si>
  <si>
    <t>1751296</t>
  </si>
  <si>
    <t>1571140</t>
  </si>
  <si>
    <t>TECNICO INDUSTRIAL TAHUANTINSUYO</t>
  </si>
  <si>
    <t>SAN AGUSTIN</t>
  </si>
  <si>
    <t>CRFA AMANECER QOLLA</t>
  </si>
  <si>
    <t xml:space="preserve">A4  - Pública - En convenio                                       </t>
  </si>
  <si>
    <t>SAN JOSE DE LLUNGO</t>
  </si>
  <si>
    <t>SAN ANDRES</t>
  </si>
  <si>
    <t>MARISCAL SUCRE</t>
  </si>
  <si>
    <t>EDUARDO BENIGNO LUQUE ROMERO</t>
  </si>
  <si>
    <t>SAN FRANCISCO</t>
  </si>
  <si>
    <t>GAMALIEL CHURATA</t>
  </si>
  <si>
    <t>JULIO GONZALES RUIZ</t>
  </si>
  <si>
    <t>ANEXO 01</t>
  </si>
  <si>
    <t>DATOS DE LA INSTITUCIÓN EDUCATIVA</t>
  </si>
  <si>
    <t>CÓDIGO MODULAR:</t>
  </si>
  <si>
    <t>NOMBRE DE I.E.</t>
  </si>
  <si>
    <t>DISTRITO :</t>
  </si>
  <si>
    <t>1º</t>
  </si>
  <si>
    <t>2º</t>
  </si>
  <si>
    <t>3º</t>
  </si>
  <si>
    <t>4º</t>
  </si>
  <si>
    <t>5º</t>
  </si>
  <si>
    <t>Total</t>
  </si>
  <si>
    <t>N = Nº horas de clase mínima según plan de estudios</t>
  </si>
  <si>
    <t>Variables</t>
  </si>
  <si>
    <t>N =</t>
  </si>
  <si>
    <t>Horas pedagógicas</t>
  </si>
  <si>
    <t>Número de Alumnos / Estudiantes</t>
  </si>
  <si>
    <t>Total Alumnos</t>
  </si>
  <si>
    <t>Número de Secciones</t>
  </si>
  <si>
    <t>HRS TALLER</t>
  </si>
  <si>
    <t>Número de Horas de Clase</t>
  </si>
  <si>
    <t>Total de Horas Clase</t>
  </si>
  <si>
    <t>TOTAL HRS</t>
  </si>
  <si>
    <t>Carga Docente</t>
  </si>
  <si>
    <t>Nº</t>
  </si>
  <si>
    <t>Cargo</t>
  </si>
  <si>
    <t>Ley de Carrera a que pertenece</t>
  </si>
  <si>
    <t>Área</t>
  </si>
  <si>
    <t>Código Plaza</t>
  </si>
  <si>
    <t>Jornada Trabajo</t>
  </si>
  <si>
    <t>Horas de Dictado (*)</t>
  </si>
  <si>
    <t>TOTAL</t>
  </si>
  <si>
    <t>Zo</t>
  </si>
  <si>
    <t xml:space="preserve">  </t>
  </si>
  <si>
    <t>Régimen de Contrato</t>
  </si>
  <si>
    <t>CODIGO EVENTUAL</t>
  </si>
  <si>
    <t>Jornada Laboral</t>
  </si>
  <si>
    <t>Z1</t>
  </si>
  <si>
    <t>( * ) Las horas de clase corresponden a horas pedagógicas</t>
  </si>
  <si>
    <r>
      <t>( **) Si Z &lt; (Z</t>
    </r>
    <r>
      <rPr>
        <b/>
        <sz val="6"/>
        <rFont val="Arial Narrow"/>
        <family val="2"/>
      </rPr>
      <t>0</t>
    </r>
    <r>
      <rPr>
        <b/>
        <sz val="10"/>
        <rFont val="Arial Narrow"/>
        <family val="2"/>
      </rPr>
      <t xml:space="preserve"> + Z</t>
    </r>
    <r>
      <rPr>
        <b/>
        <sz val="6"/>
        <rFont val="Arial Narrow"/>
        <family val="2"/>
      </rPr>
      <t xml:space="preserve">1 </t>
    </r>
    <r>
      <rPr>
        <b/>
        <sz val="10"/>
        <rFont val="Arial Narrow"/>
        <family val="2"/>
      </rPr>
      <t>) se debe determinar excedencia</t>
    </r>
  </si>
  <si>
    <r>
      <t>( **) Si Z &gt; (Z</t>
    </r>
    <r>
      <rPr>
        <b/>
        <sz val="6"/>
        <rFont val="Arial Narrow"/>
        <family val="2"/>
      </rPr>
      <t>0</t>
    </r>
    <r>
      <rPr>
        <b/>
        <sz val="10"/>
        <rFont val="Arial Narrow"/>
        <family val="2"/>
      </rPr>
      <t xml:space="preserve"> + Z</t>
    </r>
    <r>
      <rPr>
        <b/>
        <sz val="6"/>
        <rFont val="Arial Narrow"/>
        <family val="2"/>
      </rPr>
      <t>1</t>
    </r>
    <r>
      <rPr>
        <b/>
        <sz val="10"/>
        <rFont val="Arial Narrow"/>
        <family val="2"/>
      </rPr>
      <t>) existe metas por atender</t>
    </r>
  </si>
  <si>
    <t>MODALIDAD :</t>
  </si>
  <si>
    <t>NIVEL:</t>
  </si>
  <si>
    <t>CENTRO POBLADO :</t>
  </si>
  <si>
    <t>TOTAL SECCIONES:</t>
  </si>
  <si>
    <t>TOTAL ESTUDIANTES:</t>
  </si>
  <si>
    <t>TOTAL GRADOS:</t>
  </si>
  <si>
    <t>EST. POR GRADO :</t>
  </si>
  <si>
    <t>EST. POR GRADOS</t>
  </si>
  <si>
    <t>SEC. POR GRADO :</t>
  </si>
  <si>
    <t>TOTAL PERSONAL:</t>
  </si>
  <si>
    <t>Grado</t>
  </si>
  <si>
    <t xml:space="preserve">Z = Z0 + Z1 </t>
  </si>
  <si>
    <t xml:space="preserve">ANEXO 02 </t>
  </si>
  <si>
    <t>Área Curricular (*)</t>
  </si>
  <si>
    <t>Totales Parciales</t>
  </si>
  <si>
    <t>Horas Asig.</t>
  </si>
  <si>
    <t>Nº   Secc.</t>
  </si>
  <si>
    <t>Total Horas</t>
  </si>
  <si>
    <t>Matemática</t>
  </si>
  <si>
    <t>Inglés</t>
  </si>
  <si>
    <t>Educación Física</t>
  </si>
  <si>
    <t>Educación Religiosa</t>
  </si>
  <si>
    <t>Educación para el Trabajo</t>
  </si>
  <si>
    <t>Tutoría</t>
  </si>
  <si>
    <t>TOTAL GENERAL</t>
  </si>
  <si>
    <t>Caso hipotético según lo establecido en PCI:</t>
  </si>
  <si>
    <t>HORAS</t>
  </si>
  <si>
    <t xml:space="preserve"> </t>
  </si>
  <si>
    <t>Id. Cargo</t>
  </si>
  <si>
    <t>Jornada Pedagógica</t>
  </si>
  <si>
    <t>ANEXO 03</t>
  </si>
  <si>
    <t>Grado de Estudio (Horas)</t>
  </si>
  <si>
    <t>Código Plaza :</t>
  </si>
  <si>
    <t>Cargo :</t>
  </si>
  <si>
    <t>Cod. Modular :</t>
  </si>
  <si>
    <t>Espec. Titulo :</t>
  </si>
  <si>
    <t>Esc. Magisterial :</t>
  </si>
  <si>
    <t>Tiempo Servicio :</t>
  </si>
  <si>
    <t>Observaciones :</t>
  </si>
  <si>
    <t>Titular :</t>
  </si>
  <si>
    <t>DNI</t>
  </si>
  <si>
    <t>ESCALA</t>
  </si>
  <si>
    <t>-</t>
  </si>
  <si>
    <t>Docente</t>
  </si>
  <si>
    <t>ANEXO 04</t>
  </si>
  <si>
    <t>PLAZAS EXCEDENTES OCUPADAS Y/O VACANTES POR REUBICAR PARA</t>
  </si>
  <si>
    <t>CARGOS EXCEDENTES PRESUPUESTADOS EN LA INSTITUCIÓN EDUCATIVA</t>
  </si>
  <si>
    <t>ANEXO 05</t>
  </si>
  <si>
    <t>Total de Horas Pedagógicas</t>
  </si>
  <si>
    <t>* Horas Pedagógicas a cargo  del  Personal Directivo…………………………………………………………..</t>
  </si>
  <si>
    <t>* Horas Pedagógicas a cargo  del  Personal Jerárquico…………………………………………………………</t>
  </si>
  <si>
    <t>* Horas Pedagógicas a cargo  del  Personal Docente……………………………………………………………</t>
  </si>
  <si>
    <t>Resumen de Horas  Pedagógicas  por Área - EBR</t>
  </si>
  <si>
    <t>Horas Pedag.</t>
  </si>
  <si>
    <t xml:space="preserve"> horas</t>
  </si>
  <si>
    <t>DISPONIBILIDAD PRESUPUESTAL PARA CONTRATOS EVENTUALES (BOLSA DE HORAS).</t>
  </si>
  <si>
    <t>COMPLETAR PARA EL ANEXO 03</t>
  </si>
  <si>
    <t>Taller</t>
  </si>
  <si>
    <t>Ciencias Sociales</t>
  </si>
  <si>
    <t>PROFESOR POR HORAS</t>
  </si>
  <si>
    <t>Carpintería</t>
  </si>
  <si>
    <t>VACANTE POR DESIGNACIÓN DE CARGO DIRECTIVO - PROF. FREDY LOAYZA HAÑARI</t>
  </si>
  <si>
    <t xml:space="preserve">TITULAR : JOSE ESCOBAR LUPACA </t>
  </si>
  <si>
    <t>Arte y Cultura</t>
  </si>
  <si>
    <t>Desarrollo personal, ciudadanía y cívica</t>
  </si>
  <si>
    <t>Ciencias y Tecnología</t>
  </si>
  <si>
    <t xml:space="preserve">F0 - Secundaria                    </t>
  </si>
  <si>
    <t>1761295</t>
  </si>
  <si>
    <t>YACHAY SCHOOL</t>
  </si>
  <si>
    <t>0240408</t>
  </si>
  <si>
    <t>CESE POR LIMITE DE EDAD DE: GALVEZ ILASACA, CESAR AUGUSTO, Resolución Nº 4764-2017-UGELP</t>
  </si>
  <si>
    <t>Básica Alternativa-Avanzado</t>
  </si>
  <si>
    <t>1024355</t>
  </si>
  <si>
    <t>LY037010</t>
  </si>
  <si>
    <t>0239632</t>
  </si>
  <si>
    <t>TESILLO</t>
  </si>
  <si>
    <t>MANRIQUE</t>
  </si>
  <si>
    <t>REUBICACION DE PLAZA OCUPADA: Resolución Nº 1306-2018-UGELP</t>
  </si>
  <si>
    <t>1702331</t>
  </si>
  <si>
    <t>LY027005</t>
  </si>
  <si>
    <t>Secundaria</t>
  </si>
  <si>
    <t>REUBICACION DE PLAZA OCUPADA: Resolución Nº 0932-2018-UGELP</t>
  </si>
  <si>
    <t>REUBICACION DE PLAZA OCUPADA: Resolución Nº 0117-2018-UGELP</t>
  </si>
  <si>
    <t>CESE POR LIMITE DE EDAD DE: ARANA TICONA, LUCIO LEONIDAS, Resolución Nº 2884-2018-UGELP</t>
  </si>
  <si>
    <t>CESE POR LIMITE DE EDAD DE: CANO CASTRO, ANTERO, Resolución Nº 4774-2017-UGELP</t>
  </si>
  <si>
    <t>UBICACION DE PROFESORES (de Directivo a Profesor) DE:TAPIA FLORES, WILBER RAFAEL</t>
  </si>
  <si>
    <t>CESE POR LIMITE DE EDAD DE: COAQUIRA CONDORI, NANCY, Resolución Nº 2536-2017-UGELP</t>
  </si>
  <si>
    <t>MIRIAN TEODOSIA</t>
  </si>
  <si>
    <t>REASIGNACION POR UNIDAD FAMILIAR DE: QUISPE INCAHUANACO, BASILIA, Resolución Nº 2858-2017-UGEL SR</t>
  </si>
  <si>
    <t>CALJARO</t>
  </si>
  <si>
    <t>CESE POR FALLECIMIENTO DE: CCAMA FLORES, JUAN JOSE, Resolución Nº 2156-2018-UGELP</t>
  </si>
  <si>
    <t>REUBICACION DE PLAZA OCUPADA: Resolución Nº 3566-2017-UGELP</t>
  </si>
  <si>
    <t>1001321440</t>
  </si>
  <si>
    <t>GERONIMO</t>
  </si>
  <si>
    <t>CESE A SOLICITUD DE: CATACORA PINAZO, GUIDO JOSE, Resolución Nº 3471-2017-UGELP</t>
  </si>
  <si>
    <t>MAGUIÑA</t>
  </si>
  <si>
    <t>YEMIRA CAREM MARETH</t>
  </si>
  <si>
    <t>1070509336</t>
  </si>
  <si>
    <t>SANTA CRUZ</t>
  </si>
  <si>
    <t>CHECA</t>
  </si>
  <si>
    <t>MIRAVAL</t>
  </si>
  <si>
    <t>CESE A SOLICITUD DE: MACEDO RAMIREZ, ALFREDO, Resolución Nº 4079-2017-UGELP</t>
  </si>
  <si>
    <t>CESE POR FALLECIMIENTO DE: MAYTA AGUILAR, SANTOS TEODORO, Resolución Nº 1952-2018-UGELP</t>
  </si>
  <si>
    <t>ROTACION DE PERSONAL ADMINISTRATIVO DE:ANDRADE VILCA, JOSE RUFO, Resolución N° 1361-2018-UGELP</t>
  </si>
  <si>
    <t>VILAVILA</t>
  </si>
  <si>
    <t>ELIZABETH MARLENY</t>
  </si>
  <si>
    <t>1080296257</t>
  </si>
  <si>
    <t>CESE POR LIMITE DE EDAD DE: GALLEGOS RAMOS, MIGUEL ANGEL, Resolución Nº 2539-2017-UGELP</t>
  </si>
  <si>
    <t>ALEX ORLANDO</t>
  </si>
  <si>
    <t>1042466577</t>
  </si>
  <si>
    <t>CESE POR LIMITE DE EDAD DE: LIRA LUJAN, FIDEL ALEJANDRO, Resolución Nº 2534-2017-UGELP</t>
  </si>
  <si>
    <t>SI</t>
  </si>
  <si>
    <t>CESE POR LIMITE DE EDAD DE: PINEDA SOLIS, JUAN LUCIO, Resolución Nº 2540-2017-UGELP</t>
  </si>
  <si>
    <t>TACURI</t>
  </si>
  <si>
    <t>JULIO ALBERTO</t>
  </si>
  <si>
    <t>1045489968</t>
  </si>
  <si>
    <t>CESE POR LIMITE DE EDAD DE: VIZA VELIZ, ANGEL, Resolución Nº 4778-2017-UGELP</t>
  </si>
  <si>
    <t>1135613711E5</t>
  </si>
  <si>
    <t>REUBICACION DE PLAZA VACANTE: Resolución Nº 2489-2018-UGELP</t>
  </si>
  <si>
    <t>CESE A SOLICITUD DE: VALDIVIA CARRERA, VALERIO VIDAL, Resolución Nº 2155-2018-UGELP</t>
  </si>
  <si>
    <t>RUTH INES</t>
  </si>
  <si>
    <t>AUGUSTA FLORENCIA</t>
  </si>
  <si>
    <t>1070928787</t>
  </si>
  <si>
    <t>VALERO</t>
  </si>
  <si>
    <t>ROTACION DE PERSONAL ADMINISTRATIVO DE:QUISPE CALLAPANI, CELESTINA MERCEDES, Resolución N° 1362-2018-UGELP</t>
  </si>
  <si>
    <t>HUANCOLLO</t>
  </si>
  <si>
    <t>CESE POR LIMITE DE EDAD DE: MAMANI HUISA, MANUEL FRANCISCO, Resolución Nº 4775-2017-UGELP</t>
  </si>
  <si>
    <t>HUAQUI</t>
  </si>
  <si>
    <t>JOEL MAURO</t>
  </si>
  <si>
    <t>1045207315</t>
  </si>
  <si>
    <t>1001345619</t>
  </si>
  <si>
    <t>WILMER</t>
  </si>
  <si>
    <t>CESE POR LIMITE DE EDAD DE: MEDINA ENCINAS, MARTHA, Resolución Nº 4776-2017-UGELP</t>
  </si>
  <si>
    <t>GUILLERMO GILBERTO</t>
  </si>
  <si>
    <t>1002448536</t>
  </si>
  <si>
    <t>QUEZADA</t>
  </si>
  <si>
    <t>1001228007</t>
  </si>
  <si>
    <t>DAVILA</t>
  </si>
  <si>
    <t>ADANELA DEL PILAR</t>
  </si>
  <si>
    <t>TEOFILO FRANCISCO</t>
  </si>
  <si>
    <t>ALFONSO NESTOR</t>
  </si>
  <si>
    <t>CESE POR FALLECIMIENTO DE: LIVISI PERALTA, NELIA ALICIA, Resolución Nº 1336-2018-UGELP</t>
  </si>
  <si>
    <t>CESE POR LIMITE DE EDAD DE: BIRREO HUARAHUARA, PEDRO LUCAS, Resolución Nº 4773-2017-UGELP</t>
  </si>
  <si>
    <t>YANQUE</t>
  </si>
  <si>
    <t>1002298044</t>
  </si>
  <si>
    <t>CESE POR LIMITE DE EDAD DE: COPA BRAVO, HERMAS ELENA, Resolución Nº 2888-2018-UGELP</t>
  </si>
  <si>
    <t>DENYS RUBEN</t>
  </si>
  <si>
    <t>1074654052</t>
  </si>
  <si>
    <t>CESE POR LIMITE DE EDAD DE: MAYTA BONIFAZ, REYNERIO, Resolución Nº 2537-2017-UGELP</t>
  </si>
  <si>
    <t>REUBICACION DE PLAZA VACANTE: Resolución Nº 1253-2018-UGELP</t>
  </si>
  <si>
    <t>SKRZYPEK</t>
  </si>
  <si>
    <t>JOSE OSCAR</t>
  </si>
  <si>
    <t>ABRAHAM E</t>
  </si>
  <si>
    <t>EDITH MORAYMA</t>
  </si>
  <si>
    <t>REASIGNACION POR UNIDAD FAMILIAR DE: ALIAGA ARPASI, NELY ELIZABEDH, Resolución Nº 9601-2017-UGEL AREQUIPA SUR</t>
  </si>
  <si>
    <t>FORA</t>
  </si>
  <si>
    <t>CHILI</t>
  </si>
  <si>
    <t>LENIN</t>
  </si>
  <si>
    <t>ALFONZO</t>
  </si>
  <si>
    <t>CESE POR SEPARACION DEFINITIVA DE: YUGRA POMA, JUAN LUIS, Resolución Nº 2328-2018-UGELP</t>
  </si>
  <si>
    <t>1159113512E3</t>
  </si>
  <si>
    <t>PROFESOR - EDUCACION FISICA</t>
  </si>
  <si>
    <t>REUBICACION DE PLAZA VACANTE: Resolución Nº 2043-2018-UGELP</t>
  </si>
  <si>
    <t>1001306298</t>
  </si>
  <si>
    <t>REASIGNACION POR SALUD DE:CONDEMAYTA CONDORI, ANGEL OSWALDO, Resolución N° 3727-2017-UGELP</t>
  </si>
  <si>
    <t>CESE POR FALLECIMIENTO DE: CALDERON AROAPAZA, OLIVER LUIS, Resolución Nº 1427-2018-UGELP</t>
  </si>
  <si>
    <t>MARGARITA MARIBEL</t>
  </si>
  <si>
    <t>ANAIS</t>
  </si>
  <si>
    <t>1070335379</t>
  </si>
  <si>
    <t>SUCY NANCY</t>
  </si>
  <si>
    <t>1043753471</t>
  </si>
  <si>
    <t>MIRIAM</t>
  </si>
  <si>
    <t>CESE A SOLICITUD DE: ARCE CONDEMAYTA, CARLOS ALBERTO, Resolución Nº 2538-2018-UGELP</t>
  </si>
  <si>
    <t>NORMA LUCILA</t>
  </si>
  <si>
    <t>1040718585</t>
  </si>
  <si>
    <t>AYQUE</t>
  </si>
  <si>
    <t>DEMETRIA SAGA</t>
  </si>
  <si>
    <t>1001307946</t>
  </si>
  <si>
    <t>CESE POR LIMITE DE EDAD DE: MENDOZA FLORES, EMILIO, Resolución Nº 4777-2017-UGELP</t>
  </si>
  <si>
    <t>TAPARA</t>
  </si>
  <si>
    <t>PORFIRIO BAYLON</t>
  </si>
  <si>
    <t>1001697080</t>
  </si>
  <si>
    <t>CESE A SOLICITUD DE: FLORES ALEJO, VILLANUEVA, Resolución Nº 1951-2018-UGELP</t>
  </si>
  <si>
    <t>REASIGNACION POR INTERES PERSONAL DE:PERALTA YUJRA, JUSTINO, Resolución N° 4752-2017-UGELP</t>
  </si>
  <si>
    <t>MONTALVO</t>
  </si>
  <si>
    <t>7</t>
  </si>
  <si>
    <t>MANUELO</t>
  </si>
  <si>
    <t>1171213011E2</t>
  </si>
  <si>
    <t>CESE POR LIMITE DE EDAD DE: OLIVA TARAPA, PEDRO, Resolución Nº 3071-2018-UGELP</t>
  </si>
  <si>
    <t>CESE POR LIMITE DE EDAD DE: SAGUA MAMANI, VICTOR GABRIEL, Resolución Nº 2885-2018-UGELP</t>
  </si>
  <si>
    <t>QUINTINA</t>
  </si>
  <si>
    <t>1001333806</t>
  </si>
  <si>
    <t>CONSTANCIA</t>
  </si>
  <si>
    <t>CESE POR LIMITE DE EDAD DE: FLORES CHAMBILLA, MODESTO, Resolución Nº 2542-2017-UGELP</t>
  </si>
  <si>
    <t>1001875049</t>
  </si>
  <si>
    <t>CESE A SOLICITUD DE: VENTURA ORDOÑEZ, DARIO, Resolución Nº 2536-2018-UGELP</t>
  </si>
  <si>
    <t>1001291842</t>
  </si>
  <si>
    <t>ROTACION DE PERSONAL ADMINISTRATIVO DE:PINO COAQUIRA, JULIAN, Resolución N° 1365-2018-UGELP</t>
  </si>
  <si>
    <t>PATRICIA SALOME</t>
  </si>
  <si>
    <t>1001323115</t>
  </si>
  <si>
    <t>WILE</t>
  </si>
  <si>
    <t>1041288643</t>
  </si>
  <si>
    <t>CATUNTA</t>
  </si>
  <si>
    <t>1001288829</t>
  </si>
  <si>
    <t>WILBER APARICIO</t>
  </si>
  <si>
    <t>1030431666</t>
  </si>
  <si>
    <t>DANTE JAVIER</t>
  </si>
  <si>
    <t>1044374838</t>
  </si>
  <si>
    <t>1132213412E3</t>
  </si>
  <si>
    <t>REUBICACION DE PLAZA VACANTE: Resolución Nº 2767-2018-UGELP</t>
  </si>
  <si>
    <t>ELIANA</t>
  </si>
  <si>
    <t>CESE POR LIMITE DE EDAD DE: GONZALES ACHATA, DALMACIO, Resolución Nº 4772-2017-UGELP</t>
  </si>
  <si>
    <t>ZEBALLOS</t>
  </si>
  <si>
    <t>ROTACION DE PERSONAL ADMINISTRATIVO DE:QUISPE CALISAYA, DINA SUSY, Resolución N° 1363-2018-UGELP</t>
  </si>
  <si>
    <t>BELIZARIO</t>
  </si>
  <si>
    <t>SUCASACA</t>
  </si>
  <si>
    <t>BAZAN</t>
  </si>
  <si>
    <t>1043141204</t>
  </si>
  <si>
    <t>MAXIMA DIONISIA</t>
  </si>
  <si>
    <t>SEGURA</t>
  </si>
  <si>
    <t>SALOMON</t>
  </si>
  <si>
    <t>1001305165</t>
  </si>
  <si>
    <t>CESE POR LIMITE DE EDAD DE: LOPEZ APAZA, AMADOR MARTIN, Resolución Nº 2545-2017-UGELP</t>
  </si>
  <si>
    <t>1040470579</t>
  </si>
  <si>
    <t>CESE POR LIMITE DE EDAD DE: ROJAS CAÑARI, EULOGIO, Resolución Nº 2893-2018-UGELP</t>
  </si>
  <si>
    <t>REASIGNACION POR INTERES PERSONAL DE:MAMANI OLAYUNCA, SANTIAGO MARCOS, Resolución N° 4892-2017-UGELP</t>
  </si>
  <si>
    <t>REASIGNACION POR SALUD DE:BONIFAS CASTILLO, MAGGE OTILIA, Resolución N° 3725-2017-UGELP</t>
  </si>
  <si>
    <t>REASIGNACION POR INTERES PERSONAL DE: FLORES QUISPE, CESAR, Resolución Nº 15234-2017-UGEL03 LIMA</t>
  </si>
  <si>
    <t>CESE A SOLICITUD DE: OLVEA CALDERON, EDWAR, Resolución Nº 2305-2018-UGELP</t>
  </si>
  <si>
    <t>ROTACION DE PERSONAL ADMINISTRATIVO DE:MACHACA CUSILAYME, FREDESVINDA, Resolución N° 1364-2018-UGELP</t>
  </si>
  <si>
    <t>JACINTA</t>
  </si>
  <si>
    <t>1001223438</t>
  </si>
  <si>
    <t>MIDWUARD GABRIEL</t>
  </si>
  <si>
    <t>ALCIDES</t>
  </si>
  <si>
    <t>ZENON</t>
  </si>
  <si>
    <t>REASIGNACION POR INTERES PERSONAL DE:ORDOÑO MAMANI, JULIO, Resolución N° 4755-2017-UGELP</t>
  </si>
  <si>
    <t>PAULINO RAMON</t>
  </si>
  <si>
    <t>1010726486</t>
  </si>
  <si>
    <t>LUIS APOLINARIO</t>
  </si>
  <si>
    <t>1001209809</t>
  </si>
  <si>
    <t>CESE POR SEPARACION DEFINITIVA DE: PEÑA MARTINEZ, CESAR RUBEN, Resolución Nº RESOL.001-2018 COPROA</t>
  </si>
  <si>
    <t>REASIGNACION POR INTERES PERSONAL DE:CUTIPA APAZA, DAVID TEOFILO, Resolución N° 4753-2017-UGELP</t>
  </si>
  <si>
    <t>JAVIER SMITH</t>
  </si>
  <si>
    <t>1001322805</t>
  </si>
  <si>
    <t>PEPE</t>
  </si>
  <si>
    <t>1040345492</t>
  </si>
  <si>
    <t>1119112411E7</t>
  </si>
  <si>
    <t>REUBICACION DE PLAZA VACANTE: Resolución Nº 4830-2017-UGELP</t>
  </si>
  <si>
    <t>ROY REYQUER</t>
  </si>
  <si>
    <t>1041855646</t>
  </si>
  <si>
    <t>RENUNCIA DE DESIGNACION COMO DIRECTIVO DE I.E. (R.S.G. Nº 279-2016) DE : GUTIERREZ MAITA, MARIANA LILIANA</t>
  </si>
  <si>
    <t>EDGAR LUIS</t>
  </si>
  <si>
    <t>REASIGNACION POR SALUD DE:PILCO VARGAS, RUBEN, Resolución N° 3729-2017-UGELP</t>
  </si>
  <si>
    <t>JULIA SABINA</t>
  </si>
  <si>
    <t>1001272363</t>
  </si>
  <si>
    <t>1135213112E2</t>
  </si>
  <si>
    <t>WILFREDO ROGER</t>
  </si>
  <si>
    <t>1001212632</t>
  </si>
  <si>
    <t>ZAIDA</t>
  </si>
  <si>
    <t>SONIA MARICRUZ</t>
  </si>
  <si>
    <t>1044880161</t>
  </si>
  <si>
    <t>1115613712E5</t>
  </si>
  <si>
    <t>1166113821E1</t>
  </si>
  <si>
    <t>1110713312E3</t>
  </si>
  <si>
    <t>1120713312E7</t>
  </si>
  <si>
    <t>1155113212E3</t>
  </si>
  <si>
    <t>REUBICACION DE PLAZA VACANTE: Resolución Nº 2940-2018-UGELP</t>
  </si>
  <si>
    <t>1153613711E6</t>
  </si>
  <si>
    <t>1174813811E2</t>
  </si>
  <si>
    <t>Ciencia y Tecnología</t>
  </si>
  <si>
    <t>Tutoría y Orientación Educativa</t>
  </si>
  <si>
    <t>BOLSA DE HROAS   01</t>
  </si>
  <si>
    <t>BOLSA DE HORAS   02</t>
  </si>
  <si>
    <t>R.M. N° 368-2018-MINEDU / R.M. N° 374-2018-MINEDU</t>
  </si>
  <si>
    <t>UBICACION DE PROFESORES (de Directivo a Profesor) DE:MELO QUISPE, FAUSTO</t>
  </si>
  <si>
    <t>CESE POR FALLECIMIENTO DE: MONZON RAMIREZ, OLGA ESPERANZA, Resolución Nº 3673-2018-UGELP</t>
  </si>
  <si>
    <t>CESE POR FALLECIMIENTO DE: PAURO AJAHUANA, JAIME, Resolución Nº 4203-2018-UGELP</t>
  </si>
  <si>
    <t>CESPEDES</t>
  </si>
  <si>
    <t>CESE POR INCAPACIDAD FISICA O MENTAL DE: CHAVEZ DE LA ROSA, ROSA ANGELICA, Resolución Nº 3923-2018-UGELP</t>
  </si>
  <si>
    <t>SERRANO</t>
  </si>
  <si>
    <t>REASIGNACION POR SALUD DE: ASCUE AROSTEGUI, LENY GRISELA, Resolución Nº 5735-2018-UGEL AREQUIPA</t>
  </si>
  <si>
    <t>REUBICACION DE PLAZA OCUPADA: Resolución Nº 2658-2018-UGELP</t>
  </si>
  <si>
    <t>YEPEZ</t>
  </si>
  <si>
    <t>CESE POR INCAPACIDAD FISICA O MENTAL DE: MUÑOZ GUTIERREZ, JESUS, Resolución Nº 3922-2018-UGELP</t>
  </si>
  <si>
    <t>DIONICIO</t>
  </si>
  <si>
    <t>AMANQUI</t>
  </si>
  <si>
    <t>MARISOL</t>
  </si>
  <si>
    <t>IBEROS</t>
  </si>
  <si>
    <t>PILLCO</t>
  </si>
  <si>
    <t>BORGES</t>
  </si>
  <si>
    <t>BALDA</t>
  </si>
  <si>
    <t>1001223152</t>
  </si>
  <si>
    <t>BLAS</t>
  </si>
  <si>
    <t>UBICACION DE PROFESORES (de Directivo a Profesor) DE:CALDERON AROAPAZA, DAVID DAYMAN</t>
  </si>
  <si>
    <t>FRIDA</t>
  </si>
  <si>
    <t>RENUNCIA DE DESIGNACION COMO DIRECTIVO DE I.E. (R.S.G. Nº 1551-2014) DE : HUANCA QUENAYA, ALEJANDRO</t>
  </si>
  <si>
    <t>UBICACION DE PROFESORES (de Directivo a Profesor) DE:ORTEGA MAMANI, NELIDA</t>
  </si>
  <si>
    <t>UBICACION DE PROFESORES (de Directivo a Profesor) DE:FLORES CHUQUITARQUI, MARIO</t>
  </si>
  <si>
    <t>PARRA</t>
  </si>
  <si>
    <t>REUBICACION DE PLAZA VACANTE: Resolución Nº 2666-2018-UGELP</t>
  </si>
  <si>
    <t>1165213011E2</t>
  </si>
  <si>
    <t>REUBICACION DE PLAZA VACANTE: Resolución Nº 2490-2018-UGELP</t>
  </si>
  <si>
    <t>1135113212E2</t>
  </si>
  <si>
    <t>REUBICACION DE PLAZA OCUPADA: Resolución Nº 2661-2018-UGELP</t>
  </si>
  <si>
    <t>JESUS FELIPE</t>
  </si>
  <si>
    <t>1001229854</t>
  </si>
  <si>
    <t>REUBICACION DE PLAZA OCUPADA: Resolución Nº 2659-2018-UGELP</t>
  </si>
  <si>
    <t>1174813512E2</t>
  </si>
  <si>
    <t>REUBICACION DE PLAZA OCUPADA: Resolución Nº 2660-2018-UGELP</t>
  </si>
  <si>
    <t>CANAHUIRE</t>
  </si>
  <si>
    <t>RAUL EDMUNDO</t>
  </si>
  <si>
    <t>1001225649</t>
  </si>
  <si>
    <t>ARTEMIO</t>
  </si>
  <si>
    <t>1001212324</t>
  </si>
  <si>
    <t>G. INSTITUCIONAL</t>
  </si>
  <si>
    <t>CIENCIAS SOCIALES</t>
  </si>
  <si>
    <t>CONTRATO</t>
  </si>
  <si>
    <t>INMACULADA CONCEPCION</t>
  </si>
  <si>
    <t>ISLA CCAPI LOS UROS</t>
  </si>
  <si>
    <t>1113112311E9</t>
  </si>
  <si>
    <t>0229567</t>
  </si>
  <si>
    <t>LY021020</t>
  </si>
  <si>
    <t>Inicial - Jardín</t>
  </si>
  <si>
    <t>R.M. N° 271-2018-MINEDU</t>
  </si>
  <si>
    <t>TERESA ZANTINA</t>
  </si>
  <si>
    <t>DESIGNACION COMO DIRECTIVO DE I.E (R.M. N° 275-2018)</t>
  </si>
  <si>
    <t>1001315437</t>
  </si>
  <si>
    <t>1113112311E2</t>
  </si>
  <si>
    <t>1113112311E4</t>
  </si>
  <si>
    <t>1001232228</t>
  </si>
  <si>
    <t>1113112311E5</t>
  </si>
  <si>
    <t>REASIGNACION DE : VASQUEZ VALDIVIA, DELICIA ELIZABETH, Resolución Nº 3435-06-UGE</t>
  </si>
  <si>
    <t>1001307035</t>
  </si>
  <si>
    <t>1113112311E7</t>
  </si>
  <si>
    <t>MARINA CANDELARIA</t>
  </si>
  <si>
    <t>1001231112</t>
  </si>
  <si>
    <t>1113112311E8</t>
  </si>
  <si>
    <t>1113112321E2</t>
  </si>
  <si>
    <t>LEY 30328</t>
  </si>
  <si>
    <t>TOMASA JOSEFA</t>
  </si>
  <si>
    <t>1001234713</t>
  </si>
  <si>
    <t>1166115311E3</t>
  </si>
  <si>
    <t>REUBICACION Y/O ADECUACION DE PLAZA VACANTE : Resolución Nº 1394-10-UGELP</t>
  </si>
  <si>
    <t>PANCLAS</t>
  </si>
  <si>
    <t>MAYDANA</t>
  </si>
  <si>
    <t>ROCCIO AGGLAY</t>
  </si>
  <si>
    <t>1001858610</t>
  </si>
  <si>
    <t>MARYLUZ</t>
  </si>
  <si>
    <t>921431216919</t>
  </si>
  <si>
    <t>GILMA</t>
  </si>
  <si>
    <t>1001323425</t>
  </si>
  <si>
    <t>1113112311E0</t>
  </si>
  <si>
    <t>1001215643</t>
  </si>
  <si>
    <t>1113112311E3</t>
  </si>
  <si>
    <t>CHUKIWANKA</t>
  </si>
  <si>
    <t>LAURA VALENTINA</t>
  </si>
  <si>
    <t>1002145875</t>
  </si>
  <si>
    <t>1113112321E3</t>
  </si>
  <si>
    <t>REASIGNACION POR UNIDAD FAMILIAR DE:GUEVARA LUPACA, EFRAIN, Resolución N° 4414-16-UGELP</t>
  </si>
  <si>
    <t>BETTY</t>
  </si>
  <si>
    <t>1119112411E9</t>
  </si>
  <si>
    <t>REUBICACION DE PLAZA VACANTE: Resolución Nº 0092-11-UGELP</t>
  </si>
  <si>
    <t>MARIA VERONICA</t>
  </si>
  <si>
    <t>1040616694</t>
  </si>
  <si>
    <t>921431216910</t>
  </si>
  <si>
    <t>1113112311E6</t>
  </si>
  <si>
    <t>CESE A SOLICITUD DE: RODRIGUEZ PINEDA, FELIPA MARLENE, Resolución Nº 0060-UGELP</t>
  </si>
  <si>
    <t>CAJCHAYA</t>
  </si>
  <si>
    <t>GRACIANO</t>
  </si>
  <si>
    <t>1002537605</t>
  </si>
  <si>
    <t>1196613712E5</t>
  </si>
  <si>
    <t>REUBICACION DE PLAZA OCUPADA: Resolución Nº 4564-15-UGELP</t>
  </si>
  <si>
    <t>PASTORA</t>
  </si>
  <si>
    <t>1001308227</t>
  </si>
  <si>
    <t>1163112311E5</t>
  </si>
  <si>
    <t>0229575</t>
  </si>
  <si>
    <t>LY021025</t>
  </si>
  <si>
    <t>EDITH ISABEL</t>
  </si>
  <si>
    <t>1001316784</t>
  </si>
  <si>
    <t>1119112411E5</t>
  </si>
  <si>
    <t>DESIGNACION COMO ESPECIALISTA EN EDUCACION DE: PINEDA LLERENA, MONIKA MILUSKA SEGUN RSG Nº 279-2016</t>
  </si>
  <si>
    <t>1163112311E2</t>
  </si>
  <si>
    <t>CESE DE : AGUIRRE VILLALTA, LUZ LILIANA, Resolución Nº 1736-10-UGELP</t>
  </si>
  <si>
    <t>REYNA DOROTEA</t>
  </si>
  <si>
    <t>1001480164</t>
  </si>
  <si>
    <t>1163112311E6</t>
  </si>
  <si>
    <t>MENGOA</t>
  </si>
  <si>
    <t>QUIROGA</t>
  </si>
  <si>
    <t>BETTY MARTHA</t>
  </si>
  <si>
    <t>1001235941</t>
  </si>
  <si>
    <t>1163112311E7</t>
  </si>
  <si>
    <t>JUANA DORA</t>
  </si>
  <si>
    <t>1001286159</t>
  </si>
  <si>
    <t>1163112311E8</t>
  </si>
  <si>
    <t>DESIGNACION COMO ESPECIALISTA EN EDUCACION DE  (R.M. N° 072 - 2018) DE: ROMERO HERRERA, MARISELA</t>
  </si>
  <si>
    <t>DESIGNACION COMO ESPECIALISTA EN EDUCACIÓN (R.M. N° 318-2018)</t>
  </si>
  <si>
    <t>1001322025</t>
  </si>
  <si>
    <t>1163112311E9</t>
  </si>
  <si>
    <t>SALGADO</t>
  </si>
  <si>
    <t>MARICELA ELIZABETH</t>
  </si>
  <si>
    <t>1001287384</t>
  </si>
  <si>
    <t>921481217911</t>
  </si>
  <si>
    <t>NONAGESIMA SEGUNDA DISPOSICION COMPLEMENTARIA FINAL DE LA LEY Nº 29951 (D.S. N° 006-2013-EF, MEMORANDUM N° 291-2013-MINEDU/SPE-UP)</t>
  </si>
  <si>
    <t>MIRIAM DORIS</t>
  </si>
  <si>
    <t>1002431214</t>
  </si>
  <si>
    <t>928451813918</t>
  </si>
  <si>
    <t>PRAXIDES MENELIA</t>
  </si>
  <si>
    <t>1001308579</t>
  </si>
  <si>
    <t>1163112311E3</t>
  </si>
  <si>
    <t>1163112321E1</t>
  </si>
  <si>
    <t>REASIGNACION POR INTERES PERSONAL DE:NINA SALAS, MERCEDES MERY, Resolución N° 2830-11-UGELP</t>
  </si>
  <si>
    <t>921441216919</t>
  </si>
  <si>
    <t>1163112311E0</t>
  </si>
  <si>
    <t>CESE POR LIMITE DE EDAD DE: CONDORI MAMANI, NATALIO, Resolución Nº 3670-2019-UGELP</t>
  </si>
  <si>
    <t>1163112311E4</t>
  </si>
  <si>
    <t>1114112311E4</t>
  </si>
  <si>
    <t>0229674</t>
  </si>
  <si>
    <t>LY021030</t>
  </si>
  <si>
    <t>VIRGINIA ESTHER</t>
  </si>
  <si>
    <t>1001232261</t>
  </si>
  <si>
    <t>1114112311E2</t>
  </si>
  <si>
    <t>REASIGNACION POR UNIDAD FAMILIAR DE: MACEDO MACEDO, ROSE VIANNEY, Resolución Nº 0206-2019-UGEL AREQUIPA</t>
  </si>
  <si>
    <t>1114112311E3</t>
  </si>
  <si>
    <t>1001286383</t>
  </si>
  <si>
    <t>1114112311E5</t>
  </si>
  <si>
    <t>DESIGNACION COMO DIRECTIVO DE I.E. (R.S.G. 1551-2014) DE CACERES ORTEGA, TANIA ELFRIDE</t>
  </si>
  <si>
    <t>1114112311E8</t>
  </si>
  <si>
    <t>REUBICACION DE PLAZA OCUPADA : Resolución Nº 936-09-UGELP</t>
  </si>
  <si>
    <t>1001296700</t>
  </si>
  <si>
    <t>921481217919</t>
  </si>
  <si>
    <t>1001229948</t>
  </si>
  <si>
    <t>1114112311E6</t>
  </si>
  <si>
    <t>VISA</t>
  </si>
  <si>
    <t>FLORENTINA</t>
  </si>
  <si>
    <t>1001211521</t>
  </si>
  <si>
    <t>1114112311E9</t>
  </si>
  <si>
    <t>QUINCUAGESIMA CUARTA DISPOSICION FINAL DE LA LEY Nº 29465</t>
  </si>
  <si>
    <t>QUIROZ</t>
  </si>
  <si>
    <t>1002438770</t>
  </si>
  <si>
    <t>1114112311E7</t>
  </si>
  <si>
    <t>TERESA CARMELA</t>
  </si>
  <si>
    <t>1001304279</t>
  </si>
  <si>
    <t>1142212612E2</t>
  </si>
  <si>
    <t>0506733</t>
  </si>
  <si>
    <t>LY021045</t>
  </si>
  <si>
    <t>REUBICACION DE PLAZA VACANTE: Resolución Nº 205-2015-UGELP</t>
  </si>
  <si>
    <t>MIRIAM LOURDES</t>
  </si>
  <si>
    <t>1001207545</t>
  </si>
  <si>
    <t>1165112311E3</t>
  </si>
  <si>
    <t>REASIGNACION DE : ZEGARRA MENESES, JASSY DEL CARMEN, Resolución Nº 1284-09-UGELP</t>
  </si>
  <si>
    <t>1008965579</t>
  </si>
  <si>
    <t>1165112311E4</t>
  </si>
  <si>
    <t>YOLANDA CHABELA</t>
  </si>
  <si>
    <t>1001223004</t>
  </si>
  <si>
    <t>1165112311E6</t>
  </si>
  <si>
    <t>REASIGNACION POR INTERES PERSONAL DE: CORTEZ BARRIONUEVO, ZAIDA CLOTILDE, Resolución Nº 009597-2017-UGELAQP</t>
  </si>
  <si>
    <t>1042780247</t>
  </si>
  <si>
    <t>1178113212E4</t>
  </si>
  <si>
    <t>REUBICACION DE PLAZA OCUPADA: Resolución Nº 2249-2014-UGELP</t>
  </si>
  <si>
    <t>MIRYAN</t>
  </si>
  <si>
    <t>1001321604</t>
  </si>
  <si>
    <t>1165112311E7</t>
  </si>
  <si>
    <t>1165112311E2</t>
  </si>
  <si>
    <t>1001235387</t>
  </si>
  <si>
    <t>1169112311E7</t>
  </si>
  <si>
    <t>0574913</t>
  </si>
  <si>
    <t>LY021085</t>
  </si>
  <si>
    <t>GUARDAMINO</t>
  </si>
  <si>
    <t>1001234378</t>
  </si>
  <si>
    <t>1169112311E2</t>
  </si>
  <si>
    <t>JANETTE</t>
  </si>
  <si>
    <t>1001314475</t>
  </si>
  <si>
    <t>1169112311E3</t>
  </si>
  <si>
    <t>REASIGNACION POR INTERES PERSONAL DE:CONDORI LA TORRE, CLORINDA, Resolución N° 4379-16-UGELP</t>
  </si>
  <si>
    <t>BARBOZA</t>
  </si>
  <si>
    <t>AMANDA SOLEDAD</t>
  </si>
  <si>
    <t>1001315166</t>
  </si>
  <si>
    <t>1169112311E4</t>
  </si>
  <si>
    <t>REASIGNACION POR UNIDAD FAMILIAR DE: SALAZAR PEÑALOZA, CARMEN TATIANA, Resolución Nº 089-17-UGEL AQP NORTE</t>
  </si>
  <si>
    <t>BENAVENTE</t>
  </si>
  <si>
    <t>SANDY KARINA</t>
  </si>
  <si>
    <t>1042729760</t>
  </si>
  <si>
    <t>1169112311E8</t>
  </si>
  <si>
    <t>REUBICACION Y/O ADECUACION DE PLAZA VACANTE : Resolución Nº 1020-05-UGELP</t>
  </si>
  <si>
    <t>AVELINA NINFA</t>
  </si>
  <si>
    <t>1001234240</t>
  </si>
  <si>
    <t>VIRGINIA</t>
  </si>
  <si>
    <t>1169112311E6</t>
  </si>
  <si>
    <t>RUMUALDA ROSA</t>
  </si>
  <si>
    <t>1001231608</t>
  </si>
  <si>
    <t>1169112311E9</t>
  </si>
  <si>
    <t>REASIGNACION POR INTERES PERSONAL DE:QUISPE COILA, HUGO, Resolución N° 4754-2017-UGELP</t>
  </si>
  <si>
    <t>1169112311E5</t>
  </si>
  <si>
    <t>1160112311E4</t>
  </si>
  <si>
    <t>0618371</t>
  </si>
  <si>
    <t>LY021095</t>
  </si>
  <si>
    <t>RENUNCIA DE DESIGNACION COMO DIRECTIVO DE I.E. (R.S.G. Nº 1551-2014) DE : VALLEJO GARNICA, GABY PATRICIA</t>
  </si>
  <si>
    <t>LIDIA NANCY</t>
  </si>
  <si>
    <t>1001221886</t>
  </si>
  <si>
    <t>1160112311E5</t>
  </si>
  <si>
    <t>1001213012</t>
  </si>
  <si>
    <t>1160112311E6</t>
  </si>
  <si>
    <t>1160112311E2</t>
  </si>
  <si>
    <t>CERVANTES</t>
  </si>
  <si>
    <t>1160112311E3</t>
  </si>
  <si>
    <t>FLORA FLORENTINA</t>
  </si>
  <si>
    <t>1001203778</t>
  </si>
  <si>
    <t>1174212311E3</t>
  </si>
  <si>
    <t>0701508</t>
  </si>
  <si>
    <t>LY021136</t>
  </si>
  <si>
    <t>RENUNCIA DE DESIGNACION COMO DIRECTIVO DE I.E. (R.S.G. Nº 1551-2014) DE : SILVA MORALES, JEHTSABEL YANET</t>
  </si>
  <si>
    <t>REGINA NELLY</t>
  </si>
  <si>
    <t>1002406020</t>
  </si>
  <si>
    <t>1173713612E8</t>
  </si>
  <si>
    <t>REUBICACION DE PLAZA VACANTE: Resolución Nº 3302-2019-UGELP</t>
  </si>
  <si>
    <t>1174212311E4</t>
  </si>
  <si>
    <t>TREJOS</t>
  </si>
  <si>
    <t>1001215656</t>
  </si>
  <si>
    <t>1181515311E5</t>
  </si>
  <si>
    <t>1174212311E5</t>
  </si>
  <si>
    <t>1174212311E2</t>
  </si>
  <si>
    <t>CASQUINO</t>
  </si>
  <si>
    <t>CONCESA CASILDA</t>
  </si>
  <si>
    <t>1001268650</t>
  </si>
  <si>
    <t>1111312311E2</t>
  </si>
  <si>
    <t>0539056</t>
  </si>
  <si>
    <t>LY021200</t>
  </si>
  <si>
    <t>REYNOSO</t>
  </si>
  <si>
    <t>PRIMITIVA</t>
  </si>
  <si>
    <t>1002170132</t>
  </si>
  <si>
    <t>1111312311E3</t>
  </si>
  <si>
    <t>CESE DE PERSONAL NOMBRADO : QUILCA ZIRENA, LORENZA VICENTA, Resolución Nº 595-05-DREP</t>
  </si>
  <si>
    <t>OLMIA NOEMI</t>
  </si>
  <si>
    <t>1001230917</t>
  </si>
  <si>
    <t>1115613612E2</t>
  </si>
  <si>
    <t>REUBICACION DE PLAZA OCUPADA: Resolución Nº 3847-14-UGELP</t>
  </si>
  <si>
    <t>JUDITH ESTELA</t>
  </si>
  <si>
    <t>1001222081</t>
  </si>
  <si>
    <t>1111312311E5</t>
  </si>
  <si>
    <t>BETTY ZULEMA</t>
  </si>
  <si>
    <t>1001315619</t>
  </si>
  <si>
    <t>1111312311E4</t>
  </si>
  <si>
    <t>SULLO</t>
  </si>
  <si>
    <t>1001327478</t>
  </si>
  <si>
    <t>1101110711E2</t>
  </si>
  <si>
    <t>NO APLICA</t>
  </si>
  <si>
    <t>SEDE ADMINISTRATIVA</t>
  </si>
  <si>
    <t>P210001</t>
  </si>
  <si>
    <t>LY021001</t>
  </si>
  <si>
    <t>COORDINACION DE PRONOEI - UNIDAD DE GESTION EDUCATIVA LOCAL PUNO</t>
  </si>
  <si>
    <t>PROFESOR COORDINADOR</t>
  </si>
  <si>
    <t>CESE POR LIMITE DE EDAD DE: FLORES ESCOQUE, JESUS, Resolución Nº 4187-15-UGELP</t>
  </si>
  <si>
    <t>1101110711E3</t>
  </si>
  <si>
    <t>REUBICACION DE PLAZA OCUPADA : Resolución Nº POR REGUL.</t>
  </si>
  <si>
    <t>BOMBILLA</t>
  </si>
  <si>
    <t>IRENE VICENTINA</t>
  </si>
  <si>
    <t>1001232775</t>
  </si>
  <si>
    <t>1110110512E2</t>
  </si>
  <si>
    <t>REUBICACION DE PLAZA OCUPADA : Resolución Nº .</t>
  </si>
  <si>
    <t>1001314658</t>
  </si>
  <si>
    <t>1111212811E2</t>
  </si>
  <si>
    <t>REUBICACION DE PLAZA OCUPADA : Resolución Nº PAP</t>
  </si>
  <si>
    <t>IRIS</t>
  </si>
  <si>
    <t>1001214190</t>
  </si>
  <si>
    <t>1112110312E4</t>
  </si>
  <si>
    <t>MYRIAN ROSA</t>
  </si>
  <si>
    <t>1001212200</t>
  </si>
  <si>
    <t>1112110312E5</t>
  </si>
  <si>
    <t>PERMUTA DE: CERVANTES TAPIA, MAGALY EUGENIA, Resolución Nº 235-11-UGELP</t>
  </si>
  <si>
    <t>EUSEBIO OVIDIO</t>
  </si>
  <si>
    <t>1001872641</t>
  </si>
  <si>
    <t>1112110711E2</t>
  </si>
  <si>
    <t>MARGARITA JUSTINA</t>
  </si>
  <si>
    <t>1001304047</t>
  </si>
  <si>
    <t>1116110412E2</t>
  </si>
  <si>
    <t>AÑAMURO</t>
  </si>
  <si>
    <t>1001204721</t>
  </si>
  <si>
    <t>1116110412E3</t>
  </si>
  <si>
    <t>ILAQUITA</t>
  </si>
  <si>
    <t>MARLENI</t>
  </si>
  <si>
    <t>1001315376</t>
  </si>
  <si>
    <t>1116112012E2</t>
  </si>
  <si>
    <t>1121110311E0</t>
  </si>
  <si>
    <t>LOURDES JULIA</t>
  </si>
  <si>
    <t>1001335594</t>
  </si>
  <si>
    <t>1121110311E2</t>
  </si>
  <si>
    <t>CESE POR LIMITE DE EDAD DE: ARI ARI, FORTUNATO, Resolución Nº 4059-16-UGELP</t>
  </si>
  <si>
    <t>1121110311E3</t>
  </si>
  <si>
    <t>CANDELARIA HILDA</t>
  </si>
  <si>
    <t>1002422071</t>
  </si>
  <si>
    <t>1121110311E4</t>
  </si>
  <si>
    <t>DESIGNACION COMO DIRECTIVO DE I.E. (R.S.G. 1551-2014) DE CRUZ VALLADARES, MIRIAM ROXANA</t>
  </si>
  <si>
    <t>1121110311E5</t>
  </si>
  <si>
    <t>CESE POR LIMITE DE EDAD DE: CUENCA PALOMINO, CELESTINA, Resolución Nº 2772-2013-UGELP</t>
  </si>
  <si>
    <t>KATHERYN JUSTA</t>
  </si>
  <si>
    <t>1001287992</t>
  </si>
  <si>
    <t>1121110311E7</t>
  </si>
  <si>
    <t>1001234295</t>
  </si>
  <si>
    <t>1121110311E9</t>
  </si>
  <si>
    <t>1121110321E1</t>
  </si>
  <si>
    <t>MERCEDES TERESA</t>
  </si>
  <si>
    <t>1001231650</t>
  </si>
  <si>
    <t>1121110321E2</t>
  </si>
  <si>
    <t>1122110711E2</t>
  </si>
  <si>
    <t>1001289152</t>
  </si>
  <si>
    <t>1122110711E3</t>
  </si>
  <si>
    <t>DESIGNACION COMO ESPECIALISTA EN EDUCACION DE ARROYO APAZA, ROXANA ZOILA RSG Nº 279-2016</t>
  </si>
  <si>
    <t>1132112711E2</t>
  </si>
  <si>
    <t>GONZALO</t>
  </si>
  <si>
    <t>1002424533</t>
  </si>
  <si>
    <t>1136110412E2</t>
  </si>
  <si>
    <t>ROMAN ABAD</t>
  </si>
  <si>
    <t>1001269218</t>
  </si>
  <si>
    <t>1141110011E2</t>
  </si>
  <si>
    <t>SIMONA</t>
  </si>
  <si>
    <t>1001203323</t>
  </si>
  <si>
    <t>1141110311E4</t>
  </si>
  <si>
    <t>EMILIA ZORAIDA</t>
  </si>
  <si>
    <t>1001328507</t>
  </si>
  <si>
    <t>1141110311E5</t>
  </si>
  <si>
    <t>FLORENCIA GLADIZ</t>
  </si>
  <si>
    <t>1001216693</t>
  </si>
  <si>
    <t>1141110311E6</t>
  </si>
  <si>
    <t>JUANA PLACIDA</t>
  </si>
  <si>
    <t>1001212633</t>
  </si>
  <si>
    <t>1141110612E5</t>
  </si>
  <si>
    <t>REASIGNACION DE PERSONAL NOMBRADO : ZEGARRA MENESES, JASSY DEL CARMEN, Resolución Nº 416-07-UGELP</t>
  </si>
  <si>
    <t>SARA JUSTINA</t>
  </si>
  <si>
    <t>1001489217</t>
  </si>
  <si>
    <t>1151110311E3</t>
  </si>
  <si>
    <t>BRUNA</t>
  </si>
  <si>
    <t>FLORA CLEMENCIA</t>
  </si>
  <si>
    <t>1002423554</t>
  </si>
  <si>
    <t>1151110311E4</t>
  </si>
  <si>
    <t>1151110311E8</t>
  </si>
  <si>
    <t>1151110311E9</t>
  </si>
  <si>
    <t>1001219565</t>
  </si>
  <si>
    <t>1151110312E2</t>
  </si>
  <si>
    <t>1151110312E5</t>
  </si>
  <si>
    <t>SAN ROMAN</t>
  </si>
  <si>
    <t>AQUIZE</t>
  </si>
  <si>
    <t>MARCIA SOLEDAD</t>
  </si>
  <si>
    <t>1001309158</t>
  </si>
  <si>
    <t>1151110312E6</t>
  </si>
  <si>
    <t>1151110312E7</t>
  </si>
  <si>
    <t>NANCY DONATA</t>
  </si>
  <si>
    <t>1001231201</t>
  </si>
  <si>
    <t>1151110612E2</t>
  </si>
  <si>
    <t>1001223002</t>
  </si>
  <si>
    <t>1161110212E4</t>
  </si>
  <si>
    <t>JUNETH</t>
  </si>
  <si>
    <t>1002417672</t>
  </si>
  <si>
    <t>1161110212E5</t>
  </si>
  <si>
    <t>1029658890</t>
  </si>
  <si>
    <t>1161110212E6</t>
  </si>
  <si>
    <t>TANIA MARIA</t>
  </si>
  <si>
    <t>1029629982</t>
  </si>
  <si>
    <t>1161110612E2</t>
  </si>
  <si>
    <t>1029501166</t>
  </si>
  <si>
    <t>1161110711E6</t>
  </si>
  <si>
    <t>REASIGNACION DE: GONZALES SANCHEZ, JULIA RD.330-07-UGELP</t>
  </si>
  <si>
    <t>ANTAHUANACO</t>
  </si>
  <si>
    <t>1007755255</t>
  </si>
  <si>
    <t>1171110011E2</t>
  </si>
  <si>
    <t>IDIAQUEZ</t>
  </si>
  <si>
    <t>CARMELA BILMA</t>
  </si>
  <si>
    <t>1001234988</t>
  </si>
  <si>
    <t>1171110212E2</t>
  </si>
  <si>
    <t>IRMA EDUARDA</t>
  </si>
  <si>
    <t>1002422712</t>
  </si>
  <si>
    <t>1171110212E3</t>
  </si>
  <si>
    <t>REASIGNACION POR INTERES PERSONAL DE: CAMA MAMANI, EVA, Resolución Nº 10498-15-UGEL N02 RIMAC</t>
  </si>
  <si>
    <t>1171110711E4</t>
  </si>
  <si>
    <t>POR REASIGNACION DE: VIZCARRA RODRIGUEZ, IRIS</t>
  </si>
  <si>
    <t>PATRICIA ESTELA</t>
  </si>
  <si>
    <t>1001325264</t>
  </si>
  <si>
    <t>1191110011E2</t>
  </si>
  <si>
    <t>ZENY ANNE</t>
  </si>
  <si>
    <t>1001213387</t>
  </si>
  <si>
    <t>1191110011E3</t>
  </si>
  <si>
    <t>1191110711E2</t>
  </si>
  <si>
    <t>1001308693</t>
  </si>
  <si>
    <t>921431216914</t>
  </si>
  <si>
    <t>921431216915</t>
  </si>
  <si>
    <t>928421814918</t>
  </si>
  <si>
    <t>0229526</t>
  </si>
  <si>
    <t>LY031005</t>
  </si>
  <si>
    <t>UBICACION DE PROFESORES (de Directivo a Profesor) DE:TINTAYA CAÑAZACA, LUCILA</t>
  </si>
  <si>
    <t>CAHUAYA</t>
  </si>
  <si>
    <t>1001335439</t>
  </si>
  <si>
    <t>1117114571E2</t>
  </si>
  <si>
    <t>MAGDA ANGELICA</t>
  </si>
  <si>
    <t>1001332882</t>
  </si>
  <si>
    <t>1161112411E0</t>
  </si>
  <si>
    <t>DESIGNACION COMO DIRECTIVO DE I.E. (RM. 072-2018) DE : VILCA ARCE, MARIA ELIZABETH</t>
  </si>
  <si>
    <t>1161112411E2</t>
  </si>
  <si>
    <t>1001334286</t>
  </si>
  <si>
    <t>1161112411E4</t>
  </si>
  <si>
    <t>DESIGNACION COMO DIRECTIVO DE I.E. (R.S.G. 1551-2014) DE CAHUAYA RUELAS, ELIANA</t>
  </si>
  <si>
    <t>1161112411E6</t>
  </si>
  <si>
    <t>LAVILLA</t>
  </si>
  <si>
    <t>BERTA TIMOTEA</t>
  </si>
  <si>
    <t>1001482100</t>
  </si>
  <si>
    <t>1161112411E7</t>
  </si>
  <si>
    <t>NIDIA SUSANA</t>
  </si>
  <si>
    <t>1001234311</t>
  </si>
  <si>
    <t>1161112411E8</t>
  </si>
  <si>
    <t>LOLA LABRE</t>
  </si>
  <si>
    <t>1001209112</t>
  </si>
  <si>
    <t>1161112411E9</t>
  </si>
  <si>
    <t>RETORNO A PLAZA DE PROFESOR DE: TINTAYA CAÑAZACA, LUCILA</t>
  </si>
  <si>
    <t>LUCILA</t>
  </si>
  <si>
    <t>1002049043</t>
  </si>
  <si>
    <t>1161112421E3</t>
  </si>
  <si>
    <t>1001280893</t>
  </si>
  <si>
    <t>1161112411E3</t>
  </si>
  <si>
    <t>AÑAZCO</t>
  </si>
  <si>
    <t>NANCY LAURA</t>
  </si>
  <si>
    <t>1001286307</t>
  </si>
  <si>
    <t>1161112421E4</t>
  </si>
  <si>
    <t>AURORA</t>
  </si>
  <si>
    <t>1001990905</t>
  </si>
  <si>
    <t>1161112421E6</t>
  </si>
  <si>
    <t>CESE POR LIMITE DE EDAD DE: TITO RIOS, CRISTINA EUFRACIA, Resolución Nº 4000-16-UGELP</t>
  </si>
  <si>
    <t>1161112421E7</t>
  </si>
  <si>
    <t>PERMUTA DE: ZEGARRA ZEA, HECTOR PULIO, Resolución Nº 725-12-UGELP</t>
  </si>
  <si>
    <t>OBREGON</t>
  </si>
  <si>
    <t>SAL Y ROSAS</t>
  </si>
  <si>
    <t>YOLANDA YNES</t>
  </si>
  <si>
    <t>1008972496</t>
  </si>
  <si>
    <t>1161112421E1</t>
  </si>
  <si>
    <t>CESE DE PERSONAL NOMBRADO : MAMANI CONDORI, GREGORIO, Resolución Nº 248-05-DREP</t>
  </si>
  <si>
    <t>CCALLI</t>
  </si>
  <si>
    <t>1001849643</t>
  </si>
  <si>
    <t>1161112421E2</t>
  </si>
  <si>
    <t>1001214337</t>
  </si>
  <si>
    <t>1173813711E6</t>
  </si>
  <si>
    <t>REUBICACION DE PLAZA OCUPADA: Resolución Nº 3962-15-UGELP</t>
  </si>
  <si>
    <t>1001301684</t>
  </si>
  <si>
    <t>1117112411E5</t>
  </si>
  <si>
    <t>0506931</t>
  </si>
  <si>
    <t>LY031060</t>
  </si>
  <si>
    <t>BACA</t>
  </si>
  <si>
    <t>WIESSE</t>
  </si>
  <si>
    <t>DANIA SOLEDAD</t>
  </si>
  <si>
    <t>1001315929</t>
  </si>
  <si>
    <t>1117112411E2</t>
  </si>
  <si>
    <t>PATRICIA GLORIA</t>
  </si>
  <si>
    <t>1001220204</t>
  </si>
  <si>
    <t>1117112411E6</t>
  </si>
  <si>
    <t>1119112411E3</t>
  </si>
  <si>
    <t>NAVIA</t>
  </si>
  <si>
    <t>CELIA CRISTINA</t>
  </si>
  <si>
    <t>1001307984</t>
  </si>
  <si>
    <t>1170118311E0</t>
  </si>
  <si>
    <t>REASIGNACION POR UNIDAD FAMILIAR DE: ZELIO CAHUAPAZA, YASMINY, Resolución Nº 007302-2017-UGEL TACNA</t>
  </si>
  <si>
    <t>LADY VERONICA</t>
  </si>
  <si>
    <t>1074144051</t>
  </si>
  <si>
    <t>1174113212E7</t>
  </si>
  <si>
    <t>921481217915</t>
  </si>
  <si>
    <t>DESIGNACION COMO ESPECIALISTA EN EDUCACION DE  (R.M. N° 072 - 2018) DE: QUISPE CALIZAYA, GIOVANA BET</t>
  </si>
  <si>
    <t>1112112212E2</t>
  </si>
  <si>
    <t>1117112411E3</t>
  </si>
  <si>
    <t>1117112411E4</t>
  </si>
  <si>
    <t>CESE POR LIMITE DE EDAD DE: QUISPE GONZALES, ELENA, Resolución Nº 4814-15-UGELP</t>
  </si>
  <si>
    <t>ZAMATA</t>
  </si>
  <si>
    <t>NORMA BEATRIZ</t>
  </si>
  <si>
    <t>1001544321</t>
  </si>
  <si>
    <t>1161212411E8</t>
  </si>
  <si>
    <t>0618397</t>
  </si>
  <si>
    <t>LY031105</t>
  </si>
  <si>
    <t>EDITH ROCIO</t>
  </si>
  <si>
    <t>1001314499</t>
  </si>
  <si>
    <t>1161212411E5</t>
  </si>
  <si>
    <t>1161212411E6</t>
  </si>
  <si>
    <t>YABAR</t>
  </si>
  <si>
    <t>KARINA LOURDES</t>
  </si>
  <si>
    <t>1001317155</t>
  </si>
  <si>
    <t>1161212411E7</t>
  </si>
  <si>
    <t>DESIGNACION COMO DIRECTIVO DE: VARGAS SANCHEZ, LUZ MARINA SEGUN RSG Nº 279-2016</t>
  </si>
  <si>
    <t>921481217910</t>
  </si>
  <si>
    <t>YALILE</t>
  </si>
  <si>
    <t>1001341721</t>
  </si>
  <si>
    <t>1161212411E3</t>
  </si>
  <si>
    <t>REASIGNACION POR INTERES PERSONAL DE:CHAMBILLA VILCA, ASUNCION, Resolución N° 4417-16-UGELP</t>
  </si>
  <si>
    <t>1161212411E9</t>
  </si>
  <si>
    <t>FLABIA HERODIA</t>
  </si>
  <si>
    <t>1001234244</t>
  </si>
  <si>
    <t>1161212411E2</t>
  </si>
  <si>
    <t>CARRY</t>
  </si>
  <si>
    <t>EDITH MARCELINA</t>
  </si>
  <si>
    <t>1001224907</t>
  </si>
  <si>
    <t>1161212411E4</t>
  </si>
  <si>
    <t>1112212411E3</t>
  </si>
  <si>
    <t>0618405</t>
  </si>
  <si>
    <t>LY031110</t>
  </si>
  <si>
    <t>NATIVIDAD</t>
  </si>
  <si>
    <t>1001234785</t>
  </si>
  <si>
    <t>1112110312E2</t>
  </si>
  <si>
    <t>REUBICACION DE PLAZA VACANTE: Resolución Nº 2071-2015-UGELP</t>
  </si>
  <si>
    <t>1112212411E2</t>
  </si>
  <si>
    <t>REASIGNACION POR UNIDAD FAMILIAR DE: ARENAS ALVAREZ, ANA MARIA, Resolución Nº 063-2017-UGELAQPNORTE</t>
  </si>
  <si>
    <t>DEISY ALEJANDRINA</t>
  </si>
  <si>
    <t>1029718628</t>
  </si>
  <si>
    <t>1112212411E5</t>
  </si>
  <si>
    <t>JUDITH MARCELA</t>
  </si>
  <si>
    <t>1001210224</t>
  </si>
  <si>
    <t>1112124421E5</t>
  </si>
  <si>
    <t>WILIAM BACILIO</t>
  </si>
  <si>
    <t>1040099462</t>
  </si>
  <si>
    <t>921441216913</t>
  </si>
  <si>
    <t>JUDITH AURORA</t>
  </si>
  <si>
    <t>1001770500</t>
  </si>
  <si>
    <t>1112212411E4</t>
  </si>
  <si>
    <t>CESE A SOLICITUD DE: QUILCA TITO, ANTONIETA CALIXTA, Resolución Nº 2995-2017-UGELP</t>
  </si>
  <si>
    <t>CUSILAYME</t>
  </si>
  <si>
    <t>FREDESVINDA</t>
  </si>
  <si>
    <t>1002020994</t>
  </si>
  <si>
    <t>1112112521E5</t>
  </si>
  <si>
    <t>0229534</t>
  </si>
  <si>
    <t>LY041010</t>
  </si>
  <si>
    <t>1112112511E0</t>
  </si>
  <si>
    <t>1112112511E4</t>
  </si>
  <si>
    <t>CESE POR LIMITE DE EDAD DE: BERMEJO ALFARO, MARIA BELEN, Resolución Nº 2364-2019-UGELP</t>
  </si>
  <si>
    <t>1112112511E5</t>
  </si>
  <si>
    <t>RUTH YENE</t>
  </si>
  <si>
    <t>1112112511E6</t>
  </si>
  <si>
    <t>PERMUTA DE: CORNEJO DURAN, ELISAMA, Resolución Nº 196-12-UGELP</t>
  </si>
  <si>
    <t>1001209119</t>
  </si>
  <si>
    <t>1112112511E7</t>
  </si>
  <si>
    <t>DE LA TORRE</t>
  </si>
  <si>
    <t>CAPARACHIN</t>
  </si>
  <si>
    <t>JUDITH MARLENE</t>
  </si>
  <si>
    <t>1001315685</t>
  </si>
  <si>
    <t>1112112511E9</t>
  </si>
  <si>
    <t>LOURDES ENRIQUETA</t>
  </si>
  <si>
    <t>1001221914</t>
  </si>
  <si>
    <t>1112112521E2</t>
  </si>
  <si>
    <t>MAGDA YANED</t>
  </si>
  <si>
    <t>1001308545</t>
  </si>
  <si>
    <t>1112112521E3</t>
  </si>
  <si>
    <t>REASIGNACION POR UNIDAD FAMILIAR DE: TICONA SALAS, MERY ELENA, Resolución Nº 0164-12-DRSE.TACNA</t>
  </si>
  <si>
    <t>ARTETA</t>
  </si>
  <si>
    <t>ISABEL CARLOTA</t>
  </si>
  <si>
    <t>1019934017</t>
  </si>
  <si>
    <t>1112112521E4</t>
  </si>
  <si>
    <t>REASIGNACION POR INTERES PERSONAL DE: CASTRO CHATA, EDITH, Resolución Nº 10504-2018-UGEL.07 LIMA</t>
  </si>
  <si>
    <t>1130212511E2</t>
  </si>
  <si>
    <t>1001544895</t>
  </si>
  <si>
    <t>1152212411E2</t>
  </si>
  <si>
    <t>DESIGNACION COMO DIRECTIVO DE I.E. (R.S.G. 1551-2014) DE ACHATA TERROBA, VERONICA PAOLA</t>
  </si>
  <si>
    <t>1112112511E8</t>
  </si>
  <si>
    <t>CESE POR LIMITE DE EDAD DE: FLORES TICONA, ANGELA, Resolución Nº 2024-16-UGELP</t>
  </si>
  <si>
    <t>MOLLOCONDO</t>
  </si>
  <si>
    <t>1112112521E1</t>
  </si>
  <si>
    <t>ROTACION POR ESPECIALID.DOCENTE/ASCENSO ADMINISTRATIVO : MENDOZA FLORES, EMILIO, Resolució</t>
  </si>
  <si>
    <t>JUANA MARITZA</t>
  </si>
  <si>
    <t>1001296489</t>
  </si>
  <si>
    <t>1112112521E7</t>
  </si>
  <si>
    <t>MOYA</t>
  </si>
  <si>
    <t>CASSELY</t>
  </si>
  <si>
    <t>1001328141</t>
  </si>
  <si>
    <t>1112112521E8</t>
  </si>
  <si>
    <t>1198112611E4</t>
  </si>
  <si>
    <t>REUBICACION DE PLAZA OCUPADA: Resolución Nº 3798-16-UGELP</t>
  </si>
  <si>
    <t>JUANITA</t>
  </si>
  <si>
    <t>1001210111</t>
  </si>
  <si>
    <t>921441216911</t>
  </si>
  <si>
    <t>1112112511E2</t>
  </si>
  <si>
    <t>MARIA ROSARIO</t>
  </si>
  <si>
    <t>1001228361</t>
  </si>
  <si>
    <t>1112112511E3</t>
  </si>
  <si>
    <t>MAXIMILIANO</t>
  </si>
  <si>
    <t>1001226994</t>
  </si>
  <si>
    <t>1164112511E6</t>
  </si>
  <si>
    <t>0229682</t>
  </si>
  <si>
    <t>LY041035</t>
  </si>
  <si>
    <t>PEÑARANDA</t>
  </si>
  <si>
    <t>SANTANDER</t>
  </si>
  <si>
    <t>YENNY MARIANELLA</t>
  </si>
  <si>
    <t>1001288428</t>
  </si>
  <si>
    <t>1164112511E5</t>
  </si>
  <si>
    <t>REASIGNACION DE : MAMANI VALERIANO, HILDA, Resolución Nº 520-10-UGELP</t>
  </si>
  <si>
    <t>FLORA OLIVIA</t>
  </si>
  <si>
    <t>1001314481</t>
  </si>
  <si>
    <t>1164112511E7</t>
  </si>
  <si>
    <t>REUBICACION DE PLAZA OCUPADA : Resolución Nº 211</t>
  </si>
  <si>
    <t>DORA OFELIA</t>
  </si>
  <si>
    <t>1001284979</t>
  </si>
  <si>
    <t>1164112511E8</t>
  </si>
  <si>
    <t>1001289105</t>
  </si>
  <si>
    <t>921461217913</t>
  </si>
  <si>
    <t>DESIGNACION COMO DIRECTIVO DE: MUCHICA MELO, PATRICIA MARLENY SEGUN RSG Nº 279-2016</t>
  </si>
  <si>
    <t>921481216914</t>
  </si>
  <si>
    <t>REUBICACION DE PLAZA VACANTE: Resolución Nº 303-16-UGELP</t>
  </si>
  <si>
    <t>ROSARIO YNES</t>
  </si>
  <si>
    <t>1023857642</t>
  </si>
  <si>
    <t>1164112511E4</t>
  </si>
  <si>
    <t>REASIGNACION POR INTERES PERSONAL DE:HINOJOSA MORALES, ANDREA NINFA, Resolución N° 417-13-UGELP</t>
  </si>
  <si>
    <t>1164112511E9</t>
  </si>
  <si>
    <t>1164112511E2</t>
  </si>
  <si>
    <t>1001282519</t>
  </si>
  <si>
    <t>1164112511E3</t>
  </si>
  <si>
    <t>JORGE PEDRO</t>
  </si>
  <si>
    <t>1001305803</t>
  </si>
  <si>
    <t>0474353</t>
  </si>
  <si>
    <t>LY041040</t>
  </si>
  <si>
    <t>MARITZA SOLEDAD</t>
  </si>
  <si>
    <t>1001342600</t>
  </si>
  <si>
    <t>1115112511E4</t>
  </si>
  <si>
    <t>REASIGNACION DE : QUISPE PALOMINO, ROSA LEONOR, Resolución Nº 1810-09-UGELP</t>
  </si>
  <si>
    <t>1002265843</t>
  </si>
  <si>
    <t>1181110711E2</t>
  </si>
  <si>
    <t>REUBICACION DE PLAZA VACANTE: Resolución Nº 0774-2015-UGELP</t>
  </si>
  <si>
    <t>KATHERINE IVONNE</t>
  </si>
  <si>
    <t>1043117716</t>
  </si>
  <si>
    <t>1196113212E5</t>
  </si>
  <si>
    <t>CESE POR FALLECIMIENTO DE: AÑAZCO CUBA, MARIA EMPERATRIZ, Resolución Nº 0136-2014-UGELP</t>
  </si>
  <si>
    <t>ASUNCION</t>
  </si>
  <si>
    <t>1001764109</t>
  </si>
  <si>
    <t>1116112511E5</t>
  </si>
  <si>
    <t>0548511</t>
  </si>
  <si>
    <t>LY041050</t>
  </si>
  <si>
    <t>GLADYS CELESTINA</t>
  </si>
  <si>
    <t>1001209630</t>
  </si>
  <si>
    <t>1116112511E2</t>
  </si>
  <si>
    <t>DESIGNACION COMO DIRECTIVO DE I.E. (R.S.G. 1551-2014) DE AGUILAR COTRADO, KATHERINE</t>
  </si>
  <si>
    <t>1116112511E3</t>
  </si>
  <si>
    <t>ELIANA ROSARIO</t>
  </si>
  <si>
    <t>1001315635</t>
  </si>
  <si>
    <t>1116112511E6</t>
  </si>
  <si>
    <t>LEONOR ELIZABETH</t>
  </si>
  <si>
    <t>1001208117</t>
  </si>
  <si>
    <t>1116112511E7</t>
  </si>
  <si>
    <t>NELLY ELVA</t>
  </si>
  <si>
    <t>1001227767</t>
  </si>
  <si>
    <t>1116112511E8</t>
  </si>
  <si>
    <t>CIRILO</t>
  </si>
  <si>
    <t>1116112511E4</t>
  </si>
  <si>
    <t>CESE POR LIMITE DE EDAD DE: ANCASI PARIAPAZA, MANUEL, Resolución Nº 2210-11-UGELP</t>
  </si>
  <si>
    <t>1000482451</t>
  </si>
  <si>
    <t>1118112511E3</t>
  </si>
  <si>
    <t>UNIDOCENTE</t>
  </si>
  <si>
    <t>0506832</t>
  </si>
  <si>
    <t>LY041070</t>
  </si>
  <si>
    <t>CESE DE PE¥ARANDA PACHO EDITH LUZ</t>
  </si>
  <si>
    <t>1001320601</t>
  </si>
  <si>
    <t>1168112521E1</t>
  </si>
  <si>
    <t>0574970</t>
  </si>
  <si>
    <t>LY041075</t>
  </si>
  <si>
    <t>RUTH SANDRA</t>
  </si>
  <si>
    <t>1002294392</t>
  </si>
  <si>
    <t>1161513331E1</t>
  </si>
  <si>
    <t>DESIGNACION COMO ESPECIALISTA EN EDUCACION DE GUEVARA PINEDA, RUTH YENY RSG Nº 279-2016</t>
  </si>
  <si>
    <t>1168112511E0</t>
  </si>
  <si>
    <t>CESE DE : MIRANDA CHARAJA, NILDA ANGELICA, Resolución Nº 215-08-UGELP</t>
  </si>
  <si>
    <t>1001982979</t>
  </si>
  <si>
    <t>1168112511E2</t>
  </si>
  <si>
    <t>ERNESTINA RAQUEL</t>
  </si>
  <si>
    <t>1001305170</t>
  </si>
  <si>
    <t>1168112511E4</t>
  </si>
  <si>
    <t>MADELEINE MARY</t>
  </si>
  <si>
    <t>1001307362</t>
  </si>
  <si>
    <t>1168112511E6</t>
  </si>
  <si>
    <t>BERTHA DELIA</t>
  </si>
  <si>
    <t>1001308828</t>
  </si>
  <si>
    <t>1168112511E7</t>
  </si>
  <si>
    <t>REASIGNACION POR INTERES PERSONAL DE: MEDINA SANCHEZ, NANCY, Resolución Nº 18383-16-UGEL03 LIMA</t>
  </si>
  <si>
    <t>PAOLA YULI</t>
  </si>
  <si>
    <t>1041019859</t>
  </si>
  <si>
    <t>1168112521E2</t>
  </si>
  <si>
    <t>DESIGNACION COMO DIRECTIVO DE I.E. (R.S.G. 1551-2014) DE PALOMINO COILA, EDITH ISABEL</t>
  </si>
  <si>
    <t>1168112521E3</t>
  </si>
  <si>
    <t>CESE A SOLICITUD DE: ORTEGA GALLEGOS, KAREN ZULMA, Resolución Nº 1385-2019-UGELP</t>
  </si>
  <si>
    <t>1168112521E4</t>
  </si>
  <si>
    <t>DANITZA ARHLEN</t>
  </si>
  <si>
    <t>1029529789</t>
  </si>
  <si>
    <t>1168112521E5</t>
  </si>
  <si>
    <t>REASIGNACION POR INTERES PERSONAL DE: DE LA RIVA PEREZ, YAGI LIBERTAD, Resolución Nº 11768-2016-UGEL AQP SUR</t>
  </si>
  <si>
    <t>1041270814</t>
  </si>
  <si>
    <t>1168112521E6</t>
  </si>
  <si>
    <t>REUBICACION DE PLAZA OCUPADA : Resolución Nº 1012-06-UGELP</t>
  </si>
  <si>
    <t>HUARACALLO</t>
  </si>
  <si>
    <t>HILDA BLANCA</t>
  </si>
  <si>
    <t>1001549978</t>
  </si>
  <si>
    <t>1168112511E3</t>
  </si>
  <si>
    <t>JOSEFA</t>
  </si>
  <si>
    <t>1001291549</t>
  </si>
  <si>
    <t>1168112511E5</t>
  </si>
  <si>
    <t>REASIGNACION POR INTERES PERSONAL DE:FRISANCHO JARA, GLADIS ANGELICA, Resolución N° 2569-11-UGELP</t>
  </si>
  <si>
    <t>1168112521E7</t>
  </si>
  <si>
    <t>REASIGNACION POR EXCEDENCIA DE:MEDINA QUISPE, CIRILO, Resolución N° 2570-11-UGELP</t>
  </si>
  <si>
    <t>1168112521E8</t>
  </si>
  <si>
    <t>1001234222</t>
  </si>
  <si>
    <t>921441216910</t>
  </si>
  <si>
    <t>1168112511E8</t>
  </si>
  <si>
    <t>REUBICACION A LA DOCENCIA DE : MENDOZA MACHACA, BENJAMIN, Resolución Nº 138-07-UGELC</t>
  </si>
  <si>
    <t>MARTIN EMILIO</t>
  </si>
  <si>
    <t>1001312699</t>
  </si>
  <si>
    <t>1168112511E9</t>
  </si>
  <si>
    <t>BERNARDINA</t>
  </si>
  <si>
    <t>1001209413</t>
  </si>
  <si>
    <t>1110112511E9</t>
  </si>
  <si>
    <t>0618363</t>
  </si>
  <si>
    <t>LY041090</t>
  </si>
  <si>
    <t>ROSA LEONOR</t>
  </si>
  <si>
    <t>1001221654</t>
  </si>
  <si>
    <t>1110112511E0</t>
  </si>
  <si>
    <t>REASIGNACION POR SALUD DE: PAREDES LLERENA, MARITZA ELVIRA, Resolución Nº 192-12-UGEL TACNA</t>
  </si>
  <si>
    <t>1001281094</t>
  </si>
  <si>
    <t>1110112511E4</t>
  </si>
  <si>
    <t>REASIGNACION POR UNIDAD FAMILIAR DE: PACHO HUARACHI, CELIA, Resolución Nº 4562-2015-UGEL TACNA</t>
  </si>
  <si>
    <t>LA TORRE</t>
  </si>
  <si>
    <t>1001228518</t>
  </si>
  <si>
    <t>1110112511E6</t>
  </si>
  <si>
    <t>JACINTA HILDA</t>
  </si>
  <si>
    <t>1001285022</t>
  </si>
  <si>
    <t>1110112511E7</t>
  </si>
  <si>
    <t>DESIGNACION COMO DIRECTIVO DE I.E. (R.S.G. 1551-2014) DE JARA INOFUENTE, ROSA ANGELICA</t>
  </si>
  <si>
    <t>DORIS YANET</t>
  </si>
  <si>
    <t>1110112511E2</t>
  </si>
  <si>
    <t>1110112511E8</t>
  </si>
  <si>
    <t>CESE A SOLICITUD DE: TICONA PINEDA, ROSA CANDIDA, Resolución Nº 2290-14-UGELP</t>
  </si>
  <si>
    <t>1110112511E3</t>
  </si>
  <si>
    <t>CESE POR LIMITE DE EDAD DE: HUANCA ALEJANDRIA, JULIA, Resolución Nº 4780-2017-UGELP</t>
  </si>
  <si>
    <t>1111212511E4</t>
  </si>
  <si>
    <t>0618389</t>
  </si>
  <si>
    <t>LY041100</t>
  </si>
  <si>
    <t>SORAYA SOCORRO</t>
  </si>
  <si>
    <t>1001226977</t>
  </si>
  <si>
    <t>1111212511E2</t>
  </si>
  <si>
    <t>SAMO</t>
  </si>
  <si>
    <t>ELVIRA BEATRIZ</t>
  </si>
  <si>
    <t>1001212342</t>
  </si>
  <si>
    <t>1169113811E2</t>
  </si>
  <si>
    <t>REUBICACION DE PLAZA OCUPADA: Resolución Nº 2948-16-UGELP</t>
  </si>
  <si>
    <t>ESPERANZA</t>
  </si>
  <si>
    <t>1001307011</t>
  </si>
  <si>
    <t>ROCIO LILIANA</t>
  </si>
  <si>
    <t>1046842947</t>
  </si>
  <si>
    <t>1111212511E5</t>
  </si>
  <si>
    <t>CESE POR LIMITE DE EDAD DE: COILA FERNANDEZ, GREGORIA, Resolución Nº 2211-11-UGELP</t>
  </si>
  <si>
    <t>PEÑA</t>
  </si>
  <si>
    <t>ANA NANCY</t>
  </si>
  <si>
    <t>1001872920</t>
  </si>
  <si>
    <t>1111212511E3</t>
  </si>
  <si>
    <t>CESE DE PERSONAL NOMBRADO : MARIN CAHUI, ANGELICA, Resolución Nº 249-05-DREP</t>
  </si>
  <si>
    <t>YOLANDA BRIGIDA</t>
  </si>
  <si>
    <t>1001227153</t>
  </si>
  <si>
    <t>1162212511E2</t>
  </si>
  <si>
    <t>0660258</t>
  </si>
  <si>
    <t>LY041115</t>
  </si>
  <si>
    <t>CHIQUE</t>
  </si>
  <si>
    <t>1001319510</t>
  </si>
  <si>
    <t>1107112712E2</t>
  </si>
  <si>
    <t>HERMELINDA JUSTINA</t>
  </si>
  <si>
    <t>1001211998</t>
  </si>
  <si>
    <t>1162212511E3</t>
  </si>
  <si>
    <t>REASIGNACION POR SALUD DE: MELENDEZ BAHAMONDES, YANINA KAROLI, Resolución Nº 2747-2015-UGELAQP</t>
  </si>
  <si>
    <t>GLADYS CARMEN</t>
  </si>
  <si>
    <t>1002144773</t>
  </si>
  <si>
    <t>1162212511E4</t>
  </si>
  <si>
    <t>CCANTUTA</t>
  </si>
  <si>
    <t>TERESA DELIA</t>
  </si>
  <si>
    <t>1001205200</t>
  </si>
  <si>
    <t>1162212511E6</t>
  </si>
  <si>
    <t>REASIGNACION POR INTERES PERSONAL DE:HINOJOSA MORALES, ANDREA NINFA, Resolución N° 4411-16-UGELP</t>
  </si>
  <si>
    <t>1162212511E5</t>
  </si>
  <si>
    <t>REUBICACION DE PLAZA OCUPADA : Resolución Nº 1718-08-UGELP</t>
  </si>
  <si>
    <t>ELISABETH</t>
  </si>
  <si>
    <t>1001322495</t>
  </si>
  <si>
    <t>1113212511E3</t>
  </si>
  <si>
    <t>0706507</t>
  </si>
  <si>
    <t>LY041120</t>
  </si>
  <si>
    <t>TANIA ELFRIDE</t>
  </si>
  <si>
    <t>1001310813</t>
  </si>
  <si>
    <t>1113212511E2</t>
  </si>
  <si>
    <t>DESIGNACION COMO DIRECTIVO DE I.E. (R.S.G. 1551-2014) DE BACA WIESSE, DANIA SOLEDAD</t>
  </si>
  <si>
    <t>KARELLI YULISSA</t>
  </si>
  <si>
    <t>1047232997</t>
  </si>
  <si>
    <t>1113212511E6</t>
  </si>
  <si>
    <t>RETORNO A PLAZA DE PROFESOR DE: VALENCIA NUÑEZ, MOIRA ADRIANA</t>
  </si>
  <si>
    <t>MOIRA ADRIANA</t>
  </si>
  <si>
    <t>1001316995</t>
  </si>
  <si>
    <t>1113212511E7</t>
  </si>
  <si>
    <t>DESIGNACION COMO DIRECTIVO DE I.E. (R.S.G. 1551-2014) DE GALINDO SILVA, ROSIO HENEIDE</t>
  </si>
  <si>
    <t>1113212511E8</t>
  </si>
  <si>
    <t>1001215637</t>
  </si>
  <si>
    <t>1161124461E0</t>
  </si>
  <si>
    <t>YESSENIA KARINA</t>
  </si>
  <si>
    <t>1042324876</t>
  </si>
  <si>
    <t>928491813915</t>
  </si>
  <si>
    <t>1110613811E5</t>
  </si>
  <si>
    <t>RETIRO DEL SERVICIO POR LA 2da. DISPOSICION COMPLEMENTARIA TRANSITORIA Y FINAL LEY Nº 29944 DE: NINA RIVERA, DIONISIO</t>
  </si>
  <si>
    <t>1113212511E4</t>
  </si>
  <si>
    <t>921441216916</t>
  </si>
  <si>
    <t>1113212511E5</t>
  </si>
  <si>
    <t>IRMA HERMELINDA</t>
  </si>
  <si>
    <t>1001306412</t>
  </si>
  <si>
    <t>1113212511E9</t>
  </si>
  <si>
    <t>ALPACA</t>
  </si>
  <si>
    <t>ZAMBRANO</t>
  </si>
  <si>
    <t>KARINA</t>
  </si>
  <si>
    <t>1001556273</t>
  </si>
  <si>
    <t>1133212511E6</t>
  </si>
  <si>
    <t>0701490</t>
  </si>
  <si>
    <t>LY041122</t>
  </si>
  <si>
    <t>LUZ DIANA</t>
  </si>
  <si>
    <t>1001225298</t>
  </si>
  <si>
    <t>1133212511E2</t>
  </si>
  <si>
    <t>REASIGNACION DE PERSONAL DOCENTE : CHIRAPO CCANTUTA, TERESA DELIA, Resolución Nº 221-07-UGELP</t>
  </si>
  <si>
    <t>ALEGRE</t>
  </si>
  <si>
    <t>MIRLA GIOVANNA</t>
  </si>
  <si>
    <t>1001332848</t>
  </si>
  <si>
    <t>1133212511E4</t>
  </si>
  <si>
    <t>CESE POR FALLECIMIENTO DE: PINEDA LLERENA, PATRICIA ROXANA, Resolución Nº 2664-14-UGELP</t>
  </si>
  <si>
    <t>APOLONIA WALDETRUDEZ</t>
  </si>
  <si>
    <t>1001802324</t>
  </si>
  <si>
    <t>1133212511E7</t>
  </si>
  <si>
    <t>JASSY DEL CARMEN</t>
  </si>
  <si>
    <t>1001308649</t>
  </si>
  <si>
    <t>1133212511E3</t>
  </si>
  <si>
    <t>1001306139</t>
  </si>
  <si>
    <t>921441216917</t>
  </si>
  <si>
    <t>1133212511E5</t>
  </si>
  <si>
    <t>MARIA SALOME</t>
  </si>
  <si>
    <t>1001201946</t>
  </si>
  <si>
    <t>1139613811E4</t>
  </si>
  <si>
    <t>1023191</t>
  </si>
  <si>
    <t>LY041133</t>
  </si>
  <si>
    <t>1144212511E3</t>
  </si>
  <si>
    <t>PIMENTEL</t>
  </si>
  <si>
    <t>MARIA JULIA</t>
  </si>
  <si>
    <t>1001211359</t>
  </si>
  <si>
    <t>1144212511E4</t>
  </si>
  <si>
    <t>REUB. A LA DOCENCIA PERS. NOMBRADO : QUISPE CALLAPANI, VICTORIA SANTUSA, Resolución Nº 477-07-UGELS</t>
  </si>
  <si>
    <t>PEDRAZA</t>
  </si>
  <si>
    <t>ANDRES DEMETRIO</t>
  </si>
  <si>
    <t>1001240933</t>
  </si>
  <si>
    <t>1115212511E3</t>
  </si>
  <si>
    <t>URBANO</t>
  </si>
  <si>
    <t>1023233</t>
  </si>
  <si>
    <t>LY041140</t>
  </si>
  <si>
    <t>REASIGNACION DE : ARCE APAZA, GLADIS, Resolución Nº 1589-09-UGELP</t>
  </si>
  <si>
    <t>BERNARDA GLADIS</t>
  </si>
  <si>
    <t>1001488005</t>
  </si>
  <si>
    <t>1115212511E2</t>
  </si>
  <si>
    <t>1001491913</t>
  </si>
  <si>
    <t>1115212511E6</t>
  </si>
  <si>
    <t>1115212511E7</t>
  </si>
  <si>
    <t>DESIGNACION COMO DIRECTIVO DE I.E. (R.S.G. 1551-2014) DE PILCO MONTES DE OCA, TERESA ZANTINA</t>
  </si>
  <si>
    <t>DURAND</t>
  </si>
  <si>
    <t>1115212511E8</t>
  </si>
  <si>
    <t>DESIGNACION COMO DIRECTIVO DE I.E. (R.S.G. 1551-2014) DE PEÑARANDA SANTANDER, YENNY MARIANELLA</t>
  </si>
  <si>
    <t>1115212521E1</t>
  </si>
  <si>
    <t>1001221433</t>
  </si>
  <si>
    <t>1130212511E6</t>
  </si>
  <si>
    <t>DESIGNACION COMO DIRECTIVO DE I.E. (R.S.G. 1551-2014) DE SALAS MAYTA, ELIZABETH FRIDA</t>
  </si>
  <si>
    <t>921481217914</t>
  </si>
  <si>
    <t>REASIGNACION POR INTERES PERSONAL DE: CANO MENDOZA, ELBA MARITZA, Resolución Nº 020-2017-UGELTACNA</t>
  </si>
  <si>
    <t>GINA KARINA</t>
  </si>
  <si>
    <t>1042145184</t>
  </si>
  <si>
    <t>1115212511E0</t>
  </si>
  <si>
    <t>REUBICACION DE PLAZA OCUPADA : Resolución Nº 1100-05-UGELP</t>
  </si>
  <si>
    <t>AURELIA</t>
  </si>
  <si>
    <t>1001230767</t>
  </si>
  <si>
    <t>1115212511E5</t>
  </si>
  <si>
    <t>CESE POR LIMITE DE EDAD DE: CAPACOILA COAQUIRA, JULIA, Resolución Nº 3991-16-UGELP</t>
  </si>
  <si>
    <t>921481216912</t>
  </si>
  <si>
    <t>1115212511E9</t>
  </si>
  <si>
    <t>REUBICACION DE PLAZA OCUPADA : Resolución Nº 2226-04-DREP</t>
  </si>
  <si>
    <t>DE PAVIO</t>
  </si>
  <si>
    <t>MATIASA</t>
  </si>
  <si>
    <t>1001244548</t>
  </si>
  <si>
    <t>1116212511E3</t>
  </si>
  <si>
    <t>0701482</t>
  </si>
  <si>
    <t>LY041150</t>
  </si>
  <si>
    <t>ILAITA</t>
  </si>
  <si>
    <t>1002437372</t>
  </si>
  <si>
    <t>1116212511E4</t>
  </si>
  <si>
    <t>YRMA ELENA</t>
  </si>
  <si>
    <t>1001281128</t>
  </si>
  <si>
    <t>1116212511E5</t>
  </si>
  <si>
    <t>1001235349</t>
  </si>
  <si>
    <t>1116212511E7</t>
  </si>
  <si>
    <t>REUBICACION Y/O ADECUACION DE PLAZA VACANTE : Resolución Nº 1025-05-UGELP</t>
  </si>
  <si>
    <t>EVA INES</t>
  </si>
  <si>
    <t>1001215560</t>
  </si>
  <si>
    <t>1116212511E2</t>
  </si>
  <si>
    <t>REASIGNACION POR INTERES PERSONAL DE:FLORES LLANOS, SUSANA, Resolución N° 2435-11-UGELP</t>
  </si>
  <si>
    <t>1116212511E8</t>
  </si>
  <si>
    <t>REASIGNACION POR INTERES PERSONAL DE: FRISANCHO JARA, GLADIS ANGELICA, Resolución Nº 007300-2017-UGEL TACNA</t>
  </si>
  <si>
    <t>1116212511E6</t>
  </si>
  <si>
    <t>HILDA MERCEDES</t>
  </si>
  <si>
    <t>1001226336</t>
  </si>
  <si>
    <t>1176212511E6</t>
  </si>
  <si>
    <t>1023316</t>
  </si>
  <si>
    <t>LY041156</t>
  </si>
  <si>
    <t>1133113011E2</t>
  </si>
  <si>
    <t>1141110311E2</t>
  </si>
  <si>
    <t>SOLEDAD</t>
  </si>
  <si>
    <t>1001333128</t>
  </si>
  <si>
    <t>1165213711E4</t>
  </si>
  <si>
    <t>CLAUDIA ALEXA</t>
  </si>
  <si>
    <t>1071040243</t>
  </si>
  <si>
    <t>1176212511E4</t>
  </si>
  <si>
    <t>REASIGNACION DE : LUQUE CONDORI, CELIA, Resolución Nº 2307-08-UGELP</t>
  </si>
  <si>
    <t>RAQUEL PAMELA</t>
  </si>
  <si>
    <t>1001314831</t>
  </si>
  <si>
    <t>1176212511E8</t>
  </si>
  <si>
    <t>REUBICACION DE PLAZA OCUPADA : Resolución Nº 1490-04-UGELP</t>
  </si>
  <si>
    <t>MARGOT</t>
  </si>
  <si>
    <t>1001323576</t>
  </si>
  <si>
    <t>921481217913</t>
  </si>
  <si>
    <t>MARITZA LIDIA</t>
  </si>
  <si>
    <t>1001323351</t>
  </si>
  <si>
    <t>1001491370</t>
  </si>
  <si>
    <t>928401813915</t>
  </si>
  <si>
    <t>REASIGNACION POR UNIDAD FAMILIAR DE: FERNANDEZ CRUZ, YENY MARIA, Resolución Nº 0207-2019-UGELP AREQUIPA</t>
  </si>
  <si>
    <t>DAVALOS</t>
  </si>
  <si>
    <t>1176212511E5</t>
  </si>
  <si>
    <t>REASIGNACION DE AUXILIAR DE EDUCACION A DOCENTE : QUINTO MORALES, MARIA LEONOR, Resolución</t>
  </si>
  <si>
    <t>HILDA ZOILA</t>
  </si>
  <si>
    <t>1001227257</t>
  </si>
  <si>
    <t>1176212511E9</t>
  </si>
  <si>
    <t>1178113212E7</t>
  </si>
  <si>
    <t>1176212511E3</t>
  </si>
  <si>
    <t>CESE POR LIMITE DE EDAD DE: MAMANI CHOQUE, TIMOTEO, Resolución Nº 1826-2019-UGELP</t>
  </si>
  <si>
    <t>1176212511E7</t>
  </si>
  <si>
    <t>ROTACION DE PERSONAL ADMINISTRATIVO DE:MAMANI RAMOS, PETRONA MARIA, Resolución N° 2320-13-UGELP</t>
  </si>
  <si>
    <t>MARUJA ELENA</t>
  </si>
  <si>
    <t>1002443336</t>
  </si>
  <si>
    <t>1110212511E2</t>
  </si>
  <si>
    <t>1025576</t>
  </si>
  <si>
    <t>LY041190</t>
  </si>
  <si>
    <t>MARITZA JACQUELINE</t>
  </si>
  <si>
    <t>1001344815</t>
  </si>
  <si>
    <t>1110212511E4</t>
  </si>
  <si>
    <t>921481216918</t>
  </si>
  <si>
    <t>1110212511E3</t>
  </si>
  <si>
    <t>1130212511E3</t>
  </si>
  <si>
    <t>1154426</t>
  </si>
  <si>
    <t>LY041192</t>
  </si>
  <si>
    <t>REUBICACION DE PLAZA OCUPADA : Resolución Nº 0596-UGELP-05</t>
  </si>
  <si>
    <t>SALOME BRIGGITE</t>
  </si>
  <si>
    <t>1001209865</t>
  </si>
  <si>
    <t>1130212511E7</t>
  </si>
  <si>
    <t>REASIGNACION POR INTERES PERSONAL DE:VILCA NIEBLES, ALEJANDRO RICARDO, Resolución N° 4311-2018-UGELP</t>
  </si>
  <si>
    <t>1173112611E2</t>
  </si>
  <si>
    <t>0229633</t>
  </si>
  <si>
    <t>LY051026</t>
  </si>
  <si>
    <t>ZARAVIA</t>
  </si>
  <si>
    <t>EMILIA VALENTINA</t>
  </si>
  <si>
    <t>1001211241</t>
  </si>
  <si>
    <t>1166112611E2</t>
  </si>
  <si>
    <t>0548610</t>
  </si>
  <si>
    <t>LY051055</t>
  </si>
  <si>
    <t>REASIGNACION POR INTERES PERSONAL DE:SUCASACA FLORES, REGINA NELLY, Resolución N° 4088-16-UGELP</t>
  </si>
  <si>
    <t>MARTA MAGDA</t>
  </si>
  <si>
    <t>1001552210</t>
  </si>
  <si>
    <t>1167112611E2</t>
  </si>
  <si>
    <t>0520130</t>
  </si>
  <si>
    <t>LY051065</t>
  </si>
  <si>
    <t>.</t>
  </si>
  <si>
    <t>1001213261</t>
  </si>
  <si>
    <t>1117612412E2</t>
  </si>
  <si>
    <t>0539353</t>
  </si>
  <si>
    <t>LY051078</t>
  </si>
  <si>
    <t>ZENAIDA YODEMI</t>
  </si>
  <si>
    <t>1040895488</t>
  </si>
  <si>
    <t>REUBICACION DE PLAZA OCUPADA: Resolución Nº 3439-2019-UGEL</t>
  </si>
  <si>
    <t>1001212266</t>
  </si>
  <si>
    <t>1198112611E5</t>
  </si>
  <si>
    <t>REASIGNACION POR INTERES PERSONAL DE: VELARDE PALOMINO, PATRICIA, Resolución Nº 062-17-UGEL AQP NORTE</t>
  </si>
  <si>
    <t>1198112611E2</t>
  </si>
  <si>
    <t>1110112611E2</t>
  </si>
  <si>
    <t>1571462</t>
  </si>
  <si>
    <t>LY051090</t>
  </si>
  <si>
    <t>NOEMI HILDA</t>
  </si>
  <si>
    <t>1001205390</t>
  </si>
  <si>
    <t>1165212611E2</t>
  </si>
  <si>
    <t>1023274</t>
  </si>
  <si>
    <t>LY051145</t>
  </si>
  <si>
    <t>LUCY ADA</t>
  </si>
  <si>
    <t>1001201558</t>
  </si>
  <si>
    <t>1118212611E2</t>
  </si>
  <si>
    <t>1023357</t>
  </si>
  <si>
    <t>LY051170</t>
  </si>
  <si>
    <t>1023431</t>
  </si>
  <si>
    <t>LY051185</t>
  </si>
  <si>
    <t>SHAILENDRA YEMIRA</t>
  </si>
  <si>
    <t>1001323613</t>
  </si>
  <si>
    <t>1169212611E2</t>
  </si>
  <si>
    <t>CESE POR LIMITE DE EDAD DE: BRAVO TORRES, DORA ELIZABETH, Resolución Nº 2363-2019-UGELP</t>
  </si>
  <si>
    <t>1169212611E3</t>
  </si>
  <si>
    <t>JANET ESPERANZA</t>
  </si>
  <si>
    <t>1001545103</t>
  </si>
  <si>
    <t>1169212611E5</t>
  </si>
  <si>
    <t>1191112711E5</t>
  </si>
  <si>
    <t>0229542</t>
  </si>
  <si>
    <t>LY061008</t>
  </si>
  <si>
    <t>1001309655</t>
  </si>
  <si>
    <t>1141110612E3</t>
  </si>
  <si>
    <t>1187118511E4</t>
  </si>
  <si>
    <t>REASIGNACION POR UNIDAD FAMILIAR DE:PEREZ PEREZ, CARMEN AYME, Resolución N° 0647-2014-UGELP</t>
  </si>
  <si>
    <t>1001332804</t>
  </si>
  <si>
    <t>1191112711E2</t>
  </si>
  <si>
    <t>YESSENIA NAKADAY</t>
  </si>
  <si>
    <t>1001296999</t>
  </si>
  <si>
    <t>1191112711E3</t>
  </si>
  <si>
    <t>DESIGNACION COMO DIRECTIVO DE I.E. (R.S.G. 1551-2014) DE MANSILLA PARI, RUTH MARIA</t>
  </si>
  <si>
    <t>TIQUE</t>
  </si>
  <si>
    <t>1113613112E3</t>
  </si>
  <si>
    <t>RETIRO DEL SERVICIO POR LA 2da. DISPOSICION COMPLEMENTARIA TRANSITORIA Y FINAL LEY Nº 29944 DE: LIMA MIRANDA, GUSTAVO RICARDO</t>
  </si>
  <si>
    <t>1191112711E6</t>
  </si>
  <si>
    <t>1191112711E4</t>
  </si>
  <si>
    <t>1160112711E2</t>
  </si>
  <si>
    <t>0229641</t>
  </si>
  <si>
    <t>LY061095</t>
  </si>
  <si>
    <t>YARATICONA</t>
  </si>
  <si>
    <t>1001785434</t>
  </si>
  <si>
    <t>1191112811E2</t>
  </si>
  <si>
    <t>0799437</t>
  </si>
  <si>
    <t>LY071008</t>
  </si>
  <si>
    <t>REASIGNACION POR UNIDAD FAMILIAR DE:GONZALES GONZALES, NILDA NAYDA, Resolución N° 0638-2014-UGELP</t>
  </si>
  <si>
    <t>JOVANA MAVEL</t>
  </si>
  <si>
    <t>1001297866</t>
  </si>
  <si>
    <t>1112112811E2</t>
  </si>
  <si>
    <t>0539254</t>
  </si>
  <si>
    <t>LY071010</t>
  </si>
  <si>
    <t>REASIGNACION POR UNIDAD FAMILIAR DE:COAQUIRA MAMANI, BERNA INES, Resolución N° 0690-2014-UGELP</t>
  </si>
  <si>
    <t>1001314849</t>
  </si>
  <si>
    <t>1112112811E5</t>
  </si>
  <si>
    <t>EDWIN JAIME</t>
  </si>
  <si>
    <t>1001300819</t>
  </si>
  <si>
    <t>1113513521E2</t>
  </si>
  <si>
    <t>1025352</t>
  </si>
  <si>
    <t>LY081137</t>
  </si>
  <si>
    <t>YANINA</t>
  </si>
  <si>
    <t>1040709164</t>
  </si>
  <si>
    <t>1184212911E2</t>
  </si>
  <si>
    <t>CARMEN KARIM</t>
  </si>
  <si>
    <t>1001323815</t>
  </si>
  <si>
    <t>1184212911E3</t>
  </si>
  <si>
    <t>REASIGNACION POR INTERES PERSONAL DE:QUISPE CALIZAYA, GIOVANA BETZABE, Resolución N° 0692-2014-UGELP</t>
  </si>
  <si>
    <t>VILA</t>
  </si>
  <si>
    <t>1184212911E4</t>
  </si>
  <si>
    <t>NIEBLES</t>
  </si>
  <si>
    <t>ALEJANDRO RICARDO</t>
  </si>
  <si>
    <t>1002159390</t>
  </si>
  <si>
    <t>1025477</t>
  </si>
  <si>
    <t>LY091008</t>
  </si>
  <si>
    <t>1001324084</t>
  </si>
  <si>
    <t>1115213312E8</t>
  </si>
  <si>
    <t>REUBICACION DE PLAZA VACANTE: Resolución Nº 304-16-UGELP</t>
  </si>
  <si>
    <t>ELIZABETH JUDITH</t>
  </si>
  <si>
    <t>1040384121</t>
  </si>
  <si>
    <t>1191112011E2</t>
  </si>
  <si>
    <t>TOMASA</t>
  </si>
  <si>
    <t>1001486060</t>
  </si>
  <si>
    <t>1191112011E3</t>
  </si>
  <si>
    <t>REASIGNACION POR INTERES PERSONAL DE:CHURA QUIROZ, LUZ DELIA, Resolución N° 226-12-UGELP</t>
  </si>
  <si>
    <t>HUAYNA</t>
  </si>
  <si>
    <t>1023209</t>
  </si>
  <si>
    <t>LY091050</t>
  </si>
  <si>
    <t>CLARA</t>
  </si>
  <si>
    <t>928441813915</t>
  </si>
  <si>
    <t>DESIGNACION COMO DIRECTIVO DE: MEDINA QUISPESUCSO, CAROLINA SEGUN RSG Nº 279-2016</t>
  </si>
  <si>
    <t>928441814918</t>
  </si>
  <si>
    <t>ROTACION DE PERSONAL ADMINISTRATIVO DE:VELEZ MAMANI, MARCIA, Resolución N° 1974-2017-UGELP</t>
  </si>
  <si>
    <t>1001232597</t>
  </si>
  <si>
    <t>1166112011E4</t>
  </si>
  <si>
    <t>1023803</t>
  </si>
  <si>
    <t>LY091055</t>
  </si>
  <si>
    <t>BERTHA BEATRIZ</t>
  </si>
  <si>
    <t>1001481360</t>
  </si>
  <si>
    <t>921441217915</t>
  </si>
  <si>
    <t>ROSA CANDIDA</t>
  </si>
  <si>
    <t>1001288191</t>
  </si>
  <si>
    <t>1166112011E3</t>
  </si>
  <si>
    <t>NORMA FELICITAS</t>
  </si>
  <si>
    <t>1001220396</t>
  </si>
  <si>
    <t>928421813918</t>
  </si>
  <si>
    <t>FANNY</t>
  </si>
  <si>
    <t>1042138040</t>
  </si>
  <si>
    <t>1117112011E3</t>
  </si>
  <si>
    <t>0513192</t>
  </si>
  <si>
    <t>LY091060</t>
  </si>
  <si>
    <t>UBICACION DE PROFESORES (de Directivo a Profesor) DE:QUILCA LOBATON, GLADYS ELENA</t>
  </si>
  <si>
    <t>LOVATON</t>
  </si>
  <si>
    <t>GLADYS ELENA</t>
  </si>
  <si>
    <t>1001218639</t>
  </si>
  <si>
    <t>928441813919</t>
  </si>
  <si>
    <t>ASCENSO DE : CCAMA GAMARRA, EDITH OLIVIA, Resolución Nº 2281-07-UGELP</t>
  </si>
  <si>
    <t>1001226843</t>
  </si>
  <si>
    <t>1150113611E2</t>
  </si>
  <si>
    <t>0229617</t>
  </si>
  <si>
    <t>LY101007</t>
  </si>
  <si>
    <t>LUZ MARLENE</t>
  </si>
  <si>
    <t>1001310322</t>
  </si>
  <si>
    <t>928451817917</t>
  </si>
  <si>
    <t>0487348</t>
  </si>
  <si>
    <t>LY101010</t>
  </si>
  <si>
    <t>CESE DE : COILA CHOQUE, GUADALUPE, Resolución Nº 1221-09-UGELP</t>
  </si>
  <si>
    <t>1112112112E4</t>
  </si>
  <si>
    <t>REASIGNACION POR UNIDAD FAMILIAR DE: BEJAR MOLINA, MARIELA, Resolución Nº 0202-2019-UGEL AREQUIPA SUR</t>
  </si>
  <si>
    <t>ROSAS</t>
  </si>
  <si>
    <t>1112112112E3</t>
  </si>
  <si>
    <t>NESTORA</t>
  </si>
  <si>
    <t>1001205136</t>
  </si>
  <si>
    <t>1161112212E2</t>
  </si>
  <si>
    <t>1023282</t>
  </si>
  <si>
    <t>LY111005</t>
  </si>
  <si>
    <t>RETIRO DEL SERVICIO POR LA 2da. DISPOSICION COMPLEMENTARIA TRANSITORIA Y FINAL LEY Nº 29944 DE: LUNA CASAPINO, OTILIA</t>
  </si>
  <si>
    <t>SONIA VILMA</t>
  </si>
  <si>
    <t>1001325676</t>
  </si>
  <si>
    <t>LEOCADIA</t>
  </si>
  <si>
    <t>1161112212E3</t>
  </si>
  <si>
    <t>1001247250</t>
  </si>
  <si>
    <t>1112112212E3</t>
  </si>
  <si>
    <t>1023324</t>
  </si>
  <si>
    <t>LY111010</t>
  </si>
  <si>
    <t>REASIGNACION POR UNIDAD FAMILIAR DE:TIQUILLOCA PALOMINO, MARITZA LIDIA, Resolución N° 0598-2014-UGELP</t>
  </si>
  <si>
    <t>ROSA VICTORIA</t>
  </si>
  <si>
    <t>1001481631</t>
  </si>
  <si>
    <t>1112713312E4</t>
  </si>
  <si>
    <t>1025717</t>
  </si>
  <si>
    <t>LY111015</t>
  </si>
  <si>
    <t>1001545571</t>
  </si>
  <si>
    <t>1114112312E2</t>
  </si>
  <si>
    <t>0229666</t>
  </si>
  <si>
    <t>LY121030</t>
  </si>
  <si>
    <t>CESE DE : HERRERA ILLANES, BLANCA PILAR, Resolución Nº ???</t>
  </si>
  <si>
    <t>1114112312E4</t>
  </si>
  <si>
    <t>REASIGNACION POR INTERES PERSONAL DE:GIBERA QUISPE, PRAXIDES MENELIA, Resolución N° 4447-15-UGELP</t>
  </si>
  <si>
    <t>1001333527</t>
  </si>
  <si>
    <t>921431210919</t>
  </si>
  <si>
    <t>DESIGNACION COMO DIRECTIVO DE: SUBIA TONY, LIDIA ELENA SEGUN RSG Nº 279-2016</t>
  </si>
  <si>
    <t>1114112312E5</t>
  </si>
  <si>
    <t>GLORIA LUCIA</t>
  </si>
  <si>
    <t>1001308267</t>
  </si>
  <si>
    <t>1114112312E3</t>
  </si>
  <si>
    <t>1001286258</t>
  </si>
  <si>
    <t>1190112312E2</t>
  </si>
  <si>
    <t>1023449</t>
  </si>
  <si>
    <t>LY121098</t>
  </si>
  <si>
    <t>DESIGNACION COMO DIRECTIVO DE: CUEVA CHATA, MARITZA SOLEDAD SEGUN RSG Nº 279-2016</t>
  </si>
  <si>
    <t>1161212312E2</t>
  </si>
  <si>
    <t>1025725</t>
  </si>
  <si>
    <t>LY121105</t>
  </si>
  <si>
    <t>REASIGNACION DE : MACEDO MACEDO, ROSE VIANNEY, Resolución Nº 1221-09-UGELP</t>
  </si>
  <si>
    <t>PATRICIA JOSEFINA</t>
  </si>
  <si>
    <t>1001289289</t>
  </si>
  <si>
    <t>1166112412E2</t>
  </si>
  <si>
    <t>0229690</t>
  </si>
  <si>
    <t>LY131055</t>
  </si>
  <si>
    <t>RENUNCIA DE DESIGNACION COMO DIRECTIVO DE I.E. (R.S.G. Nº 1551-2014) DE : VILCA ARCE, MARIA ELIZABETH</t>
  </si>
  <si>
    <t>MARCELINA IRENE</t>
  </si>
  <si>
    <t>1001543259</t>
  </si>
  <si>
    <t>1110112611E4</t>
  </si>
  <si>
    <t>REASIGNACION POR INTERES PERSONAL DE:APAZA CONDORI, ROXANA, Resolución N° 0797-2014-UGELP</t>
  </si>
  <si>
    <t>1001216401</t>
  </si>
  <si>
    <t>921411217916</t>
  </si>
  <si>
    <t>1198113911E9</t>
  </si>
  <si>
    <t>PRESUPUESTO CAP</t>
  </si>
  <si>
    <t>1166112412E3</t>
  </si>
  <si>
    <t>INES EULOGIA</t>
  </si>
  <si>
    <t>1001268970</t>
  </si>
  <si>
    <t>1186112512E2</t>
  </si>
  <si>
    <t>0229708</t>
  </si>
  <si>
    <t>LY141057</t>
  </si>
  <si>
    <t>NORA CONSISA</t>
  </si>
  <si>
    <t>1001284431</t>
  </si>
  <si>
    <t>0229732</t>
  </si>
  <si>
    <t>LY141080</t>
  </si>
  <si>
    <t>MUCHICA</t>
  </si>
  <si>
    <t>PATRICIA MARLENY</t>
  </si>
  <si>
    <t>1001217170</t>
  </si>
  <si>
    <t>1119112512E2</t>
  </si>
  <si>
    <t>NELLY GLORIA</t>
  </si>
  <si>
    <t>1009001679</t>
  </si>
  <si>
    <t>1119112512E3</t>
  </si>
  <si>
    <t>DESIGNACION COMO DIRECTIVO DE: FIGUEROA ORTEGA, ROXANA SEGUN RSG Nº 279-2016</t>
  </si>
  <si>
    <t>921461217917</t>
  </si>
  <si>
    <t>CERILA</t>
  </si>
  <si>
    <t>1001499987</t>
  </si>
  <si>
    <t>1119112512E4</t>
  </si>
  <si>
    <t>1112212612E4</t>
  </si>
  <si>
    <t>0474627</t>
  </si>
  <si>
    <t>LY151110</t>
  </si>
  <si>
    <t>CESE DE : SUCASACA FLORES, REGINA NELLY, Resolución Nº 2305-08-UGELP</t>
  </si>
  <si>
    <t>1115613612E0</t>
  </si>
  <si>
    <t>REASIGNACION POR SALUD DE:JIMENEZ CAMPOS, ROSA AMALIA ASUNCION, Resolución N° 3677-16-UGELP</t>
  </si>
  <si>
    <t>1001330954</t>
  </si>
  <si>
    <t>1112212612E2</t>
  </si>
  <si>
    <t>ROTACION DE PERSONAL ADMINISTRATIVO DE:APAZA ROJAS, JULIA SABINA, Resolución N° 3274-15-UGELP</t>
  </si>
  <si>
    <t>TEOFILA NATIVIDAD</t>
  </si>
  <si>
    <t>1001288069</t>
  </si>
  <si>
    <t>1122212612E2</t>
  </si>
  <si>
    <t>0539858</t>
  </si>
  <si>
    <t>LY151111</t>
  </si>
  <si>
    <t>MARY GLADYS</t>
  </si>
  <si>
    <t>1001296876</t>
  </si>
  <si>
    <t>1158113321E4</t>
  </si>
  <si>
    <t>1025568</t>
  </si>
  <si>
    <t>LY151113</t>
  </si>
  <si>
    <t>REUBICACION DE PLAZA VACANTE: Resolución Nº 3044-2015-UGELP</t>
  </si>
  <si>
    <t>BELINDA YNES</t>
  </si>
  <si>
    <t>1040520173</t>
  </si>
  <si>
    <t>1142212612E3</t>
  </si>
  <si>
    <t>YOVANA ADRIANA</t>
  </si>
  <si>
    <t>1041704237</t>
  </si>
  <si>
    <t>1113112712E3</t>
  </si>
  <si>
    <t>0229625</t>
  </si>
  <si>
    <t>LY161020</t>
  </si>
  <si>
    <t>CAROLIA DELIA</t>
  </si>
  <si>
    <t>1001543423</t>
  </si>
  <si>
    <t>1113112712E2</t>
  </si>
  <si>
    <t>CESE A SOLICITUD DE: CALISAYA GOMEZ, YOLANDA, Resolución Nº 2664-11-UGELP</t>
  </si>
  <si>
    <t>PEDRO VALERIANO</t>
  </si>
  <si>
    <t>1001238918</t>
  </si>
  <si>
    <t>1127112712E4</t>
  </si>
  <si>
    <t>0229740</t>
  </si>
  <si>
    <t>LY161061</t>
  </si>
  <si>
    <t>REASIGNACION POR INTERES PERSONAL DE:QUISPE VELASQUEZ, NANCY, Resolución N° 0642-2014-UGELP</t>
  </si>
  <si>
    <t>1001552251</t>
  </si>
  <si>
    <t>1127112712E3</t>
  </si>
  <si>
    <t>1001261900</t>
  </si>
  <si>
    <t>1187112712E3</t>
  </si>
  <si>
    <t>0501338</t>
  </si>
  <si>
    <t>LY161067</t>
  </si>
  <si>
    <t>KATHERINE</t>
  </si>
  <si>
    <t>1001858679</t>
  </si>
  <si>
    <t>1187112712E2</t>
  </si>
  <si>
    <t>DESIGNACION COMO DIRECTIVO DE I.E. (R.S.G. 1551-2014) DE QUISPE PALOMINO, ROSA LEONOR</t>
  </si>
  <si>
    <t>1187112712E4</t>
  </si>
  <si>
    <t>1001291858</t>
  </si>
  <si>
    <t>1117612412E3</t>
  </si>
  <si>
    <t>1345289</t>
  </si>
  <si>
    <t>LY131197</t>
  </si>
  <si>
    <t>1132712612E2</t>
  </si>
  <si>
    <t>1372853</t>
  </si>
  <si>
    <t>LY151610</t>
  </si>
  <si>
    <t>1001308651</t>
  </si>
  <si>
    <t>1190112711E2</t>
  </si>
  <si>
    <t>1414721</t>
  </si>
  <si>
    <t>LY061098</t>
  </si>
  <si>
    <t>REASIGNACION POR UNIDAD FAMILIAR DE:VILCA ARCE, MARIA ELIZABETH, Resolución N° 0639-2014-UGELP</t>
  </si>
  <si>
    <t>921481216915</t>
  </si>
  <si>
    <t>1470863</t>
  </si>
  <si>
    <t>LY151114</t>
  </si>
  <si>
    <t>DELIA GESIL</t>
  </si>
  <si>
    <t>1001864941</t>
  </si>
  <si>
    <t>1172113021E4</t>
  </si>
  <si>
    <t>1470988</t>
  </si>
  <si>
    <t>LY091063</t>
  </si>
  <si>
    <t>REUBICACION DE PLAZA OCUPADA: Resolución Nº 2249-14-UGELP</t>
  </si>
  <si>
    <t>VICENTINA</t>
  </si>
  <si>
    <t>1001556987</t>
  </si>
  <si>
    <t>921481216911</t>
  </si>
  <si>
    <t>NORA JESUS</t>
  </si>
  <si>
    <t>1001203777</t>
  </si>
  <si>
    <t>1525591</t>
  </si>
  <si>
    <t>LY021201</t>
  </si>
  <si>
    <t>GUITERAZ</t>
  </si>
  <si>
    <t>JANNET FRANCISCA</t>
  </si>
  <si>
    <t>1001286011</t>
  </si>
  <si>
    <t>921481216919</t>
  </si>
  <si>
    <t>NILDA NAYDA</t>
  </si>
  <si>
    <t>1040468576</t>
  </si>
  <si>
    <t>1132213412E4</t>
  </si>
  <si>
    <t>1171713312E3</t>
  </si>
  <si>
    <t>REASIGNACION POR SALUD DE:ASENCIO RAMOS, NELLY, Resolución N° 3884-14-UGELP</t>
  </si>
  <si>
    <t>1119112411E6</t>
  </si>
  <si>
    <t>REUBICACION DE PLAZA VACANTE: Resolución Nº 4828-2017-UGELP</t>
  </si>
  <si>
    <t>921481216910</t>
  </si>
  <si>
    <t>1470996</t>
  </si>
  <si>
    <t>LY081139</t>
  </si>
  <si>
    <t>CATALINA</t>
  </si>
  <si>
    <t>921481216913</t>
  </si>
  <si>
    <t>1471002</t>
  </si>
  <si>
    <t>LY091620</t>
  </si>
  <si>
    <t>JANETH LETICIA</t>
  </si>
  <si>
    <t>1001316858</t>
  </si>
  <si>
    <t>1470970</t>
  </si>
  <si>
    <t>LY031090</t>
  </si>
  <si>
    <t>TONY</t>
  </si>
  <si>
    <t>LIDIA ELENA</t>
  </si>
  <si>
    <t>1029505120</t>
  </si>
  <si>
    <t>1119112411E4</t>
  </si>
  <si>
    <t>REASIGNACION POR UNIDAD FAMILIAR DE: CASTAÑEDA PINEDA, KATHERINE, Resolución Nº 10785-15-UGEL AQP SUR</t>
  </si>
  <si>
    <t>CCURO</t>
  </si>
  <si>
    <t>SANDRA</t>
  </si>
  <si>
    <t>1042810824</t>
  </si>
  <si>
    <t>921431216912</t>
  </si>
  <si>
    <t>VILMA VALERIA</t>
  </si>
  <si>
    <t>1001200392</t>
  </si>
  <si>
    <t>921451216917</t>
  </si>
  <si>
    <t>DESIGNACION COMO DIRECTIVO DE: VALDIVIA GUITERAZ, JANNET FRANCISCA SEGUN RSG Nº 279-2016</t>
  </si>
  <si>
    <t>921431216918</t>
  </si>
  <si>
    <t>921461216913</t>
  </si>
  <si>
    <t>1556380</t>
  </si>
  <si>
    <t>LY061115</t>
  </si>
  <si>
    <t>ELIDA</t>
  </si>
  <si>
    <t>1043119352</t>
  </si>
  <si>
    <t>921461216915</t>
  </si>
  <si>
    <t>1556331</t>
  </si>
  <si>
    <t>LY061100</t>
  </si>
  <si>
    <t>YOLANDA MARUJA</t>
  </si>
  <si>
    <t>1001869753</t>
  </si>
  <si>
    <t>921491216912</t>
  </si>
  <si>
    <t>1556463</t>
  </si>
  <si>
    <t>LY071020</t>
  </si>
  <si>
    <t>GINA LIZ</t>
  </si>
  <si>
    <t>1045106830</t>
  </si>
  <si>
    <t>921461216912</t>
  </si>
  <si>
    <t>1569698</t>
  </si>
  <si>
    <t>LY071025</t>
  </si>
  <si>
    <t>DESIGNACION COMO DIRECTIVO DE: DUEÑAS RAMOS, MIRIAM LOURDES SEGUN RSG Nº 279-2016</t>
  </si>
  <si>
    <t>921481216917</t>
  </si>
  <si>
    <t>1556307</t>
  </si>
  <si>
    <t>LY061105</t>
  </si>
  <si>
    <t>LESLIE ROSARIO</t>
  </si>
  <si>
    <t>1001332806</t>
  </si>
  <si>
    <t>921481216916</t>
  </si>
  <si>
    <t>1470871</t>
  </si>
  <si>
    <t>LY071030</t>
  </si>
  <si>
    <t>NATY</t>
  </si>
  <si>
    <t>1040756176</t>
  </si>
  <si>
    <t>921421210916</t>
  </si>
  <si>
    <t>1470939</t>
  </si>
  <si>
    <t>LY061110</t>
  </si>
  <si>
    <t>DELGADO DE LA FLOR</t>
  </si>
  <si>
    <t>REYNA FANNY</t>
  </si>
  <si>
    <t>1001557620</t>
  </si>
  <si>
    <t>921461216911</t>
  </si>
  <si>
    <t>CAROLINA BALVINA</t>
  </si>
  <si>
    <t>1001335717</t>
  </si>
  <si>
    <t>921461216919</t>
  </si>
  <si>
    <t>1470913</t>
  </si>
  <si>
    <t>LY061125</t>
  </si>
  <si>
    <t>1001772147</t>
  </si>
  <si>
    <t>921471216916</t>
  </si>
  <si>
    <t>1470947</t>
  </si>
  <si>
    <t>LY061130</t>
  </si>
  <si>
    <t>VICTORIA SANTUSA</t>
  </si>
  <si>
    <t>1001308131</t>
  </si>
  <si>
    <t>921461216910</t>
  </si>
  <si>
    <t>1556349</t>
  </si>
  <si>
    <t>LY071035</t>
  </si>
  <si>
    <t>MARY SOLEDAD</t>
  </si>
  <si>
    <t>1042030341</t>
  </si>
  <si>
    <t>921461216917</t>
  </si>
  <si>
    <t>1569722</t>
  </si>
  <si>
    <t>LY071015</t>
  </si>
  <si>
    <t>921491216918</t>
  </si>
  <si>
    <t>1470954</t>
  </si>
  <si>
    <t>LY081140</t>
  </si>
  <si>
    <t>HUARANCA</t>
  </si>
  <si>
    <t>JEREMY</t>
  </si>
  <si>
    <t>1046324738</t>
  </si>
  <si>
    <t>921491216915</t>
  </si>
  <si>
    <t>1556273</t>
  </si>
  <si>
    <t>LY091070</t>
  </si>
  <si>
    <t>1002423143</t>
  </si>
  <si>
    <t>921471216918</t>
  </si>
  <si>
    <t>1470897</t>
  </si>
  <si>
    <t>LY111020</t>
  </si>
  <si>
    <t>YANETH ROCIO</t>
  </si>
  <si>
    <t>1001342039</t>
  </si>
  <si>
    <t>921471216915</t>
  </si>
  <si>
    <t>1470921</t>
  </si>
  <si>
    <t>LY111025</t>
  </si>
  <si>
    <t>MILAGROS LEONOR</t>
  </si>
  <si>
    <t>1044075683</t>
  </si>
  <si>
    <t>921421216914</t>
  </si>
  <si>
    <t>1556372</t>
  </si>
  <si>
    <t>LY121040</t>
  </si>
  <si>
    <t>HUANCHI</t>
  </si>
  <si>
    <t>VERONICA YOLANDA</t>
  </si>
  <si>
    <t>1001850794</t>
  </si>
  <si>
    <t>921421216915</t>
  </si>
  <si>
    <t>1556406</t>
  </si>
  <si>
    <t>LY121050</t>
  </si>
  <si>
    <t>GLORIA YOVANA</t>
  </si>
  <si>
    <t>1042397669</t>
  </si>
  <si>
    <t>1556356</t>
  </si>
  <si>
    <t>LY101015</t>
  </si>
  <si>
    <t>921421216913</t>
  </si>
  <si>
    <t>BETTY MARLENE</t>
  </si>
  <si>
    <t>1001231659</t>
  </si>
  <si>
    <t>928441814919</t>
  </si>
  <si>
    <t>921421216916</t>
  </si>
  <si>
    <t>1556364</t>
  </si>
  <si>
    <t>LY101020</t>
  </si>
  <si>
    <t>1001333712</t>
  </si>
  <si>
    <t>1556455</t>
  </si>
  <si>
    <t>LY101025</t>
  </si>
  <si>
    <t>1001335387</t>
  </si>
  <si>
    <t>1151110212E2</t>
  </si>
  <si>
    <t>1001314599</t>
  </si>
  <si>
    <t>921401216912</t>
  </si>
  <si>
    <t>921401216918</t>
  </si>
  <si>
    <t>921401216914</t>
  </si>
  <si>
    <t>921421216911</t>
  </si>
  <si>
    <t>1556265</t>
  </si>
  <si>
    <t>LY101030</t>
  </si>
  <si>
    <t>1001315971</t>
  </si>
  <si>
    <t>921421216919</t>
  </si>
  <si>
    <t>1556299</t>
  </si>
  <si>
    <t>LY101035</t>
  </si>
  <si>
    <t>CLAUDIA MARILU</t>
  </si>
  <si>
    <t>1043170226</t>
  </si>
  <si>
    <t>921421216917</t>
  </si>
  <si>
    <t>1556422</t>
  </si>
  <si>
    <t>LY101040</t>
  </si>
  <si>
    <t>1041257760</t>
  </si>
  <si>
    <t>921421216910</t>
  </si>
  <si>
    <t>1556414</t>
  </si>
  <si>
    <t>LY101045</t>
  </si>
  <si>
    <t>BARBARA</t>
  </si>
  <si>
    <t>1040449403</t>
  </si>
  <si>
    <t>921401216916</t>
  </si>
  <si>
    <t>1556448</t>
  </si>
  <si>
    <t>LY101050</t>
  </si>
  <si>
    <t>AVILES</t>
  </si>
  <si>
    <t>1001332047</t>
  </si>
  <si>
    <t>921401216910</t>
  </si>
  <si>
    <t>1470905</t>
  </si>
  <si>
    <t>LY131058</t>
  </si>
  <si>
    <t>DINA SANTUSA</t>
  </si>
  <si>
    <t>1001222383</t>
  </si>
  <si>
    <t>921401216919</t>
  </si>
  <si>
    <t>NERY VICTORY</t>
  </si>
  <si>
    <t>1001311873</t>
  </si>
  <si>
    <t>921401216913</t>
  </si>
  <si>
    <t>921401216915</t>
  </si>
  <si>
    <t>1556315</t>
  </si>
  <si>
    <t>LY131062</t>
  </si>
  <si>
    <t>921401216917</t>
  </si>
  <si>
    <t>1470889</t>
  </si>
  <si>
    <t>LY161070</t>
  </si>
  <si>
    <t>YAZMIN</t>
  </si>
  <si>
    <t>1001332595</t>
  </si>
  <si>
    <t>921451216912</t>
  </si>
  <si>
    <t>1556281</t>
  </si>
  <si>
    <t>LY161075</t>
  </si>
  <si>
    <t>1001680265</t>
  </si>
  <si>
    <t>921451216918</t>
  </si>
  <si>
    <t>1556257</t>
  </si>
  <si>
    <t>LY021035</t>
  </si>
  <si>
    <t>ESTHER SONY</t>
  </si>
  <si>
    <t>1001866542</t>
  </si>
  <si>
    <t>1195713712E7</t>
  </si>
  <si>
    <t>1540210</t>
  </si>
  <si>
    <t>LY051080</t>
  </si>
  <si>
    <t>REUBICACION DE PLAZA VACANTE: Resolución Nº 3855-2019-UGELP</t>
  </si>
  <si>
    <t>921431216916</t>
  </si>
  <si>
    <t>HUAMANSULCA</t>
  </si>
  <si>
    <t>YANETH</t>
  </si>
  <si>
    <t>1046287019</t>
  </si>
  <si>
    <t>1556323</t>
  </si>
  <si>
    <t>LY051150</t>
  </si>
  <si>
    <t>1001284819</t>
  </si>
  <si>
    <t>921451216910</t>
  </si>
  <si>
    <t>OSORIO</t>
  </si>
  <si>
    <t>GIOVANNA YAMILA</t>
  </si>
  <si>
    <t>1001314686</t>
  </si>
  <si>
    <t>921451216913</t>
  </si>
  <si>
    <t>CUPE</t>
  </si>
  <si>
    <t>1002161618</t>
  </si>
  <si>
    <t>921451216916</t>
  </si>
  <si>
    <t>1001326034</t>
  </si>
  <si>
    <t>1175613312E6</t>
  </si>
  <si>
    <t>1556398</t>
  </si>
  <si>
    <t>LY051175</t>
  </si>
  <si>
    <t>921431216911</t>
  </si>
  <si>
    <t>VALLEJO</t>
  </si>
  <si>
    <t>GABY PATRICIA</t>
  </si>
  <si>
    <t>1029590873</t>
  </si>
  <si>
    <t>1192613112E5</t>
  </si>
  <si>
    <t>921461216916</t>
  </si>
  <si>
    <t>1569714</t>
  </si>
  <si>
    <t>LY061120</t>
  </si>
  <si>
    <t>YANNET YULI</t>
  </si>
  <si>
    <t>1040241282</t>
  </si>
  <si>
    <t>1112112521E6</t>
  </si>
  <si>
    <t>1584846</t>
  </si>
  <si>
    <t>LY151650</t>
  </si>
  <si>
    <t>MARITZA MARLENI</t>
  </si>
  <si>
    <t>1001341412</t>
  </si>
  <si>
    <t>921441217917</t>
  </si>
  <si>
    <t>REUBICACION DE PLAZA VACANTE: Resolución Nº ES JATUCACHII</t>
  </si>
  <si>
    <t>1001296625</t>
  </si>
  <si>
    <t>FRONTERA RURAL</t>
  </si>
  <si>
    <t>1710664</t>
  </si>
  <si>
    <t>LY061200</t>
  </si>
  <si>
    <t>1710672</t>
  </si>
  <si>
    <t>LY061205</t>
  </si>
  <si>
    <t>1710680</t>
  </si>
  <si>
    <t>LY151655</t>
  </si>
  <si>
    <t>SANTY</t>
  </si>
  <si>
    <t>921411217915</t>
  </si>
  <si>
    <t>1621416</t>
  </si>
  <si>
    <t>LY101100</t>
  </si>
  <si>
    <t>CAMPANA</t>
  </si>
  <si>
    <t>SUSAN RUBY</t>
  </si>
  <si>
    <t>1042799753</t>
  </si>
  <si>
    <t>921411217911</t>
  </si>
  <si>
    <t>1621580</t>
  </si>
  <si>
    <t>LY101159</t>
  </si>
  <si>
    <t>GUILLERMINA</t>
  </si>
  <si>
    <t>1002410676</t>
  </si>
  <si>
    <t>1621564</t>
  </si>
  <si>
    <t>LY101080</t>
  </si>
  <si>
    <t>921411217919</t>
  </si>
  <si>
    <t>POZO</t>
  </si>
  <si>
    <t>NORMA LUCIA</t>
  </si>
  <si>
    <t>1042734464</t>
  </si>
  <si>
    <t>921411217910</t>
  </si>
  <si>
    <t>1621630</t>
  </si>
  <si>
    <t>LY091170</t>
  </si>
  <si>
    <t>1044547578</t>
  </si>
  <si>
    <t>921411217913</t>
  </si>
  <si>
    <t>1621234</t>
  </si>
  <si>
    <t>LY131176</t>
  </si>
  <si>
    <t>MATAMET</t>
  </si>
  <si>
    <t>GULIANNA</t>
  </si>
  <si>
    <t>1001334369</t>
  </si>
  <si>
    <t>1621572</t>
  </si>
  <si>
    <t>LY131198</t>
  </si>
  <si>
    <t>COSIO</t>
  </si>
  <si>
    <t>921411217917</t>
  </si>
  <si>
    <t>DESIGNACION COMO DIRECTIVO DE I.E. (R.S.G. 1551-2014) DE ARCE APAZA, GLADYS</t>
  </si>
  <si>
    <t>921441217912</t>
  </si>
  <si>
    <t>1621333</t>
  </si>
  <si>
    <t>LY091155</t>
  </si>
  <si>
    <t>BRENDA LILIANA</t>
  </si>
  <si>
    <t>1040745151</t>
  </si>
  <si>
    <t>921441217918</t>
  </si>
  <si>
    <t>1621150</t>
  </si>
  <si>
    <t>LY091100</t>
  </si>
  <si>
    <t>DESIGNACION COMO ESPECIALISTA EN EDUCACION DE QUISPE VELASQUEZ, NANCY RSG Nº 279-2016</t>
  </si>
  <si>
    <t>LINA JULIETA</t>
  </si>
  <si>
    <t>1080175733</t>
  </si>
  <si>
    <t>921441217911</t>
  </si>
  <si>
    <t>1621473</t>
  </si>
  <si>
    <t>LY091110</t>
  </si>
  <si>
    <t>BERNA INES</t>
  </si>
  <si>
    <t>1002374471</t>
  </si>
  <si>
    <t>921441217919</t>
  </si>
  <si>
    <t>1621325</t>
  </si>
  <si>
    <t>LY091080</t>
  </si>
  <si>
    <t>MAGALY DEL CARMEN</t>
  </si>
  <si>
    <t>1041711713</t>
  </si>
  <si>
    <t>921441217910</t>
  </si>
  <si>
    <t>1621218</t>
  </si>
  <si>
    <t>LY061220</t>
  </si>
  <si>
    <t>DESIGNACION COMO DIRECTIVO DE I.E. (R.S.G. 1551-2014) DE APAZA REYNOSO, PRIMITIVA</t>
  </si>
  <si>
    <t>921441217916</t>
  </si>
  <si>
    <t>1621556</t>
  </si>
  <si>
    <t>LY091120</t>
  </si>
  <si>
    <t>MERCADO</t>
  </si>
  <si>
    <t>VEGA</t>
  </si>
  <si>
    <t>1043158439</t>
  </si>
  <si>
    <t>921481217912</t>
  </si>
  <si>
    <t>1621226</t>
  </si>
  <si>
    <t>LY161085</t>
  </si>
  <si>
    <t>REASIGNACION POR INTERES PERSONAL DE:MUCHICA MELO, PATRICIA MARLENY, Resolución N° 305-16-UGELP</t>
  </si>
  <si>
    <t>APAZA DE LUQUE</t>
  </si>
  <si>
    <t>BLANCA CECILIA</t>
  </si>
  <si>
    <t>1001311251</t>
  </si>
  <si>
    <t>1174813512E3</t>
  </si>
  <si>
    <t>1578483</t>
  </si>
  <si>
    <t>LY021146</t>
  </si>
  <si>
    <t>1178112611E3</t>
  </si>
  <si>
    <t>REUBICACION DE PLAZA OCUPADA: Resolución Nº 2946-2017-UGELP</t>
  </si>
  <si>
    <t>1001204959</t>
  </si>
  <si>
    <t>921481217918</t>
  </si>
  <si>
    <t>CARMEN AYME</t>
  </si>
  <si>
    <t>1001544536</t>
  </si>
  <si>
    <t>921481217916</t>
  </si>
  <si>
    <t>1621432</t>
  </si>
  <si>
    <t>LY141137</t>
  </si>
  <si>
    <t>921481217917</t>
  </si>
  <si>
    <t>1621622</t>
  </si>
  <si>
    <t>LY131199</t>
  </si>
  <si>
    <t>VERONICA ROXANA</t>
  </si>
  <si>
    <t>1041090851</t>
  </si>
  <si>
    <t>921461217912</t>
  </si>
  <si>
    <t>1621259</t>
  </si>
  <si>
    <t>LY141070</t>
  </si>
  <si>
    <t>YUDI ROXANA</t>
  </si>
  <si>
    <t>1042395337</t>
  </si>
  <si>
    <t>1621143</t>
  </si>
  <si>
    <t>LY021040</t>
  </si>
  <si>
    <t>921461217918</t>
  </si>
  <si>
    <t>YENNY ALEJANDRA</t>
  </si>
  <si>
    <t>1043006188</t>
  </si>
  <si>
    <t>921461217915</t>
  </si>
  <si>
    <t>1621440</t>
  </si>
  <si>
    <t>LY141095</t>
  </si>
  <si>
    <t>MICAELA ELIZABETH</t>
  </si>
  <si>
    <t>1040811545</t>
  </si>
  <si>
    <t>921461217911</t>
  </si>
  <si>
    <t>1621200</t>
  </si>
  <si>
    <t>LY141097</t>
  </si>
  <si>
    <t>JUDITH JESSICA</t>
  </si>
  <si>
    <t>1043899981</t>
  </si>
  <si>
    <t>921461217919</t>
  </si>
  <si>
    <t>1621135</t>
  </si>
  <si>
    <t>LY141127</t>
  </si>
  <si>
    <t>YENY GREGORIA</t>
  </si>
  <si>
    <t>1040809085</t>
  </si>
  <si>
    <t>921461217910</t>
  </si>
  <si>
    <t>1621341</t>
  </si>
  <si>
    <t>LY141147</t>
  </si>
  <si>
    <t>1045583760</t>
  </si>
  <si>
    <t>921401210919</t>
  </si>
  <si>
    <t>1621606</t>
  </si>
  <si>
    <t>LY091066</t>
  </si>
  <si>
    <t>1001344753</t>
  </si>
  <si>
    <t>921461217916</t>
  </si>
  <si>
    <t>1621598</t>
  </si>
  <si>
    <t>LY141107</t>
  </si>
  <si>
    <t>921491217912</t>
  </si>
  <si>
    <t>1621515</t>
  </si>
  <si>
    <t>LY141085</t>
  </si>
  <si>
    <t>ROSA MARIBEL</t>
  </si>
  <si>
    <t>1045614791</t>
  </si>
  <si>
    <t>921421210911</t>
  </si>
  <si>
    <t>1621408</t>
  </si>
  <si>
    <t>LY071070</t>
  </si>
  <si>
    <t>CUPI</t>
  </si>
  <si>
    <t>JANNET</t>
  </si>
  <si>
    <t>1041859649</t>
  </si>
  <si>
    <t>921421210919</t>
  </si>
  <si>
    <t>1621358</t>
  </si>
  <si>
    <t>LY061180</t>
  </si>
  <si>
    <t>1040877795</t>
  </si>
  <si>
    <t>921421210910</t>
  </si>
  <si>
    <t>1623628</t>
  </si>
  <si>
    <t>LY071050</t>
  </si>
  <si>
    <t>RUTH BERONICA</t>
  </si>
  <si>
    <t>1042461136</t>
  </si>
  <si>
    <t>921421210913</t>
  </si>
  <si>
    <t>1621382</t>
  </si>
  <si>
    <t>LY071060</t>
  </si>
  <si>
    <t>CANDY</t>
  </si>
  <si>
    <t>1046437639</t>
  </si>
  <si>
    <t>921421210917</t>
  </si>
  <si>
    <t>1621655</t>
  </si>
  <si>
    <t>LY071080</t>
  </si>
  <si>
    <t>1042594224</t>
  </si>
  <si>
    <t>921401210912</t>
  </si>
  <si>
    <t>1621663</t>
  </si>
  <si>
    <t>LY061160</t>
  </si>
  <si>
    <t>1001345087</t>
  </si>
  <si>
    <t>921401210918</t>
  </si>
  <si>
    <t>1621671</t>
  </si>
  <si>
    <t>LY061150</t>
  </si>
  <si>
    <t>PAMELA IRASEMA</t>
  </si>
  <si>
    <t>1045769029</t>
  </si>
  <si>
    <t>921401210914</t>
  </si>
  <si>
    <t>1621523</t>
  </si>
  <si>
    <t>LY061170</t>
  </si>
  <si>
    <t>ANTONINA DORA</t>
  </si>
  <si>
    <t>1001317791</t>
  </si>
  <si>
    <t>921401210915</t>
  </si>
  <si>
    <t>1621713</t>
  </si>
  <si>
    <t>LY161080</t>
  </si>
  <si>
    <t>LILIAN</t>
  </si>
  <si>
    <t>1001343647</t>
  </si>
  <si>
    <t>921401210911</t>
  </si>
  <si>
    <t>1621184</t>
  </si>
  <si>
    <t>LY071041</t>
  </si>
  <si>
    <t>TTITO</t>
  </si>
  <si>
    <t>1001327256</t>
  </si>
  <si>
    <t>921401210910</t>
  </si>
  <si>
    <t>1621291</t>
  </si>
  <si>
    <t>LY071040</t>
  </si>
  <si>
    <t>1000493293</t>
  </si>
  <si>
    <t>921401210913</t>
  </si>
  <si>
    <t>1621176</t>
  </si>
  <si>
    <t>LY061140</t>
  </si>
  <si>
    <t>1044524935</t>
  </si>
  <si>
    <t>921401210916</t>
  </si>
  <si>
    <t>1621648</t>
  </si>
  <si>
    <t>LY151620</t>
  </si>
  <si>
    <t>CABALA</t>
  </si>
  <si>
    <t>MARTHA MAXIMA</t>
  </si>
  <si>
    <t>1029231866</t>
  </si>
  <si>
    <t>921401210917</t>
  </si>
  <si>
    <t>1621531</t>
  </si>
  <si>
    <t>LY081150</t>
  </si>
  <si>
    <t>JAQUELINE GIZZEL</t>
  </si>
  <si>
    <t>1043599612</t>
  </si>
  <si>
    <t>921451210912</t>
  </si>
  <si>
    <t>1621192</t>
  </si>
  <si>
    <t>LY081160</t>
  </si>
  <si>
    <t>1045315078</t>
  </si>
  <si>
    <t>921451210918</t>
  </si>
  <si>
    <t>1621317</t>
  </si>
  <si>
    <t>LY081180</t>
  </si>
  <si>
    <t>921451210914</t>
  </si>
  <si>
    <t>1621481</t>
  </si>
  <si>
    <t>LY081170</t>
  </si>
  <si>
    <t>LUCY</t>
  </si>
  <si>
    <t>1045651448</t>
  </si>
  <si>
    <t>1621283</t>
  </si>
  <si>
    <t>LY091130</t>
  </si>
  <si>
    <t>921451210915</t>
  </si>
  <si>
    <t>MELISSA MARISABEL</t>
  </si>
  <si>
    <t>1043753482</t>
  </si>
  <si>
    <t>1178113222E0</t>
  </si>
  <si>
    <t>RETIRO DEL SERVICIO POR LA 2da. DISPOSICION COMPLEMENTARIA TRANSITORIA Y FINAL LEY Nº 29944 DE: MARIN CUNO, JUAN ERMITAÑO</t>
  </si>
  <si>
    <t>1001782078</t>
  </si>
  <si>
    <t>921451210911</t>
  </si>
  <si>
    <t>1626803</t>
  </si>
  <si>
    <t>LY091125</t>
  </si>
  <si>
    <t>1041648418</t>
  </si>
  <si>
    <t>921451210919</t>
  </si>
  <si>
    <t>1621366</t>
  </si>
  <si>
    <t>LY111060</t>
  </si>
  <si>
    <t>KATHYA NOHELIA</t>
  </si>
  <si>
    <t>1044806626</t>
  </si>
  <si>
    <t>921451210910</t>
  </si>
  <si>
    <t>1621507</t>
  </si>
  <si>
    <t>LY111070</t>
  </si>
  <si>
    <t>LIZETH GIULIANA</t>
  </si>
  <si>
    <t>1043170233</t>
  </si>
  <si>
    <t>921451210913</t>
  </si>
  <si>
    <t>1621390</t>
  </si>
  <si>
    <t>LY111075</t>
  </si>
  <si>
    <t>1621465</t>
  </si>
  <si>
    <t>LY111090</t>
  </si>
  <si>
    <t>921451210916</t>
  </si>
  <si>
    <t>GERALDINE GABRIELA</t>
  </si>
  <si>
    <t>1046037111</t>
  </si>
  <si>
    <t>921451210917</t>
  </si>
  <si>
    <t>1621424</t>
  </si>
  <si>
    <t>LY111050</t>
  </si>
  <si>
    <t>VIRGINIA ELVIRA</t>
  </si>
  <si>
    <t>1040651293</t>
  </si>
  <si>
    <t>921431210912</t>
  </si>
  <si>
    <t>1621614</t>
  </si>
  <si>
    <t>LY111120</t>
  </si>
  <si>
    <t>PAOLA JANETTE</t>
  </si>
  <si>
    <t>1042755227</t>
  </si>
  <si>
    <t>921431210918</t>
  </si>
  <si>
    <t>1621689</t>
  </si>
  <si>
    <t>LY111080</t>
  </si>
  <si>
    <t>REASIGNACION POR SALUD DE: FARFAN MONTES DE OCA, HERIKA DEL ROSARIO, Resolución Nº 6942-2018-UGEL AREQUIPA</t>
  </si>
  <si>
    <t>RUTH ELIZABETH</t>
  </si>
  <si>
    <t>921431210914</t>
  </si>
  <si>
    <t>1621374</t>
  </si>
  <si>
    <t>LY111030</t>
  </si>
  <si>
    <t>CRISS ANYELA</t>
  </si>
  <si>
    <t>1044669927</t>
  </si>
  <si>
    <t>921431210915</t>
  </si>
  <si>
    <t>1623610</t>
  </si>
  <si>
    <t>LY111150</t>
  </si>
  <si>
    <t>DIANEY ISBELIA</t>
  </si>
  <si>
    <t>1045277873</t>
  </si>
  <si>
    <t>921431210911</t>
  </si>
  <si>
    <t>1621457</t>
  </si>
  <si>
    <t>LY111100</t>
  </si>
  <si>
    <t>TANIA CECILIA</t>
  </si>
  <si>
    <t>1001341169</t>
  </si>
  <si>
    <t>921431210910</t>
  </si>
  <si>
    <t>1621309</t>
  </si>
  <si>
    <t>LY121160</t>
  </si>
  <si>
    <t>ROCIO PAOLA</t>
  </si>
  <si>
    <t>1042207923</t>
  </si>
  <si>
    <t>921431210913</t>
  </si>
  <si>
    <t>1621168</t>
  </si>
  <si>
    <t>LY121110</t>
  </si>
  <si>
    <t>ROMI DIANA</t>
  </si>
  <si>
    <t>1001343531</t>
  </si>
  <si>
    <t>921431210916</t>
  </si>
  <si>
    <t>1621242</t>
  </si>
  <si>
    <t>LY121045</t>
  </si>
  <si>
    <t>NATALY CRIS</t>
  </si>
  <si>
    <t>1043706756</t>
  </si>
  <si>
    <t>921431210917</t>
  </si>
  <si>
    <t>1621267</t>
  </si>
  <si>
    <t>LY121150</t>
  </si>
  <si>
    <t>1002412298</t>
  </si>
  <si>
    <t>921411217912</t>
  </si>
  <si>
    <t>1621697</t>
  </si>
  <si>
    <t>LY121170</t>
  </si>
  <si>
    <t>DE LA CUBA</t>
  </si>
  <si>
    <t>VELA</t>
  </si>
  <si>
    <t>PILAR SUSANA</t>
  </si>
  <si>
    <t>1040105011</t>
  </si>
  <si>
    <t>921411217914</t>
  </si>
  <si>
    <t>1621499</t>
  </si>
  <si>
    <t>LY101090</t>
  </si>
  <si>
    <t>CARMEN MERCEDES</t>
  </si>
  <si>
    <t>1040754778</t>
  </si>
  <si>
    <t>921461217914</t>
  </si>
  <si>
    <t>1621705</t>
  </si>
  <si>
    <t>LY141117</t>
  </si>
  <si>
    <t>MEDALY</t>
  </si>
  <si>
    <t>1042259846</t>
  </si>
  <si>
    <t>1654961</t>
  </si>
  <si>
    <t>LY071082</t>
  </si>
  <si>
    <t>1654953</t>
  </si>
  <si>
    <t>LY071084</t>
  </si>
  <si>
    <t>1654946</t>
  </si>
  <si>
    <t>LY061221</t>
  </si>
  <si>
    <t>1655034</t>
  </si>
  <si>
    <t>LY141167</t>
  </si>
  <si>
    <t>1655018</t>
  </si>
  <si>
    <t>LY131196</t>
  </si>
  <si>
    <t>1655026</t>
  </si>
  <si>
    <t>LY051082</t>
  </si>
  <si>
    <t>1654987</t>
  </si>
  <si>
    <t>LY001157</t>
  </si>
  <si>
    <t>RURAL 2</t>
  </si>
  <si>
    <t>1654979</t>
  </si>
  <si>
    <t>LY091166</t>
  </si>
  <si>
    <t>1655000</t>
  </si>
  <si>
    <t>LY101154</t>
  </si>
  <si>
    <t>1654995</t>
  </si>
  <si>
    <t>LY101152</t>
  </si>
  <si>
    <t>SIN INFORMACION</t>
  </si>
  <si>
    <t>1662394</t>
  </si>
  <si>
    <t>LY061182</t>
  </si>
  <si>
    <t>1659788</t>
  </si>
  <si>
    <t>LY041094</t>
  </si>
  <si>
    <t>HINCHO</t>
  </si>
  <si>
    <t>GLADYS CANDELARIA</t>
  </si>
  <si>
    <t>1029568943</t>
  </si>
  <si>
    <t>1173713612E5</t>
  </si>
  <si>
    <t>SOFIA ESPERANZA</t>
  </si>
  <si>
    <t>1001231964</t>
  </si>
  <si>
    <t>1658921</t>
  </si>
  <si>
    <t>LY101158</t>
  </si>
  <si>
    <t>1041960070</t>
  </si>
  <si>
    <t>1166113811E2</t>
  </si>
  <si>
    <t>1525583</t>
  </si>
  <si>
    <t>LY121175</t>
  </si>
  <si>
    <t>REUBICACION DE PLAZA VACANTE: Resolución Nº 2895-14-UGELP</t>
  </si>
  <si>
    <t>SAYRITUPAC</t>
  </si>
  <si>
    <t>AIDEE</t>
  </si>
  <si>
    <t>1001341915</t>
  </si>
  <si>
    <t>1679323</t>
  </si>
  <si>
    <t>LY061185</t>
  </si>
  <si>
    <t>1679331</t>
  </si>
  <si>
    <t>LY131000</t>
  </si>
  <si>
    <t>RUTH</t>
  </si>
  <si>
    <t>1679349</t>
  </si>
  <si>
    <t>LY161190</t>
  </si>
  <si>
    <t>1679356</t>
  </si>
  <si>
    <t>LY021205</t>
  </si>
  <si>
    <t>1679372</t>
  </si>
  <si>
    <t>LY041200</t>
  </si>
  <si>
    <t>1470962</t>
  </si>
  <si>
    <t>LY061195</t>
  </si>
  <si>
    <t>1679398</t>
  </si>
  <si>
    <t>LY051190</t>
  </si>
  <si>
    <t>CHAGUA</t>
  </si>
  <si>
    <t>EULALIA</t>
  </si>
  <si>
    <t>1679364</t>
  </si>
  <si>
    <t>LY051180</t>
  </si>
  <si>
    <t>921411217918</t>
  </si>
  <si>
    <t>1626795</t>
  </si>
  <si>
    <t>LY101150</t>
  </si>
  <si>
    <t>REUBICACION DE PLAZA VACANTE: Resolución Nº PLAZA DE CARATA</t>
  </si>
  <si>
    <t>MARIA DE JESUS</t>
  </si>
  <si>
    <t>1001321956</t>
  </si>
  <si>
    <t>1746254</t>
  </si>
  <si>
    <t>LY061210</t>
  </si>
  <si>
    <t>RURAL 3 / NO FRONTERA</t>
  </si>
  <si>
    <t>1746262</t>
  </si>
  <si>
    <t>LY091165</t>
  </si>
  <si>
    <t>YESICA</t>
  </si>
  <si>
    <t>921441217913</t>
  </si>
  <si>
    <t>1746270</t>
  </si>
  <si>
    <t>LY051195</t>
  </si>
  <si>
    <t>REUBICACION DE PLAZA OCUPADA: Resolución Nº 4083-2017-UGELP</t>
  </si>
  <si>
    <t>GILDA</t>
  </si>
  <si>
    <t>1001220270</t>
  </si>
  <si>
    <t>1133213011E6</t>
  </si>
  <si>
    <t>FRONTERA URBANA</t>
  </si>
  <si>
    <t>1746288</t>
  </si>
  <si>
    <t>LY041205</t>
  </si>
  <si>
    <t>1746296</t>
  </si>
  <si>
    <t>LY021210</t>
  </si>
  <si>
    <t>1113513511E0</t>
  </si>
  <si>
    <t>0230045</t>
  </si>
  <si>
    <t>LY021147</t>
  </si>
  <si>
    <t>1127112712E2</t>
  </si>
  <si>
    <t>1761006</t>
  </si>
  <si>
    <t>LY041210</t>
  </si>
  <si>
    <t>REUBICACION DE PLAZA OCUPADA: Resolución Nº 3438-2019-UGELP</t>
  </si>
  <si>
    <t>MARIA LOURDES</t>
  </si>
  <si>
    <t>1001233902</t>
  </si>
  <si>
    <t>1168113711E3</t>
  </si>
  <si>
    <t>REUBICACION DE PLAZA OCUPADA: Resolución Nº 2246-2018-UGELP</t>
  </si>
  <si>
    <t>1001771630</t>
  </si>
  <si>
    <t>921441217914</t>
  </si>
  <si>
    <t>REUBICACION DE PLAZA OCUPADA: Resolución Nº 2268-2018-UGEL`</t>
  </si>
  <si>
    <t>1029658751</t>
  </si>
  <si>
    <t>AZAÑO</t>
  </si>
  <si>
    <t>BAHAMONDE</t>
  </si>
  <si>
    <t>CHOQUECHAMBI</t>
  </si>
  <si>
    <t>PAOLA</t>
  </si>
  <si>
    <t>HUASCAR</t>
  </si>
  <si>
    <t>MANTO</t>
  </si>
  <si>
    <t>CARRILLO</t>
  </si>
  <si>
    <t>HUAYHUA</t>
  </si>
  <si>
    <t>GEORGINA</t>
  </si>
  <si>
    <t>ALTO HUASCAR</t>
  </si>
  <si>
    <t>JULIANA</t>
  </si>
  <si>
    <t>GLADIS</t>
  </si>
  <si>
    <t>CAMATA</t>
  </si>
  <si>
    <t>RINCONADA</t>
  </si>
  <si>
    <t>CCACCA</t>
  </si>
  <si>
    <t>RETOÑITOS</t>
  </si>
  <si>
    <t>LAQUI</t>
  </si>
  <si>
    <t>ALLCA</t>
  </si>
  <si>
    <t>NOEMI</t>
  </si>
  <si>
    <t>CCACCALLACA</t>
  </si>
  <si>
    <t>BERNARDO</t>
  </si>
  <si>
    <t>ANA LUZ</t>
  </si>
  <si>
    <t>LUCRECIA</t>
  </si>
  <si>
    <t>PARIZACA</t>
  </si>
  <si>
    <t>ROSA LUZ</t>
  </si>
  <si>
    <t>BENITA</t>
  </si>
  <si>
    <t>BALBINA</t>
  </si>
  <si>
    <t>JUDITH</t>
  </si>
  <si>
    <t>ARBOLEDA</t>
  </si>
  <si>
    <t>MAURA</t>
  </si>
  <si>
    <t>VILLA DE SOCCA</t>
  </si>
  <si>
    <t>AVILA</t>
  </si>
  <si>
    <t>NINFA</t>
  </si>
  <si>
    <t>1772029</t>
  </si>
  <si>
    <t>LY061009</t>
  </si>
  <si>
    <t>1772011</t>
  </si>
  <si>
    <t>LY021026</t>
  </si>
  <si>
    <t>1772003</t>
  </si>
  <si>
    <t>LY151112</t>
  </si>
  <si>
    <t>1162112311E8</t>
  </si>
  <si>
    <t>0229559</t>
  </si>
  <si>
    <t>LY021015</t>
  </si>
  <si>
    <t>Inicial - Cuna-jardín</t>
  </si>
  <si>
    <t>CUBA</t>
  </si>
  <si>
    <t>JENY ZELMIRA</t>
  </si>
  <si>
    <t>1001310715</t>
  </si>
  <si>
    <t>1114213521E2</t>
  </si>
  <si>
    <t>1001210096</t>
  </si>
  <si>
    <t>1162112311E0</t>
  </si>
  <si>
    <t>REASIGNACION POR INTERES PERSONAL DE:HUISA MAMANI, DORIS, Resolución N° 4364-16-UGELP</t>
  </si>
  <si>
    <t>PIEDAD</t>
  </si>
  <si>
    <t>1040615465</t>
  </si>
  <si>
    <t>1162112311E2</t>
  </si>
  <si>
    <t>1001287043</t>
  </si>
  <si>
    <t>1162112311E6</t>
  </si>
  <si>
    <t>REASIGNACION POR INTERES PERSONAL DE:CRUZ QUISPE, SOFIA ESPERANZA, Resolución N° 4380-16-UGELP</t>
  </si>
  <si>
    <t>SONIA HAYDEE</t>
  </si>
  <si>
    <t>1001308604</t>
  </si>
  <si>
    <t>1162112311E7</t>
  </si>
  <si>
    <t>1162112311E9</t>
  </si>
  <si>
    <t>CASAS</t>
  </si>
  <si>
    <t>JUANA ELISABET</t>
  </si>
  <si>
    <t>1001221856</t>
  </si>
  <si>
    <t>1162112321E0</t>
  </si>
  <si>
    <t>DESIGNACION COMO ESPECIALISTA EN EDUCACION DE: RAMOS COILA, FATIMA ALEXANDRA SEGUN RSG Nº 279-2016</t>
  </si>
  <si>
    <t>1162112321E2</t>
  </si>
  <si>
    <t>MERCEDES MARITZA</t>
  </si>
  <si>
    <t>1001287377</t>
  </si>
  <si>
    <t>1162112321E3</t>
  </si>
  <si>
    <t>1162112321E4</t>
  </si>
  <si>
    <t>1162112321E5</t>
  </si>
  <si>
    <t>GLADIZ ANDREA</t>
  </si>
  <si>
    <t>1001231107</t>
  </si>
  <si>
    <t>1162112321E6</t>
  </si>
  <si>
    <t>ROSADO</t>
  </si>
  <si>
    <t>1001230555</t>
  </si>
  <si>
    <t>1162112321E9</t>
  </si>
  <si>
    <t>1162112331E1</t>
  </si>
  <si>
    <t>DESIGNACION COMO DIRECTIVO DE I.E. (R.S.G. 1551-2014) DE MANRIQUE SALAS, LUZ DIANA</t>
  </si>
  <si>
    <t>1162112311E3</t>
  </si>
  <si>
    <t>REASIGNACION POR INTERES PERSONAL DE:MOYA SANIZO, CASSELY, Resolución N° 492-13-UGELP</t>
  </si>
  <si>
    <t>1162112321E8</t>
  </si>
  <si>
    <t>CESE A SOLICITUD DE: TOVAR MONTALVO, ELVA CRISTINA, Resolución Nº 2343-2017-UGELP</t>
  </si>
  <si>
    <t>1162112331E2</t>
  </si>
  <si>
    <t>1162112331E3</t>
  </si>
  <si>
    <t>1162112331E4</t>
  </si>
  <si>
    <t>1162112331E5</t>
  </si>
  <si>
    <t>MAURICIA</t>
  </si>
  <si>
    <t>1162112311E4</t>
  </si>
  <si>
    <t>FAUSTA</t>
  </si>
  <si>
    <t>1001795736</t>
  </si>
  <si>
    <t>1162112311E5</t>
  </si>
  <si>
    <t>1001226469</t>
  </si>
  <si>
    <t>1162112321E7</t>
  </si>
  <si>
    <t>ILLANES</t>
  </si>
  <si>
    <t>ROSA DIANE</t>
  </si>
  <si>
    <t>1001703522</t>
  </si>
  <si>
    <t>1119212511E9</t>
  </si>
  <si>
    <t>1023399</t>
  </si>
  <si>
    <t>LY041180</t>
  </si>
  <si>
    <t>ROSIO HENEIDE</t>
  </si>
  <si>
    <t>1001231756</t>
  </si>
  <si>
    <t>1112212612E3</t>
  </si>
  <si>
    <t>VIGNIY LAURA</t>
  </si>
  <si>
    <t>1002374427</t>
  </si>
  <si>
    <t>1119212511E0</t>
  </si>
  <si>
    <t>REUBICACION DE PLAZA OCUPADA : Resolución Nº 211-05-UGELP</t>
  </si>
  <si>
    <t>GLADIS MERCEDEZ</t>
  </si>
  <si>
    <t>1001210001</t>
  </si>
  <si>
    <t>1119212511E2</t>
  </si>
  <si>
    <t>BRIGITHE</t>
  </si>
  <si>
    <t>1001206569</t>
  </si>
  <si>
    <t>1119212511E5</t>
  </si>
  <si>
    <t>1001210236</t>
  </si>
  <si>
    <t>1119212511E6</t>
  </si>
  <si>
    <t>DESIGNACION COMO DIRECTIVO DE I.E. (R.S.G. 1551-2014) DE CHAYÑA GONZALES, VIRGINIA ESTHER</t>
  </si>
  <si>
    <t>1119212511E8</t>
  </si>
  <si>
    <t>DESIGNACION COMO DIRECTIVO DE: COILA CHOQUE, SHAILENDRA YEMIRA SEGUN RSG Nº 279-2016</t>
  </si>
  <si>
    <t>1169113811E3</t>
  </si>
  <si>
    <t>1001213300</t>
  </si>
  <si>
    <t>1173513411E6</t>
  </si>
  <si>
    <t>PAYI</t>
  </si>
  <si>
    <t>1119212511E3</t>
  </si>
  <si>
    <t>CESE POR LIMITE DE EDAD DE: COILA FERNANDEZ, GREGORIA, Resolución Nº 939-13-UGELP</t>
  </si>
  <si>
    <t>MARTINA</t>
  </si>
  <si>
    <t>1119212521E1</t>
  </si>
  <si>
    <t>1119212521E2</t>
  </si>
  <si>
    <t>1119212511E4</t>
  </si>
  <si>
    <t>ROTACION DE PERSONAL ADMINISTRATIVO DE:CCAMAPAZA AGUILAR, MAXIMIANA, Resolución N° 617-16-UGELP</t>
  </si>
  <si>
    <t>1001312588</t>
  </si>
  <si>
    <t>1119212511E7</t>
  </si>
  <si>
    <t>ROTACION DE PERSONAL ADMINISTRATIVO DE:TORRES QUISPE, ALBERTA, Resolución N° 2070-11-UGELP</t>
  </si>
  <si>
    <t>1001853000</t>
  </si>
  <si>
    <t>1132113321E0</t>
  </si>
  <si>
    <t>0230144</t>
  </si>
  <si>
    <t>LY022012</t>
  </si>
  <si>
    <t>Primaria</t>
  </si>
  <si>
    <t>UBICACION DE PROFESORES (de Directivo a Profesor) DE:BARRA RAMOS, ELSA BETTY</t>
  </si>
  <si>
    <t>DESIGNACION COMO DIRECTIVO DE I.E (R.M. N° 318-2018)</t>
  </si>
  <si>
    <t>1002284676</t>
  </si>
  <si>
    <t>1132113311E0</t>
  </si>
  <si>
    <t>CESE A SOLICITUD DE: MAMANI YANARICO, LEANDRO, Resolución Nº 1370-16-UGELP</t>
  </si>
  <si>
    <t>1001777025</t>
  </si>
  <si>
    <t>1132113311E3</t>
  </si>
  <si>
    <t>CESE POR LIMITE DE EDAD DE: CHAMBILLA VILCA, ANGELA, Resolución Nº 4057-16-UGELP</t>
  </si>
  <si>
    <t>JHOVANA</t>
  </si>
  <si>
    <t>1041707431</t>
  </si>
  <si>
    <t>1132113311E5</t>
  </si>
  <si>
    <t>PERMUTA CON : CHURA DUEÑAS, GUIDO ORLANDO, Resolución Nº 905-09-UGELP</t>
  </si>
  <si>
    <t>1001335053</t>
  </si>
  <si>
    <t>1132113311E7</t>
  </si>
  <si>
    <t>SATURNINA</t>
  </si>
  <si>
    <t>1001248851</t>
  </si>
  <si>
    <t>1132113321E4</t>
  </si>
  <si>
    <t>PERMUTA DE: PARISUAÑA FARFAN, ANDRES GERARDO, Resolución Nº 2972-2017-UGELP</t>
  </si>
  <si>
    <t>LEONIDAS</t>
  </si>
  <si>
    <t>1001315941</t>
  </si>
  <si>
    <t>1132113321E7</t>
  </si>
  <si>
    <t>1132113311E6</t>
  </si>
  <si>
    <t>1132113311E9</t>
  </si>
  <si>
    <t>1001279572</t>
  </si>
  <si>
    <t>1115113311E7</t>
  </si>
  <si>
    <t>0230284</t>
  </si>
  <si>
    <t>LY022040</t>
  </si>
  <si>
    <t>1115113311E0</t>
  </si>
  <si>
    <t>CESE A SOLICITUD DE: VASQUEZ ROMANI, AGUSTINA, Resolución Nº 2162-2015-UGELP</t>
  </si>
  <si>
    <t>1001227258</t>
  </si>
  <si>
    <t>1115113311E2</t>
  </si>
  <si>
    <t>ZABALA</t>
  </si>
  <si>
    <t>1001819045</t>
  </si>
  <si>
    <t>1115113311E3</t>
  </si>
  <si>
    <t>MARGARITA ESTERH</t>
  </si>
  <si>
    <t>1001202572</t>
  </si>
  <si>
    <t>1115113311E4</t>
  </si>
  <si>
    <t>PROFESOR - AIP</t>
  </si>
  <si>
    <t>RICARDINA SOLEDAD</t>
  </si>
  <si>
    <t>1001217308</t>
  </si>
  <si>
    <t>1115113311E5</t>
  </si>
  <si>
    <t>RAUL PRIMITIVO</t>
  </si>
  <si>
    <t>1001296806</t>
  </si>
  <si>
    <t>1115113311E8</t>
  </si>
  <si>
    <t>1001214094</t>
  </si>
  <si>
    <t>1115113311E9</t>
  </si>
  <si>
    <t>CELIA INOCENCIA</t>
  </si>
  <si>
    <t>1001281054</t>
  </si>
  <si>
    <t>1115113321E3</t>
  </si>
  <si>
    <t>REUBICACION DE PLAZA OCUPADA : Resolución Nº 1104-05-UGELP</t>
  </si>
  <si>
    <t>1001310335</t>
  </si>
  <si>
    <t>1115113311E6</t>
  </si>
  <si>
    <t>1002002523</t>
  </si>
  <si>
    <t>1156113311E2</t>
  </si>
  <si>
    <t>0230359</t>
  </si>
  <si>
    <t>LY022054</t>
  </si>
  <si>
    <t>SANDRO</t>
  </si>
  <si>
    <t>1001322268</t>
  </si>
  <si>
    <t>1156113321E5</t>
  </si>
  <si>
    <t>CALABE</t>
  </si>
  <si>
    <t>RAUL VICENTE</t>
  </si>
  <si>
    <t>1001315316</t>
  </si>
  <si>
    <t>1156113311E0</t>
  </si>
  <si>
    <t>CLAUDIA VICTORIA</t>
  </si>
  <si>
    <t>1002297457</t>
  </si>
  <si>
    <t>1156113311E3</t>
  </si>
  <si>
    <t>CESE A SOLICITUD DE: APAZA QUECAÑO, FRANCISCO ENRIQUE, Resolución Nº 2048-11-UGELP</t>
  </si>
  <si>
    <t>ANA ANTIA</t>
  </si>
  <si>
    <t>1001286637</t>
  </si>
  <si>
    <t>1156113311E5</t>
  </si>
  <si>
    <t>CESE POR LIMITE DE EDAD DE: BELTRAN RAMOS, LUIS ENRIQUE, Resolución Nº 4593-2018-UGELP</t>
  </si>
  <si>
    <t>1156113311E6</t>
  </si>
  <si>
    <t>HERMENEGILDA</t>
  </si>
  <si>
    <t>1001321617</t>
  </si>
  <si>
    <t>1156113311E7</t>
  </si>
  <si>
    <t>ALIDA JUANA</t>
  </si>
  <si>
    <t>1001223269</t>
  </si>
  <si>
    <t>1156113311E8</t>
  </si>
  <si>
    <t>1001680905</t>
  </si>
  <si>
    <t>1156113311E9</t>
  </si>
  <si>
    <t>PERMUTA DE: CERVANTES COLQUE, ELAR GUIDO, Resolución Nº 474-14-UGELP</t>
  </si>
  <si>
    <t>VILMA NOEMI</t>
  </si>
  <si>
    <t>1001311700</t>
  </si>
  <si>
    <t>1156113321E1</t>
  </si>
  <si>
    <t>COACALLA</t>
  </si>
  <si>
    <t>ULIA MERIDA</t>
  </si>
  <si>
    <t>1001234958</t>
  </si>
  <si>
    <t>1156113321E3</t>
  </si>
  <si>
    <t>ISABEL NORMA</t>
  </si>
  <si>
    <t>1001310001</t>
  </si>
  <si>
    <t>1156113321E4</t>
  </si>
  <si>
    <t>1002145816</t>
  </si>
  <si>
    <t>1156113321E6</t>
  </si>
  <si>
    <t>1156113321E7</t>
  </si>
  <si>
    <t>PERMUTA DE: JALLO CHURA, TORIBIA IRMA, Resolución Nº 901-16-UGELY</t>
  </si>
  <si>
    <t>JAVIER ANTONIO</t>
  </si>
  <si>
    <t>1001310973</t>
  </si>
  <si>
    <t>1156113321E8</t>
  </si>
  <si>
    <t>BETY CRISTINA</t>
  </si>
  <si>
    <t>1001268353</t>
  </si>
  <si>
    <t>1156113321E9</t>
  </si>
  <si>
    <t>PADILLA</t>
  </si>
  <si>
    <t>PERCY JORGE</t>
  </si>
  <si>
    <t>1001213393</t>
  </si>
  <si>
    <t>1156113331E1</t>
  </si>
  <si>
    <t>TERESA MARLENE</t>
  </si>
  <si>
    <t>1001264222</t>
  </si>
  <si>
    <t>1156113331E2</t>
  </si>
  <si>
    <t>1156113331E3</t>
  </si>
  <si>
    <t>MIRIAM DINA</t>
  </si>
  <si>
    <t>1001306759</t>
  </si>
  <si>
    <t>1156113331E4</t>
  </si>
  <si>
    <t>CESE DE : RODRIGUEZ DUEÑAS, LUZ NORA, Resolución Nº 2241-10-UGELP</t>
  </si>
  <si>
    <t>ELIANA ELIZABETH</t>
  </si>
  <si>
    <t>1001305939</t>
  </si>
  <si>
    <t>1156113331E5</t>
  </si>
  <si>
    <t>NANCY ELENA ESPERANZA</t>
  </si>
  <si>
    <t>1001287078</t>
  </si>
  <si>
    <t>1156113331E6</t>
  </si>
  <si>
    <t>AGAPITO</t>
  </si>
  <si>
    <t>1001222787</t>
  </si>
  <si>
    <t>1156113331E7</t>
  </si>
  <si>
    <t>JULIO NESTOR</t>
  </si>
  <si>
    <t>1002296671</t>
  </si>
  <si>
    <t>1156113331E8</t>
  </si>
  <si>
    <t>LUZMILA MERCEDES</t>
  </si>
  <si>
    <t>1001334453</t>
  </si>
  <si>
    <t>1156113331E9</t>
  </si>
  <si>
    <t>PERMUTA DE: YUCRA QUISPE, ROGELIO, Resolución Nº 2277-12-UGELP</t>
  </si>
  <si>
    <t>MONTEAGUDO</t>
  </si>
  <si>
    <t>OCTAVIO</t>
  </si>
  <si>
    <t>1001203873</t>
  </si>
  <si>
    <t>1156113341E2</t>
  </si>
  <si>
    <t>CESE RAMOS CAYO CESAR MIGUEL RD. 1565-04</t>
  </si>
  <si>
    <t>RAQUEL</t>
  </si>
  <si>
    <t>1001220464</t>
  </si>
  <si>
    <t>1156113341E3</t>
  </si>
  <si>
    <t>REUBICACION DE PLAZA OCUPADA : Resolución Nº 1102-05-UGELP</t>
  </si>
  <si>
    <t>1001309775</t>
  </si>
  <si>
    <t>1156113341E4</t>
  </si>
  <si>
    <t>1156113341E6</t>
  </si>
  <si>
    <t>REUBICACION DE PLAZA OCUPADA : Resolución Nº 1990-08-UGELP</t>
  </si>
  <si>
    <t>1156113321E0</t>
  </si>
  <si>
    <t>EUSEBIO</t>
  </si>
  <si>
    <t>1001222435</t>
  </si>
  <si>
    <t>1156113321E2</t>
  </si>
  <si>
    <t>1156113331E0</t>
  </si>
  <si>
    <t>NILEA VILMA</t>
  </si>
  <si>
    <t>1001307103</t>
  </si>
  <si>
    <t>1156113341E7</t>
  </si>
  <si>
    <t>REUBICACION DE PLAZA OCUPADA : Resolución Nº 835-09-UGELP</t>
  </si>
  <si>
    <t>VICENTE ZENON</t>
  </si>
  <si>
    <t>1001200010</t>
  </si>
  <si>
    <t>1195613712E5</t>
  </si>
  <si>
    <t>1158113321E0</t>
  </si>
  <si>
    <t>0230458</t>
  </si>
  <si>
    <t>LY022074</t>
  </si>
  <si>
    <t>1001216079</t>
  </si>
  <si>
    <t>1158113331E0</t>
  </si>
  <si>
    <t>YUDY DEL PILAR</t>
  </si>
  <si>
    <t>1001334596</t>
  </si>
  <si>
    <t>1114613711E2</t>
  </si>
  <si>
    <t>REUBICACION DE PLAZA OCUPADA: Resolución Nº 3299-2019-UGELP</t>
  </si>
  <si>
    <t>1044292150</t>
  </si>
  <si>
    <t>1139113212E7</t>
  </si>
  <si>
    <t>REUBICACION DE PLAZA OCUPADA: Resolución Nº 2026-12-UGELP</t>
  </si>
  <si>
    <t>OLGA JULIA</t>
  </si>
  <si>
    <t>1001304937</t>
  </si>
  <si>
    <t>1158113311E0</t>
  </si>
  <si>
    <t>1002147263</t>
  </si>
  <si>
    <t>1158113311E2</t>
  </si>
  <si>
    <t>1001288325</t>
  </si>
  <si>
    <t>1158113311E4</t>
  </si>
  <si>
    <t>DESIGNACION COMO DIRECTIVO DE I.E. (R.S.G. 1551-2014) DE AGUILAR CHURQUI, ELEUTERIO</t>
  </si>
  <si>
    <t>1158113311E5</t>
  </si>
  <si>
    <t>PERMUTA DE: ALAVE CCAMAPAZA, AGUSTINA, Resolución Nº 3465-16-UGELP</t>
  </si>
  <si>
    <t>KETTY ROSARIO</t>
  </si>
  <si>
    <t>1002413643</t>
  </si>
  <si>
    <t>1158113311E6</t>
  </si>
  <si>
    <t>1001491232</t>
  </si>
  <si>
    <t>1158113311E7</t>
  </si>
  <si>
    <t>1001335998</t>
  </si>
  <si>
    <t>1158113311E8</t>
  </si>
  <si>
    <t>GLADYS RAQUEL</t>
  </si>
  <si>
    <t>1001304454</t>
  </si>
  <si>
    <t>1158113311E9</t>
  </si>
  <si>
    <t>MOREYMA EDEN</t>
  </si>
  <si>
    <t>1001259543</t>
  </si>
  <si>
    <t>1158113321E1</t>
  </si>
  <si>
    <t>1001232517</t>
  </si>
  <si>
    <t>1158113321E2</t>
  </si>
  <si>
    <t>JUANA ROXANA</t>
  </si>
  <si>
    <t>1004430181</t>
  </si>
  <si>
    <t>1158113321E5</t>
  </si>
  <si>
    <t>PERMUTA DE: FRISANCHO AGUIRRE, DELIA ELISABET, Resolución Nº 2973-2017-UGELP</t>
  </si>
  <si>
    <t>1001331359</t>
  </si>
  <si>
    <t>1158113321E7</t>
  </si>
  <si>
    <t>CHELA CLEOFE</t>
  </si>
  <si>
    <t>1001552271</t>
  </si>
  <si>
    <t>1158113321E8</t>
  </si>
  <si>
    <t>CALISAYA VDA DE LUPACA</t>
  </si>
  <si>
    <t>VIRGINIA JULIA</t>
  </si>
  <si>
    <t>1001204644</t>
  </si>
  <si>
    <t>1158113331E1</t>
  </si>
  <si>
    <t>PERMUTA DE : MAMANI RAMOS, NICOMEDES, Resolución Nº 287-08-UGELP</t>
  </si>
  <si>
    <t>CHAVARRIA</t>
  </si>
  <si>
    <t>MARINA LILIAN</t>
  </si>
  <si>
    <t>1001229695</t>
  </si>
  <si>
    <t>1158113331E2</t>
  </si>
  <si>
    <t>CESE POR LIMITE DE EDAD DE: MENDOZA ORDOÑEZ, PAULA, Resolución Nº 4052-16-UGELP</t>
  </si>
  <si>
    <t>CUEVAS</t>
  </si>
  <si>
    <t>ANTENOR INTI</t>
  </si>
  <si>
    <t>1070436090</t>
  </si>
  <si>
    <t>1158113331E3</t>
  </si>
  <si>
    <t>RETORNO A PLAZA DE PROFESOR DE: MIRANDA GUTIERREZ, ARMANDO</t>
  </si>
  <si>
    <t>1001232364</t>
  </si>
  <si>
    <t>1158113331E4</t>
  </si>
  <si>
    <t>1158113331E5</t>
  </si>
  <si>
    <t>PALMIRA MERCEDES</t>
  </si>
  <si>
    <t>1001217491</t>
  </si>
  <si>
    <t>1158113331E6</t>
  </si>
  <si>
    <t>DESIGNACION COMO DIRECTIVO DE I.E. (R.S.G. 1551-2014) DE PAREDES ASTRULLA, EDGAR ABDON</t>
  </si>
  <si>
    <t>1158113331E7</t>
  </si>
  <si>
    <t>1158113331E8</t>
  </si>
  <si>
    <t>REASIGNACION DE : ROMAN ASCUÑA, ELOY, Resolución Nº 1977-08-UGELSR</t>
  </si>
  <si>
    <t>1001312478</t>
  </si>
  <si>
    <t>1158113341E2</t>
  </si>
  <si>
    <t>DESIGNACION COMO DIRECTIVO DE I.E. (R.S.G. 1551-2014) DE TERROBA NUÑEZ, CARMEN JULIA</t>
  </si>
  <si>
    <t>KANQUI</t>
  </si>
  <si>
    <t>DIONICIA</t>
  </si>
  <si>
    <t>1001341241</t>
  </si>
  <si>
    <t>1158113341E3</t>
  </si>
  <si>
    <t>TERROBA</t>
  </si>
  <si>
    <t>1001322390</t>
  </si>
  <si>
    <t>1158113341E4</t>
  </si>
  <si>
    <t>CESE DE PERSONAL NOMBRADO : VELASQUEZ YUPANQUI, JOSEFINA, Resolución Nº 841-07-UGELP</t>
  </si>
  <si>
    <t>ÑAUPA</t>
  </si>
  <si>
    <t>SEBASTIAN ARTURO</t>
  </si>
  <si>
    <t>1001235334</t>
  </si>
  <si>
    <t>1158113341E5</t>
  </si>
  <si>
    <t>CESE POR LIMITE DE EDAD DE: YUCRA REVILLA, GRACIELA VIRGINIA, Resolución Nº 4770-2017-UGELP</t>
  </si>
  <si>
    <t>1164813612E3</t>
  </si>
  <si>
    <t>REUBICACION DE PLAZA OCUPADA: Resolución Nº 2668-2018-UGELP</t>
  </si>
  <si>
    <t>JALLURANA</t>
  </si>
  <si>
    <t>1002371894</t>
  </si>
  <si>
    <t>1166113811E0</t>
  </si>
  <si>
    <t>REUBICACION DE PLAZA VACANTE: Resolución Nº 2488-2018-UGELP</t>
  </si>
  <si>
    <t>1008923851</t>
  </si>
  <si>
    <t>CHARA</t>
  </si>
  <si>
    <t>CALANI</t>
  </si>
  <si>
    <t>1158113341E1</t>
  </si>
  <si>
    <t>BRUNO EMILIO</t>
  </si>
  <si>
    <t>1001205846</t>
  </si>
  <si>
    <t>1158113321E3</t>
  </si>
  <si>
    <t>1158113321E6</t>
  </si>
  <si>
    <t>1158113331E9</t>
  </si>
  <si>
    <t>1190113311E0</t>
  </si>
  <si>
    <t>0230573</t>
  </si>
  <si>
    <t>LY022098</t>
  </si>
  <si>
    <t>EULALIA ANTONIA</t>
  </si>
  <si>
    <t>1001224174</t>
  </si>
  <si>
    <t>1190113311E2</t>
  </si>
  <si>
    <t>1001841456</t>
  </si>
  <si>
    <t>1190113311E3</t>
  </si>
  <si>
    <t>RETIRO DEL SERVICIO POR LA 2da. DISPOSICION COMPLEMENTARIA TRANSITORIA Y FINAL LEY Nº 29944 DE: CAHUANA PALAO, WALTER GUSTAVO</t>
  </si>
  <si>
    <t>ELIAZAR</t>
  </si>
  <si>
    <t>1001248839</t>
  </si>
  <si>
    <t>1190113311E4</t>
  </si>
  <si>
    <t>JUANA JUDITH</t>
  </si>
  <si>
    <t>1001839616</t>
  </si>
  <si>
    <t>1190113311E5</t>
  </si>
  <si>
    <t>CECILIO MARCOS</t>
  </si>
  <si>
    <t>1001529892</t>
  </si>
  <si>
    <t>1190113311E6</t>
  </si>
  <si>
    <t>1001209649</t>
  </si>
  <si>
    <t>1190113311E7</t>
  </si>
  <si>
    <t>1001222924</t>
  </si>
  <si>
    <t>1190113321E0</t>
  </si>
  <si>
    <t>CESE POR FALLECIMIENTO DE: QUISPE CALLAPANI, JULIA MARIA, Resolución Nº 3921-15-UGELP</t>
  </si>
  <si>
    <t>DIGNA EMERITA</t>
  </si>
  <si>
    <t>1002432445</t>
  </si>
  <si>
    <t>1190113321E1</t>
  </si>
  <si>
    <t>FELY</t>
  </si>
  <si>
    <t>1001321216</t>
  </si>
  <si>
    <t>1190113321E3</t>
  </si>
  <si>
    <t>1001201310</t>
  </si>
  <si>
    <t>1190113321E6</t>
  </si>
  <si>
    <t>ROSA MARINA</t>
  </si>
  <si>
    <t>1001219050</t>
  </si>
  <si>
    <t>1190113321E7</t>
  </si>
  <si>
    <t>EDUARDA</t>
  </si>
  <si>
    <t>1001229752</t>
  </si>
  <si>
    <t>1190113321E8</t>
  </si>
  <si>
    <t>1001219890</t>
  </si>
  <si>
    <t>1190113321E9</t>
  </si>
  <si>
    <t>1001220384</t>
  </si>
  <si>
    <t>1190113321E2</t>
  </si>
  <si>
    <t>JACINTO ENRIQUE</t>
  </si>
  <si>
    <t>1001202730</t>
  </si>
  <si>
    <t>1190113321E5</t>
  </si>
  <si>
    <t>CESE POR LIMITE DE EDAD DE: GALARZA CUTIMBO, JUAN ADOLFO, Resolución Nº 3669-2019-UGELP</t>
  </si>
  <si>
    <t>1190113331E3</t>
  </si>
  <si>
    <t>EUGENIO TEOFILO</t>
  </si>
  <si>
    <t>1001284620</t>
  </si>
  <si>
    <t>1190113331E4</t>
  </si>
  <si>
    <t>REUBICACION DE ADMINISTRATIVO A DOCENTE : ZEA QUISPE, JUAN, Resolución Nº 854-07-UGELP</t>
  </si>
  <si>
    <t>1001235829</t>
  </si>
  <si>
    <t>1171213311E3</t>
  </si>
  <si>
    <t>0230599</t>
  </si>
  <si>
    <t>LY022106</t>
  </si>
  <si>
    <t>1001221411</t>
  </si>
  <si>
    <t>1131313311E5</t>
  </si>
  <si>
    <t>0618413</t>
  </si>
  <si>
    <t>LY022202</t>
  </si>
  <si>
    <t>UBICACION DE PROFESORES (de Directivo a Profesor) DE:JULI LAQUI, NOLBERTO</t>
  </si>
  <si>
    <t>1131313311E2</t>
  </si>
  <si>
    <t>REASIGNACION POR UNIDAD FAMILIAR DE: VEGA CONDORI, NORKA VILMA, Resolución Nº 11491-15-UGEL AQPN</t>
  </si>
  <si>
    <t>1040499319</t>
  </si>
  <si>
    <t>1131313311E4</t>
  </si>
  <si>
    <t>DIMPNA LIDIA</t>
  </si>
  <si>
    <t>1001232221</t>
  </si>
  <si>
    <t>1131313311E6</t>
  </si>
  <si>
    <t>REUBICACION DE PLAZA OCUPADA : Resolución Nº 591-05-UGELP</t>
  </si>
  <si>
    <t>CESAR GENARO</t>
  </si>
  <si>
    <t>1001334471</t>
  </si>
  <si>
    <t>1131313311E7</t>
  </si>
  <si>
    <t>REASIGNACION POR UNIDAD FAMILIAR DE:TORRES CASTILLO, YOLANDA CARLA, Resolución N° 4504-15-UGELP</t>
  </si>
  <si>
    <t>1001543560</t>
  </si>
  <si>
    <t>1131313311E8</t>
  </si>
  <si>
    <t>CHIRIBOGA</t>
  </si>
  <si>
    <t>AMPARO ELBA</t>
  </si>
  <si>
    <t>1001211420</t>
  </si>
  <si>
    <t>1131313311E3</t>
  </si>
  <si>
    <t>GLADYS AGUSTINA</t>
  </si>
  <si>
    <t>1001308273</t>
  </si>
  <si>
    <t>1138413311E2</t>
  </si>
  <si>
    <t>0618439</t>
  </si>
  <si>
    <t>LY022372</t>
  </si>
  <si>
    <t>GOYZUETA</t>
  </si>
  <si>
    <t>DANNIS RICARDO</t>
  </si>
  <si>
    <t>1138413311E4</t>
  </si>
  <si>
    <t>ROGER DAVID</t>
  </si>
  <si>
    <t>1002170133</t>
  </si>
  <si>
    <t>1138413311E7</t>
  </si>
  <si>
    <t>TANIA ELIZABETH</t>
  </si>
  <si>
    <t>1001289486</t>
  </si>
  <si>
    <t>1138413311E8</t>
  </si>
  <si>
    <t>CESE DE PERSONAL NOMBRADO : VILLASANTE PAREDES, EVA, Resolución Nº 2214-04-DREP</t>
  </si>
  <si>
    <t>1001297889</t>
  </si>
  <si>
    <t>1139613811E9</t>
  </si>
  <si>
    <t>REASIGNACION POR RACIONALIZACION DE:SERRANO ESPILLICO, JULIA, Resolución N° 3203-2019-UGELP</t>
  </si>
  <si>
    <t>1138413311E6</t>
  </si>
  <si>
    <t>1001304746</t>
  </si>
  <si>
    <t>1178413311E4</t>
  </si>
  <si>
    <t>0804286</t>
  </si>
  <si>
    <t>LY022376</t>
  </si>
  <si>
    <t>RENUNCIA DE DESIGNACION COMO DIRECTIVO DE I.E. (R.S.G. Nº 279-2016) DE : CUELA HUMPIRE, LUIS WROBER</t>
  </si>
  <si>
    <t>SILVESTRE</t>
  </si>
  <si>
    <t>1001314930</t>
  </si>
  <si>
    <t>1178413311E0</t>
  </si>
  <si>
    <t>PERMUTA DE: PAUCAR ORTIZ, MARI, Resolución Nº 1758-15-UGELSR</t>
  </si>
  <si>
    <t>NELLY MARLENE</t>
  </si>
  <si>
    <t>1001325276</t>
  </si>
  <si>
    <t>1178413311E2</t>
  </si>
  <si>
    <t>CESE POR INCAPACIDAD FISICA O MENTAL DE: AGUILAR ZABALA, LILIANA MERCEDES, Resolución Nº 907-12-UGELP</t>
  </si>
  <si>
    <t>MIGDONIO VICTOR</t>
  </si>
  <si>
    <t>1001219543</t>
  </si>
  <si>
    <t>1178413311E3</t>
  </si>
  <si>
    <t>CESE POR LIMITE DE EDAD DE: ALCOS ESCARCENA, ALEJANDRO, Resolución Nº 4604-2018-UGELP</t>
  </si>
  <si>
    <t>ANGELA MARIA</t>
  </si>
  <si>
    <t>1001342451</t>
  </si>
  <si>
    <t>1178413311E5</t>
  </si>
  <si>
    <t>1178413311E6</t>
  </si>
  <si>
    <t>1001836854</t>
  </si>
  <si>
    <t>1178413311E9</t>
  </si>
  <si>
    <t>AMANDA</t>
  </si>
  <si>
    <t>1001281154</t>
  </si>
  <si>
    <t>1178413311E8</t>
  </si>
  <si>
    <t>CESE POR LIMITE DE EDAD DE: ORTEGA GUERRA, EUDOCIA ACENCIA, Resolución Nº 4810-15-UGELP</t>
  </si>
  <si>
    <t>ESTUCO</t>
  </si>
  <si>
    <t>GRETA BEATRIZ</t>
  </si>
  <si>
    <t>1001222019</t>
  </si>
  <si>
    <t>1161513321E6</t>
  </si>
  <si>
    <t>0243972</t>
  </si>
  <si>
    <t>LY022405</t>
  </si>
  <si>
    <t>1161513321E8</t>
  </si>
  <si>
    <t>1113113711E5</t>
  </si>
  <si>
    <t>REUBICACION DE PLAZA OCUPADA: Resolución Nº 3100-2019-UGELP</t>
  </si>
  <si>
    <t>1001232532</t>
  </si>
  <si>
    <t>1157113112E8</t>
  </si>
  <si>
    <t>YOLANDA CARLA</t>
  </si>
  <si>
    <t>1002298540</t>
  </si>
  <si>
    <t>1161513311E2</t>
  </si>
  <si>
    <t>DESIGNACION COMO DIRECTIVO DE I.E. (R.S.G. 1551-2014) DE ARCAYA CHAMBILLA, ANGEL JAVIER</t>
  </si>
  <si>
    <t>1161513311E3</t>
  </si>
  <si>
    <t>DESIGNACION COMO DIRECTIVO DE I.E. (R.S.G. 1551-2014) DE ARIAS PAREDES, GONZALO GERMAN</t>
  </si>
  <si>
    <t>1161513311E4</t>
  </si>
  <si>
    <t>ATAMARI</t>
  </si>
  <si>
    <t>1161513311E5</t>
  </si>
  <si>
    <t>1161513311E6</t>
  </si>
  <si>
    <t>CESE POR LIMITE DE EDAD DE: CCARI CHOQUEHUANCA, ROBERTO, Resolución Nº 4184-15-UGELP</t>
  </si>
  <si>
    <t>1001341454</t>
  </si>
  <si>
    <t>1161513311E7</t>
  </si>
  <si>
    <t>CESE POR FALLECIMIENTO DE: CCASO QUISPE, ALIPIO, Resolución Nº 1605-12-UGELP</t>
  </si>
  <si>
    <t>GUILLERMO SANTOS</t>
  </si>
  <si>
    <t>1001557687</t>
  </si>
  <si>
    <t>1161513311E8</t>
  </si>
  <si>
    <t>CESE POR LIMITE DE EDAD DE: ABARCA DELGADO, HIPOLITA, Resolución Nº 3343-16-UGELP</t>
  </si>
  <si>
    <t>CUAYLA</t>
  </si>
  <si>
    <t>VERONICA ROSA</t>
  </si>
  <si>
    <t>1004433921</t>
  </si>
  <si>
    <t>1161513311E9</t>
  </si>
  <si>
    <t>CESE DE PERSONAL NOMBRADO : COLQUE CALDERON, RAFAEL ARCANGEL, Resolución Nº 1049-05-DREP</t>
  </si>
  <si>
    <t>ADRIANA ALEJANDRINA</t>
  </si>
  <si>
    <t>1001213215</t>
  </si>
  <si>
    <t>1161513321E0</t>
  </si>
  <si>
    <t>DESIGNACION COMO DIRECTIVO DE I.E. (R.S.G. 1551-2014) DE MARCA ACERO, JULIO MANUEL</t>
  </si>
  <si>
    <t>1161513321E1</t>
  </si>
  <si>
    <t>CESE A SOLICITUD DE: CRUZ TICONA, JUSTO SERGIO, Resolución Nº 1057-14-UGELP</t>
  </si>
  <si>
    <t>ARENAS</t>
  </si>
  <si>
    <t>1001844782</t>
  </si>
  <si>
    <t>1161513321E2</t>
  </si>
  <si>
    <t>ELENA IRMA</t>
  </si>
  <si>
    <t>1001289100</t>
  </si>
  <si>
    <t>1161513321E3</t>
  </si>
  <si>
    <t>AMPARO BEATRIZ</t>
  </si>
  <si>
    <t>1001321888</t>
  </si>
  <si>
    <t>1161513321E4</t>
  </si>
  <si>
    <t>OSCAR OMAR</t>
  </si>
  <si>
    <t>1001229135</t>
  </si>
  <si>
    <t>1161513321E5</t>
  </si>
  <si>
    <t>PERMUTA DE: HINOJOSA QUISPE, MAXIMILIANO, Resolución Nº 4198-15-UGELP</t>
  </si>
  <si>
    <t>MAXDEO</t>
  </si>
  <si>
    <t>1029592549</t>
  </si>
  <si>
    <t>1161513321E7</t>
  </si>
  <si>
    <t>DORIZ ALEJANDRA</t>
  </si>
  <si>
    <t>1001803415</t>
  </si>
  <si>
    <t>1161513321E9</t>
  </si>
  <si>
    <t>MAQUE</t>
  </si>
  <si>
    <t>EDWIN DANTE</t>
  </si>
  <si>
    <t>1001680213</t>
  </si>
  <si>
    <t>1161513331E0</t>
  </si>
  <si>
    <t>DESIGNACION COMO DIRECTIVO DE I.E. (R.S.G. 1551-2014) DE PINEDA SERRUTO, BONA BRINDIS MARTINA</t>
  </si>
  <si>
    <t>1161513331E2</t>
  </si>
  <si>
    <t>SUCA</t>
  </si>
  <si>
    <t>CESE POR LIMITE DE EDAD DE: MIRANDA VILCA, FABIANA, Resolución Nº 2731-2013-UGELP</t>
  </si>
  <si>
    <t>GIL FELIPE</t>
  </si>
  <si>
    <t>1001314734</t>
  </si>
  <si>
    <t>1161513331E3</t>
  </si>
  <si>
    <t>1161513331E4</t>
  </si>
  <si>
    <t>CAROLINA MODESTA</t>
  </si>
  <si>
    <t>1001212553</t>
  </si>
  <si>
    <t>1161513331E6</t>
  </si>
  <si>
    <t>1161513331E7</t>
  </si>
  <si>
    <t>HILARIA LUZ</t>
  </si>
  <si>
    <t>1001321826</t>
  </si>
  <si>
    <t>1161513331E8</t>
  </si>
  <si>
    <t>1161513341E0</t>
  </si>
  <si>
    <t>REASIGNACION POR UNIDAD FAMILIAR DE: VELASQUEZ CALISAYA, MARIA HAYDEE, Resolución Nº 0477-2019-UGEL AREQUIPA</t>
  </si>
  <si>
    <t>1161513341E1</t>
  </si>
  <si>
    <t>BLANCA BETTY</t>
  </si>
  <si>
    <t>1001228495</t>
  </si>
  <si>
    <t>1161513341E3</t>
  </si>
  <si>
    <t>CESE A SOLICITUD DE: QUISPE RAMOS, ALFREDO, Resolución Nº 1927-09-DREP</t>
  </si>
  <si>
    <t>1001304541</t>
  </si>
  <si>
    <t>1161513341E4</t>
  </si>
  <si>
    <t>ROXANA MIRIAM</t>
  </si>
  <si>
    <t>1001317071</t>
  </si>
  <si>
    <t>1161513341E5</t>
  </si>
  <si>
    <t>ELIZABETH VICTORIA</t>
  </si>
  <si>
    <t>1002287692</t>
  </si>
  <si>
    <t>1161513341E7</t>
  </si>
  <si>
    <t>CESE A SOLICITUD DE: TITO PINEDA, GENARO MARCIAL, Resolución Nº 1973-2015-UGELP</t>
  </si>
  <si>
    <t>1001316648</t>
  </si>
  <si>
    <t>1161513341E8</t>
  </si>
  <si>
    <t>SONIA LOURDES</t>
  </si>
  <si>
    <t>1001309247</t>
  </si>
  <si>
    <t>1161513341E9</t>
  </si>
  <si>
    <t>SEVERINA</t>
  </si>
  <si>
    <t>1001231447</t>
  </si>
  <si>
    <t>1161513351E0</t>
  </si>
  <si>
    <t>REUBICACION DE PLAZA OCUPADA : Resolución Nº 1494-04-UGELP</t>
  </si>
  <si>
    <t>1001227606</t>
  </si>
  <si>
    <t>1161513351E1</t>
  </si>
  <si>
    <t>WILLY MOISES</t>
  </si>
  <si>
    <t>1001327035</t>
  </si>
  <si>
    <t>1161513351E2</t>
  </si>
  <si>
    <t>REUBICACION DE PLAZA OCUPADA : Resolución Nº 1491-04-UGELP</t>
  </si>
  <si>
    <t>ISABEL LUPE</t>
  </si>
  <si>
    <t>1001308499</t>
  </si>
  <si>
    <t>1161513351E6</t>
  </si>
  <si>
    <t>1001323683</t>
  </si>
  <si>
    <t>1161513351E7</t>
  </si>
  <si>
    <t>1001286097</t>
  </si>
  <si>
    <t>1161513351E9</t>
  </si>
  <si>
    <t>PRESUPUESTO PAP</t>
  </si>
  <si>
    <t>1161513361E1</t>
  </si>
  <si>
    <t>REUBICACION DE PLAZA OCUPADA : Resolución Nº 1709-07-UGELP</t>
  </si>
  <si>
    <t>OLGA RUPERTA</t>
  </si>
  <si>
    <t>1001481189</t>
  </si>
  <si>
    <t>1161513361E2</t>
  </si>
  <si>
    <t>1001300574</t>
  </si>
  <si>
    <t>1173513411E3</t>
  </si>
  <si>
    <t>REUBICACION DE PLAZA OCUPADA: Resolución Nº 3058-11-UGELP</t>
  </si>
  <si>
    <t>FLAVIO ERNESTO</t>
  </si>
  <si>
    <t>1001322298</t>
  </si>
  <si>
    <t>1183113411E4</t>
  </si>
  <si>
    <t>REUBICACION DE PLAZA OCUPADA: Resolución Nº 2251-14-UGELP</t>
  </si>
  <si>
    <t>ASTERIA MERCED</t>
  </si>
  <si>
    <t>1001989513</t>
  </si>
  <si>
    <t>1183113411E7</t>
  </si>
  <si>
    <t>REASIGNACION POR INTERES PERSONAL DE: CONDORI MAMANI, JORGE, Resolución Nº 361-12-UGEL SR</t>
  </si>
  <si>
    <t>JACQUELINE</t>
  </si>
  <si>
    <t>1001315765</t>
  </si>
  <si>
    <t>1161513351E5</t>
  </si>
  <si>
    <t>TECNICO EN INGENIERIA II</t>
  </si>
  <si>
    <t>REUBICACION DE PLAZA OCUPADA : Resolución Nº 1079-05-UGELP</t>
  </si>
  <si>
    <t>ROSENDO GIL</t>
  </si>
  <si>
    <t>1001200120</t>
  </si>
  <si>
    <t>1161513351E8</t>
  </si>
  <si>
    <t>REUBICACION Y/O ADECUACION DE PLAZA VACANTE : Resolución Nº 978-05-UGELP</t>
  </si>
  <si>
    <t>1001480665</t>
  </si>
  <si>
    <t>1161513341E2</t>
  </si>
  <si>
    <t>1161513351E3</t>
  </si>
  <si>
    <t>REUBICACION DE PLAZA OCUPADA : Resolución Nº 206-06-UGELP</t>
  </si>
  <si>
    <t>MAXIMO ADIMHIR</t>
  </si>
  <si>
    <t>1001217447</t>
  </si>
  <si>
    <t>1161513351E4</t>
  </si>
  <si>
    <t>CESE POR INCAPACIDAD FISICA O MENTAL DE: VILCA TICONA, JULIAN, Resolución Nº 1986-12-UGELP</t>
  </si>
  <si>
    <t>1001313168</t>
  </si>
  <si>
    <t>1174213611E4</t>
  </si>
  <si>
    <t>REUBICACION DE PLAZA OCUPADA: Resolución Nº 4309-2018-UGELP</t>
  </si>
  <si>
    <t>1001279640</t>
  </si>
  <si>
    <t>928461814918</t>
  </si>
  <si>
    <t>1131113441E3</t>
  </si>
  <si>
    <t>0230110</t>
  </si>
  <si>
    <t>LY032002</t>
  </si>
  <si>
    <t>JUAN ALBERTO</t>
  </si>
  <si>
    <t>1001230249</t>
  </si>
  <si>
    <t>1131113441E4</t>
  </si>
  <si>
    <t>MARCO AURELIO</t>
  </si>
  <si>
    <t>1001516166</t>
  </si>
  <si>
    <t>1131113411E2</t>
  </si>
  <si>
    <t>CESE POR LIMITE DE EDAD DE: ANDIA MENDIGURI, ORLANDO DIOGENES, Resolución Nº 2538-2017-UGELP</t>
  </si>
  <si>
    <t>JULIA BEATRIZ</t>
  </si>
  <si>
    <t>1001214158</t>
  </si>
  <si>
    <t>1131113411E3</t>
  </si>
  <si>
    <t>DESIGNACION COMO DIRECTIVO DE I.E. (R.S.G. 1551-2014) DE ARCATA FLORES, MARCOS</t>
  </si>
  <si>
    <t>1131113411E4</t>
  </si>
  <si>
    <t>PERMUTA DE: BERMEJO CASTILLO, JESUS POMPEYO, Resolución Nº 3470-2017-UGELP</t>
  </si>
  <si>
    <t>1041214514</t>
  </si>
  <si>
    <t>1131113411E6</t>
  </si>
  <si>
    <t>1001325712</t>
  </si>
  <si>
    <t>1131113411E7</t>
  </si>
  <si>
    <t>DESIGNACION COMO DIRECTIVO DE I.E (R.M. N° 318-2018) DE:  PINEDA FLORES, YRMA LUZMILA</t>
  </si>
  <si>
    <t>1131113411E9</t>
  </si>
  <si>
    <t>CESE POR LIMITE DE EDAD DE: VALENCIA UMPIRI, NICOLAS, Resolución Nº 2890-2018-UGELP</t>
  </si>
  <si>
    <t>1131113421E0</t>
  </si>
  <si>
    <t>1001219995</t>
  </si>
  <si>
    <t>1131113421E1</t>
  </si>
  <si>
    <t>HUANCAPAZA</t>
  </si>
  <si>
    <t>1001209359</t>
  </si>
  <si>
    <t>1131113421E2</t>
  </si>
  <si>
    <t>1001202119</t>
  </si>
  <si>
    <t>1131113421E3</t>
  </si>
  <si>
    <t>PERMUTA DE: JAEN GUTIERREZ, HIPOLITO CASIANO, Resolución Nº 2204-2018-UGELP</t>
  </si>
  <si>
    <t>1002286668</t>
  </si>
  <si>
    <t>1131113421E4</t>
  </si>
  <si>
    <t>DESIGNACION COMO DIRECTIVO DE I.E. (R.S.G. 1551-2014) DE MELO COILA, YENY MARISOL</t>
  </si>
  <si>
    <t>1131113421E5</t>
  </si>
  <si>
    <t>MARIA AGUSTINA</t>
  </si>
  <si>
    <t>1001207389</t>
  </si>
  <si>
    <t>1131113421E6</t>
  </si>
  <si>
    <t>NORA</t>
  </si>
  <si>
    <t>1001227737</t>
  </si>
  <si>
    <t>1131113421E7</t>
  </si>
  <si>
    <t>1001216256</t>
  </si>
  <si>
    <t>1131113421E8</t>
  </si>
  <si>
    <t>1131113421E9</t>
  </si>
  <si>
    <t>DINORA EDUVIGIS</t>
  </si>
  <si>
    <t>1001231046</t>
  </si>
  <si>
    <t>1131113431E0</t>
  </si>
  <si>
    <t>ACHAHUANCO</t>
  </si>
  <si>
    <t>MARCUSA</t>
  </si>
  <si>
    <t>1029286539</t>
  </si>
  <si>
    <t>1131113431E2</t>
  </si>
  <si>
    <t>DESIGNACION COMO DIRECTIVO DE I.E. (R.S.G. 1551-2014) DE RAMOS LIENDO, LEDUVINA</t>
  </si>
  <si>
    <t>1131113431E3</t>
  </si>
  <si>
    <t>1131113431E4</t>
  </si>
  <si>
    <t>1131113431E6</t>
  </si>
  <si>
    <t>1001340427</t>
  </si>
  <si>
    <t>1131113431E7</t>
  </si>
  <si>
    <t>1001267618</t>
  </si>
  <si>
    <t>1131113431E8</t>
  </si>
  <si>
    <t>1131113431E9</t>
  </si>
  <si>
    <t>LINO ANDRES</t>
  </si>
  <si>
    <t>1001220376</t>
  </si>
  <si>
    <t>1131113441E1</t>
  </si>
  <si>
    <t>ZOILA OLGA</t>
  </si>
  <si>
    <t>1000418250</t>
  </si>
  <si>
    <t>1131113441E2</t>
  </si>
  <si>
    <t>CATALINA BENIGNA</t>
  </si>
  <si>
    <t>1001209831</t>
  </si>
  <si>
    <t>1131113441E7</t>
  </si>
  <si>
    <t>EDWIN MARTIN</t>
  </si>
  <si>
    <t>1001322032</t>
  </si>
  <si>
    <t>1131113441E8</t>
  </si>
  <si>
    <t>REUBICACION DE PLAZA OCUPADA : Resolución Nº 834-06-DREP</t>
  </si>
  <si>
    <t>PAVIO</t>
  </si>
  <si>
    <t>1001309304</t>
  </si>
  <si>
    <t>1178613712E5</t>
  </si>
  <si>
    <t>1001307264</t>
  </si>
  <si>
    <t>1131113431E5</t>
  </si>
  <si>
    <t>1131113441E6</t>
  </si>
  <si>
    <t>1131113411E0</t>
  </si>
  <si>
    <t>1001279599</t>
  </si>
  <si>
    <t>1131113411E5</t>
  </si>
  <si>
    <t>1131113411E8</t>
  </si>
  <si>
    <t>1001222204</t>
  </si>
  <si>
    <t>1131113431E1</t>
  </si>
  <si>
    <t>ALAVI</t>
  </si>
  <si>
    <t>MARTA LUISA</t>
  </si>
  <si>
    <t>1001239601</t>
  </si>
  <si>
    <t>1152113421E9</t>
  </si>
  <si>
    <t>0230151</t>
  </si>
  <si>
    <t>LY032014</t>
  </si>
  <si>
    <t>1001315207</t>
  </si>
  <si>
    <t>1152113441E2</t>
  </si>
  <si>
    <t>LUPO AGUSTIN</t>
  </si>
  <si>
    <t>1040445399</t>
  </si>
  <si>
    <t>1114813612E3</t>
  </si>
  <si>
    <t>ITURRIAGA</t>
  </si>
  <si>
    <t>MARIA DAKMAR</t>
  </si>
  <si>
    <t>1001223694</t>
  </si>
  <si>
    <t>1152113411E2</t>
  </si>
  <si>
    <t>REASIGNACION POR INTERES PERSONAL DE: ALVAREZ SONCO, JUAN FELIX, Resolución Nº 0219-2019-UGEL AREQUIPA</t>
  </si>
  <si>
    <t>1152113411E4</t>
  </si>
  <si>
    <t>1152113411E5</t>
  </si>
  <si>
    <t>1152113411E6</t>
  </si>
  <si>
    <t>1001308616</t>
  </si>
  <si>
    <t>1152113411E8</t>
  </si>
  <si>
    <t>ARRATIA</t>
  </si>
  <si>
    <t>BEATRIZ MAGDALENA</t>
  </si>
  <si>
    <t>1001306672</t>
  </si>
  <si>
    <t>1152113421E0</t>
  </si>
  <si>
    <t>1001304966</t>
  </si>
  <si>
    <t>1152113421E1</t>
  </si>
  <si>
    <t>1001284643</t>
  </si>
  <si>
    <t>1152113421E3</t>
  </si>
  <si>
    <t>PETRONILA</t>
  </si>
  <si>
    <t>1001222249</t>
  </si>
  <si>
    <t>1152113421E5</t>
  </si>
  <si>
    <t>LUNA DE YUCRA</t>
  </si>
  <si>
    <t>NIDIA SANDRA</t>
  </si>
  <si>
    <t>1001207997</t>
  </si>
  <si>
    <t>1152113421E6</t>
  </si>
  <si>
    <t>1001229577</t>
  </si>
  <si>
    <t>1152113421E7</t>
  </si>
  <si>
    <t>CESE A SOLICITUD DE: CATACORA VALDEZ, MARIA ELENA, Resolución Nº 2383-2017-UGELP</t>
  </si>
  <si>
    <t>NOLBERTO</t>
  </si>
  <si>
    <t>1001843669</t>
  </si>
  <si>
    <t>1152113421E8</t>
  </si>
  <si>
    <t>CESE A SOLICITUD DE: CHAMBILLA ARIAS, JOSE LUIS, Resolución Nº 2578-2018-UGELP</t>
  </si>
  <si>
    <t>1152113431E0</t>
  </si>
  <si>
    <t>CESE POR LIMITE DE EDAD DE: GONZALES SALAS, ISAIDA HAYDEE, Resolución Nº 2768-2013-UGELP</t>
  </si>
  <si>
    <t>MARINO AGUSTIN</t>
  </si>
  <si>
    <t>1001316160</t>
  </si>
  <si>
    <t>1152113431E2</t>
  </si>
  <si>
    <t>LUCIA ANGELICA</t>
  </si>
  <si>
    <t>1001224996</t>
  </si>
  <si>
    <t>1152113431E4</t>
  </si>
  <si>
    <t>CESE DE PERSONAL NOMBRADO : CUELA HUMPIRE, JUANA BEATRIZ, Resolución Nº 623-05-UGELP</t>
  </si>
  <si>
    <t>LUZ NANCY</t>
  </si>
  <si>
    <t>1001227217</t>
  </si>
  <si>
    <t>1152113431E5</t>
  </si>
  <si>
    <t>1152113431E6</t>
  </si>
  <si>
    <t>CESE POR LIMITE DE EDAD DE: FLORES ESCOQUE, JOSE SAMUEL, Resolución Nº 2767-2013-UGELP</t>
  </si>
  <si>
    <t>MARTHA BEATRIZ</t>
  </si>
  <si>
    <t>1001289582</t>
  </si>
  <si>
    <t>1152113431E7</t>
  </si>
  <si>
    <t>1152113431E8</t>
  </si>
  <si>
    <t>FELIX ENRIQUE</t>
  </si>
  <si>
    <t>1001206598</t>
  </si>
  <si>
    <t>1152113431E9</t>
  </si>
  <si>
    <t>1001235528</t>
  </si>
  <si>
    <t>1152113441E0</t>
  </si>
  <si>
    <t>CESE A SOLICITUD DE: PONCE SALAZAR, ENCARNACION YOLANDA, Resolución Nº 634-11-DREP</t>
  </si>
  <si>
    <t>OMAR ANTONIO</t>
  </si>
  <si>
    <t>1002391340</t>
  </si>
  <si>
    <t>1152113441E3</t>
  </si>
  <si>
    <t>AUREA CANDELARIA</t>
  </si>
  <si>
    <t>1001228761</t>
  </si>
  <si>
    <t>1152113441E4</t>
  </si>
  <si>
    <t>1001315204</t>
  </si>
  <si>
    <t>1152113441E7</t>
  </si>
  <si>
    <t>1001209880</t>
  </si>
  <si>
    <t>1152113441E8</t>
  </si>
  <si>
    <t>PERMUTA DE PERSONAL NOMBRADO : PARI CHAIÑA, MARTIN LORENZO, Resolución Nº 535-06-UGELP</t>
  </si>
  <si>
    <t>NATTY PATRICIA</t>
  </si>
  <si>
    <t>1029642443</t>
  </si>
  <si>
    <t>1152113441E9</t>
  </si>
  <si>
    <t>SANTA ISABEL</t>
  </si>
  <si>
    <t>1001489458</t>
  </si>
  <si>
    <t>1152113451E0</t>
  </si>
  <si>
    <t>1152113451E1</t>
  </si>
  <si>
    <t>DESIGNACION COMO DIRECTOR DE UNIDAD DE GESTION EDUCATIVA LOCAL DE VIZCARRA FAJARDO, JOSE GABRIEL</t>
  </si>
  <si>
    <t>1152113451E2</t>
  </si>
  <si>
    <t>CARMEN ROSARIO</t>
  </si>
  <si>
    <t>1001315646</t>
  </si>
  <si>
    <t>1152113451E5</t>
  </si>
  <si>
    <t>REASIGNACION POR INTERES PERSONAL DE: ROJAS PAREDES, RAUL FERNANDO, Resolución Nº 1580-2019-UGEL CASTILLA</t>
  </si>
  <si>
    <t>IMELDA</t>
  </si>
  <si>
    <t>1001854054</t>
  </si>
  <si>
    <t>1152113451E6</t>
  </si>
  <si>
    <t>CESE A SOLICITUD DE: SANCHEZ ANGLES, AMALIA, Resolución Nº 0792-2015-UGELP</t>
  </si>
  <si>
    <t>DIONICIO RAUL</t>
  </si>
  <si>
    <t>1152113451E7</t>
  </si>
  <si>
    <t>LEONCIO TEODORO</t>
  </si>
  <si>
    <t>1001306083</t>
  </si>
  <si>
    <t>1152113461E1</t>
  </si>
  <si>
    <t>1001306614</t>
  </si>
  <si>
    <t>1152113461E2</t>
  </si>
  <si>
    <t>1001214651</t>
  </si>
  <si>
    <t>1152113461E3</t>
  </si>
  <si>
    <t>REUBICACION DE PLAZA OCUPADA : Resolución Nº 431-05-UGELP</t>
  </si>
  <si>
    <t>MANZANEDA</t>
  </si>
  <si>
    <t>1001315203</t>
  </si>
  <si>
    <t>1152113461E5</t>
  </si>
  <si>
    <t>CESE POR FALLECIMIENTO DE: MAYTA CALCINA, PORFIDIO MOISES, Resolución Nº 433-16-UGELP</t>
  </si>
  <si>
    <t>1001762678</t>
  </si>
  <si>
    <t>1152113461E6</t>
  </si>
  <si>
    <t>REUBICACION DE PLAZA OCUPADA : Resolución Nº 1424-07-UGELP</t>
  </si>
  <si>
    <t>ANA MARITZA</t>
  </si>
  <si>
    <t>1001315383</t>
  </si>
  <si>
    <t>1152113461E7</t>
  </si>
  <si>
    <t>MAGALY CARMELA</t>
  </si>
  <si>
    <t>1001323799</t>
  </si>
  <si>
    <t>1162114811E9</t>
  </si>
  <si>
    <t>1001306254</t>
  </si>
  <si>
    <t>1172113021E9</t>
  </si>
  <si>
    <t>VILLAFUERTE</t>
  </si>
  <si>
    <t>1042744823</t>
  </si>
  <si>
    <t>1183113411E5</t>
  </si>
  <si>
    <t>REUBICACION DE PLAZA OCUPADA: Resolución Nº 2982-11-UGELP</t>
  </si>
  <si>
    <t>JOSE DANIEL</t>
  </si>
  <si>
    <t>1001544168</t>
  </si>
  <si>
    <t>1183113411E8</t>
  </si>
  <si>
    <t>REUBICACION DE PLAZA OCUPADA: Resolución Nº 2983-11-UGELP</t>
  </si>
  <si>
    <t>1001321433</t>
  </si>
  <si>
    <t>1152113451E8</t>
  </si>
  <si>
    <t>CESE A SOLICITUD DE: SARMIENTO MENA, CRISTINA, Resolución Nº 311-12-UGELP</t>
  </si>
  <si>
    <t>MARCELINO JULIAN</t>
  </si>
  <si>
    <t>1001276716</t>
  </si>
  <si>
    <t>1152113461E4</t>
  </si>
  <si>
    <t>1152113421E4</t>
  </si>
  <si>
    <t>1152113431E1</t>
  </si>
  <si>
    <t>LIZARRAGA</t>
  </si>
  <si>
    <t>1001285053</t>
  </si>
  <si>
    <t>1152113441E1</t>
  </si>
  <si>
    <t>ASCENSO ADMINISTRATIVO DE:JAMACHI MACHACA, MARCELINO JULIAN, Resolución N° 1393-12-UGELP</t>
  </si>
  <si>
    <t>1001235423</t>
  </si>
  <si>
    <t>1152113441E5</t>
  </si>
  <si>
    <t>1001305168</t>
  </si>
  <si>
    <t>1152113441E6</t>
  </si>
  <si>
    <t>CESE A SOLICITUD DE: MORENO ROSADO, IDA MELODIA, Resolución Nº 1838-16-UGELP</t>
  </si>
  <si>
    <t>CHIRINOS</t>
  </si>
  <si>
    <t>MAURA ETELVINA</t>
  </si>
  <si>
    <t>1001289056</t>
  </si>
  <si>
    <t>1152113451E4</t>
  </si>
  <si>
    <t>1001305017</t>
  </si>
  <si>
    <t>1194113212E6</t>
  </si>
  <si>
    <t>1010361068</t>
  </si>
  <si>
    <t>1153113411E8</t>
  </si>
  <si>
    <t>0230201</t>
  </si>
  <si>
    <t>LY032024</t>
  </si>
  <si>
    <t>YTURRIAGA</t>
  </si>
  <si>
    <t>ELVA YARMILA</t>
  </si>
  <si>
    <t>1001235407</t>
  </si>
  <si>
    <t>1153113421E6</t>
  </si>
  <si>
    <t>CESE POR FALLECIMIENTO DE: ZARATE SILVA, LUIS ALBERTO, Resolución Nº 4211-2019-UGELP</t>
  </si>
  <si>
    <t>EFRAIN NAPOLEON</t>
  </si>
  <si>
    <t>1001305008</t>
  </si>
  <si>
    <t>1114213511E8</t>
  </si>
  <si>
    <t>1153113411E2</t>
  </si>
  <si>
    <t>REASIGNACION POR INTERES PERSONAL DE: AJAHUANA PAREDES, ANGELA, Resolución Nº 175-10-UGELSR</t>
  </si>
  <si>
    <t>JOSE MANUEL</t>
  </si>
  <si>
    <t>1001218365</t>
  </si>
  <si>
    <t>1153113411E3</t>
  </si>
  <si>
    <t>CESE A SOLICITUD DE: APAZA MAMANI, LEONIDAS, Resolución Nº 2441-2017-UGELP</t>
  </si>
  <si>
    <t>GLADIS MAGDALENA</t>
  </si>
  <si>
    <t>1001324220</t>
  </si>
  <si>
    <t>1153113411E4</t>
  </si>
  <si>
    <t>CESE POR LIMITE DE EDAD DE: AZA TACA, RICARDO REY, Resolución Nº 2551-2017-UGELP</t>
  </si>
  <si>
    <t>DANIEL ALEJANDRO</t>
  </si>
  <si>
    <t>1002299707</t>
  </si>
  <si>
    <t>1153113411E7</t>
  </si>
  <si>
    <t>LUIS EUDES</t>
  </si>
  <si>
    <t>1001287023</t>
  </si>
  <si>
    <t>1153113411E9</t>
  </si>
  <si>
    <t>ALAN DIMER</t>
  </si>
  <si>
    <t>1001322437</t>
  </si>
  <si>
    <t>1153113421E0</t>
  </si>
  <si>
    <t>REASIGNACION DE : MANSILLA PARI, MARCO ADRIAN, Resolución Nº 2320-08-UGELP</t>
  </si>
  <si>
    <t>OTTO</t>
  </si>
  <si>
    <t>1024666233</t>
  </si>
  <si>
    <t>1153113421E1</t>
  </si>
  <si>
    <t>PUÑO</t>
  </si>
  <si>
    <t>1153113421E2</t>
  </si>
  <si>
    <t>CESE POR LIMITE DE EDAD DE: DIAZ BUSTOS, BERNI LUCIO, Resolución Nº 2729-2013-UGELP</t>
  </si>
  <si>
    <t>1001335152</t>
  </si>
  <si>
    <t>1153113421E3</t>
  </si>
  <si>
    <t>PERMUTA DE : FLORES FLORES, FELIX, Resolución Nº 139-08-UGELY</t>
  </si>
  <si>
    <t>MARIA MAGDALENA</t>
  </si>
  <si>
    <t>1001816598</t>
  </si>
  <si>
    <t>1153113421E4</t>
  </si>
  <si>
    <t>1153113421E5</t>
  </si>
  <si>
    <t>1001318104</t>
  </si>
  <si>
    <t>1153113431E0</t>
  </si>
  <si>
    <t>PEZANTES</t>
  </si>
  <si>
    <t>MARILUZ RUTH</t>
  </si>
  <si>
    <t>1001227791</t>
  </si>
  <si>
    <t>1153113431E1</t>
  </si>
  <si>
    <t>CESE POR LIMITE DE EDAD DE: MAQUERA CHOQUE, PEDRO ROMAN, Resolución Nº 4608-2018-UGELP</t>
  </si>
  <si>
    <t>1153113431E2</t>
  </si>
  <si>
    <t>1001862326</t>
  </si>
  <si>
    <t>1153113431E4</t>
  </si>
  <si>
    <t>DESIGNACION COMO DIRECTIVO DE I.E. (R.S.G. 1551-2014) DE MAYDANA YTURRIAGA, ELVA YARMILA</t>
  </si>
  <si>
    <t>1153113431E5</t>
  </si>
  <si>
    <t>CESE POR LIMITE DE EDAD DE: MOLINA DE LA ROSA, JORGE GUILLERMO, Resolución Nº 2752-2013-UGELP</t>
  </si>
  <si>
    <t>ALICIA LUZMILA</t>
  </si>
  <si>
    <t>1001215904</t>
  </si>
  <si>
    <t>1153113431E6</t>
  </si>
  <si>
    <t>1024661834</t>
  </si>
  <si>
    <t>1153113431E7</t>
  </si>
  <si>
    <t>1001204309</t>
  </si>
  <si>
    <t>1153113441E0</t>
  </si>
  <si>
    <t>CESE POR LIMITE DE EDAD DE: VALERO VILLASANTE, JULIAN EFRAIN, Resolución Nº 4609-2018-UGELP</t>
  </si>
  <si>
    <t>DOMINGA ANTONIA</t>
  </si>
  <si>
    <t>1001227230</t>
  </si>
  <si>
    <t>1153113441E1</t>
  </si>
  <si>
    <t>MARTHA ISABEL</t>
  </si>
  <si>
    <t>1001324555</t>
  </si>
  <si>
    <t>1153113441E2</t>
  </si>
  <si>
    <t>NANCY ROXANA</t>
  </si>
  <si>
    <t>1001323501</t>
  </si>
  <si>
    <t>1153113441E3</t>
  </si>
  <si>
    <t>1153113441E4</t>
  </si>
  <si>
    <t>1153113441E5</t>
  </si>
  <si>
    <t>WILBERT ENRIQUE</t>
  </si>
  <si>
    <t>1001212825</t>
  </si>
  <si>
    <t>1153113451E1</t>
  </si>
  <si>
    <t>1001216075</t>
  </si>
  <si>
    <t>1153113451E2</t>
  </si>
  <si>
    <t>ROSA AMELIA</t>
  </si>
  <si>
    <t>1001311250</t>
  </si>
  <si>
    <t>1153113451E3</t>
  </si>
  <si>
    <t>1153113451E4</t>
  </si>
  <si>
    <t>CESE DE PERSONAL NOMBRADO : VILCA ZAPATA, ALBERTO, Resolución Nº 2176-04-DREP</t>
  </si>
  <si>
    <t>VALENTINA MARCELINA</t>
  </si>
  <si>
    <t>1001228385</t>
  </si>
  <si>
    <t>1153113451E5</t>
  </si>
  <si>
    <t>DESIGNACION COMO DIRECTIVO DE I.E. (R.S.G. 1551-2014) DE VILLAHERMOSA QUISPE, AMANDA</t>
  </si>
  <si>
    <t>1153113451E6</t>
  </si>
  <si>
    <t>1001235833</t>
  </si>
  <si>
    <t>1153113451E7</t>
  </si>
  <si>
    <t>TEODINA ELENA</t>
  </si>
  <si>
    <t>1001311279</t>
  </si>
  <si>
    <t>1153113451E8</t>
  </si>
  <si>
    <t>CESE DE ALATA AGUIRRE MELESIO CESAR RD 0579-04</t>
  </si>
  <si>
    <t>ANTONIO PEDRO</t>
  </si>
  <si>
    <t>1001310258</t>
  </si>
  <si>
    <t>1153113461E1</t>
  </si>
  <si>
    <t>1153113461E2</t>
  </si>
  <si>
    <t>REUBICACION DE PLAZA OCUPADA : Resolución Nº 784-05-DREP</t>
  </si>
  <si>
    <t>INGA</t>
  </si>
  <si>
    <t>WALTER LEONCIO</t>
  </si>
  <si>
    <t>1001212905</t>
  </si>
  <si>
    <t>1153113461E5</t>
  </si>
  <si>
    <t>1001285072</t>
  </si>
  <si>
    <t>1153113461E6</t>
  </si>
  <si>
    <t>REUBICACION DE PLAZA OCUPADA : Resolución Nº 2194-08-UGELP</t>
  </si>
  <si>
    <t>ORIHUELA</t>
  </si>
  <si>
    <t>NADHIEZDA</t>
  </si>
  <si>
    <t>1029517631</t>
  </si>
  <si>
    <t>1173513411E7</t>
  </si>
  <si>
    <t>REUBICACION DE PLAZA OCUPADA: Resolución Nº 890-12-UGELP</t>
  </si>
  <si>
    <t>DIANA ANGELICA</t>
  </si>
  <si>
    <t>1001311377</t>
  </si>
  <si>
    <t>1195613712E7</t>
  </si>
  <si>
    <t>REUBICACION DE PLAZA OCUPADA: Resolución Nº 3360-16-UGELP</t>
  </si>
  <si>
    <t>VERA DE ZARAZA</t>
  </si>
  <si>
    <t>LELIA JUDITH</t>
  </si>
  <si>
    <t>1001231682</t>
  </si>
  <si>
    <t>928401814913</t>
  </si>
  <si>
    <t>SAAVEDRA</t>
  </si>
  <si>
    <t>1001319580</t>
  </si>
  <si>
    <t>928431814913</t>
  </si>
  <si>
    <t>CESE POR LIMITE DE EDAD DE: RUELAS CUENTAS, YOLANDA, Resolución Nº 2891-2018-UGELP</t>
  </si>
  <si>
    <t>SELIMA MILAGRO</t>
  </si>
  <si>
    <t>1001486872</t>
  </si>
  <si>
    <t>928441812919</t>
  </si>
  <si>
    <t>CESE POR INCAPACIDAD FISICA O MENTAL DE: SALAS ZARATE, MARIBEL, Resolución Nº 2537-2018-UGELP</t>
  </si>
  <si>
    <t>928471814917</t>
  </si>
  <si>
    <t>1001306766</t>
  </si>
  <si>
    <t>1153113461E3</t>
  </si>
  <si>
    <t>GUMERCINDA BENITA</t>
  </si>
  <si>
    <t>1001219047</t>
  </si>
  <si>
    <t>1153113421E8</t>
  </si>
  <si>
    <t>1001218846</t>
  </si>
  <si>
    <t>1153113431E3</t>
  </si>
  <si>
    <t>1001513816</t>
  </si>
  <si>
    <t>1153113431E9</t>
  </si>
  <si>
    <t>1001300203</t>
  </si>
  <si>
    <t>1153113451E9</t>
  </si>
  <si>
    <t>PERMUTA DE PERSONAL NOMBRADO : GOMEZ FLORES, ORLANDO, Resolución Nº 274-2005-UGELY</t>
  </si>
  <si>
    <t>PALLE</t>
  </si>
  <si>
    <t>EDUARDA JOSEFINA</t>
  </si>
  <si>
    <t>1001208004</t>
  </si>
  <si>
    <t>1153113461E4</t>
  </si>
  <si>
    <t>928401814917</t>
  </si>
  <si>
    <t>NANCY JUANA</t>
  </si>
  <si>
    <t>1001317554</t>
  </si>
  <si>
    <t>1114113411E4</t>
  </si>
  <si>
    <t>0230235</t>
  </si>
  <si>
    <t>LY032030</t>
  </si>
  <si>
    <t>1001235516</t>
  </si>
  <si>
    <t>1114113411E0</t>
  </si>
  <si>
    <t>CORINA MARTHA</t>
  </si>
  <si>
    <t>1001229431</t>
  </si>
  <si>
    <t>1114113411E3</t>
  </si>
  <si>
    <t>JORDAN</t>
  </si>
  <si>
    <t>1001203262</t>
  </si>
  <si>
    <t>1114113411E5</t>
  </si>
  <si>
    <t>ANGEL RAFAEL</t>
  </si>
  <si>
    <t>1001232199</t>
  </si>
  <si>
    <t>1114113411E7</t>
  </si>
  <si>
    <t>1001213312</t>
  </si>
  <si>
    <t>1114113411E9</t>
  </si>
  <si>
    <t>CESE POR LIMITE DE EDAD DE: QUIZA CACERES, GLORIA ELENA, Resolución Nº 2026-16-UGELP</t>
  </si>
  <si>
    <t>CANCCAPA</t>
  </si>
  <si>
    <t>MIAA LESSIA</t>
  </si>
  <si>
    <t>1047390747</t>
  </si>
  <si>
    <t>1114113421E1</t>
  </si>
  <si>
    <t>CESE POR LIMITE DE EDAD DE: RODRIGUEZ PAQUITA, RAUL ANACARIO, Resolución Nº 4046-16-UGELP</t>
  </si>
  <si>
    <t>1043043120</t>
  </si>
  <si>
    <t>1132113321E6</t>
  </si>
  <si>
    <t>REUBICACION DE PLAZA OCUPADA: Resolución Nº 1015-11-UGELP</t>
  </si>
  <si>
    <t>IDA FELIPA</t>
  </si>
  <si>
    <t>1001204090</t>
  </si>
  <si>
    <t>1114113411E6</t>
  </si>
  <si>
    <t>1001206376</t>
  </si>
  <si>
    <t>1116113411E8</t>
  </si>
  <si>
    <t>0230334</t>
  </si>
  <si>
    <t>LY032050</t>
  </si>
  <si>
    <t>ROBERT JESUS</t>
  </si>
  <si>
    <t>1001235944</t>
  </si>
  <si>
    <t>1116113411E0</t>
  </si>
  <si>
    <t>DESIGNACION COMO DIRECTIVO DE I.E. (R.S.G. 1551-2014) DE MAYTA ESCOBAR, FLORENCIO BALBINO</t>
  </si>
  <si>
    <t>1116113411E3</t>
  </si>
  <si>
    <t>1116113411E4</t>
  </si>
  <si>
    <t>CARMEN ROXANA</t>
  </si>
  <si>
    <t>1001322752</t>
  </si>
  <si>
    <t>1116113411E5</t>
  </si>
  <si>
    <t>CUSACANI</t>
  </si>
  <si>
    <t>1001316913</t>
  </si>
  <si>
    <t>1116113411E6</t>
  </si>
  <si>
    <t>CESE DE PERSONAL NOMBRADO : FRISANCHO ENRIQUEZ, DANTE, Resolución Nº 1043-06-DREP</t>
  </si>
  <si>
    <t>OSCAR ROLANDO</t>
  </si>
  <si>
    <t>1001230588</t>
  </si>
  <si>
    <t>1116113411E9</t>
  </si>
  <si>
    <t>PERMUTA DE: MAMANI FLORES, ANDREA, Resolución Nº 3628-2017-UGELP</t>
  </si>
  <si>
    <t>EDILBERTA</t>
  </si>
  <si>
    <t>1001321005</t>
  </si>
  <si>
    <t>1116113421E1</t>
  </si>
  <si>
    <t>DESIGNACION COMO DIRECTIVO DE I.E. (R.S.G. 1551-2014) DE PINO APAZA, EULALIA ANTONIA</t>
  </si>
  <si>
    <t>1116113421E2</t>
  </si>
  <si>
    <t>MELESIO</t>
  </si>
  <si>
    <t>1001229417</t>
  </si>
  <si>
    <t>1116113421E3</t>
  </si>
  <si>
    <t>BERNABE WALKER</t>
  </si>
  <si>
    <t>1001306904</t>
  </si>
  <si>
    <t>1116113421E5</t>
  </si>
  <si>
    <t>DESIGNACION COMO DIRECTIVO DE I.E. (R.S.G. 1551-2014) DE SILVA ZEA, LUCIO WILFREDO</t>
  </si>
  <si>
    <t>1116113421E6</t>
  </si>
  <si>
    <t>REUBICACION DE PLAZA OCUPADA : Resolución Nº 674-09-UGELP</t>
  </si>
  <si>
    <t>LIVIA ANASTASIA</t>
  </si>
  <si>
    <t>1001217021</t>
  </si>
  <si>
    <t>1116113411E2</t>
  </si>
  <si>
    <t>CARLOS JUAN</t>
  </si>
  <si>
    <t>1001222431</t>
  </si>
  <si>
    <t>1116113411E7</t>
  </si>
  <si>
    <t>1001224401</t>
  </si>
  <si>
    <t>1176113421E5</t>
  </si>
  <si>
    <t>0230367</t>
  </si>
  <si>
    <t>LY032056</t>
  </si>
  <si>
    <t>DEJA SIN EFECTO DIRECTOR DESIGNADO DE I.E. (R.S.G. 1551-2014)</t>
  </si>
  <si>
    <t>HUAYCOCHEA</t>
  </si>
  <si>
    <t>GUDY MARITZA</t>
  </si>
  <si>
    <t>1023930519</t>
  </si>
  <si>
    <t>1176113411E0</t>
  </si>
  <si>
    <t>LLICA</t>
  </si>
  <si>
    <t>1001771216</t>
  </si>
  <si>
    <t>1176113411E3</t>
  </si>
  <si>
    <t>1176113411E4</t>
  </si>
  <si>
    <t>CESE A SOLICITUD DE: VASQUEZ FLORES, TIMOTEO, Resolución Nº 1369-16-UGELP</t>
  </si>
  <si>
    <t>1040776087</t>
  </si>
  <si>
    <t>1176113411E5</t>
  </si>
  <si>
    <t>HERMINIA</t>
  </si>
  <si>
    <t>1001242678</t>
  </si>
  <si>
    <t>1176113411E6</t>
  </si>
  <si>
    <t>VILMA DORIS</t>
  </si>
  <si>
    <t>1001305300</t>
  </si>
  <si>
    <t>1176113411E7</t>
  </si>
  <si>
    <t>NELLY TERESA</t>
  </si>
  <si>
    <t>1001292361</t>
  </si>
  <si>
    <t>1176113421E1</t>
  </si>
  <si>
    <t>ROGER WENCESLAO</t>
  </si>
  <si>
    <t>1001216247</t>
  </si>
  <si>
    <t>1176113421E2</t>
  </si>
  <si>
    <t>ANGULO</t>
  </si>
  <si>
    <t>NEDY ELVIRA</t>
  </si>
  <si>
    <t>1001234745</t>
  </si>
  <si>
    <t>1176113421E3</t>
  </si>
  <si>
    <t>CESE POR LIMITE DE EDAD DE: PORCELA COILA, SANTOS JUAN, Resolución Nº 4766-2017-UGELP</t>
  </si>
  <si>
    <t>ZELMA ROSANNA</t>
  </si>
  <si>
    <t>1001324535</t>
  </si>
  <si>
    <t>1176113421E4</t>
  </si>
  <si>
    <t>MARGA PILAR</t>
  </si>
  <si>
    <t>1001990987</t>
  </si>
  <si>
    <t>1176113421E7</t>
  </si>
  <si>
    <t>PERMUTA DE : VELASQUEZ GALLEGOS, ADRIANA NATIVIDAD, Resolución Nº 1524-07-UGELP</t>
  </si>
  <si>
    <t>1001219033</t>
  </si>
  <si>
    <t>1176113421E8</t>
  </si>
  <si>
    <t>1176113421E9</t>
  </si>
  <si>
    <t>REUBICACION DE PLAZA OCUPADA : Resolución Nº 1054-04-UGELP</t>
  </si>
  <si>
    <t>NORMA JUSTINA</t>
  </si>
  <si>
    <t>1001289359</t>
  </si>
  <si>
    <t>1176113431E1</t>
  </si>
  <si>
    <t>DAYME ADALID</t>
  </si>
  <si>
    <t>1001323385</t>
  </si>
  <si>
    <t>1176113411E2</t>
  </si>
  <si>
    <t>ROTACION DE PERSONAL ADMINISTRATIVO DE:ARIAS CALLA, PASCUAL, Resolución N° 1718-12-UGELP</t>
  </si>
  <si>
    <t>1001225015</t>
  </si>
  <si>
    <t>1176113411E9</t>
  </si>
  <si>
    <t>JORGE SEBERIANO</t>
  </si>
  <si>
    <t>1001212552</t>
  </si>
  <si>
    <t>1176113421E6</t>
  </si>
  <si>
    <t>ASCENSO ADMINISTRATIVO DE:UMPIRI MEDINA, TEOFILO, Resolución N° 0711-2014-UGELP</t>
  </si>
  <si>
    <t>1001210981</t>
  </si>
  <si>
    <t>1137113411E3</t>
  </si>
  <si>
    <t>0230391</t>
  </si>
  <si>
    <t>LY032062</t>
  </si>
  <si>
    <t>UBICACION DE PROFESORES (de Directivo a Profesor) DE:AGUIRRE VILLALTA, NILTON SANDRINO</t>
  </si>
  <si>
    <t>MANDUJANO</t>
  </si>
  <si>
    <t>PATRICIA DEL CARMEN</t>
  </si>
  <si>
    <t>1001308811</t>
  </si>
  <si>
    <t>1137113431E4</t>
  </si>
  <si>
    <t>1130613312E7</t>
  </si>
  <si>
    <t>REUBICACION DE PLAZA OCUPADA: Resolución Nº 471-16-UGELP</t>
  </si>
  <si>
    <t>1001306166</t>
  </si>
  <si>
    <t>1137113411E0</t>
  </si>
  <si>
    <t>ABDEL</t>
  </si>
  <si>
    <t>1001825070</t>
  </si>
  <si>
    <t>1137113411E4</t>
  </si>
  <si>
    <t>GLADYS MARINA</t>
  </si>
  <si>
    <t>1001231645</t>
  </si>
  <si>
    <t>1137113411E5</t>
  </si>
  <si>
    <t>1137113411E8</t>
  </si>
  <si>
    <t>GERBACIO</t>
  </si>
  <si>
    <t>1001251201</t>
  </si>
  <si>
    <t>1137113411E9</t>
  </si>
  <si>
    <t>CESE POR LIMITE DE EDAD DE: CHUQUIMIA SARAVIA, RENE ALBERTO, Resolución Nº 4180-15-UGELP</t>
  </si>
  <si>
    <t>ALCIDES MARCOS</t>
  </si>
  <si>
    <t>1001327294</t>
  </si>
  <si>
    <t>1137113421E2</t>
  </si>
  <si>
    <t>NILDA VALENTINA</t>
  </si>
  <si>
    <t>1001286136</t>
  </si>
  <si>
    <t>1137113421E3</t>
  </si>
  <si>
    <t>1137113421E4</t>
  </si>
  <si>
    <t>CESE DE : GALINDO GALLEGOS, JOSE HONORATO, Resolución Nº 1663-08-DREP</t>
  </si>
  <si>
    <t>MARISABEL</t>
  </si>
  <si>
    <t>1001317610</t>
  </si>
  <si>
    <t>1137113421E5</t>
  </si>
  <si>
    <t>1137113421E6</t>
  </si>
  <si>
    <t>GAVILANO</t>
  </si>
  <si>
    <t>LUZ MARIA</t>
  </si>
  <si>
    <t>1001220492</t>
  </si>
  <si>
    <t>1137113421E7</t>
  </si>
  <si>
    <t>YENNY MARISOL</t>
  </si>
  <si>
    <t>1001308809</t>
  </si>
  <si>
    <t>1137113421E8</t>
  </si>
  <si>
    <t>SILVIO MARTIN</t>
  </si>
  <si>
    <t>1002144510</t>
  </si>
  <si>
    <t>1137113421E9</t>
  </si>
  <si>
    <t>1137113431E0</t>
  </si>
  <si>
    <t>VENANCIO TOBET</t>
  </si>
  <si>
    <t>1001282603</t>
  </si>
  <si>
    <t>1137113431E1</t>
  </si>
  <si>
    <t>DEYSI JACKELINE</t>
  </si>
  <si>
    <t>1137113431E2</t>
  </si>
  <si>
    <t>1001231369</t>
  </si>
  <si>
    <t>1137113431E3</t>
  </si>
  <si>
    <t>1137113431E5</t>
  </si>
  <si>
    <t>MARCAVILLACA</t>
  </si>
  <si>
    <t>MARTHA MIRTA</t>
  </si>
  <si>
    <t>1001219028</t>
  </si>
  <si>
    <t>1137113431E6</t>
  </si>
  <si>
    <t>CESE A SOLICITUD DE: PUÑO CANQUI, LUIS GUILLERMO, Resolución Nº 1987-12-UGELP</t>
  </si>
  <si>
    <t>AMERICO FELIX</t>
  </si>
  <si>
    <t>1137113431E7</t>
  </si>
  <si>
    <t>CESE POR LIMITE DE EDAD DE: MONTAÑO CANO, AYDHEE MARIA, Resolución Nº 2887-2018-UGELP</t>
  </si>
  <si>
    <t>NILTON SANDRINO</t>
  </si>
  <si>
    <t>1001231090</t>
  </si>
  <si>
    <t>1137113431E8</t>
  </si>
  <si>
    <t>1137113441E0</t>
  </si>
  <si>
    <t>DESIGNACION COMO ESPECIALISTA EN EDUCACION DE RODRIGUEZ ORTEGA, JOSE LUIS RSG Nº 279-2016</t>
  </si>
  <si>
    <t>1137113441E1</t>
  </si>
  <si>
    <t>1137113441E2</t>
  </si>
  <si>
    <t>CESE POR LIMITE DE EDAD DE: CACHICATARI LOZA, VICTORIA, Resolución Nº 4655-2018-UGELP</t>
  </si>
  <si>
    <t>1137113441E3</t>
  </si>
  <si>
    <t>1001262767</t>
  </si>
  <si>
    <t>1137113441E5</t>
  </si>
  <si>
    <t>GRIMALDA</t>
  </si>
  <si>
    <t>1001212896</t>
  </si>
  <si>
    <t>1137113441E6</t>
  </si>
  <si>
    <t>CESE A SOLICITUD DE: QUISPE QUISPE, AMALIA PAULINA, Resolución Nº 544-16-UGELP</t>
  </si>
  <si>
    <t>YENINA JOVANA</t>
  </si>
  <si>
    <t>1040336899</t>
  </si>
  <si>
    <t>1137113441E7</t>
  </si>
  <si>
    <t>1001315980</t>
  </si>
  <si>
    <t>1137113441E8</t>
  </si>
  <si>
    <t>1001289501</t>
  </si>
  <si>
    <t>1137113441E9</t>
  </si>
  <si>
    <t>JALANOCCA</t>
  </si>
  <si>
    <t>CAROLINA NERY</t>
  </si>
  <si>
    <t>1001323843</t>
  </si>
  <si>
    <t>1137113451E3</t>
  </si>
  <si>
    <t>PERMUTA DE: JORDAN QUISPE, JOSE, Resolución Nº 2075-2016-UGELP</t>
  </si>
  <si>
    <t>JUDITH CLORINDA</t>
  </si>
  <si>
    <t>1010013107</t>
  </si>
  <si>
    <t>1137113451E4</t>
  </si>
  <si>
    <t>REASIGNACION POR INTERES PERSONAL DE: FLORES ORTEGA, ELEANA MARTHA, Resolución Nº 01315-2018-UGEL AREQUIPA</t>
  </si>
  <si>
    <t>BRIGIDA JESUS</t>
  </si>
  <si>
    <t>1001305101</t>
  </si>
  <si>
    <t>1137113451E5</t>
  </si>
  <si>
    <t>PERMUTA DE: ATENCIO MAQUERA, PEDRO, Resolución Nº 2861-12-UGELP</t>
  </si>
  <si>
    <t>ELIZABETH MARTHA</t>
  </si>
  <si>
    <t>1001314498</t>
  </si>
  <si>
    <t>1137113451E6</t>
  </si>
  <si>
    <t>REASIGNACION POR INTERES PERSONAL DE: VELASQUEZ CALISAYA, MARIA ELIZABETH, Resolución Nº 009596-2017-UGEL AREQUIPA</t>
  </si>
  <si>
    <t>JAVIER JULIO</t>
  </si>
  <si>
    <t>1001209421</t>
  </si>
  <si>
    <t>1137113451E9</t>
  </si>
  <si>
    <t>1137113461E2</t>
  </si>
  <si>
    <t>REASIGNACION DE : CAIRA CENTENO, PROTO WASHINGTON, Resolución Nº 1358-09-UGELSR</t>
  </si>
  <si>
    <t>1001300703</t>
  </si>
  <si>
    <t>1137113461E3</t>
  </si>
  <si>
    <t>CESE POR LIMITE DE EDAD DE: CRUZ VERA, PASCUAL WILFREDO, Resolución Nº 2031-16-UGELP</t>
  </si>
  <si>
    <t>1001875406</t>
  </si>
  <si>
    <t>1137113461E4</t>
  </si>
  <si>
    <t>REUBICACION DE PLAZA OCUPADA : Resolución Nº 1102-06-UGELP</t>
  </si>
  <si>
    <t>EDWIN WILFREDO</t>
  </si>
  <si>
    <t>1001325461</t>
  </si>
  <si>
    <t>1137113461E5</t>
  </si>
  <si>
    <t>REASIGNACION POR INTERES PERSONAL DE: GALLEGOS GALLEGOS, MARIA LILIAN, Resolución Nº 069-17-UGEL AREQUIPA NORTE</t>
  </si>
  <si>
    <t>LANZA</t>
  </si>
  <si>
    <t>MARY ALEXYA</t>
  </si>
  <si>
    <t>1043609418</t>
  </si>
  <si>
    <t>1137113461E6</t>
  </si>
  <si>
    <t>FRANCISCA LILIANA</t>
  </si>
  <si>
    <t>1001311093</t>
  </si>
  <si>
    <t>1138413311E3</t>
  </si>
  <si>
    <t>REUBICACION DE PLAZA OCUPADA: Resolución Nº 0934-2018-UGELP</t>
  </si>
  <si>
    <t>1001286857</t>
  </si>
  <si>
    <t>1152613712E6</t>
  </si>
  <si>
    <t>GARAY</t>
  </si>
  <si>
    <t>NANCY ANTONIETA</t>
  </si>
  <si>
    <t>1001287379</t>
  </si>
  <si>
    <t>1137113421E0</t>
  </si>
  <si>
    <t>CESE POR LIMITE DE EDAD DE: LIRA LOPEZ, YOLANDA, Resolución Nº 4800-15-UGELP</t>
  </si>
  <si>
    <t>1137113461E1</t>
  </si>
  <si>
    <t>REASIGNACION DE : CUTIMBO PAUCAR, JULIA NELLY, Resolución Nº 630-08-UGELILO</t>
  </si>
  <si>
    <t>1001300893</t>
  </si>
  <si>
    <t>1137113411E2</t>
  </si>
  <si>
    <t>1137113411E7</t>
  </si>
  <si>
    <t>1001799884</t>
  </si>
  <si>
    <t>1137113441E4</t>
  </si>
  <si>
    <t>ASCENSO ADMINISTRATIVO DE:QUIÑONEZ CALISAYA, SANTIAGO, Resolución N° 0072-2014-UGELP</t>
  </si>
  <si>
    <t>EDELVIRA</t>
  </si>
  <si>
    <t>1001300609</t>
  </si>
  <si>
    <t>1137113451E0</t>
  </si>
  <si>
    <t>REUBICACION DE PLAZA OCUPADA : Resolución Nº 1078-05-UGELP</t>
  </si>
  <si>
    <t>1001809506</t>
  </si>
  <si>
    <t>1137113451E8</t>
  </si>
  <si>
    <t>MARIO ENRIQUE</t>
  </si>
  <si>
    <t>1001332645</t>
  </si>
  <si>
    <t>1137113461E7</t>
  </si>
  <si>
    <t>REUBICACION Y/O ADECUACION DE PLAZA VACANTE : Resolución Nº 819-09-UGELP</t>
  </si>
  <si>
    <t>1001317383</t>
  </si>
  <si>
    <t>1193213521E8</t>
  </si>
  <si>
    <t>REUBICACION DE PLAZA OCUPADA: Resolución Nº 0111-2018-UGELP</t>
  </si>
  <si>
    <t>MARIO GUILLERMO</t>
  </si>
  <si>
    <t>1002286609</t>
  </si>
  <si>
    <t>1111513421E5</t>
  </si>
  <si>
    <t>0243857</t>
  </si>
  <si>
    <t>LY032400</t>
  </si>
  <si>
    <t>DOMINGO ALBERTO</t>
  </si>
  <si>
    <t>1001228631</t>
  </si>
  <si>
    <t>1111513441E5</t>
  </si>
  <si>
    <t>1001314728</t>
  </si>
  <si>
    <t>1111513411E0</t>
  </si>
  <si>
    <t>CHOQUECAHUA</t>
  </si>
  <si>
    <t>MARIA ESTHER</t>
  </si>
  <si>
    <t>1001297033</t>
  </si>
  <si>
    <t>1111513411E2</t>
  </si>
  <si>
    <t>PERMUTA DE: HUANCA RAMOS, EVA PASTORA, Resolución Nº 3955-11-UGEL AQP NORTE</t>
  </si>
  <si>
    <t>AIDA ELIANA</t>
  </si>
  <si>
    <t>1001318041</t>
  </si>
  <si>
    <t>1111513411E3</t>
  </si>
  <si>
    <t>1001317799</t>
  </si>
  <si>
    <t>1111513411E5</t>
  </si>
  <si>
    <t>1111513411E6</t>
  </si>
  <si>
    <t>PEDRO MARCIAL</t>
  </si>
  <si>
    <t>1001232229</t>
  </si>
  <si>
    <t>1111513411E7</t>
  </si>
  <si>
    <t>1001226092</t>
  </si>
  <si>
    <t>1111513411E9</t>
  </si>
  <si>
    <t>PERMUTA CON : CHOQUE PALOMINO, JOSEFINA ELENA, Resolución Nº 1035-09-UGELP</t>
  </si>
  <si>
    <t>SUSANA CANDIDA</t>
  </si>
  <si>
    <t>1001310744</t>
  </si>
  <si>
    <t>1111513421E1</t>
  </si>
  <si>
    <t>JOAQUIN FRANCISCO</t>
  </si>
  <si>
    <t>1001233997</t>
  </si>
  <si>
    <t>1111513421E2</t>
  </si>
  <si>
    <t>1111513421E3</t>
  </si>
  <si>
    <t>1111513421E4</t>
  </si>
  <si>
    <t>FARFAN</t>
  </si>
  <si>
    <t>1001209066</t>
  </si>
  <si>
    <t>1111513421E6</t>
  </si>
  <si>
    <t>CESE DE PERSONAL NOMBRADO : FLORES ORTEGA, ISAIAS JACOBS, Resolución Nº .</t>
  </si>
  <si>
    <t>ROSARIO MATILDE</t>
  </si>
  <si>
    <t>1001212922</t>
  </si>
  <si>
    <t>1111513421E7</t>
  </si>
  <si>
    <t>RITA</t>
  </si>
  <si>
    <t>1001306071</t>
  </si>
  <si>
    <t>1111513421E8</t>
  </si>
  <si>
    <t>REASIGNACION POR UNIDAD FAMILIAR: HUARACHA ORTEGA, MARICELA JOVANA RSG Nº 279-2016</t>
  </si>
  <si>
    <t>1001315349</t>
  </si>
  <si>
    <t>1111513431E0</t>
  </si>
  <si>
    <t>TEOFILO RICARDO</t>
  </si>
  <si>
    <t>1001213027</t>
  </si>
  <si>
    <t>1111513431E1</t>
  </si>
  <si>
    <t>CESE A SOLICITUD DE: JIMENEZ CHACON, EVA FILOMENA, Resolución Nº 3201-2019-UGELP</t>
  </si>
  <si>
    <t>1111513431E2</t>
  </si>
  <si>
    <t>LOURDES GLADYS</t>
  </si>
  <si>
    <t>1001304329</t>
  </si>
  <si>
    <t>1111513431E3</t>
  </si>
  <si>
    <t>CESE POR LIMITE DE EDAD DE: NIÑO DE GUZMAN PINO, SIXTO GERMAN, Resolución Nº 2550-2017-UGELP</t>
  </si>
  <si>
    <t>1001557073</t>
  </si>
  <si>
    <t>1111513431E4</t>
  </si>
  <si>
    <t>VIOLETA</t>
  </si>
  <si>
    <t>1001326493</t>
  </si>
  <si>
    <t>1111513431E6</t>
  </si>
  <si>
    <t>CESE POR LIMITE DE EDAD DE: QUISPE CATACORA, DORA, Resolución Nº 3369-15-UGELP</t>
  </si>
  <si>
    <t>1001326382</t>
  </si>
  <si>
    <t>1111513431E7</t>
  </si>
  <si>
    <t>1002146127</t>
  </si>
  <si>
    <t>1111513431E8</t>
  </si>
  <si>
    <t>REASIGNACION POR INTERES PERSONAL DE:QUISPE LUQUE, JOSE MANUEL, Resolución N° 3160-12-UGELP</t>
  </si>
  <si>
    <t>MARIZOL</t>
  </si>
  <si>
    <t>1001314760</t>
  </si>
  <si>
    <t>1111513431E9</t>
  </si>
  <si>
    <t>1111513441E0</t>
  </si>
  <si>
    <t>FABIANA SEBASTIANA</t>
  </si>
  <si>
    <t>1002145959</t>
  </si>
  <si>
    <t>1111513441E1</t>
  </si>
  <si>
    <t>ALEJANDRO ARTURO</t>
  </si>
  <si>
    <t>1001225199</t>
  </si>
  <si>
    <t>1111513441E2</t>
  </si>
  <si>
    <t>CESE POR LIMITE DE EDAD DE: SUCARI TURPO, DOROTEO CESAR, Resolución Nº 2769-2013-UGELP</t>
  </si>
  <si>
    <t>1001317848</t>
  </si>
  <si>
    <t>1111513441E3</t>
  </si>
  <si>
    <t>CESE POR LIMITE DE EDAD DE: SUMERENTE ARIAS, JUAN FELIX, Resolución Nº 4045-16-UGELP</t>
  </si>
  <si>
    <t>MARITA RUTH</t>
  </si>
  <si>
    <t>1001820938</t>
  </si>
  <si>
    <t>1111513441E4</t>
  </si>
  <si>
    <t>1111513441E6</t>
  </si>
  <si>
    <t>MITZI</t>
  </si>
  <si>
    <t>1001324108</t>
  </si>
  <si>
    <t>1111513441E7</t>
  </si>
  <si>
    <t>1001310825</t>
  </si>
  <si>
    <t>1111513441E8</t>
  </si>
  <si>
    <t>PERMUTA CON ZAPANA ALANIA NICOLAS</t>
  </si>
  <si>
    <t>LUCIO WILFREDO</t>
  </si>
  <si>
    <t>1001225681</t>
  </si>
  <si>
    <t>1111513441E9</t>
  </si>
  <si>
    <t>1001231132</t>
  </si>
  <si>
    <t>1111513451E1</t>
  </si>
  <si>
    <t>CESE POR FALLECIMIENTO DE: ZARATE VELARDE, JULIO FREDY, Resolución Nº 2596-2013-UGELP</t>
  </si>
  <si>
    <t>MEZA</t>
  </si>
  <si>
    <t>ARESTEGUI</t>
  </si>
  <si>
    <t>MALENA MARCELA</t>
  </si>
  <si>
    <t>1029313493</t>
  </si>
  <si>
    <t>1111513451E3</t>
  </si>
  <si>
    <t>REUBICACION DE PLAZA OCUPADA : Resolución Nº 1082-05-UGELP</t>
  </si>
  <si>
    <t>SORAIDA EPIFANIA</t>
  </si>
  <si>
    <t>1001220244</t>
  </si>
  <si>
    <t>1111513451E4</t>
  </si>
  <si>
    <t>SONIA JULIA</t>
  </si>
  <si>
    <t>1001314840</t>
  </si>
  <si>
    <t>1111513451E5</t>
  </si>
  <si>
    <t>REUBICACION DE PLAZA OCUPADA : Resolución Nº 1177-07-UGELP</t>
  </si>
  <si>
    <t>1001220889</t>
  </si>
  <si>
    <t>1111513451E6</t>
  </si>
  <si>
    <t>PERMUTA DE: MIRANDA GUTIERREZ, ROBERTO, Resolución Nº 859-14-UGELP</t>
  </si>
  <si>
    <t>ESTANISLAO</t>
  </si>
  <si>
    <t>1001287095</t>
  </si>
  <si>
    <t>1111513451E7</t>
  </si>
  <si>
    <t>1002393763</t>
  </si>
  <si>
    <t>1112713312E2</t>
  </si>
  <si>
    <t>REUBICACION DE PLAZA OCUPADA: Resolución Nº 2061-2017-UGELP</t>
  </si>
  <si>
    <t>JUDEE ORLANDO</t>
  </si>
  <si>
    <t>1001334706</t>
  </si>
  <si>
    <t>1113613312E5</t>
  </si>
  <si>
    <t>REUBICACION DE PLAZA OCUPADA : Resolución Nº 1749-10-UGELP</t>
  </si>
  <si>
    <t>EUFRACIA</t>
  </si>
  <si>
    <t>1001222042</t>
  </si>
  <si>
    <t>1131113441E5</t>
  </si>
  <si>
    <t>DESIGNACION COMO DIRECTIVO DE I.E. (R.S.G. 1551-2014) DE FLORES BLAS, PABLO</t>
  </si>
  <si>
    <t>1132113321E9</t>
  </si>
  <si>
    <t>REUBICACION DE PLAZA OCUPADA: Resolución Nº 2981-11-UGELP</t>
  </si>
  <si>
    <t>JUSTA JUSTINA</t>
  </si>
  <si>
    <t>1001226778</t>
  </si>
  <si>
    <t>1173513411E4</t>
  </si>
  <si>
    <t>REUBICACION DE PLAZA OCUPADA: Resolución Nº 887-12-UGELP</t>
  </si>
  <si>
    <t>SOFIA IRENE</t>
  </si>
  <si>
    <t>1001215900</t>
  </si>
  <si>
    <t>1173513411E5</t>
  </si>
  <si>
    <t>REUBICACION DE PLAZA OCUPADA: Resolución Nº 888-12-UGELP</t>
  </si>
  <si>
    <t>LUCILA BLANCA</t>
  </si>
  <si>
    <t>1001234739</t>
  </si>
  <si>
    <t>1177713711E2</t>
  </si>
  <si>
    <t>MIGUEL SIXTO</t>
  </si>
  <si>
    <t>1001226946</t>
  </si>
  <si>
    <t>1111513451E2</t>
  </si>
  <si>
    <t>1110112611E3</t>
  </si>
  <si>
    <t>REUBICACION DE PLAZA OCUPADA: Resolución Nº 3362-16-UGELP</t>
  </si>
  <si>
    <t>LOLA DANITZA</t>
  </si>
  <si>
    <t>1001205533</t>
  </si>
  <si>
    <t>1111513411E4</t>
  </si>
  <si>
    <t>1001224286</t>
  </si>
  <si>
    <t>1111513421E0</t>
  </si>
  <si>
    <t>ILAQUIJO</t>
  </si>
  <si>
    <t>SILVIA ANTONIA</t>
  </si>
  <si>
    <t>1001314697</t>
  </si>
  <si>
    <t>1111513421E9</t>
  </si>
  <si>
    <t>1001278725</t>
  </si>
  <si>
    <t>1118112511E2</t>
  </si>
  <si>
    <t>REUBICACION DE PLAZA OCUPADA: Resolución Nº 3963-15-UGELP</t>
  </si>
  <si>
    <t>MARIA ADELA</t>
  </si>
  <si>
    <t>1001486982</t>
  </si>
  <si>
    <t>1131214421E1</t>
  </si>
  <si>
    <t>REUBICACION DE PLAZA OCUPADA: Resolución Nº 0116-2018-UGELP</t>
  </si>
  <si>
    <t>MIRIAM JOSEFA</t>
  </si>
  <si>
    <t>1001843268</t>
  </si>
  <si>
    <t>1153513411E6</t>
  </si>
  <si>
    <t>0227371</t>
  </si>
  <si>
    <t>LY032424</t>
  </si>
  <si>
    <t>UBICACION DE PROFESORES (de Directivo a Profesor) DE:JIMENEZ ESPILLICO, LUIZA AGUSTINA</t>
  </si>
  <si>
    <t>1153513411E2</t>
  </si>
  <si>
    <t>CESE DE PERSONAL NOMBRADO : APAZA MAMANI, LUCIA, Resolución Nº 917-05-DREP</t>
  </si>
  <si>
    <t>AMADO</t>
  </si>
  <si>
    <t>MARIANNE AURELIA</t>
  </si>
  <si>
    <t>1153513411E3</t>
  </si>
  <si>
    <t>JUDY</t>
  </si>
  <si>
    <t>1001338784</t>
  </si>
  <si>
    <t>1153513411E4</t>
  </si>
  <si>
    <t>1001306813</t>
  </si>
  <si>
    <t>1153513411E5</t>
  </si>
  <si>
    <t>REASIGNACION POR INTERES PERSONAL DE:GARAY CACERES, NANCY ANTONIETA, Resolución N° 4360-16-UGELP</t>
  </si>
  <si>
    <t>CAMARENA</t>
  </si>
  <si>
    <t>MILUSKA ZORAIDA</t>
  </si>
  <si>
    <t>1001306971</t>
  </si>
  <si>
    <t>1153513411E7</t>
  </si>
  <si>
    <t>NORA LUZ</t>
  </si>
  <si>
    <t>1001307903</t>
  </si>
  <si>
    <t>1153513411E8</t>
  </si>
  <si>
    <t>REASIGNACION POR INTERES PERSONAL DE:MAYDANA ITURRIAGA, MARIA DAKMAR, Resolución N° 4362-16-UGELP</t>
  </si>
  <si>
    <t>1114513411E2</t>
  </si>
  <si>
    <t>0227413</t>
  </si>
  <si>
    <t>LY032430</t>
  </si>
  <si>
    <t>1114513411E3</t>
  </si>
  <si>
    <t>REASIGNACION POR INTERES PERSONAL DE: CAMACHO TURPO, DAVID FLAVIO, Resolución Nº 13280-2018-UGEL01 LIMA</t>
  </si>
  <si>
    <t>1114513411E4</t>
  </si>
  <si>
    <t>ELBA NOEMI</t>
  </si>
  <si>
    <t>1001217286</t>
  </si>
  <si>
    <t>1114513411E5</t>
  </si>
  <si>
    <t>1114513411E6</t>
  </si>
  <si>
    <t>1002391666</t>
  </si>
  <si>
    <t>1112113521E0</t>
  </si>
  <si>
    <t>0230136</t>
  </si>
  <si>
    <t>LY042010</t>
  </si>
  <si>
    <t>UBICACION DE PROFESORES (de Directivo a Profesor) DE:PAREDES ASTRULLA, FREDY EVARISTO</t>
  </si>
  <si>
    <t>ELSA BETTY</t>
  </si>
  <si>
    <t>1001237050</t>
  </si>
  <si>
    <t>1112113521E9</t>
  </si>
  <si>
    <t>UBICACION DE PROFESORES (de Directivo a Profesor) DE:ORTEGA GALLEGOS, AUGUSTO ADOLFO</t>
  </si>
  <si>
    <t>ABNER FEDERICO</t>
  </si>
  <si>
    <t>1001309375</t>
  </si>
  <si>
    <t>1112113511E0</t>
  </si>
  <si>
    <t>CESE POR FALLECIMIENTO DE: ESCOBAR ESCOBAR, ISABEL, Resolución Nº 3469-2017-UGELP</t>
  </si>
  <si>
    <t>VICTOR CESAR</t>
  </si>
  <si>
    <t>1001231288</t>
  </si>
  <si>
    <t>1112113511E2</t>
  </si>
  <si>
    <t>CESE A SOLICITUD DE: ALEJO MAYTA, CELSO, Resolución Nº 2439-16-UGELP</t>
  </si>
  <si>
    <t>1002300589</t>
  </si>
  <si>
    <t>1112113511E3</t>
  </si>
  <si>
    <t>CESE POR LIMITE DE EDAD DE: BUSTINZA ACHATA, LUZ GUILLERMINA, Resolución Nº 3354-15-UGELP</t>
  </si>
  <si>
    <t>ELENA AMELIA</t>
  </si>
  <si>
    <t>1001317387</t>
  </si>
  <si>
    <t>1112113511E4</t>
  </si>
  <si>
    <t>1112113511E5</t>
  </si>
  <si>
    <t>CESE DE : CHAMBILLA NINA, FRANZ SOCRATES, Resolución Nº 349-08-DREP</t>
  </si>
  <si>
    <t>MANGO</t>
  </si>
  <si>
    <t>BENJAMIN</t>
  </si>
  <si>
    <t>1001481906</t>
  </si>
  <si>
    <t>1112113511E8</t>
  </si>
  <si>
    <t>DESIGNACION COMO DIRECTIVO DE I.E. (R.S.G. 1551-2014) DE DIAZ SUCARI, DINA INES</t>
  </si>
  <si>
    <t>1112113511E9</t>
  </si>
  <si>
    <t>VENANCIA BONIFACIA</t>
  </si>
  <si>
    <t>1001281977</t>
  </si>
  <si>
    <t>1112113521E1</t>
  </si>
  <si>
    <t>REASIGNACION POR UNIDAD FAMILIAR DE: FLORES BARRIENTOS, BETSABE NIMIA, Resolución Nº 010-2017-UGEL TACNA</t>
  </si>
  <si>
    <t>LUZ ANGELY</t>
  </si>
  <si>
    <t>1043372709</t>
  </si>
  <si>
    <t>1112113521E2</t>
  </si>
  <si>
    <t>1112113521E3</t>
  </si>
  <si>
    <t>RUTD EDNA</t>
  </si>
  <si>
    <t>1001204186</t>
  </si>
  <si>
    <t>1112113521E5</t>
  </si>
  <si>
    <t>CESE A SOLICITUD DE: HUANACUNE MAQUERA, FELIPA, Resolución Nº 1241-14-UGELP</t>
  </si>
  <si>
    <t>PILAR MONICA</t>
  </si>
  <si>
    <t>1001321886</t>
  </si>
  <si>
    <t>1112113521E8</t>
  </si>
  <si>
    <t>REASIGNACION POR UNIDAD FAMILIAR DE: MONTESINOS AGUILAR, NORMA, Resolución Nº 2608-2017-DUGEL-SR</t>
  </si>
  <si>
    <t>ZUSAN VERUZCA</t>
  </si>
  <si>
    <t>1047425820</t>
  </si>
  <si>
    <t>1112113531E0</t>
  </si>
  <si>
    <t>CESE DE : FLORES CLAVIJO, FELIX LUCIO, Resolución Nº 712-10-UGELP</t>
  </si>
  <si>
    <t>1029423956</t>
  </si>
  <si>
    <t>1112113531E1</t>
  </si>
  <si>
    <t>1002364758</t>
  </si>
  <si>
    <t>1112113531E2</t>
  </si>
  <si>
    <t>1001264310</t>
  </si>
  <si>
    <t>1112113531E3</t>
  </si>
  <si>
    <t>ELVA LUZ</t>
  </si>
  <si>
    <t>1024718728</t>
  </si>
  <si>
    <t>1112113531E4</t>
  </si>
  <si>
    <t>GLENY MADELEINE</t>
  </si>
  <si>
    <t>1001213084</t>
  </si>
  <si>
    <t>1112113531E5</t>
  </si>
  <si>
    <t>CESE A SOLICITUD DE: TITO SALCEDO, BASILIA, Resolución Nº 0552-2015-UGELP</t>
  </si>
  <si>
    <t>AUGUSTO ADOLFO</t>
  </si>
  <si>
    <t>1001285872</t>
  </si>
  <si>
    <t>1112113531E6</t>
  </si>
  <si>
    <t>CESE DURAND CALSIN DANIEL PEDRO RD. 1830-04</t>
  </si>
  <si>
    <t>MERY ANGELICA</t>
  </si>
  <si>
    <t>1001230080</t>
  </si>
  <si>
    <t>1112113531E7</t>
  </si>
  <si>
    <t>REASIGNACION DE : YANQUI NUÑEZ, YSABEL, Resolución Nº 1978-08-UGELSR</t>
  </si>
  <si>
    <t>GREGORIA MAGNA</t>
  </si>
  <si>
    <t>1001217692</t>
  </si>
  <si>
    <t>1112113531E8</t>
  </si>
  <si>
    <t>REUBICACION DE PLAZA OCUPADA : Resolución Nº 1413-04-UGELP</t>
  </si>
  <si>
    <t>1001226481</t>
  </si>
  <si>
    <t>1112113531E9</t>
  </si>
  <si>
    <t>CESE POR LIMITE DE EDAD DE: ASENCIO ASQUI, JUAN PEDRO, Resolución Nº 4060-16-UGELP</t>
  </si>
  <si>
    <t>HUANCO</t>
  </si>
  <si>
    <t>1001319415</t>
  </si>
  <si>
    <t>1112113541E1</t>
  </si>
  <si>
    <t>1112113541E2</t>
  </si>
  <si>
    <t>1001206035</t>
  </si>
  <si>
    <t>1112113541E3</t>
  </si>
  <si>
    <t>NELY EUSEBIA</t>
  </si>
  <si>
    <t>1001335082</t>
  </si>
  <si>
    <t>1112113541E4</t>
  </si>
  <si>
    <t>REUBICACION DE PLAZA OCUPADA : Resolución Nº 1526-07-UGELP</t>
  </si>
  <si>
    <t>1001318912</t>
  </si>
  <si>
    <t>1112113541E5</t>
  </si>
  <si>
    <t>REUBICACION DE PLAZA OCUPADA : Resolución Nº 1989-08-UGELP</t>
  </si>
  <si>
    <t>LOURDES ANGELICA</t>
  </si>
  <si>
    <t>1001224664</t>
  </si>
  <si>
    <t>1112113541E7</t>
  </si>
  <si>
    <t>1001218602</t>
  </si>
  <si>
    <t>1131713312E3</t>
  </si>
  <si>
    <t>1132113311E2</t>
  </si>
  <si>
    <t>1173513411E2</t>
  </si>
  <si>
    <t>REUBICACION DE PLAZA OCUPADA: Resolución Nº 1053-12-UGELP</t>
  </si>
  <si>
    <t>CATATA</t>
  </si>
  <si>
    <t>HANCCORI</t>
  </si>
  <si>
    <t>1002296170</t>
  </si>
  <si>
    <t>1193213511E8</t>
  </si>
  <si>
    <t>REUBICACION Y/O ADECUACION DE PLAZA VACANTE : Resolución Nº 1540-09-UGELP</t>
  </si>
  <si>
    <t>WALTER ORESTES</t>
  </si>
  <si>
    <t>1001285840</t>
  </si>
  <si>
    <t>1196613712E6</t>
  </si>
  <si>
    <t>REUBICACION DE PLAZA OCUPADA: Resolución Nº 4673-15-UGELP</t>
  </si>
  <si>
    <t>CONCEPCION JOSEFA</t>
  </si>
  <si>
    <t>1001323235</t>
  </si>
  <si>
    <t>1112113511E6</t>
  </si>
  <si>
    <t>1001335215</t>
  </si>
  <si>
    <t>1112113511E7</t>
  </si>
  <si>
    <t>1112113521E4</t>
  </si>
  <si>
    <t>1112113521E7</t>
  </si>
  <si>
    <t>1112124411E0</t>
  </si>
  <si>
    <t>1136113541E0</t>
  </si>
  <si>
    <t>0230342</t>
  </si>
  <si>
    <t>LY042052</t>
  </si>
  <si>
    <t>UBICACION DE PROFESORES (de Directivo a Profesor) DE:NEIRA SARDON, EFRAIN JAIME</t>
  </si>
  <si>
    <t>HIPOLITO</t>
  </si>
  <si>
    <t>1001229230</t>
  </si>
  <si>
    <t>1136113541E2</t>
  </si>
  <si>
    <t>UBICACION DE PROFESORES (de Directivo a Profesor) DE:TOLEDO BARRIGA, ADRIAN FREDY</t>
  </si>
  <si>
    <t>ADRIAN FREDY</t>
  </si>
  <si>
    <t>1001229596</t>
  </si>
  <si>
    <t>1136113511E0</t>
  </si>
  <si>
    <t>JUAN ERASMO</t>
  </si>
  <si>
    <t>1001488919</t>
  </si>
  <si>
    <t>1136113511E2</t>
  </si>
  <si>
    <t>WILER</t>
  </si>
  <si>
    <t>1001325003</t>
  </si>
  <si>
    <t>1136113511E3</t>
  </si>
  <si>
    <t>JERONIMO FRANCISCO</t>
  </si>
  <si>
    <t>1001287913</t>
  </si>
  <si>
    <t>1136113511E4</t>
  </si>
  <si>
    <t>REASIGNACION DE : ARACAYO QUISPE, ELMER, Resolución Nº 1353-09-UGELSR</t>
  </si>
  <si>
    <t>FELICIA AURORA</t>
  </si>
  <si>
    <t>1001215870</t>
  </si>
  <si>
    <t>1136113511E5</t>
  </si>
  <si>
    <t>1001254273</t>
  </si>
  <si>
    <t>1136113511E8</t>
  </si>
  <si>
    <t>HILDA MARGARITA</t>
  </si>
  <si>
    <t>1001234555</t>
  </si>
  <si>
    <t>1136113521E0</t>
  </si>
  <si>
    <t>PERMUTA DE: NAVARRO EQUISE, PEDRO DE VERONA, Resolución Nº 515-08-UGELEC</t>
  </si>
  <si>
    <t>BETY</t>
  </si>
  <si>
    <t>1001232503</t>
  </si>
  <si>
    <t>1136113521E1</t>
  </si>
  <si>
    <t>FRANCISCA DORIS</t>
  </si>
  <si>
    <t>1001231858</t>
  </si>
  <si>
    <t>1136113521E2</t>
  </si>
  <si>
    <t>1136113521E3</t>
  </si>
  <si>
    <t>ELVA</t>
  </si>
  <si>
    <t>1001308466</t>
  </si>
  <si>
    <t>1136113521E4</t>
  </si>
  <si>
    <t>JULIO DANIEL</t>
  </si>
  <si>
    <t>1001304241</t>
  </si>
  <si>
    <t>1136113521E5</t>
  </si>
  <si>
    <t>CESE POR INCAPACIDAD FISICA O MENTAL DE: HUANCA SEJE, MARTINA, Resolución Nº 1345-16-UGELP</t>
  </si>
  <si>
    <t>FRIDA EMMA</t>
  </si>
  <si>
    <t>1001287729</t>
  </si>
  <si>
    <t>1136113521E6</t>
  </si>
  <si>
    <t>PERMUTA DE PERSONAL NOMBRADO : JUAREZ PINEDA, MARIA CALIXTA, Resolución Nº 035-07-UGELH</t>
  </si>
  <si>
    <t>1002045507</t>
  </si>
  <si>
    <t>1136113521E7</t>
  </si>
  <si>
    <t>1002284686</t>
  </si>
  <si>
    <t>1136113521E8</t>
  </si>
  <si>
    <t>JOSE MARCIAL</t>
  </si>
  <si>
    <t>1001229829</t>
  </si>
  <si>
    <t>1136113521E9</t>
  </si>
  <si>
    <t>EDITH EDUVIGES</t>
  </si>
  <si>
    <t>1001223770</t>
  </si>
  <si>
    <t>1136113531E0</t>
  </si>
  <si>
    <t>HUAQUISTO</t>
  </si>
  <si>
    <t>WASHINGTON NATALIO</t>
  </si>
  <si>
    <t>1002530624</t>
  </si>
  <si>
    <t>1136113531E1</t>
  </si>
  <si>
    <t>JAVIER ENRIQUE</t>
  </si>
  <si>
    <t>1001226484</t>
  </si>
  <si>
    <t>1136113531E2</t>
  </si>
  <si>
    <t>REASIGNACION POR INTERES PERSONAL DE: PARI MAMANI, NADIA KARINA, Resolución Nº 4563-15-UGEL TACNA</t>
  </si>
  <si>
    <t>GIOVANNA ELISA</t>
  </si>
  <si>
    <t>1001311867</t>
  </si>
  <si>
    <t>1136113531E3</t>
  </si>
  <si>
    <t>CESE POR LIMITE DE EDAD DE: PACOMPIA PANCA, EULOGIO, Resolución Nº 4763-2017-UGELP</t>
  </si>
  <si>
    <t>NANCY ERIKA</t>
  </si>
  <si>
    <t>1043617007</t>
  </si>
  <si>
    <t>1136113531E8</t>
  </si>
  <si>
    <t>1001288052</t>
  </si>
  <si>
    <t>1136113531E9</t>
  </si>
  <si>
    <t>MARTHA CARMEN</t>
  </si>
  <si>
    <t>1002557835</t>
  </si>
  <si>
    <t>1136113541E1</t>
  </si>
  <si>
    <t>CESE POR FALLECIMIENTO DE: CASTILLO CORDERO, GLICERIO, Resolución Nº 1914-13-UGELP</t>
  </si>
  <si>
    <t>LOURDES ROSARIA</t>
  </si>
  <si>
    <t>1001768852</t>
  </si>
  <si>
    <t>1136113541E3</t>
  </si>
  <si>
    <t>1136113541E4</t>
  </si>
  <si>
    <t>CESE A SOLICITUD DE: VELASQUEZ MAMANI, OLGA IRMA, Resolución Nº 1886-2017-UGELP</t>
  </si>
  <si>
    <t>ELVA CRISTINA</t>
  </si>
  <si>
    <t>1001264278</t>
  </si>
  <si>
    <t>1136113541E5</t>
  </si>
  <si>
    <t>RETORNO A PLAZA DE PROFESOR DE: VELASQUEZ ORTEGA, MARIBEL YENNY</t>
  </si>
  <si>
    <t>MARIBEL YENNY</t>
  </si>
  <si>
    <t>1001314630</t>
  </si>
  <si>
    <t>1136113541E6</t>
  </si>
  <si>
    <t>DESIGNACION COMO ESPECIALISTA EN EDUCACION DE VELASQUEZ PEDRAZA, CORINA VILMA RSG Nº 279-2016</t>
  </si>
  <si>
    <t>1136113541E7</t>
  </si>
  <si>
    <t>1136113541E8</t>
  </si>
  <si>
    <t>1136113541E9</t>
  </si>
  <si>
    <t>1136113531E6</t>
  </si>
  <si>
    <t>ANGEL ADRIANO</t>
  </si>
  <si>
    <t>1002377717</t>
  </si>
  <si>
    <t>1112113721E1</t>
  </si>
  <si>
    <t>REUBICACION DE PLAZA OCUPADA: Resolución Nº 2390-11-UGELP</t>
  </si>
  <si>
    <t>JAVIER BACIANO</t>
  </si>
  <si>
    <t>1029510347</t>
  </si>
  <si>
    <t>1136113511E6</t>
  </si>
  <si>
    <t>MAURO MARCIAL</t>
  </si>
  <si>
    <t>1001237398</t>
  </si>
  <si>
    <t>1136113531E4</t>
  </si>
  <si>
    <t>1001204619</t>
  </si>
  <si>
    <t>1136113531E5</t>
  </si>
  <si>
    <t>1150113521E1</t>
  </si>
  <si>
    <t>0230557</t>
  </si>
  <si>
    <t>LY042094</t>
  </si>
  <si>
    <t>1001212154</t>
  </si>
  <si>
    <t>1150113511E0</t>
  </si>
  <si>
    <t>1150113511E2</t>
  </si>
  <si>
    <t>PERMUTA DE: PEREZ VEGA, ILDA EUFENIA, Resolución Nº 4583-15-UGELP</t>
  </si>
  <si>
    <t>1002299965</t>
  </si>
  <si>
    <t>1150113511E4</t>
  </si>
  <si>
    <t>1001312957</t>
  </si>
  <si>
    <t>1150113511E6</t>
  </si>
  <si>
    <t>GUIDO WILLIAM</t>
  </si>
  <si>
    <t>1001209775</t>
  </si>
  <si>
    <t>1150113511E7</t>
  </si>
  <si>
    <t>RETORNO A PLAZA DE PROFESOR DE: GOMEZ MAMANI, JHAZMIN JASSY</t>
  </si>
  <si>
    <t>JHAZMIN JASSY</t>
  </si>
  <si>
    <t>1001305964</t>
  </si>
  <si>
    <t>1150113511E9</t>
  </si>
  <si>
    <t>1001225273</t>
  </si>
  <si>
    <t>1150113521E0</t>
  </si>
  <si>
    <t>REUBICACION DE PLAZA OCUPADA : Resolución Nº 624-05-UGEL</t>
  </si>
  <si>
    <t>MARTHA ZORAYA</t>
  </si>
  <si>
    <t>1001223658</t>
  </si>
  <si>
    <t>1150113521E2</t>
  </si>
  <si>
    <t>CESE POR LIMITE DE EDAD DE: PARI GORDILLO, GUILLERMINA, Resolución Nº 4599-2018-UGELP</t>
  </si>
  <si>
    <t>1001307902</t>
  </si>
  <si>
    <t>1150113521E3</t>
  </si>
  <si>
    <t>CHAÑI</t>
  </si>
  <si>
    <t>1150113521E4</t>
  </si>
  <si>
    <t>YENY DARIA</t>
  </si>
  <si>
    <t>1002299011</t>
  </si>
  <si>
    <t>1150113521E5</t>
  </si>
  <si>
    <t>CESE POR LIMITE DE EDAD DE: QUISPE GONZALES, NATALIA, Resolución Nº 3367-15-UGELP</t>
  </si>
  <si>
    <t>CALLOMAMANI</t>
  </si>
  <si>
    <t>TOMAS PERCY</t>
  </si>
  <si>
    <t>1080025753</t>
  </si>
  <si>
    <t>1150113521E6</t>
  </si>
  <si>
    <t>1150113521E7</t>
  </si>
  <si>
    <t>REASIGNACION POR UNIDAD FAMILIAR DE: SANZ PINEDA, GLADYS MARISOL, Resolución Nº 11490-15-UGELAQPN</t>
  </si>
  <si>
    <t>1001308045</t>
  </si>
  <si>
    <t>1150113521E8</t>
  </si>
  <si>
    <t>1002140168</t>
  </si>
  <si>
    <t>1150113521E9</t>
  </si>
  <si>
    <t>ZAVALLA</t>
  </si>
  <si>
    <t>1001215263</t>
  </si>
  <si>
    <t>1150113511E3</t>
  </si>
  <si>
    <t>EULOGIO ARTURO</t>
  </si>
  <si>
    <t>1001214138</t>
  </si>
  <si>
    <t>1150113511E5</t>
  </si>
  <si>
    <t>EUFRASIO PERCY</t>
  </si>
  <si>
    <t>1001206853</t>
  </si>
  <si>
    <t>1150113511E8</t>
  </si>
  <si>
    <t>CESE POR LIMITE DE EDAD DE: LIPE MAMANI, NICOLAS, Resolución Nº 4785-2017-UGELP</t>
  </si>
  <si>
    <t>DINA SUSY</t>
  </si>
  <si>
    <t>1040098452</t>
  </si>
  <si>
    <t>1193213521E3</t>
  </si>
  <si>
    <t>0230722</t>
  </si>
  <si>
    <t>LY042128</t>
  </si>
  <si>
    <t>UBICACION DE PROFESORES (de Directivo a Profesor) DE:MAMANI LLANOS, JAIME</t>
  </si>
  <si>
    <t>AMALIA MARIA</t>
  </si>
  <si>
    <t>1001288571</t>
  </si>
  <si>
    <t>1193213511E3</t>
  </si>
  <si>
    <t>PERMUTA DE: CHIPANA FLORES DE ASTORGA, YOLA MERCEDES, Resolución Nº 1707-2016-UGEL PUTINA</t>
  </si>
  <si>
    <t>MERCEDES NORMA</t>
  </si>
  <si>
    <t>1001552318</t>
  </si>
  <si>
    <t>1193213511E4</t>
  </si>
  <si>
    <t>ASCENCIA</t>
  </si>
  <si>
    <t>1001212929</t>
  </si>
  <si>
    <t>SARCCO</t>
  </si>
  <si>
    <t>1193213521E0</t>
  </si>
  <si>
    <t>1193213521E6</t>
  </si>
  <si>
    <t>MARIA DORIS</t>
  </si>
  <si>
    <t>1001216995</t>
  </si>
  <si>
    <t>1193213521E9</t>
  </si>
  <si>
    <t>LUCERIA PASISA</t>
  </si>
  <si>
    <t>1001221993</t>
  </si>
  <si>
    <t>1193213531E1</t>
  </si>
  <si>
    <t>1114213521E7</t>
  </si>
  <si>
    <t>0230888</t>
  </si>
  <si>
    <t>LY042130</t>
  </si>
  <si>
    <t>ALFREDO ELOY</t>
  </si>
  <si>
    <t>1001222036</t>
  </si>
  <si>
    <t>1114213511E5</t>
  </si>
  <si>
    <t>ALBERTO CAYETANO</t>
  </si>
  <si>
    <t>1001287061</t>
  </si>
  <si>
    <t>1114213511E6</t>
  </si>
  <si>
    <t>GREGORIO ABRAHAN</t>
  </si>
  <si>
    <t>1001480347</t>
  </si>
  <si>
    <t>1114213511E7</t>
  </si>
  <si>
    <t>PERMUTA DE: MAMANI BAILON, PEDRO, Resolución Nº 1332-10-UGEL-EC</t>
  </si>
  <si>
    <t>1001287599</t>
  </si>
  <si>
    <t>1114213511E9</t>
  </si>
  <si>
    <t>CESE POR LIMITE DE EDAD DE: MAQUERA LLANO, ROBERTO, Resolución Nº 2548-2017-UGELP</t>
  </si>
  <si>
    <t>YOBANA MILAGROS</t>
  </si>
  <si>
    <t>1043200440</t>
  </si>
  <si>
    <t>1114213521E3</t>
  </si>
  <si>
    <t>REASIGNACION POR INTERES PERSONAL DE: REMOND GALLEGOS, MARIA ESTHER, Resolución Nº 9954-2018-UGEL03 LIMA</t>
  </si>
  <si>
    <t>1114213521E4</t>
  </si>
  <si>
    <t>HELAR AMADO</t>
  </si>
  <si>
    <t>1001216859</t>
  </si>
  <si>
    <t>1114213521E5</t>
  </si>
  <si>
    <t>MARGARITA SOLEDAD</t>
  </si>
  <si>
    <t>1001209169</t>
  </si>
  <si>
    <t>1114213521E6</t>
  </si>
  <si>
    <t>VIDANGOS</t>
  </si>
  <si>
    <t>JUANA BAUTISTA</t>
  </si>
  <si>
    <t>1001228667</t>
  </si>
  <si>
    <t>1114213521E8</t>
  </si>
  <si>
    <t>PERMUTA CON : QUISPE QUISPE, JUAN ENRIQUE, Resolución Nº 247-09-UGELP</t>
  </si>
  <si>
    <t>1001209844</t>
  </si>
  <si>
    <t>1114213521E9</t>
  </si>
  <si>
    <t>JULIA RITA</t>
  </si>
  <si>
    <t>1001226792</t>
  </si>
  <si>
    <t>1114213511E0</t>
  </si>
  <si>
    <t>SOLEDAD LUCRECIA</t>
  </si>
  <si>
    <t>1001210725</t>
  </si>
  <si>
    <t>1114213511E2</t>
  </si>
  <si>
    <t>JOSE RUFO</t>
  </si>
  <si>
    <t>1001280934</t>
  </si>
  <si>
    <t>1111313511E5</t>
  </si>
  <si>
    <t>0474361</t>
  </si>
  <si>
    <t>LY042200</t>
  </si>
  <si>
    <t>UBICACION DE PROFESORES (de Directivo a Profesor) DE:MENDOZA MONTESINOS, RAUL GODOFREDO</t>
  </si>
  <si>
    <t>1001288166</t>
  </si>
  <si>
    <t>1111313521E2</t>
  </si>
  <si>
    <t>CESE A SOLICITUD DE: MALMA CASTILLO, JOSE WILFREDO, Resolución Nº 3495-2018-UGELP</t>
  </si>
  <si>
    <t>1001296522</t>
  </si>
  <si>
    <t>1111313511E0</t>
  </si>
  <si>
    <t>ROY</t>
  </si>
  <si>
    <t>1001309311</t>
  </si>
  <si>
    <t>1111313511E2</t>
  </si>
  <si>
    <t>1001307634</t>
  </si>
  <si>
    <t>1111313511E3</t>
  </si>
  <si>
    <t>CESE A SOLICITUD DE: APAZA MAMANI, NICOLAS, Resolución Nº 2303-12-UGELP</t>
  </si>
  <si>
    <t>FERNAN ELEUTERIO</t>
  </si>
  <si>
    <t>1001230139</t>
  </si>
  <si>
    <t>1111313511E4</t>
  </si>
  <si>
    <t>CESE A SOLICITUD DE: ARPASI GOMEZ, ELISEO RUBEN, Resolución Nº 1368-16-UGELP</t>
  </si>
  <si>
    <t>1001206055</t>
  </si>
  <si>
    <t>1111313511E6</t>
  </si>
  <si>
    <t>REASIGNACION POR INTERES PERSONAL DE: SANCHEZ RAMIREZ, LUIS ALBERTO, Resolución Nº 01297-2018-UGEL AREQUIPA</t>
  </si>
  <si>
    <t>1001334577</t>
  </si>
  <si>
    <t>1111313511E8</t>
  </si>
  <si>
    <t>1111313511E9</t>
  </si>
  <si>
    <t>CENTON</t>
  </si>
  <si>
    <t>SALOME</t>
  </si>
  <si>
    <t>1001231433</t>
  </si>
  <si>
    <t>1111313521E0</t>
  </si>
  <si>
    <t>BARTOLOME ROMAN</t>
  </si>
  <si>
    <t>1001212458</t>
  </si>
  <si>
    <t>1111313521E1</t>
  </si>
  <si>
    <t>SENON WILFREDO</t>
  </si>
  <si>
    <t>1001231285</t>
  </si>
  <si>
    <t>1111313521E3</t>
  </si>
  <si>
    <t>CESE A SOLICITUD DE: MAMANI QUISPE, JULIO CESAR, Resolución Nº 1366-16-UGELP</t>
  </si>
  <si>
    <t>1001340995</t>
  </si>
  <si>
    <t>1111313521E4</t>
  </si>
  <si>
    <t>DESIGNACION COMO DIRECTIVO DE: BARRA RAMOS, ELSA BETTY SEGUN RSG Nº 279-2016</t>
  </si>
  <si>
    <t>1111313521E5</t>
  </si>
  <si>
    <t>MARITZA CAROLINA</t>
  </si>
  <si>
    <t>1001280840</t>
  </si>
  <si>
    <t>1111313521E6</t>
  </si>
  <si>
    <t>1111313521E8</t>
  </si>
  <si>
    <t>DESIGNACION COMO DIRECTIVO DE: YANQUI PAREDES, MARIA ISABEL SEGUN RSG Nº 279-2016</t>
  </si>
  <si>
    <t>1111313521E9</t>
  </si>
  <si>
    <t>1111313531E1</t>
  </si>
  <si>
    <t>ASCENSO A CARGOS DIRECTIVOS : QUISPE TAPIA, ALFREDO ELOY, Resolución Nº 1867-06-UGELP</t>
  </si>
  <si>
    <t>AMPARO KATYOSKA</t>
  </si>
  <si>
    <t>1001334617</t>
  </si>
  <si>
    <t>1111313531E2</t>
  </si>
  <si>
    <t>CESE DE : SANCHEZ HINOJOSA, SUSANA, Resolución Nº 1427-08-UGELP</t>
  </si>
  <si>
    <t>1001227443</t>
  </si>
  <si>
    <t>1111313531E3</t>
  </si>
  <si>
    <t>1001308452</t>
  </si>
  <si>
    <t>1111313531E4</t>
  </si>
  <si>
    <t>CELIA MARINA</t>
  </si>
  <si>
    <t>1001264365</t>
  </si>
  <si>
    <t>1111313531E5</t>
  </si>
  <si>
    <t>CESE POR LIMITE DE EDAD DE: VALDIVIA YABAR, VICTOR RAUL, Resolución Nº 4605-2018-UGELP</t>
  </si>
  <si>
    <t>RAUL HECTOR</t>
  </si>
  <si>
    <t>1002039524</t>
  </si>
  <si>
    <t>1111313531E7</t>
  </si>
  <si>
    <t>REUBICACION DE PLAZA OCUPADA : Resolución Nº 1414-04-UGELP</t>
  </si>
  <si>
    <t>EVA SOLEDAD</t>
  </si>
  <si>
    <t>1001221612</t>
  </si>
  <si>
    <t>1111313531E8</t>
  </si>
  <si>
    <t>1001287151</t>
  </si>
  <si>
    <t>1114213511E4</t>
  </si>
  <si>
    <t>1171713312E8</t>
  </si>
  <si>
    <t>1001763608</t>
  </si>
  <si>
    <t>1193213511E6</t>
  </si>
  <si>
    <t>REUBICACION DE PLAZA OCUPADA : Resolución Nº 1929-08-UGELP</t>
  </si>
  <si>
    <t>1001202456</t>
  </si>
  <si>
    <t>1111313511E7</t>
  </si>
  <si>
    <t>CESE POR LIMITE DE EDAD DE: CAMPOS CHURA, EUGENIO, Resolución Nº 4815-15-UGELP</t>
  </si>
  <si>
    <t>APOLINARIO LIBORIO</t>
  </si>
  <si>
    <t>1001201364</t>
  </si>
  <si>
    <t>1111313531E6</t>
  </si>
  <si>
    <t>1001308905</t>
  </si>
  <si>
    <t>1107413521E1</t>
  </si>
  <si>
    <t>0618421</t>
  </si>
  <si>
    <t>LY042369</t>
  </si>
  <si>
    <t>FRECY</t>
  </si>
  <si>
    <t>1002147512</t>
  </si>
  <si>
    <t>1107413511E2</t>
  </si>
  <si>
    <t>CESE POR LIMITE DE EDAD DE: TORRES FLORES, SERAFIN, Resolución Nº 4590-2018-UGELP</t>
  </si>
  <si>
    <t>1107413511E3</t>
  </si>
  <si>
    <t>CESE A SOLICITUD DE: CALISAYA ARIZABAL, MARTHA MELANIA, Resolución Nº 1335-2018-UGELP</t>
  </si>
  <si>
    <t>JUANA PATRICIA</t>
  </si>
  <si>
    <t>1001214610</t>
  </si>
  <si>
    <t>1107413511E6</t>
  </si>
  <si>
    <t>CONSORCIA</t>
  </si>
  <si>
    <t>1001207746</t>
  </si>
  <si>
    <t>1107413511E7</t>
  </si>
  <si>
    <t>1002144477</t>
  </si>
  <si>
    <t>1107413511E8</t>
  </si>
  <si>
    <t>1107413521E2</t>
  </si>
  <si>
    <t>1107413521E3</t>
  </si>
  <si>
    <t>CESE DE PERSONAL NOMBRADO : SARAZA HINOJOSA, DORIS, Resolución Nº 2709-04-DREP</t>
  </si>
  <si>
    <t>1001285762</t>
  </si>
  <si>
    <t>1107413511E9</t>
  </si>
  <si>
    <t>CESE POR FALLECIMIENTO DE: GUTIERREZ BRUNA, MAXIMO DOMINGO, Resolución Nº 2306-2018-UGELP</t>
  </si>
  <si>
    <t>1010675037</t>
  </si>
  <si>
    <t>1119413531E6</t>
  </si>
  <si>
    <t>0804294</t>
  </si>
  <si>
    <t>LY042380</t>
  </si>
  <si>
    <t>RENUNCIA DE DESIGNACION COMO DIRECTIVO DE I.E. (R.S.G. Nº 1551-2014) DE : BUENO BUSTAMANTE, FELICITA SONIA</t>
  </si>
  <si>
    <t>MARGOD AMANDA</t>
  </si>
  <si>
    <t>1001211417</t>
  </si>
  <si>
    <t>1119413541E1</t>
  </si>
  <si>
    <t>LAUREL</t>
  </si>
  <si>
    <t>LIDIA MAGDA</t>
  </si>
  <si>
    <t>1001225903</t>
  </si>
  <si>
    <t>1119413511E0</t>
  </si>
  <si>
    <t>1001306501</t>
  </si>
  <si>
    <t>1119413511E2</t>
  </si>
  <si>
    <t>1001848120</t>
  </si>
  <si>
    <t>1119413511E3</t>
  </si>
  <si>
    <t>GRACIELA ANABEL</t>
  </si>
  <si>
    <t>1001285203</t>
  </si>
  <si>
    <t>1119413511E4</t>
  </si>
  <si>
    <t>CESE DE PERSONAL NOMBRADO : ANCCO SEGURA, SERGIO, Resolución Nº 2072-04-DREP</t>
  </si>
  <si>
    <t>ELSA JULIA</t>
  </si>
  <si>
    <t>1001205937</t>
  </si>
  <si>
    <t>1119413511E5</t>
  </si>
  <si>
    <t>1001227329</t>
  </si>
  <si>
    <t>1119413511E6</t>
  </si>
  <si>
    <t>GLADIZ IRMA</t>
  </si>
  <si>
    <t>1001229940</t>
  </si>
  <si>
    <t>1119413511E7</t>
  </si>
  <si>
    <t>CESE POR LIMITE DE EDAD DE: ANCCOTA PHATI, FLORENTINO, Resolución Nº 3998-16-UGELP</t>
  </si>
  <si>
    <t>1001265072</t>
  </si>
  <si>
    <t>1119413511E8</t>
  </si>
  <si>
    <t>CESE A SOLICITUD DE: FLORES MAMANI, PEDRO NOLBERTO, Resolución Nº 2062-10-DREP</t>
  </si>
  <si>
    <t>RICARDINA</t>
  </si>
  <si>
    <t>1001231448</t>
  </si>
  <si>
    <t>1119413521E0</t>
  </si>
  <si>
    <t>REASIGNACION DE PERSONAL DOCENTE : RAMOS SILVA, MERY ANGELICA, Resolución Nº 1483-04-UGELP</t>
  </si>
  <si>
    <t>1001843497</t>
  </si>
  <si>
    <t>1119413521E2</t>
  </si>
  <si>
    <t>JOSE EDMUNDO</t>
  </si>
  <si>
    <t>1001204460</t>
  </si>
  <si>
    <t>1119413521E5</t>
  </si>
  <si>
    <t>ROSENDO SABINO</t>
  </si>
  <si>
    <t>1002143693</t>
  </si>
  <si>
    <t>1119413521E7</t>
  </si>
  <si>
    <t>PERMUTA DE: NEIRA TICONA, ESTEBAN JOSE, Resolución Nº 309-12-UGELEC</t>
  </si>
  <si>
    <t>1119413531E0</t>
  </si>
  <si>
    <t>PERMUTA DE: LAURA MAMANI, SILVIA, Resolución Nº 3648-15-UGELP</t>
  </si>
  <si>
    <t>1001287973</t>
  </si>
  <si>
    <t>1119413531E2</t>
  </si>
  <si>
    <t>PERMUTA DE: ROQUE GUISADA, RAFAEL, Resolución Nº 2367-15-UGELCHJ</t>
  </si>
  <si>
    <t>1001322426</t>
  </si>
  <si>
    <t>1119413531E3</t>
  </si>
  <si>
    <t>1119413521E4</t>
  </si>
  <si>
    <t>VICTORIA EMELINA</t>
  </si>
  <si>
    <t>1001286198</t>
  </si>
  <si>
    <t>1119413521E6</t>
  </si>
  <si>
    <t>1119413521E9</t>
  </si>
  <si>
    <t>1029650533</t>
  </si>
  <si>
    <t>1180413511E5</t>
  </si>
  <si>
    <t>1029818</t>
  </si>
  <si>
    <t>LY042397</t>
  </si>
  <si>
    <t>1001304830</t>
  </si>
  <si>
    <t>1180413511E2</t>
  </si>
  <si>
    <t>ARELA</t>
  </si>
  <si>
    <t>MELISSA</t>
  </si>
  <si>
    <t>1002297505</t>
  </si>
  <si>
    <t>1180413511E4</t>
  </si>
  <si>
    <t>FELIPA JANET</t>
  </si>
  <si>
    <t>1001231848</t>
  </si>
  <si>
    <t>1180413511E6</t>
  </si>
  <si>
    <t>NELLY DOMINGA</t>
  </si>
  <si>
    <t>1001307900</t>
  </si>
  <si>
    <t>1180413511E7</t>
  </si>
  <si>
    <t>LUIS GUSTAVO</t>
  </si>
  <si>
    <t>1001315434</t>
  </si>
  <si>
    <t>1180413511E8</t>
  </si>
  <si>
    <t>REASIGNACION DE PERSONAL DOCENTE : ZARATE VELARDE, JULIO FREDY, Resolución Nº 1483-04-UGEL</t>
  </si>
  <si>
    <t>LOURDES SONIA</t>
  </si>
  <si>
    <t>1001306513</t>
  </si>
  <si>
    <t>1194613711E2</t>
  </si>
  <si>
    <t>REUBICACION DE PLAZA OCUPADA: Resolución Nº 260-11-UGELP</t>
  </si>
  <si>
    <t>CLAUDIO ABELARDO</t>
  </si>
  <si>
    <t>1001306927</t>
  </si>
  <si>
    <t>1180413511E3</t>
  </si>
  <si>
    <t>1001254639</t>
  </si>
  <si>
    <t>1190413511E8</t>
  </si>
  <si>
    <t>1154459</t>
  </si>
  <si>
    <t>LY042398</t>
  </si>
  <si>
    <t>ROGER CELSO</t>
  </si>
  <si>
    <t>1001210021</t>
  </si>
  <si>
    <t>1110613811E2</t>
  </si>
  <si>
    <t>1114813612E2</t>
  </si>
  <si>
    <t>1133813612E2</t>
  </si>
  <si>
    <t>REUBICACION DE PLAZA OCUPADA: Resolución Nº 3359-2016-UGELP</t>
  </si>
  <si>
    <t>FLAVIA</t>
  </si>
  <si>
    <t>1001231210</t>
  </si>
  <si>
    <t>1138413311E5</t>
  </si>
  <si>
    <t>OMAR</t>
  </si>
  <si>
    <t>1001285051</t>
  </si>
  <si>
    <t>1167113711E2</t>
  </si>
  <si>
    <t>REUBICACION DE PLAZA OCUPADA: Resolución Nº 2919-16-UGELP</t>
  </si>
  <si>
    <t>1001307471</t>
  </si>
  <si>
    <t>1183113411E3</t>
  </si>
  <si>
    <t>REUBICACION DE PLAZA OCUPADA: Resolución Nº 2431-14-UGELP</t>
  </si>
  <si>
    <t>1190413511E2</t>
  </si>
  <si>
    <t>CESE A SOLICITUD DE: ALBERTO QUISPE, LETICIA PAULINA, Resolución Nº 2970-2018-UGELP</t>
  </si>
  <si>
    <t>1001767827</t>
  </si>
  <si>
    <t>1190413511E3</t>
  </si>
  <si>
    <t>OFELIA</t>
  </si>
  <si>
    <t>1001287055</t>
  </si>
  <si>
    <t>1190413511E4</t>
  </si>
  <si>
    <t>1001284428</t>
  </si>
  <si>
    <t>1190413511E5</t>
  </si>
  <si>
    <t>REASIGNACION DE PERSONAL DOCENTE : MANRIQUE FLORES, RAQUEL, Resolución Nº 1483-04-UGELP</t>
  </si>
  <si>
    <t>LILIANA MARIA DEL CARMEN</t>
  </si>
  <si>
    <t>1001340333</t>
  </si>
  <si>
    <t>1190413511E6</t>
  </si>
  <si>
    <t>LILIANA MARITZA</t>
  </si>
  <si>
    <t>1001212923</t>
  </si>
  <si>
    <t>1190413511E7</t>
  </si>
  <si>
    <t>CESE POR LIMITE DE EDAD DE: QUISPE ZAPANA, HILDA GRACIELA, Resolución Nº 4192-15-UGELP</t>
  </si>
  <si>
    <t>1042202556</t>
  </si>
  <si>
    <t>1163114821E2</t>
  </si>
  <si>
    <t>REUBICACION DE PLAZA OCUPADA: Resolución Nº 0113-2018-UGELP</t>
  </si>
  <si>
    <t>1001245001</t>
  </si>
  <si>
    <t>1113513511E2</t>
  </si>
  <si>
    <t>0227397</t>
  </si>
  <si>
    <t>LY042420</t>
  </si>
  <si>
    <t>VILMA GIANNA</t>
  </si>
  <si>
    <t>1001308621</t>
  </si>
  <si>
    <t>1113513511E3</t>
  </si>
  <si>
    <t>RITA OLIVIA</t>
  </si>
  <si>
    <t>1001211251</t>
  </si>
  <si>
    <t>1113513511E4</t>
  </si>
  <si>
    <t>1001326443</t>
  </si>
  <si>
    <t>1113513511E5</t>
  </si>
  <si>
    <t>REASIGNACION DE : GALLEGOS RAMIREZ, MARISABEL, Resolución Nº 2517-08-UGELP</t>
  </si>
  <si>
    <t>1001322133</t>
  </si>
  <si>
    <t>1113513511E7</t>
  </si>
  <si>
    <t>1001308381</t>
  </si>
  <si>
    <t>1113513511E8</t>
  </si>
  <si>
    <t>SARA NOHEMI</t>
  </si>
  <si>
    <t>1001209450</t>
  </si>
  <si>
    <t>1113513511E9</t>
  </si>
  <si>
    <t>MADELAINE</t>
  </si>
  <si>
    <t>1001311000</t>
  </si>
  <si>
    <t>1113513521E1</t>
  </si>
  <si>
    <t>REASIG. DE ZAPANA PINEDA TEODINA ELENA RD 0825-04</t>
  </si>
  <si>
    <t>MAGALI PATRICIA</t>
  </si>
  <si>
    <t>1001318116</t>
  </si>
  <si>
    <t>1131113441E9</t>
  </si>
  <si>
    <t>REUBICACION DE PLAZA VACANTE: Resolución Nº 1864-12-UGELP</t>
  </si>
  <si>
    <t>1194513511E2</t>
  </si>
  <si>
    <t>1023910</t>
  </si>
  <si>
    <t>LY042438</t>
  </si>
  <si>
    <t>CESE POR LIMITE DE EDAD DE: LIMACHI MIRANDA, ELVIRA, Resolución Nº 2036-16-UGELP</t>
  </si>
  <si>
    <t>DEYVI YADIRA</t>
  </si>
  <si>
    <t>1001335711</t>
  </si>
  <si>
    <t>1139113611E4</t>
  </si>
  <si>
    <t>0230532</t>
  </si>
  <si>
    <t>LY052082</t>
  </si>
  <si>
    <t>1152213611E2</t>
  </si>
  <si>
    <t>0230607</t>
  </si>
  <si>
    <t>LY052114</t>
  </si>
  <si>
    <t>1152213611E3</t>
  </si>
  <si>
    <t>MIRAMIRA</t>
  </si>
  <si>
    <t>1002037716</t>
  </si>
  <si>
    <t>1152213611E4</t>
  </si>
  <si>
    <t>CESE POR FALLECIMIENTO DE: GUEVARA MAMANI, GLORIA MARGARITA, Resolución Nº 1217-201-UGELP</t>
  </si>
  <si>
    <t>1156613712E2</t>
  </si>
  <si>
    <t>REUBICACION DE PLAZA OCUPADA: Resolución Nº 2065-2017-UGELP</t>
  </si>
  <si>
    <t>REINA SOFIA</t>
  </si>
  <si>
    <t>1001201461</t>
  </si>
  <si>
    <t>1134213611E6</t>
  </si>
  <si>
    <t>0230979</t>
  </si>
  <si>
    <t>LY052132</t>
  </si>
  <si>
    <t>UBICACION DE PROFESORES (de Directivo a Profesor) DE:QUIÑONEZ CALISAYA, VICTOR CESAR</t>
  </si>
  <si>
    <t>VICTOR ALEJANDRO</t>
  </si>
  <si>
    <t>1001321849</t>
  </si>
  <si>
    <t>1134213611E4</t>
  </si>
  <si>
    <t>MARUJA ELSA</t>
  </si>
  <si>
    <t>1001306552</t>
  </si>
  <si>
    <t>1134213621E1</t>
  </si>
  <si>
    <t>1134213621E2</t>
  </si>
  <si>
    <t>1134213621E3</t>
  </si>
  <si>
    <t>1134213621E4</t>
  </si>
  <si>
    <t>ASCENSO A CARGOS DIRECTIVOS : QUIÑONEZ CALISAYA, VICTOR CESAR, Resolución Nº 1057-05-UGELP</t>
  </si>
  <si>
    <t>1001232612</t>
  </si>
  <si>
    <t>1134213621E6</t>
  </si>
  <si>
    <t>1173813711E4</t>
  </si>
  <si>
    <t>REUBICACION DE PLAZA OCUPADA: Resolución Nº 1961-14-UGELP</t>
  </si>
  <si>
    <t>1001229758</t>
  </si>
  <si>
    <t>1134213611E0</t>
  </si>
  <si>
    <t>REUBICACION DE ADMINISTRATIVO A DOCENTE : MAMANI CONDORI, JOSE, Resolución Nº 1061-05-DREP</t>
  </si>
  <si>
    <t>1001287250</t>
  </si>
  <si>
    <t>1134213611E8</t>
  </si>
  <si>
    <t>FABIO</t>
  </si>
  <si>
    <t>1001300949</t>
  </si>
  <si>
    <t>1154213611E8</t>
  </si>
  <si>
    <t>0230995</t>
  </si>
  <si>
    <t>LY052134</t>
  </si>
  <si>
    <t>REASIGNACION POR INTERES PERSONAL DE: RUELAS RAMOS, SIMEON CORNELIO, Resolución Nº OF-705-2015-DREP</t>
  </si>
  <si>
    <t>FELICITA SONIA</t>
  </si>
  <si>
    <t>1006884286</t>
  </si>
  <si>
    <t>1154213611E2</t>
  </si>
  <si>
    <t>REASIGNACION DE : CCARI CHOQUEHUANCA, EUSEBIA, Resolución Nº 2314-08-UGELP</t>
  </si>
  <si>
    <t>NANCY RUTH</t>
  </si>
  <si>
    <t>1001218763</t>
  </si>
  <si>
    <t>1154213611E3</t>
  </si>
  <si>
    <t>CESE POR LIMITE DE EDAD DE: CHURA ZEA, JUANA FELIPA, Resolución Nº 2892-2018-UGELP</t>
  </si>
  <si>
    <t>1001795537</t>
  </si>
  <si>
    <t>1154213611E4</t>
  </si>
  <si>
    <t>1001541576</t>
  </si>
  <si>
    <t>1154213611E5</t>
  </si>
  <si>
    <t>1001310703</t>
  </si>
  <si>
    <t>1154213611E7</t>
  </si>
  <si>
    <t>REASIGNACION DE : MAMANI MAQUERA, FELICIA AURORA, Resolución Nº 1586-09-UGELP</t>
  </si>
  <si>
    <t>HERENIA</t>
  </si>
  <si>
    <t>1001332649</t>
  </si>
  <si>
    <t>1154213611E9</t>
  </si>
  <si>
    <t>REASIGNACION POR INTERES PERSONAL DE:ALATA AGUIRRE, AMERICO FELIX, Resolución N° 3195-12-UGELP</t>
  </si>
  <si>
    <t>CANLLAHUI</t>
  </si>
  <si>
    <t>ELISBAN LUIS</t>
  </si>
  <si>
    <t>1001223138</t>
  </si>
  <si>
    <t>1154213611E0</t>
  </si>
  <si>
    <t>1001220865</t>
  </si>
  <si>
    <t>1174213611E5</t>
  </si>
  <si>
    <t>0231043</t>
  </si>
  <si>
    <t>LY052136</t>
  </si>
  <si>
    <t>EDWIN VIRGILIO</t>
  </si>
  <si>
    <t>1001864800</t>
  </si>
  <si>
    <t>1174213611E2</t>
  </si>
  <si>
    <t>1174213611E3</t>
  </si>
  <si>
    <t>RETORNO A PLAZA DE PROFESOR DE: FLORES PAURO, JUAN</t>
  </si>
  <si>
    <t>1001317446</t>
  </si>
  <si>
    <t>1135213611E5</t>
  </si>
  <si>
    <t>0231670</t>
  </si>
  <si>
    <t>LY052142</t>
  </si>
  <si>
    <t>1135213611E7</t>
  </si>
  <si>
    <t>REUBICACION DE PLAZA OCUPADA : Resolución Nº 0591-UGELP</t>
  </si>
  <si>
    <t>TEOFILO RUFINO</t>
  </si>
  <si>
    <t>1001332465</t>
  </si>
  <si>
    <t>1195713712E5</t>
  </si>
  <si>
    <t>REUBICACION DE PLAZA OCUPADA: Resolución Nº 2655-2018-UGELP</t>
  </si>
  <si>
    <t>MANUEL ALVARO</t>
  </si>
  <si>
    <t>1001309782</t>
  </si>
  <si>
    <t>1135213611E4</t>
  </si>
  <si>
    <t>CESE DE PERSONAL NOMBRADO : MAMANI TURPO, MARTHA BEATRIZ, Resolución Nº 249-05-DREP</t>
  </si>
  <si>
    <t>PABLO ISAAC</t>
  </si>
  <si>
    <t>1001251916</t>
  </si>
  <si>
    <t>1155213611E8</t>
  </si>
  <si>
    <t>0231712</t>
  </si>
  <si>
    <t>LY052144</t>
  </si>
  <si>
    <t>JULIO JAVIER</t>
  </si>
  <si>
    <t>1001324057</t>
  </si>
  <si>
    <t>1155213611E2</t>
  </si>
  <si>
    <t>CESE POR LIMITE DE EDAD DE: CCAMAPAZA AGUILAR, GUILLERMO, Resolución Nº 4611-2018-UGELP</t>
  </si>
  <si>
    <t>ALFREDO PASCUAL</t>
  </si>
  <si>
    <t>1004401474</t>
  </si>
  <si>
    <t>1155213611E6</t>
  </si>
  <si>
    <t>1155213611E4</t>
  </si>
  <si>
    <t>1001233567</t>
  </si>
  <si>
    <t>1116213611E8</t>
  </si>
  <si>
    <t>0243840</t>
  </si>
  <si>
    <t>LY052150</t>
  </si>
  <si>
    <t>1114113711E4</t>
  </si>
  <si>
    <t>REUBICACION DE PLAZA OCUPADA: Resolución Nº 2072-2017-UGELP</t>
  </si>
  <si>
    <t>NILDA AGRIPINA</t>
  </si>
  <si>
    <t>1001221685</t>
  </si>
  <si>
    <t>1116213611E4</t>
  </si>
  <si>
    <t>1116213611E5</t>
  </si>
  <si>
    <t>BASILIA</t>
  </si>
  <si>
    <t>1001286700</t>
  </si>
  <si>
    <t>1116213611E6</t>
  </si>
  <si>
    <t>LILIANA AMPARO</t>
  </si>
  <si>
    <t>1001309231</t>
  </si>
  <si>
    <t>1116213611E7</t>
  </si>
  <si>
    <t>PERMUTA DE: LLANO QUISPE, SEGUNDO JESUS, Resolución Nº 2315-2017-UGELP</t>
  </si>
  <si>
    <t>ANA ROXANA</t>
  </si>
  <si>
    <t>1002447214</t>
  </si>
  <si>
    <t>1192613112E7</t>
  </si>
  <si>
    <t>REUBICACION DE PLAZA OCUPADA: Resolución Nº 2667-2018-UGELP</t>
  </si>
  <si>
    <t>1001327014</t>
  </si>
  <si>
    <t>1116213611E3</t>
  </si>
  <si>
    <t>LIDUVINA</t>
  </si>
  <si>
    <t>1001205093</t>
  </si>
  <si>
    <t>1158413611E6</t>
  </si>
  <si>
    <t>0227421</t>
  </si>
  <si>
    <t>LY052374</t>
  </si>
  <si>
    <t>DINA INES</t>
  </si>
  <si>
    <t>1002425009</t>
  </si>
  <si>
    <t>1158413611E2</t>
  </si>
  <si>
    <t>JAIME ROBERTO</t>
  </si>
  <si>
    <t>1001201041</t>
  </si>
  <si>
    <t>1158413611E3</t>
  </si>
  <si>
    <t>ROBERTO JUSTO</t>
  </si>
  <si>
    <t>1001217839</t>
  </si>
  <si>
    <t>1158413611E4</t>
  </si>
  <si>
    <t>SANTOS SILVESTRE</t>
  </si>
  <si>
    <t>1001234088</t>
  </si>
  <si>
    <t>1158413611E5</t>
  </si>
  <si>
    <t>ELIZENDA</t>
  </si>
  <si>
    <t>1001289063</t>
  </si>
  <si>
    <t>1159413611E2</t>
  </si>
  <si>
    <t>1023753</t>
  </si>
  <si>
    <t>LY052384</t>
  </si>
  <si>
    <t>REASIGNACION POR SALUD DE:ARCE APAZA, FRIDA EMMA, Resolución N° 3682-16-UGELP</t>
  </si>
  <si>
    <t>1001310244</t>
  </si>
  <si>
    <t>1159413611E3</t>
  </si>
  <si>
    <t>MARY MARGARITA</t>
  </si>
  <si>
    <t>1001334638</t>
  </si>
  <si>
    <t>1179413611E2</t>
  </si>
  <si>
    <t>0239079</t>
  </si>
  <si>
    <t>LY052386</t>
  </si>
  <si>
    <t>1001310814</t>
  </si>
  <si>
    <t>1179413611E5</t>
  </si>
  <si>
    <t>DESIGNACION COMO DIRECTIVO DE I.E. (R.S.G. 1551-2014) DE TICONA TICONA, EDWIN VIRGILIO</t>
  </si>
  <si>
    <t>1179413611E6</t>
  </si>
  <si>
    <t>1179413611E4</t>
  </si>
  <si>
    <t>JUAN SAMUEL</t>
  </si>
  <si>
    <t>1001201433</t>
  </si>
  <si>
    <t>1110413611E6</t>
  </si>
  <si>
    <t>1025758</t>
  </si>
  <si>
    <t>LY052390</t>
  </si>
  <si>
    <t>1001872406</t>
  </si>
  <si>
    <t>1110113811E8</t>
  </si>
  <si>
    <t>YANETH MARISOL</t>
  </si>
  <si>
    <t>1001335606</t>
  </si>
  <si>
    <t>1110413611E3</t>
  </si>
  <si>
    <t>MARIA DILMA</t>
  </si>
  <si>
    <t>1002392849</t>
  </si>
  <si>
    <t>1110413611E4</t>
  </si>
  <si>
    <t>1001292721</t>
  </si>
  <si>
    <t>1110413611E5</t>
  </si>
  <si>
    <t>1110413611E8</t>
  </si>
  <si>
    <t>DESIGNACION COMO DIRECTIVO DE I.E. (R.S.G. 1551-2014) DE JAPURA ESCARCENA, JESUS YONY</t>
  </si>
  <si>
    <t>1191113911E0</t>
  </si>
  <si>
    <t>REUBICACION DE PLAZA OCUPADA: Resolución Nº 2325-13-UELP</t>
  </si>
  <si>
    <t>SORIA</t>
  </si>
  <si>
    <t>1031036754</t>
  </si>
  <si>
    <t>1110413611E7</t>
  </si>
  <si>
    <t>ROTACION DE PERSONAL ADMINISTRATIVO DE:MAMANI FLORES, LEONOR, Resolución N° 2011-12-UGELP</t>
  </si>
  <si>
    <t>EMILIANA EMPERATRIS</t>
  </si>
  <si>
    <t>1001225221</t>
  </si>
  <si>
    <t>1160413611E2</t>
  </si>
  <si>
    <t>1025766</t>
  </si>
  <si>
    <t>LY052395</t>
  </si>
  <si>
    <t>1160413611E3</t>
  </si>
  <si>
    <t>WILSON ABIGAIL</t>
  </si>
  <si>
    <t>1001314408</t>
  </si>
  <si>
    <t>1135813611E2</t>
  </si>
  <si>
    <t>1029958</t>
  </si>
  <si>
    <t>LY052742</t>
  </si>
  <si>
    <t>1001299698</t>
  </si>
  <si>
    <t>1162214611E2</t>
  </si>
  <si>
    <t>O210001</t>
  </si>
  <si>
    <t>LY022407</t>
  </si>
  <si>
    <t>ODEC - UNIDAD DE GESTION EDUCATIVA LOCAL PUNO</t>
  </si>
  <si>
    <t>DOCENTE COORDINADOR</t>
  </si>
  <si>
    <t>PRESUPUESTO PAP 2007 - RD. Nº 0427-2007-DREP</t>
  </si>
  <si>
    <t>1162214611E3</t>
  </si>
  <si>
    <t>CESE A SOLICITUD DE: CALLE JARAMILLO, MARIA VICTORIA, Resolución Nº 1994-14-UGELP</t>
  </si>
  <si>
    <t>1162214611E4</t>
  </si>
  <si>
    <t>CESE A SOLICITUD DE: OJANGUREN RUIZ DE LARRINAGA, JESUS, Resolución Nº 1074-11-DREP</t>
  </si>
  <si>
    <t>KEVIN DAVID</t>
  </si>
  <si>
    <t>1002299745</t>
  </si>
  <si>
    <t>1162214611E5</t>
  </si>
  <si>
    <t>CESE DE : POMA MAMANI, LUZ MARINA, Resolución Nº 2515-08-UGELP</t>
  </si>
  <si>
    <t>1162214611E6</t>
  </si>
  <si>
    <t>CESE DE PERSONAL NOMBRADO : ZAMBRANO ROJAS, LUIS EDMUNDO, Resolución Nº 1696-05-DREP</t>
  </si>
  <si>
    <t>1112113721E9</t>
  </si>
  <si>
    <t>0230821</t>
  </si>
  <si>
    <t>LY062010</t>
  </si>
  <si>
    <t>MIRIAM JOVANA</t>
  </si>
  <si>
    <t>1001304129</t>
  </si>
  <si>
    <t>1112113711E2</t>
  </si>
  <si>
    <t>1112113711E4</t>
  </si>
  <si>
    <t>CESE POR LIMITE DE EDAD DE: CHAMBI QUISPE, ALFONSO IGNACIO, Resolución Nº 2534-2018-UGELP</t>
  </si>
  <si>
    <t>1001300634</t>
  </si>
  <si>
    <t>1112113711E5</t>
  </si>
  <si>
    <t>PEDRO FERNANDO</t>
  </si>
  <si>
    <t>1001207684</t>
  </si>
  <si>
    <t>1112113711E6</t>
  </si>
  <si>
    <t>CESE A SOLICITUD DE: COAPAZA CHAMBILLA, BARBARA, Resolución Nº 263-16-UGELP</t>
  </si>
  <si>
    <t>JOSE EDWIN</t>
  </si>
  <si>
    <t>1001216884</t>
  </si>
  <si>
    <t>1112113711E7</t>
  </si>
  <si>
    <t>1002292231</t>
  </si>
  <si>
    <t>1112113711E8</t>
  </si>
  <si>
    <t>1112113711E9</t>
  </si>
  <si>
    <t>LUSMILA</t>
  </si>
  <si>
    <t>1001204594</t>
  </si>
  <si>
    <t>1112113721E0</t>
  </si>
  <si>
    <t>MARIO GERMAN</t>
  </si>
  <si>
    <t>1001221931</t>
  </si>
  <si>
    <t>1112113721E2</t>
  </si>
  <si>
    <t>REASIGNACION POR INTERES PERSONAL DE:MACHACA CACERES, AURELIA, Resolución N° 4417-15-UGELP</t>
  </si>
  <si>
    <t>CHURQUIPA</t>
  </si>
  <si>
    <t>EPIFANIA SABINA</t>
  </si>
  <si>
    <t>1001533593</t>
  </si>
  <si>
    <t>1112113721E5</t>
  </si>
  <si>
    <t>DESIGNACION COMO DIRECTIVO DE I.E. (R.S.G. 1551-2014) DE LLANOS ASENCIO, LUIS GONZAGO</t>
  </si>
  <si>
    <t>1112113721E6</t>
  </si>
  <si>
    <t>CESE POR LIMITE DE EDAD DE: NEYRA MENDOZA, CORNELIO, Resolución Nº 2757-2013-UGELP</t>
  </si>
  <si>
    <t>1001223179</t>
  </si>
  <si>
    <t>1112113721E7</t>
  </si>
  <si>
    <t>1001213244</t>
  </si>
  <si>
    <t>1112113721E8</t>
  </si>
  <si>
    <t>GLADYS ESTHER</t>
  </si>
  <si>
    <t>1001224939</t>
  </si>
  <si>
    <t>1112113731E1</t>
  </si>
  <si>
    <t>1001310962</t>
  </si>
  <si>
    <t>1112113731E4</t>
  </si>
  <si>
    <t>HERMELINDA ANA</t>
  </si>
  <si>
    <t>1001254785</t>
  </si>
  <si>
    <t>1112113711E0</t>
  </si>
  <si>
    <t>JESUS WILFREDO</t>
  </si>
  <si>
    <t>1001242184</t>
  </si>
  <si>
    <t>1112113721E3</t>
  </si>
  <si>
    <t>1001261281</t>
  </si>
  <si>
    <t>1162113721E1</t>
  </si>
  <si>
    <t>0230854</t>
  </si>
  <si>
    <t>LY062015</t>
  </si>
  <si>
    <t>ALEX WIGBERTO</t>
  </si>
  <si>
    <t>1001229458</t>
  </si>
  <si>
    <t>1112213711E3</t>
  </si>
  <si>
    <t>REUBICACION DE PLAZA OCUPADA: Resolución Nº 0382-2016-UGELP</t>
  </si>
  <si>
    <t>1001839589</t>
  </si>
  <si>
    <t>1120713312E6</t>
  </si>
  <si>
    <t>1154613711E5</t>
  </si>
  <si>
    <t>REUBICACION DE PLAZA OCUPADA: Resolución Nº 4644-15-UGELP</t>
  </si>
  <si>
    <t>AYDE LOURDES</t>
  </si>
  <si>
    <t>1001302898</t>
  </si>
  <si>
    <t>1162113711E2</t>
  </si>
  <si>
    <t>CESE POR LIMITE DE EDAD DE: GUZMAN ARROYO, CESAR LIONEL, Resolución Nº 4058-16-UUGELP</t>
  </si>
  <si>
    <t>DELFIN ENRIQUE</t>
  </si>
  <si>
    <t>1001231481</t>
  </si>
  <si>
    <t>1162113711E3</t>
  </si>
  <si>
    <t>COARITA</t>
  </si>
  <si>
    <t>1001332419</t>
  </si>
  <si>
    <t>1162113711E4</t>
  </si>
  <si>
    <t>AUGUSTO ANTERO</t>
  </si>
  <si>
    <t>1001232313</t>
  </si>
  <si>
    <t>1162113711E5</t>
  </si>
  <si>
    <t>1001226805</t>
  </si>
  <si>
    <t>1162113711E6</t>
  </si>
  <si>
    <t>1001225516</t>
  </si>
  <si>
    <t>1162113711E7</t>
  </si>
  <si>
    <t>PERMUTA DE PERSONAL NOMBRADO : LLANQUE MAMANI, BENJAMIN, Resolución Nº 378-06-UGELP</t>
  </si>
  <si>
    <t>1001310466</t>
  </si>
  <si>
    <t>1162113711E9</t>
  </si>
  <si>
    <t>1001279501</t>
  </si>
  <si>
    <t>1162113721E2</t>
  </si>
  <si>
    <t>1162113721E3</t>
  </si>
  <si>
    <t>ALICIA JULIA</t>
  </si>
  <si>
    <t>1001201387</t>
  </si>
  <si>
    <t>1162113721E4</t>
  </si>
  <si>
    <t>REASIGNACION POR INTERES PERSONAL DE:FLORES TICONA, OSWALDO ROLANDO, Resolución N° 4405-15-UGELP</t>
  </si>
  <si>
    <t>GLORIA ROZULA</t>
  </si>
  <si>
    <t>1001774390</t>
  </si>
  <si>
    <t>SEVERIANO</t>
  </si>
  <si>
    <t>1001255688</t>
  </si>
  <si>
    <t>1162113711E0</t>
  </si>
  <si>
    <t>1001245364</t>
  </si>
  <si>
    <t>1162113711E8</t>
  </si>
  <si>
    <t>1001276630</t>
  </si>
  <si>
    <t>1113113711E0</t>
  </si>
  <si>
    <t>0230912</t>
  </si>
  <si>
    <t>LY062020</t>
  </si>
  <si>
    <t>LEDUVINA</t>
  </si>
  <si>
    <t>1001201554</t>
  </si>
  <si>
    <t>1113113711E2</t>
  </si>
  <si>
    <t>CESE A SOLICITUD DE: GONZALES CARPIO, ROGELIO ANTONIO, Resolución Nº 1888-2017-UGELP</t>
  </si>
  <si>
    <t>1001316869</t>
  </si>
  <si>
    <t>1113113711E4</t>
  </si>
  <si>
    <t>ALFONSO PABLO</t>
  </si>
  <si>
    <t>1001287875</t>
  </si>
  <si>
    <t>1113113711E6</t>
  </si>
  <si>
    <t>1001544200</t>
  </si>
  <si>
    <t>1113113711E7</t>
  </si>
  <si>
    <t>CESE A SOLICITUD DE: MAMANI GARABITO, MINIO RUBEN, Resolución Nº 1219-2019-UGELP</t>
  </si>
  <si>
    <t>1113113711E8</t>
  </si>
  <si>
    <t>REASIGNACION POR UNIDAD FAMILIAR DE:MEZA ARESTEGUI, MALENA MARCELA, Resolución N° 0644-2014-UGELP</t>
  </si>
  <si>
    <t>TIMOTEA</t>
  </si>
  <si>
    <t>1001216532</t>
  </si>
  <si>
    <t>1113113711E3</t>
  </si>
  <si>
    <t>1114113711E3</t>
  </si>
  <si>
    <t>0231050</t>
  </si>
  <si>
    <t>LY062030</t>
  </si>
  <si>
    <t>CESE DE : TUNCO CHARAJA, ELEUTERIO, Resolución Nº 164-07-DREP</t>
  </si>
  <si>
    <t>1001287967</t>
  </si>
  <si>
    <t>1114113711E2</t>
  </si>
  <si>
    <t>1154613711E2</t>
  </si>
  <si>
    <t>1001310430</t>
  </si>
  <si>
    <t>1164113711E6</t>
  </si>
  <si>
    <t>0231068</t>
  </si>
  <si>
    <t>LY062035</t>
  </si>
  <si>
    <t>1001318260</t>
  </si>
  <si>
    <t>1164113711E5</t>
  </si>
  <si>
    <t>QUESADA</t>
  </si>
  <si>
    <t>1029292541</t>
  </si>
  <si>
    <t>1165113711E0</t>
  </si>
  <si>
    <t>0231233</t>
  </si>
  <si>
    <t>LY062045</t>
  </si>
  <si>
    <t>1041326038</t>
  </si>
  <si>
    <t>1165113711E2</t>
  </si>
  <si>
    <t>1001312037</t>
  </si>
  <si>
    <t>1165113711E4</t>
  </si>
  <si>
    <t>CESE POR LIMITE DE EDAD DE: FLORES HUISA, MARIO, Resolución Nº 4594-2018-UGELP</t>
  </si>
  <si>
    <t>LILIA OLINDA</t>
  </si>
  <si>
    <t>1001332111</t>
  </si>
  <si>
    <t>1165113711E7</t>
  </si>
  <si>
    <t>DESIGNACION COMO DIRECTIVO DE I.E. (R.S.G. 1551-2014) DE PILCO CUTIPA, DAVID</t>
  </si>
  <si>
    <t>1165113711E8</t>
  </si>
  <si>
    <t>DESIGNACION COMO DIRECTIVO DE I.E. (R.S.G. 1551-2014) DE GOMEZ BAILON, ALMARIO</t>
  </si>
  <si>
    <t>1165113711E9</t>
  </si>
  <si>
    <t>REASIGNACION POR UNIDAD FAMILIAR DE:VIDANGOS PINO, FERNAN ELEUTERIO, Resolución N° 3196-12-UGELP</t>
  </si>
  <si>
    <t>1001315664</t>
  </si>
  <si>
    <t>1165113711E5</t>
  </si>
  <si>
    <t>NAZARIO</t>
  </si>
  <si>
    <t>1001246656</t>
  </si>
  <si>
    <t>1117113711E5</t>
  </si>
  <si>
    <t>0231290</t>
  </si>
  <si>
    <t>LY062060</t>
  </si>
  <si>
    <t>UBICACION DE PROFESORES (de Directivo a Profesor) DE:LEON ALVAREZ, LUIS ALBERTO</t>
  </si>
  <si>
    <t>ANGEL ELEUTERIO</t>
  </si>
  <si>
    <t>1001311503</t>
  </si>
  <si>
    <t>1117113711E0</t>
  </si>
  <si>
    <t>CESE A SOLICITUD DE: HUARCAYA FLORES, ALFREDO, Resolución Nº 2962-14-UGELP</t>
  </si>
  <si>
    <t>AMBILLA</t>
  </si>
  <si>
    <t>1001233228</t>
  </si>
  <si>
    <t>1117113711E2</t>
  </si>
  <si>
    <t>OLIVIA</t>
  </si>
  <si>
    <t>1001312239</t>
  </si>
  <si>
    <t>1117113711E3</t>
  </si>
  <si>
    <t>SARA BRAULIA</t>
  </si>
  <si>
    <t>1001220346</t>
  </si>
  <si>
    <t>1117113711E4</t>
  </si>
  <si>
    <t>DESIGNACION COMO DIRECTIVO DE: UTURUNCO MAMANI, LEONOR SEGUN RSG Nº 279-2016</t>
  </si>
  <si>
    <t>1117113711E6</t>
  </si>
  <si>
    <t>1117113711E7</t>
  </si>
  <si>
    <t>CESE POR LIMITE DE EDAD DE: PORTUGAL DE ORTEGA, JESUS MARIA, Resolución Nº 2714-2013-UGELP</t>
  </si>
  <si>
    <t>1001232861</t>
  </si>
  <si>
    <t>1117113711E9</t>
  </si>
  <si>
    <t>1001224445</t>
  </si>
  <si>
    <t>1117113711E8</t>
  </si>
  <si>
    <t>1001240601</t>
  </si>
  <si>
    <t>1167113711E5</t>
  </si>
  <si>
    <t>0231340</t>
  </si>
  <si>
    <t>LY062065</t>
  </si>
  <si>
    <t>1001319605</t>
  </si>
  <si>
    <t>1167113711E4</t>
  </si>
  <si>
    <t>CESE POR LIMITE DE EDAD DE: PEREZ ILLANES, BONIFACIO, Resolución Nº 4048-16-UGELP</t>
  </si>
  <si>
    <t>KATTY MARIBEL</t>
  </si>
  <si>
    <t>1041758703</t>
  </si>
  <si>
    <t>1167113711E6</t>
  </si>
  <si>
    <t>SABINA JULIA</t>
  </si>
  <si>
    <t>1004621604</t>
  </si>
  <si>
    <t>1167113711E7</t>
  </si>
  <si>
    <t>1001223457</t>
  </si>
  <si>
    <t>1167113711E3</t>
  </si>
  <si>
    <t>CESAR HUGO</t>
  </si>
  <si>
    <t>1001289757</t>
  </si>
  <si>
    <t>1118113711E4</t>
  </si>
  <si>
    <t>0231381</t>
  </si>
  <si>
    <t>LY062070</t>
  </si>
  <si>
    <t>1001324650</t>
  </si>
  <si>
    <t>1118113711E2</t>
  </si>
  <si>
    <t>REASIGNACION DE : CENTENO GALVEZ, NANCY RUTH, Resolución Nº 2318-08-UGELP</t>
  </si>
  <si>
    <t>1001201640</t>
  </si>
  <si>
    <t>1168113711E7</t>
  </si>
  <si>
    <t>0231431</t>
  </si>
  <si>
    <t>LY062075</t>
  </si>
  <si>
    <t>1001304221</t>
  </si>
  <si>
    <t>1168113711E2</t>
  </si>
  <si>
    <t>MERCEDES ELVIRA</t>
  </si>
  <si>
    <t>1001215266</t>
  </si>
  <si>
    <t>1168113711E6</t>
  </si>
  <si>
    <t>1001212643</t>
  </si>
  <si>
    <t>1119113711E2</t>
  </si>
  <si>
    <t>0231449</t>
  </si>
  <si>
    <t>LY062080</t>
  </si>
  <si>
    <t>CESE POR INCAPACIDAD FISICA O MENTAL DE: VILCA ALVAREZ, JESUS NOLBERTO, Resolución Nº 4284-2018-UGELP</t>
  </si>
  <si>
    <t>1001267373</t>
  </si>
  <si>
    <t>1160113711E5</t>
  </si>
  <si>
    <t>0231498</t>
  </si>
  <si>
    <t>LY062095</t>
  </si>
  <si>
    <t>1001310135</t>
  </si>
  <si>
    <t>1160113711E3</t>
  </si>
  <si>
    <t>MOTTA</t>
  </si>
  <si>
    <t>MARGARITA MARITZA</t>
  </si>
  <si>
    <t>1001297820</t>
  </si>
  <si>
    <t>1160113711E4</t>
  </si>
  <si>
    <t>1001219081</t>
  </si>
  <si>
    <t>1160113711E7</t>
  </si>
  <si>
    <t>REASIGNACION POR UNIDAD FAMILIAR DE:RAMOS FLORES, MARIO GERMAN, Resolución N° 4357-16-UGELP</t>
  </si>
  <si>
    <t>1160113711E2</t>
  </si>
  <si>
    <t>CANASA</t>
  </si>
  <si>
    <t>1001855660</t>
  </si>
  <si>
    <t>1111213711E3</t>
  </si>
  <si>
    <t>0231548</t>
  </si>
  <si>
    <t>LY062100</t>
  </si>
  <si>
    <t>MIGUEL PLACIDO</t>
  </si>
  <si>
    <t>1001300622</t>
  </si>
  <si>
    <t>1111213711E6</t>
  </si>
  <si>
    <t>1029445432</t>
  </si>
  <si>
    <t>1111213711E7</t>
  </si>
  <si>
    <t>CESE A SOLICITUD DE: RODRIGUEZ QUISPE, VICTOR, Resolución Nº 2007-11-UGELP</t>
  </si>
  <si>
    <t>1001315374</t>
  </si>
  <si>
    <t>1111213711E4</t>
  </si>
  <si>
    <t>HUGO EFRAIN</t>
  </si>
  <si>
    <t>1001308122</t>
  </si>
  <si>
    <t>1161213711E4</t>
  </si>
  <si>
    <t>0231555</t>
  </si>
  <si>
    <t>LY062105</t>
  </si>
  <si>
    <t>1001315919</t>
  </si>
  <si>
    <t>1161213711E2</t>
  </si>
  <si>
    <t>CESE POR LIMITE DE EDAD DE: MONTESINOS ZEA, BELEN, Resolución Nº 3229-2019-UGELP</t>
  </si>
  <si>
    <t>1161213711E3</t>
  </si>
  <si>
    <t>LIDIA DIONISIA</t>
  </si>
  <si>
    <t>1001222217</t>
  </si>
  <si>
    <t>1112213711E4</t>
  </si>
  <si>
    <t>0231779</t>
  </si>
  <si>
    <t>LY062110</t>
  </si>
  <si>
    <t>1001323070</t>
  </si>
  <si>
    <t>1162213711E5</t>
  </si>
  <si>
    <t>0243816</t>
  </si>
  <si>
    <t>LY062115</t>
  </si>
  <si>
    <t>ROGER HERNAN</t>
  </si>
  <si>
    <t>1001237063</t>
  </si>
  <si>
    <t>1162213711E2</t>
  </si>
  <si>
    <t>CESE A SOLICITUD DE: CUTIPA PHALA, GERARDO, Resolución Nº 418-2019-UGELP</t>
  </si>
  <si>
    <t>SARAZA</t>
  </si>
  <si>
    <t>FREDY ALEJO</t>
  </si>
  <si>
    <t>1001277897</t>
  </si>
  <si>
    <t>1113213711E2</t>
  </si>
  <si>
    <t>0531996</t>
  </si>
  <si>
    <t>LY062120</t>
  </si>
  <si>
    <t>ROBERTO MEDARDO</t>
  </si>
  <si>
    <t>1001308475</t>
  </si>
  <si>
    <t>1163213711E2</t>
  </si>
  <si>
    <t>0239376</t>
  </si>
  <si>
    <t>LY062125</t>
  </si>
  <si>
    <t>REUBICACION DE PLAZA OCUPADA: Resolución Nº 2043-2016-UGELP</t>
  </si>
  <si>
    <t>OSMAR FRANCISCO</t>
  </si>
  <si>
    <t>1001314273</t>
  </si>
  <si>
    <t>1135713712E2</t>
  </si>
  <si>
    <t>0799411</t>
  </si>
  <si>
    <t>LY062135</t>
  </si>
  <si>
    <t>1115213711E2</t>
  </si>
  <si>
    <t>0799445</t>
  </si>
  <si>
    <t>LY062140</t>
  </si>
  <si>
    <t>REASIGNACION POR INTERES PERSONAL DE:MANCILLA MANCILLA, MARIVEL NARDY, Resolución N° 3165-12-UGELP</t>
  </si>
  <si>
    <t>1001282412</t>
  </si>
  <si>
    <t>1115213711E3</t>
  </si>
  <si>
    <t>1001303664</t>
  </si>
  <si>
    <t>1001332508</t>
  </si>
  <si>
    <t>1153613711E2</t>
  </si>
  <si>
    <t>0230904</t>
  </si>
  <si>
    <t>LY062121</t>
  </si>
  <si>
    <t>REASIGNACION POR UNIDAD FAMILIAR DE:COAPAZA AROCUTIPA, HILARIO NIMIO, Resolución N° 4354-16-UGELP</t>
  </si>
  <si>
    <t>TITO DE PINEDA</t>
  </si>
  <si>
    <t>MIRIAM LILIAN</t>
  </si>
  <si>
    <t>1001282614</t>
  </si>
  <si>
    <t>1153613711E4</t>
  </si>
  <si>
    <t>CHAHUARA</t>
  </si>
  <si>
    <t>1001297462</t>
  </si>
  <si>
    <t>1153613711E5</t>
  </si>
  <si>
    <t>1001312719</t>
  </si>
  <si>
    <t>1153613711E7</t>
  </si>
  <si>
    <t>1001826788</t>
  </si>
  <si>
    <t>1153613711E8</t>
  </si>
  <si>
    <t>1029375138</t>
  </si>
  <si>
    <t>1153613711E3</t>
  </si>
  <si>
    <t>CHURACUTIPA</t>
  </si>
  <si>
    <t>1001852958</t>
  </si>
  <si>
    <t>0230920</t>
  </si>
  <si>
    <t>LY062528</t>
  </si>
  <si>
    <t>1193613711E3</t>
  </si>
  <si>
    <t>OLGA VENANCIA</t>
  </si>
  <si>
    <t>1002412629</t>
  </si>
  <si>
    <t>1193613711E4</t>
  </si>
  <si>
    <t>1103613711E3</t>
  </si>
  <si>
    <t>0231001</t>
  </si>
  <si>
    <t>LY062529</t>
  </si>
  <si>
    <t>1103613711E5</t>
  </si>
  <si>
    <t>MARLENI ROGAC</t>
  </si>
  <si>
    <t>1001683336</t>
  </si>
  <si>
    <t>1103613711E6</t>
  </si>
  <si>
    <t>1001278237</t>
  </si>
  <si>
    <t>1114613711E3</t>
  </si>
  <si>
    <t>0231076</t>
  </si>
  <si>
    <t>LY062530</t>
  </si>
  <si>
    <t>1001836746</t>
  </si>
  <si>
    <t>1134613711E3</t>
  </si>
  <si>
    <t>0231100</t>
  </si>
  <si>
    <t>LY062532</t>
  </si>
  <si>
    <t>JUAN VIDAL</t>
  </si>
  <si>
    <t>1134613711E4</t>
  </si>
  <si>
    <t>1001314478</t>
  </si>
  <si>
    <t>1134613711E5</t>
  </si>
  <si>
    <t>CESE POR LIMITE DE EDAD DE: QUISPE ESCOBEDO, ASCENCIA ABIGAIL, Resolución Nº 1219-2018-UGELP</t>
  </si>
  <si>
    <t>JULIO ZENON</t>
  </si>
  <si>
    <t>1001310236</t>
  </si>
  <si>
    <t>1134613711E6</t>
  </si>
  <si>
    <t>1134613711E7</t>
  </si>
  <si>
    <t>MARGARA</t>
  </si>
  <si>
    <t>1001308660</t>
  </si>
  <si>
    <t>1134613711E2</t>
  </si>
  <si>
    <t>1001786891</t>
  </si>
  <si>
    <t>1154613711E7</t>
  </si>
  <si>
    <t>0231118</t>
  </si>
  <si>
    <t>LY062534</t>
  </si>
  <si>
    <t>BENILDA</t>
  </si>
  <si>
    <t>1025490032</t>
  </si>
  <si>
    <t>1154613711E3</t>
  </si>
  <si>
    <t>REASIGNACION POR INTERES PERSONAL DE:COPACATI CUTIPA, EFREN, Resolución N° 3171-12-UGELP</t>
  </si>
  <si>
    <t>1001322606</t>
  </si>
  <si>
    <t>1154613711E4</t>
  </si>
  <si>
    <t>YANED</t>
  </si>
  <si>
    <t>1001307883</t>
  </si>
  <si>
    <t>1154613711E6</t>
  </si>
  <si>
    <t>1001834395</t>
  </si>
  <si>
    <t>1194613711E3</t>
  </si>
  <si>
    <t>0231142</t>
  </si>
  <si>
    <t>LY062538</t>
  </si>
  <si>
    <t>ARTURO ISAAC</t>
  </si>
  <si>
    <t>1001334761</t>
  </si>
  <si>
    <t>1194613711E4</t>
  </si>
  <si>
    <t>REASIGNACION DE : CONDORI YUCRA, LUIS ENRIQUE, Resolución Nº 1586-09-UGELP</t>
  </si>
  <si>
    <t>1001306186</t>
  </si>
  <si>
    <t>1194613711E5</t>
  </si>
  <si>
    <t>1001218001</t>
  </si>
  <si>
    <t>1115613711E2</t>
  </si>
  <si>
    <t>0231365</t>
  </si>
  <si>
    <t>LY062540</t>
  </si>
  <si>
    <t>CESE POR LIMITE DE EDAD DE: GAMBINI ORIHUELA, VICENTA MELCHORA, Resolución Nº 3224-2019-UGELP</t>
  </si>
  <si>
    <t>1115613711E3</t>
  </si>
  <si>
    <t>GRETA ROSARIO</t>
  </si>
  <si>
    <t>1001227994</t>
  </si>
  <si>
    <t>1115613711E4</t>
  </si>
  <si>
    <t>1135613711E4</t>
  </si>
  <si>
    <t>0231506</t>
  </si>
  <si>
    <t>LY062542</t>
  </si>
  <si>
    <t>1004433606</t>
  </si>
  <si>
    <t>1135613711E2</t>
  </si>
  <si>
    <t>REASIGNACION POR UNIDAD FAMILIAR DE:APAZA LLANQUE, LIDIA, Resolución N° 4363-16-UGELP</t>
  </si>
  <si>
    <t>1001215100</t>
  </si>
  <si>
    <t>1160713711E2</t>
  </si>
  <si>
    <t>0231761</t>
  </si>
  <si>
    <t>LY062695</t>
  </si>
  <si>
    <t>BARRAZUETA</t>
  </si>
  <si>
    <t>1001300757</t>
  </si>
  <si>
    <t>1173813711E2</t>
  </si>
  <si>
    <t>0549105</t>
  </si>
  <si>
    <t>LY062726</t>
  </si>
  <si>
    <t>GERMAN FELIX</t>
  </si>
  <si>
    <t>1001209298</t>
  </si>
  <si>
    <t>1173813711E3</t>
  </si>
  <si>
    <t>1001231901</t>
  </si>
  <si>
    <t>1173813711E5</t>
  </si>
  <si>
    <t>HILARIO NIMIO</t>
  </si>
  <si>
    <t>1001291865</t>
  </si>
  <si>
    <t>1173813711E7</t>
  </si>
  <si>
    <t>REASIGNACION POR INTERES PERSONAL DE:UTURUNCO MAMANI, LEONOR, Resolución N° 3173-12-UGELP</t>
  </si>
  <si>
    <t>JULIA MARTINA</t>
  </si>
  <si>
    <t>1001233517</t>
  </si>
  <si>
    <t>1124813711E2</t>
  </si>
  <si>
    <t>0660324</t>
  </si>
  <si>
    <t>LY062731</t>
  </si>
  <si>
    <t>1001340859</t>
  </si>
  <si>
    <t>1124813711E4</t>
  </si>
  <si>
    <t>REASIGNACION POR INTERES PERSONAL DE:MAMANI AQUISE, MARIA VICTORIA, Resolución N° 3168-12-UGELP</t>
  </si>
  <si>
    <t>1001233449</t>
  </si>
  <si>
    <t>1144813711E2</t>
  </si>
  <si>
    <t>0227009</t>
  </si>
  <si>
    <t>LY062733</t>
  </si>
  <si>
    <t>1001214346</t>
  </si>
  <si>
    <t>1144813711E3</t>
  </si>
  <si>
    <t>RETIRO DEL SERVICIO POR LA 2da. DISPOSICION COMPLEMENTARIA TRANSITORIA Y FINAL LEY Nº 29944 DE: CRUZ CUTIPA, ANGEL</t>
  </si>
  <si>
    <t>DE MAYTA</t>
  </si>
  <si>
    <t>CECILIA</t>
  </si>
  <si>
    <t>1001340281</t>
  </si>
  <si>
    <t>1152113431E3</t>
  </si>
  <si>
    <t>PACOSONCO</t>
  </si>
  <si>
    <t>1001287160</t>
  </si>
  <si>
    <t>1144813711E5</t>
  </si>
  <si>
    <t>1001299780</t>
  </si>
  <si>
    <t>1184813711E2</t>
  </si>
  <si>
    <t>0530105</t>
  </si>
  <si>
    <t>LY062737</t>
  </si>
  <si>
    <t>CESE POR LIMITE DE EDAD DE: BAILON HUARACHA, NORMA, Resolución Nº 2105-15-UGEL CH J</t>
  </si>
  <si>
    <t>TEOFILO CELESTINO</t>
  </si>
  <si>
    <t>1001203425</t>
  </si>
  <si>
    <t>1180813711E2</t>
  </si>
  <si>
    <t>0615237</t>
  </si>
  <si>
    <t>LY062797</t>
  </si>
  <si>
    <t>1001327631</t>
  </si>
  <si>
    <t>1180813711E3</t>
  </si>
  <si>
    <t>ELENA DORA</t>
  </si>
  <si>
    <t>1046072432</t>
  </si>
  <si>
    <t>1131913711E2</t>
  </si>
  <si>
    <t>0239368</t>
  </si>
  <si>
    <t>LY062802</t>
  </si>
  <si>
    <t>EFRAIN MARCIAL</t>
  </si>
  <si>
    <t>1001309797</t>
  </si>
  <si>
    <t>1131913711E3</t>
  </si>
  <si>
    <t>REASIGNACION POR INTERES PERSONAL DE:CHUQUIJA QUILLA, GLADYS ISABEL, Resolución N° 410-13-UGELP</t>
  </si>
  <si>
    <t>1001308077</t>
  </si>
  <si>
    <t>1131913711E5</t>
  </si>
  <si>
    <t>VIDAL PRIMERO</t>
  </si>
  <si>
    <t>1001340344</t>
  </si>
  <si>
    <t>1131913711E4</t>
  </si>
  <si>
    <t>1001246110</t>
  </si>
  <si>
    <t>1163113821E2</t>
  </si>
  <si>
    <t>0230946</t>
  </si>
  <si>
    <t>LY072025</t>
  </si>
  <si>
    <t>1040126943</t>
  </si>
  <si>
    <t>1163113811E5</t>
  </si>
  <si>
    <t>CESE POR FALLECIMIENTO DE: FLORES ORTEGA, BELVE, Resolución Nº 266-16-UGELP</t>
  </si>
  <si>
    <t>WILSON ROSS</t>
  </si>
  <si>
    <t>1046426743</t>
  </si>
  <si>
    <t>1163113811E9</t>
  </si>
  <si>
    <t>1115113811E2</t>
  </si>
  <si>
    <t>0231084</t>
  </si>
  <si>
    <t>LY072040</t>
  </si>
  <si>
    <t>ASCENSO A CARGOS DIRECTIVOS : CHURA CALJARO, ARTEMIO, Resolución Nº 1877-06-UGELP</t>
  </si>
  <si>
    <t>1115113811E5</t>
  </si>
  <si>
    <t>1001544300</t>
  </si>
  <si>
    <t>1115113811E6</t>
  </si>
  <si>
    <t>CESE POR LIMITE DE EDAD DE: QUISPE CANTUTA, VICTOR, Resolución Nº 2027-17-UGELP</t>
  </si>
  <si>
    <t>HUACCA</t>
  </si>
  <si>
    <t>BERTHA ESMERALDA</t>
  </si>
  <si>
    <t>1045088656</t>
  </si>
  <si>
    <t>1115113811E4</t>
  </si>
  <si>
    <t>1001247158</t>
  </si>
  <si>
    <t>1116113811E6</t>
  </si>
  <si>
    <t>0231258</t>
  </si>
  <si>
    <t>LY072050</t>
  </si>
  <si>
    <t>JESUS YONY</t>
  </si>
  <si>
    <t>1001321961</t>
  </si>
  <si>
    <t>1116113811E2</t>
  </si>
  <si>
    <t>CESE POR INCAPACIDAD FISICA O MENTAL DE: AGUILAR CCAMA, ALEJANDRO, Resolución Nº 1441-13-UGELP</t>
  </si>
  <si>
    <t>1001848322</t>
  </si>
  <si>
    <t>1116113811E7</t>
  </si>
  <si>
    <t>PORTILLO</t>
  </si>
  <si>
    <t>1116113811E4</t>
  </si>
  <si>
    <t>AQUILINO</t>
  </si>
  <si>
    <t>1001240004</t>
  </si>
  <si>
    <t>1166113811E3</t>
  </si>
  <si>
    <t>0231266</t>
  </si>
  <si>
    <t>LY072055</t>
  </si>
  <si>
    <t>1001309337</t>
  </si>
  <si>
    <t>1166113811E4</t>
  </si>
  <si>
    <t>1001220963</t>
  </si>
  <si>
    <t>1166113811E5</t>
  </si>
  <si>
    <t>CESE POR LIMITE DE EDAD DE: FLORES HUALLPA, JUAN DE DIOS, Resolución Nº 2032-2016-UGELP</t>
  </si>
  <si>
    <t>GISELA VERONICA</t>
  </si>
  <si>
    <t>1045147558</t>
  </si>
  <si>
    <t>1166113811E6</t>
  </si>
  <si>
    <t>CARMEN BERNARDINA</t>
  </si>
  <si>
    <t>1001307620</t>
  </si>
  <si>
    <t>1166113811E7</t>
  </si>
  <si>
    <t>1166113811E8</t>
  </si>
  <si>
    <t>ROTACION DE PERSONAL ADMINISTRATIVO DE:CONDORI CARITA, PEDRO, Resolución N° 3022-11-UGELP</t>
  </si>
  <si>
    <t>TITO JAIME</t>
  </si>
  <si>
    <t>1001277642</t>
  </si>
  <si>
    <t>1169113811E6</t>
  </si>
  <si>
    <t>0231456</t>
  </si>
  <si>
    <t>LY072085</t>
  </si>
  <si>
    <t>JULIA ELIANA</t>
  </si>
  <si>
    <t>1001205013</t>
  </si>
  <si>
    <t>1169113811E0</t>
  </si>
  <si>
    <t>HUAYLLARA</t>
  </si>
  <si>
    <t>1001311172</t>
  </si>
  <si>
    <t>1169113811E5</t>
  </si>
  <si>
    <t>VICENTA JANET</t>
  </si>
  <si>
    <t>1001225395</t>
  </si>
  <si>
    <t>1110113811E6</t>
  </si>
  <si>
    <t>0231464</t>
  </si>
  <si>
    <t>LY072090</t>
  </si>
  <si>
    <t>ALMARIO</t>
  </si>
  <si>
    <t>1001235504</t>
  </si>
  <si>
    <t>1110113811E3</t>
  </si>
  <si>
    <t>REASIGNACION POR INTERES PERSONAL DE:CCUNO MAMANI, JULIO MARIO, Resolución N° 4409-15-UGELP</t>
  </si>
  <si>
    <t>1001200292</t>
  </si>
  <si>
    <t>1110113811E4</t>
  </si>
  <si>
    <t>CESE POR FALLECIMIENTO DE: CUTIPA VITULAS, EDGAR, Resolución Nº 2975-11-UGELP</t>
  </si>
  <si>
    <t>EFREN</t>
  </si>
  <si>
    <t>1001239775</t>
  </si>
  <si>
    <t>1110113811E5</t>
  </si>
  <si>
    <t>DESIGNACION COMO DIRECTIVO DE I.E. (R.S.G. 1551-2014) DE PACCO FLOREZ, VIRGINIA PILAR</t>
  </si>
  <si>
    <t>1110113811E2</t>
  </si>
  <si>
    <t>1001808701</t>
  </si>
  <si>
    <t>1174613811E2</t>
  </si>
  <si>
    <t>0231134</t>
  </si>
  <si>
    <t>LY072536</t>
  </si>
  <si>
    <t>REASIGNACION POR SALUD DE:PAUCAR ORTIZ, MARI, Resolución N° 3017-11-UGELP</t>
  </si>
  <si>
    <t>IGNACIO SALVADOR</t>
  </si>
  <si>
    <t>1001210515</t>
  </si>
  <si>
    <t>1174613811E3</t>
  </si>
  <si>
    <t>1174613811E4</t>
  </si>
  <si>
    <t>1001700429</t>
  </si>
  <si>
    <t>1155613811E5</t>
  </si>
  <si>
    <t>0231522</t>
  </si>
  <si>
    <t>LY072544</t>
  </si>
  <si>
    <t>CESE A SOLICITUD DE: FERNANDEZ CHOQUE, JULIO, Resolución Nº 257-11-DREP</t>
  </si>
  <si>
    <t>EMMA</t>
  </si>
  <si>
    <t>1001204636</t>
  </si>
  <si>
    <t>1155613811E2</t>
  </si>
  <si>
    <t>CESE POR FALLECIMIENTO DE: VALLENAS SANCHEZ, MARIA DEL CARMEN, Resolución Nº 824-12-UGELP</t>
  </si>
  <si>
    <t>ADELAIDA</t>
  </si>
  <si>
    <t>1001200688</t>
  </si>
  <si>
    <t>1155613811E3</t>
  </si>
  <si>
    <t>1001226397</t>
  </si>
  <si>
    <t>1155613811E4</t>
  </si>
  <si>
    <t>1155613811E6</t>
  </si>
  <si>
    <t>1155613811E8</t>
  </si>
  <si>
    <t>BLANCHE</t>
  </si>
  <si>
    <t>1001215535</t>
  </si>
  <si>
    <t>1175613811E2</t>
  </si>
  <si>
    <t>0231605</t>
  </si>
  <si>
    <t>LY072546</t>
  </si>
  <si>
    <t>BONIFACIA</t>
  </si>
  <si>
    <t>1001864664</t>
  </si>
  <si>
    <t>1195613811E2</t>
  </si>
  <si>
    <t>0231613</t>
  </si>
  <si>
    <t>LY072548</t>
  </si>
  <si>
    <t>CCALLE</t>
  </si>
  <si>
    <t>FREDY NESTOR</t>
  </si>
  <si>
    <t>1001848967</t>
  </si>
  <si>
    <t>1195613811E3</t>
  </si>
  <si>
    <t>REASIGNACION POR SALUD DE:APAZA CANSAYA, SONIA, Resolución N° 3722-2017-UGELP</t>
  </si>
  <si>
    <t>1001312028</t>
  </si>
  <si>
    <t>1148613811E2</t>
  </si>
  <si>
    <t>0231704</t>
  </si>
  <si>
    <t>LY072573</t>
  </si>
  <si>
    <t>REASIGNACION POR INTERES PERSONAL DE:CONDORI QUISPE, LIDIA, Resolución N° 406-13-UGELP</t>
  </si>
  <si>
    <t>1001312322</t>
  </si>
  <si>
    <t>1148613811E3</t>
  </si>
  <si>
    <t>CESE DE : CABRERA CRUZ, ADOLFO, Resolución Nº 2010-07-UGELP</t>
  </si>
  <si>
    <t>1001345220</t>
  </si>
  <si>
    <t>1158613811E5</t>
  </si>
  <si>
    <t>0231753</t>
  </si>
  <si>
    <t>LY072574</t>
  </si>
  <si>
    <t>BONA BRINDIS MARTINA</t>
  </si>
  <si>
    <t>1001305521</t>
  </si>
  <si>
    <t>1158613811E2</t>
  </si>
  <si>
    <t>DESIGNACION COMO DIRECTIVO DE I.E. (R.S.G. 1551-2014) DE ZARATE SILVA, LUIS ALBERTO</t>
  </si>
  <si>
    <t>1158613811E3</t>
  </si>
  <si>
    <t>LUSMILA SUSANA</t>
  </si>
  <si>
    <t>1001262067</t>
  </si>
  <si>
    <t>1158613811E6</t>
  </si>
  <si>
    <t>1158613811E4</t>
  </si>
  <si>
    <t>1001300925</t>
  </si>
  <si>
    <t>1139613811E7</t>
  </si>
  <si>
    <t>0231191</t>
  </si>
  <si>
    <t>LY072582</t>
  </si>
  <si>
    <t>ROSA ISABEL</t>
  </si>
  <si>
    <t>1001260963</t>
  </si>
  <si>
    <t>1139613811E2</t>
  </si>
  <si>
    <t>1001219295</t>
  </si>
  <si>
    <t>1139613811E6</t>
  </si>
  <si>
    <t>FILOMENA LIDIA</t>
  </si>
  <si>
    <t>1001807855</t>
  </si>
  <si>
    <t>1139613811E3</t>
  </si>
  <si>
    <t>GERVACIO</t>
  </si>
  <si>
    <t>1001793731</t>
  </si>
  <si>
    <t>1110613811E4</t>
  </si>
  <si>
    <t>0231530</t>
  </si>
  <si>
    <t>LY072590</t>
  </si>
  <si>
    <t>JOSE ALCIDES</t>
  </si>
  <si>
    <t>1001300499</t>
  </si>
  <si>
    <t>1110613811E6</t>
  </si>
  <si>
    <t>RETIRO DEL SERVICIO POR LA 2da. DISPOSICION COMPLEMENTARIA TRANSITORIA Y FINAL LEY Nº 29944 DE: PAUCAR LAQUISE, CLAUDIO ALFONSO</t>
  </si>
  <si>
    <t>CLAUDIO ALFONSO</t>
  </si>
  <si>
    <t>1001234310</t>
  </si>
  <si>
    <t>1110613811E7</t>
  </si>
  <si>
    <t>REASIGNACION DE PERSONAL DOCENTE : SANTOS TINTAYA, OLIVIA, Resolución Nº 1450-04-UGELP</t>
  </si>
  <si>
    <t>ISIDORO</t>
  </si>
  <si>
    <t>1001782775</t>
  </si>
  <si>
    <t>1110613811E8</t>
  </si>
  <si>
    <t>1001320941</t>
  </si>
  <si>
    <t>1110613811E3</t>
  </si>
  <si>
    <t>REASIGNACION POR INTERES PERSONAL DE:APAZA ROJAS, JULIA SABINA, Resolución N° 3392-2017-UGELP</t>
  </si>
  <si>
    <t>LUDWING MIGUEL</t>
  </si>
  <si>
    <t>1001322406</t>
  </si>
  <si>
    <t>1130613811E2</t>
  </si>
  <si>
    <t>0231654</t>
  </si>
  <si>
    <t>LY072592</t>
  </si>
  <si>
    <t>CESE POR LIMITE DE EDAD DE: ALEGRE PARICANAZA, ISIDRO, Resolución Nº 2894-2018-UGELP</t>
  </si>
  <si>
    <t>HUGO ALBERTO</t>
  </si>
  <si>
    <t>1001312897</t>
  </si>
  <si>
    <t>1130613811E3</t>
  </si>
  <si>
    <t>REASIGNACION POR INTERES PERSONAL DE:ANQUISE TORRES, LOLA MARINA, Resolución N° 409-13-UGELP</t>
  </si>
  <si>
    <t>OQUENDO</t>
  </si>
  <si>
    <t>SAMUEL HONORATO</t>
  </si>
  <si>
    <t>1001240350</t>
  </si>
  <si>
    <t>1130613811E5</t>
  </si>
  <si>
    <t>REASIGNACION DE PERSONAL DOCENTE : ATENCIO MAQUERA, PEDRO, Resolución Nº 308-07-UGELP</t>
  </si>
  <si>
    <t>1001231730</t>
  </si>
  <si>
    <t>1130613811E6</t>
  </si>
  <si>
    <t>CESE POR LIMITE DE EDAD DE: FLORES QUISPE, ROGELIO RAUL, Resolución Nº 4178-15-UGELP</t>
  </si>
  <si>
    <t>1001223759</t>
  </si>
  <si>
    <t>1130613811E4</t>
  </si>
  <si>
    <t>1001233335</t>
  </si>
  <si>
    <t>1174813811E3</t>
  </si>
  <si>
    <t>0531483</t>
  </si>
  <si>
    <t>LY072736</t>
  </si>
  <si>
    <t>1001289446</t>
  </si>
  <si>
    <t>1111913811E2</t>
  </si>
  <si>
    <t>0660308</t>
  </si>
  <si>
    <t>LY072800</t>
  </si>
  <si>
    <t>JALLASI</t>
  </si>
  <si>
    <t>SEBASTIANA IMELDA</t>
  </si>
  <si>
    <t>1001289505</t>
  </si>
  <si>
    <t>1111913811E3</t>
  </si>
  <si>
    <t>REASIGNACION POR INTERES PERSONAL DE:MAYE CCALLOMAMANI, PABLO ANDRES, Resolución N° 4407-15-UGELP</t>
  </si>
  <si>
    <t>CAPIA</t>
  </si>
  <si>
    <t>1002021224</t>
  </si>
  <si>
    <t>1134213512E5</t>
  </si>
  <si>
    <t>CARREÑO</t>
  </si>
  <si>
    <t>EMMA LATINAM</t>
  </si>
  <si>
    <t>1001319316</t>
  </si>
  <si>
    <t>1161913811E3</t>
  </si>
  <si>
    <t>0559179</t>
  </si>
  <si>
    <t>LY072805</t>
  </si>
  <si>
    <t>EUFEMIA</t>
  </si>
  <si>
    <t>1001286315</t>
  </si>
  <si>
    <t>1161913811E2</t>
  </si>
  <si>
    <t>CESE POR LIMITE DE EDAD DE: HUALLPA FLORES, CEFERINO, Resolución Nº 2771-2013-UGELP</t>
  </si>
  <si>
    <t>1001782463</t>
  </si>
  <si>
    <t>1161913811E4</t>
  </si>
  <si>
    <t>REUBICACION Y/O ADECUACION DE PLAZA VACANTE : Resolución Nº 1069-04-UGELP</t>
  </si>
  <si>
    <t>VICTOR LUIS</t>
  </si>
  <si>
    <t>1001307252</t>
  </si>
  <si>
    <t>1191113921E2</t>
  </si>
  <si>
    <t>0230128</t>
  </si>
  <si>
    <t>LY082008</t>
  </si>
  <si>
    <t>1113613112E2</t>
  </si>
  <si>
    <t>DINA EDITH</t>
  </si>
  <si>
    <t>1002296692</t>
  </si>
  <si>
    <t>1134213621E5</t>
  </si>
  <si>
    <t>DOROTEO</t>
  </si>
  <si>
    <t>1002141524</t>
  </si>
  <si>
    <t>1185114711E4</t>
  </si>
  <si>
    <t>REASIGNACION POR INTERES PERSONAL DE:CHATA TESILLO, FERNANDO ANGEL, Resolución N° 4342-15-UGELP</t>
  </si>
  <si>
    <t>ANACLETO</t>
  </si>
  <si>
    <t>1001231468</t>
  </si>
  <si>
    <t>1191113911E2</t>
  </si>
  <si>
    <t>1191113911E3</t>
  </si>
  <si>
    <t>ELSA ANGELICA</t>
  </si>
  <si>
    <t>1001233664</t>
  </si>
  <si>
    <t>1191113911E4</t>
  </si>
  <si>
    <t>1001557647</t>
  </si>
  <si>
    <t>1191113911E5</t>
  </si>
  <si>
    <t>REASIGNACION POR INTERES PERSONAL DE: CANDIA BENITO, ROSA, Resolución Nº 1490-15-UGELH</t>
  </si>
  <si>
    <t>ELIZABETH FANY</t>
  </si>
  <si>
    <t>1045057668</t>
  </si>
  <si>
    <t>1191113911E6</t>
  </si>
  <si>
    <t>REASIGNACION POR SALUD DE:HUANCA MAMANI, MARINO AGUSTIN, Resolución N° 3896-14-UGELP</t>
  </si>
  <si>
    <t>1002425359</t>
  </si>
  <si>
    <t>1191113911E7</t>
  </si>
  <si>
    <t>DESIGNACION COMO DIRECTIVO DE I.E. (R.S.G. 1551-2014) DE DUEÑAS QUISPE, JORGE RUBEN</t>
  </si>
  <si>
    <t>1191113911E8</t>
  </si>
  <si>
    <t>REASIGNACION POR INTERES PERSONAL DE:CHAIÑA RIOS, EULOGIO AMADEO, Resolución N° 4352-16-UGELP</t>
  </si>
  <si>
    <t>1001340458</t>
  </si>
  <si>
    <t>1191113911E9</t>
  </si>
  <si>
    <t>MOLLINEDO</t>
  </si>
  <si>
    <t>MELANIA ADELAYDA</t>
  </si>
  <si>
    <t>1002540990</t>
  </si>
  <si>
    <t>1191113921E3</t>
  </si>
  <si>
    <t>PEDRO FELIX</t>
  </si>
  <si>
    <t>1001234664</t>
  </si>
  <si>
    <t>1191113921E4</t>
  </si>
  <si>
    <t>REASIGNACION POR INTERES PERSONAL DE:TURPO ASILLO, VALERIANO, Resolución N° 4360-15-UGELP</t>
  </si>
  <si>
    <t>JAVIER EFRAIN</t>
  </si>
  <si>
    <t>1001234129</t>
  </si>
  <si>
    <t>1198113911E2</t>
  </si>
  <si>
    <t>CHARALLA</t>
  </si>
  <si>
    <t>CECILIO</t>
  </si>
  <si>
    <t>1002530711</t>
  </si>
  <si>
    <t>1191113921E1</t>
  </si>
  <si>
    <t>1113113911E2</t>
  </si>
  <si>
    <t>0230185</t>
  </si>
  <si>
    <t>LY082020</t>
  </si>
  <si>
    <t>REASIGNACION DE : ALVAREZ VELASQUEZ, MAGANI GUIBEL, Resolución Nº 2315-08-UGELP</t>
  </si>
  <si>
    <t>JORGE VIDAL</t>
  </si>
  <si>
    <t>1001259201</t>
  </si>
  <si>
    <t>1113113911E4</t>
  </si>
  <si>
    <t>CESE POR FALLECIMIENTO DE: CRUZ LUQUE, NOEMI, Resolución Nº 1371-16-UGELP</t>
  </si>
  <si>
    <t>ELIEZER</t>
  </si>
  <si>
    <t>1042359926</t>
  </si>
  <si>
    <t>1113113911E5</t>
  </si>
  <si>
    <t>REASIGNACION POR INTERES PERSONAL DE:TICONA MONROY, JULIA JACINTA, Resolución N° 4346-15-UGELP</t>
  </si>
  <si>
    <t>1080310899</t>
  </si>
  <si>
    <t>1113113911E6</t>
  </si>
  <si>
    <t>REASIGNACION POR INTERES PERSONAL DE:PALOMINO SANIZO, JULIA, Resolución N° 3163-12-UGELP</t>
  </si>
  <si>
    <t>1001314470</t>
  </si>
  <si>
    <t>1113113911E3</t>
  </si>
  <si>
    <t>CESE POR SEPARACION DEFINITIVA DE: GUEVARA MAMANI, NESTOR GABRIEL, Resolución Nº 1993-15-UGELP</t>
  </si>
  <si>
    <t>JUAN TITO</t>
  </si>
  <si>
    <t>1080311138</t>
  </si>
  <si>
    <t>1198113921E4</t>
  </si>
  <si>
    <t>0230474</t>
  </si>
  <si>
    <t>LY082078</t>
  </si>
  <si>
    <t>CESE POR FALLECIMIENTO DE: CHAVEZ FLORES, MARCO ANTONIO, Resolución Nº 2570-10-UGELP</t>
  </si>
  <si>
    <t>MAZA</t>
  </si>
  <si>
    <t>CHARO MARILU</t>
  </si>
  <si>
    <t>1002415452</t>
  </si>
  <si>
    <t>1132113321E2</t>
  </si>
  <si>
    <t>REASIGNACION POR INTERES PERSONAL DE: TORRES YANA, FELIPE, Resolución Nº 634-2018-UGELP</t>
  </si>
  <si>
    <t>1198113911E0</t>
  </si>
  <si>
    <t>CESE A SOLICITUD DE: MENDOZA ANQUISE, JULIO, Resolución Nº 2603-2019-UGELP</t>
  </si>
  <si>
    <t>1198113911E3</t>
  </si>
  <si>
    <t>1198113911E4</t>
  </si>
  <si>
    <t>OSWALDO COSME</t>
  </si>
  <si>
    <t>1001316524</t>
  </si>
  <si>
    <t>1198113911E5</t>
  </si>
  <si>
    <t>REASIGNACION POR INTERES PERSONAL DE:CONDORI MAMANI, TEOFILO CELESTINO, Resolución N° 4350-16-UGELP</t>
  </si>
  <si>
    <t>CABANA</t>
  </si>
  <si>
    <t>FELIPE YSAAC</t>
  </si>
  <si>
    <t>1002165116</t>
  </si>
  <si>
    <t>1198113911E6</t>
  </si>
  <si>
    <t>REASIGNACION POR INTERES PERSONAL DE: MAMANI CASTILLO, RUBEN, Resolución Nº 2113-2018-UGELP</t>
  </si>
  <si>
    <t>1198113911E7</t>
  </si>
  <si>
    <t>SACACA</t>
  </si>
  <si>
    <t>JULIA SOLEDAD</t>
  </si>
  <si>
    <t>1002413725</t>
  </si>
  <si>
    <t>1198113911E8</t>
  </si>
  <si>
    <t>DESIGNACION COMO DIRECTIVO DE: MEDINA VILCA, FREDY VALENTIN SEGUN RSG Nº 279-2016</t>
  </si>
  <si>
    <t>1198113921E1</t>
  </si>
  <si>
    <t>REASIGNACION POR INTERES PERSONAL DE:DIAZ HUAMAN, GREGORIA GRIMANESA, Resolución N° 4359-15-UGELP</t>
  </si>
  <si>
    <t>1198113921E3</t>
  </si>
  <si>
    <t>REASIGNACION POR INTERES PERSONAL DE:TEBES MAMANI, BETTY AURELIA, Resolución N° 0630-2014-UGELP</t>
  </si>
  <si>
    <t>RICCI</t>
  </si>
  <si>
    <t>1080031520</t>
  </si>
  <si>
    <t>1198113921E5</t>
  </si>
  <si>
    <t>1006768175</t>
  </si>
  <si>
    <t>1111313521E7</t>
  </si>
  <si>
    <t>0230664</t>
  </si>
  <si>
    <t>LY082116</t>
  </si>
  <si>
    <t>1172213911E4</t>
  </si>
  <si>
    <t>DESIGNACION COMO ESPECIALISTA EN EDUCACION DE AYAMAMANI CORDOVA, RUTH JENNY RSG Nº 279-2016</t>
  </si>
  <si>
    <t>1172213911E6</t>
  </si>
  <si>
    <t>REASIGNACION POR INTERES PERSONAL DE:TITO BUSTINZA, EUSEBIA, Resolución N° 4355-15-UGELP</t>
  </si>
  <si>
    <t>1001311140</t>
  </si>
  <si>
    <t>1172213911E7</t>
  </si>
  <si>
    <t>REASIGNACION POR INTERES PERSONAL DE:ZEA QUISPE, JUAN, Resolución N° 0632-2014-UGELP</t>
  </si>
  <si>
    <t>SANTOS BENIGNO</t>
  </si>
  <si>
    <t>1001489127</t>
  </si>
  <si>
    <t>1172213911E5</t>
  </si>
  <si>
    <t>ROTACION DE PERSONAL ADMINISTRATIVO DE:YUCRA APAZA, TEOFILA NATIVIDAD, Resolución N° 615-16-UGELP</t>
  </si>
  <si>
    <t>EFRAIN MAXIMILIANO</t>
  </si>
  <si>
    <t>1041776164</t>
  </si>
  <si>
    <t>1172113031E1</t>
  </si>
  <si>
    <t>0230169</t>
  </si>
  <si>
    <t>LY092016</t>
  </si>
  <si>
    <t>1080019734</t>
  </si>
  <si>
    <t>1172113011E0</t>
  </si>
  <si>
    <t>CALIXTA</t>
  </si>
  <si>
    <t>1001206078</t>
  </si>
  <si>
    <t>1172113011E2</t>
  </si>
  <si>
    <t>1172113011E3</t>
  </si>
  <si>
    <t>PERMUTA DE: ANGLES CACERES, ZENOVIA AYME, Resolución Nº 4095-15-UGELP</t>
  </si>
  <si>
    <t>MARTHA ELIZABEH</t>
  </si>
  <si>
    <t>1001550219</t>
  </si>
  <si>
    <t>1172113011E4</t>
  </si>
  <si>
    <t>PERMUTA DE: CAMACHO YUFRA, MANUEL IVAN, Resolución Nº 4338-16-UGELP</t>
  </si>
  <si>
    <t>1001321598</t>
  </si>
  <si>
    <t>1172113011E5</t>
  </si>
  <si>
    <t>1172113011E6</t>
  </si>
  <si>
    <t>AGRIPINA GUADALUPE</t>
  </si>
  <si>
    <t>1001231353</t>
  </si>
  <si>
    <t>1172113011E8</t>
  </si>
  <si>
    <t>DEMETRIA GREGORIA</t>
  </si>
  <si>
    <t>1001224427</t>
  </si>
  <si>
    <t>1172113011E9</t>
  </si>
  <si>
    <t>JUAN GERMAN</t>
  </si>
  <si>
    <t>1001310100</t>
  </si>
  <si>
    <t>1172113021E0</t>
  </si>
  <si>
    <t>CESE A SOLICITUD DE: ZAPANA ALANIA, NICOLAS, Resolución Nº 451-11-DREP</t>
  </si>
  <si>
    <t>SALOME ROSA</t>
  </si>
  <si>
    <t>1001230893</t>
  </si>
  <si>
    <t>1172113021E1</t>
  </si>
  <si>
    <t>DESIGNACION COMO DIRECTIVO DE: GUTIERREZ CACERES, ALEX SEGUN RSG Nº 279-2016</t>
  </si>
  <si>
    <t>1172113021E2</t>
  </si>
  <si>
    <t>1001287959</t>
  </si>
  <si>
    <t>1172113021E5</t>
  </si>
  <si>
    <t>CESE POR LIMITE DE EDAD DE: MAMANI CASTRO, LEONCIO, Resolución Nº 1598-13-UGELP</t>
  </si>
  <si>
    <t>MARIELA GEORGINA</t>
  </si>
  <si>
    <t>1001218463</t>
  </si>
  <si>
    <t>1172113021E8</t>
  </si>
  <si>
    <t>CESE A SOLICITUD DE: RAMIREZ GALLEGOS, SANTOS TIMOTEO, Resolución Nº 1620-13-UGELP</t>
  </si>
  <si>
    <t>1001215899</t>
  </si>
  <si>
    <t>1172113011E7</t>
  </si>
  <si>
    <t>1001222390</t>
  </si>
  <si>
    <t>1172113021E3</t>
  </si>
  <si>
    <t>1001229943</t>
  </si>
  <si>
    <t>1172113021E7</t>
  </si>
  <si>
    <t>ROTACION DE PERSONAL ADMINISTRATIVO DE:MAQUERA MAQUERA, LUCIO, Resolución N° 3271-15-UGELP</t>
  </si>
  <si>
    <t>1001200129</t>
  </si>
  <si>
    <t>1133113011E7</t>
  </si>
  <si>
    <t>0230193</t>
  </si>
  <si>
    <t>LY092022</t>
  </si>
  <si>
    <t>RENUNCIA DE DESIGNACION COMO DIRECTIVO DE I.E. (R.S.G. Nº 1551-2014) DE : FLORES GALLEGOS, MARITZA</t>
  </si>
  <si>
    <t>1112113541E6</t>
  </si>
  <si>
    <t>CESE POR LIMITE DE EDAD DE: SARAVIA FLORES, TEOFILO APOLINAR, Resolución Nº 4767-2017-UGELP</t>
  </si>
  <si>
    <t>1001307816</t>
  </si>
  <si>
    <t>1133113011E0</t>
  </si>
  <si>
    <t>REASIGNACION POR SALUD DE:MAMANI VALCARCEL, JULIO REMIGIO, Resolución N° 3890-14-UGELP</t>
  </si>
  <si>
    <t>1001309159</t>
  </si>
  <si>
    <t>1133113011E3</t>
  </si>
  <si>
    <t>REASIGNACION POR INTERES PERSONAL DE:CALSIN ORDOÑEZ, EUGENIA, Resolución N° 4389-15-UGELP</t>
  </si>
  <si>
    <t>1001229483</t>
  </si>
  <si>
    <t>1133113011E5</t>
  </si>
  <si>
    <t>1133113011E6</t>
  </si>
  <si>
    <t>SABINA ROSARIO DEL CARMEN</t>
  </si>
  <si>
    <t>1001306026</t>
  </si>
  <si>
    <t>1133113011E8</t>
  </si>
  <si>
    <t>1001284411</t>
  </si>
  <si>
    <t>1133113011E9</t>
  </si>
  <si>
    <t>OSCAR DAVID</t>
  </si>
  <si>
    <t>1001202233</t>
  </si>
  <si>
    <t>1133113021E1</t>
  </si>
  <si>
    <t>REASIGNACION POR UNIDAD FAMILIAR DE: APAZA CALSIN, DARIO, Resolución Nº 0478-2019-UGEL AREQUIPA</t>
  </si>
  <si>
    <t>1133113021E2</t>
  </si>
  <si>
    <t>RETIRO DEL SERVICIO POR LA 2da. DISPOSICION COMPLEMENTARIA TRANSITORIA Y FINAL LEY Nº 29944 DE: PROVINCIA MURILLO, FREDY</t>
  </si>
  <si>
    <t>PROVINCIA</t>
  </si>
  <si>
    <t>1001211481</t>
  </si>
  <si>
    <t>1133113021E3</t>
  </si>
  <si>
    <t>1002292516</t>
  </si>
  <si>
    <t>1133113021E4</t>
  </si>
  <si>
    <t>CESE A SOLICITUD DE: TISNADO RUELAS, CELEDONIO, Resolución Nº 910-12-UGELP</t>
  </si>
  <si>
    <t>1001335340</t>
  </si>
  <si>
    <t>1133113021E5</t>
  </si>
  <si>
    <t>MARITZA ELIZABETH</t>
  </si>
  <si>
    <t>1001215210</t>
  </si>
  <si>
    <t>1133113021E6</t>
  </si>
  <si>
    <t>1001296430</t>
  </si>
  <si>
    <t>1178113212E3</t>
  </si>
  <si>
    <t>1001308566</t>
  </si>
  <si>
    <t>1133113011E4</t>
  </si>
  <si>
    <t>1001794930</t>
  </si>
  <si>
    <t>1163113811E7</t>
  </si>
  <si>
    <t>1001271318</t>
  </si>
  <si>
    <t>1195113011E7</t>
  </si>
  <si>
    <t>0230326</t>
  </si>
  <si>
    <t>LY092048</t>
  </si>
  <si>
    <t>CESE A SOLICITUD DE: VILCA CRUZ, POLICARPIO PABLO, Resolución Nº 2740-2018-UGELP</t>
  </si>
  <si>
    <t>VILLAZANTE</t>
  </si>
  <si>
    <t>1002391160</t>
  </si>
  <si>
    <t>1195113011E2</t>
  </si>
  <si>
    <t>1195113011E3</t>
  </si>
  <si>
    <t>CESE POR LIMITE DE EDAD DE: ESPINOZA RAMOS, MARCELINO, Resolución Nº 2711-13-UGELP</t>
  </si>
  <si>
    <t>ALEJA</t>
  </si>
  <si>
    <t>1001210763</t>
  </si>
  <si>
    <t>1195113011E4</t>
  </si>
  <si>
    <t>1195113011E8</t>
  </si>
  <si>
    <t>1001309042</t>
  </si>
  <si>
    <t>1195113011E9</t>
  </si>
  <si>
    <t>RITA PETRONILA</t>
  </si>
  <si>
    <t>1001282753</t>
  </si>
  <si>
    <t>1138113011E2</t>
  </si>
  <si>
    <t>0230441</t>
  </si>
  <si>
    <t>LY092072</t>
  </si>
  <si>
    <t>RUBEN ENRIQUE</t>
  </si>
  <si>
    <t>1001288318</t>
  </si>
  <si>
    <t>1138113011E3</t>
  </si>
  <si>
    <t>CESE POR LIMITE DE EDAD DE: HUARAYA VENTURA, ROBERTO, Resolución Nº 4580-2018-UGELP</t>
  </si>
  <si>
    <t>1138113011E5</t>
  </si>
  <si>
    <t>REASIGNACION POR INTERES PERSONAL DE:PINEDA FERNANDEZ, RUMUALDO WILFREDO, Resolución N° 0620-2014-UGELP</t>
  </si>
  <si>
    <t>ABADO</t>
  </si>
  <si>
    <t>1002009348</t>
  </si>
  <si>
    <t>1138113011E6</t>
  </si>
  <si>
    <t>REASIGNACION POR SALUD DE:APAZA CANSAYA, SONIA, Resolución N° 1450-2018-UGELP</t>
  </si>
  <si>
    <t>AMPUERO</t>
  </si>
  <si>
    <t>DANTE</t>
  </si>
  <si>
    <t>1002435256</t>
  </si>
  <si>
    <t>1138113011E7</t>
  </si>
  <si>
    <t>DESIGNACION COMO DIRECTIVO DE I.E. (R.S.G. 1551-2014) DE CALSINA TITO, ALBERTO</t>
  </si>
  <si>
    <t>1138113011E8</t>
  </si>
  <si>
    <t>1002435815</t>
  </si>
  <si>
    <t>1138113011E9</t>
  </si>
  <si>
    <t>MARGARITA SABINA</t>
  </si>
  <si>
    <t>1001680133</t>
  </si>
  <si>
    <t>1138113011E4</t>
  </si>
  <si>
    <t>REASIGNACION POR INTERES PERSONAL DE: TICONA AROCUTIPA, FAUSTO, Resolución Nº 4014-16-UGELP</t>
  </si>
  <si>
    <t>1199113011E6</t>
  </si>
  <si>
    <t>0230524</t>
  </si>
  <si>
    <t>LY092088</t>
  </si>
  <si>
    <t>RENUNCIA DE DESIGNACION COMO DIRECTIVO DE I.E. (R.S.G. Nº 1551-2014) DE : GALLEGOS RAMOS, CANDELARIA</t>
  </si>
  <si>
    <t>REYNA MARINA</t>
  </si>
  <si>
    <t>1041121632</t>
  </si>
  <si>
    <t>1199113011E2</t>
  </si>
  <si>
    <t>PERMUTA DE: MAQUERA MIRANDA, ROSA JULIA, Resolución Nº 1622-16-UGEL AYAVIRI</t>
  </si>
  <si>
    <t>1199113011E4</t>
  </si>
  <si>
    <t>CESE POR FALLECIMIENTO DE: MAMANI HUARILLOCLLA, HILDA CANDELARIA, Resolución Nº 1773-11-UGELP</t>
  </si>
  <si>
    <t>FELIPA MARLENE</t>
  </si>
  <si>
    <t>1001225655</t>
  </si>
  <si>
    <t>1199113011E5</t>
  </si>
  <si>
    <t>REASIGNACION DE : PAMPAMALLCO PACHAURI, UBALDO, Resolución Nº 1333-09-UGELSR</t>
  </si>
  <si>
    <t>1001203239</t>
  </si>
  <si>
    <t>1199113011E7</t>
  </si>
  <si>
    <t>MARTIN WILFREDO</t>
  </si>
  <si>
    <t>1001202315</t>
  </si>
  <si>
    <t>1199113011E8</t>
  </si>
  <si>
    <t>ELIAS JOHN</t>
  </si>
  <si>
    <t>1001306863</t>
  </si>
  <si>
    <t>1199113011E3</t>
  </si>
  <si>
    <t>1001266527</t>
  </si>
  <si>
    <t>1171213011E3</t>
  </si>
  <si>
    <t>0230615</t>
  </si>
  <si>
    <t>LY092106</t>
  </si>
  <si>
    <t>CESE DE PERSONAL NOMBRADO : OLIVERA GONZALES, AIDE, Resolución Nº 2006-05-UGEL07</t>
  </si>
  <si>
    <t>1001282463</t>
  </si>
  <si>
    <t>1133213011E5</t>
  </si>
  <si>
    <t>0230698</t>
  </si>
  <si>
    <t>LY092122</t>
  </si>
  <si>
    <t>PRIMITIVO WILFREDO</t>
  </si>
  <si>
    <t>1001305259</t>
  </si>
  <si>
    <t>1133213011E3</t>
  </si>
  <si>
    <t>1165213011E3</t>
  </si>
  <si>
    <t>0559294</t>
  </si>
  <si>
    <t>LY092145</t>
  </si>
  <si>
    <t>NORIEGA</t>
  </si>
  <si>
    <t>ALAIN</t>
  </si>
  <si>
    <t>1001320975</t>
  </si>
  <si>
    <t>1118213011E2</t>
  </si>
  <si>
    <t>0546713</t>
  </si>
  <si>
    <t>LY092170</t>
  </si>
  <si>
    <t>1001308082</t>
  </si>
  <si>
    <t>1118213011E3</t>
  </si>
  <si>
    <t>1001306836</t>
  </si>
  <si>
    <t>1118213011E4</t>
  </si>
  <si>
    <t>1199213011E2</t>
  </si>
  <si>
    <t>0804351</t>
  </si>
  <si>
    <t>LY092188</t>
  </si>
  <si>
    <t>CESE POR FALLECIMIENTO DE: HERNAN ZAPANA, EVARISTO, Resolución Nº 4620-15-UGELP</t>
  </si>
  <si>
    <t>CERRILLO</t>
  </si>
  <si>
    <t>MAGDA ZULEMA</t>
  </si>
  <si>
    <t>1001308573</t>
  </si>
  <si>
    <t>1199213011E3</t>
  </si>
  <si>
    <t>CESE POR FALLECIMIENTO DE: QUISPE TISNADO, BERNABE FORTUNATO, Resolución Nº 2185-16-UGELP</t>
  </si>
  <si>
    <t>1041186951</t>
  </si>
  <si>
    <t>1199213011E4</t>
  </si>
  <si>
    <t>REASIGNACION POR INTERES PERSONAL DE:LUQUE MAMANI, NILDA AGRIPINA, Resolución N° 4396-15-UGELP</t>
  </si>
  <si>
    <t>1001320349</t>
  </si>
  <si>
    <t>1109213011E6</t>
  </si>
  <si>
    <t>0239046</t>
  </si>
  <si>
    <t>LY092189</t>
  </si>
  <si>
    <t>UBICACION DE PROFESORES (de Directivo a Profesor) DE:CHURA LAURA, MARCIAL</t>
  </si>
  <si>
    <t>CAROL ROCIO</t>
  </si>
  <si>
    <t>1001323409</t>
  </si>
  <si>
    <t>1109213011E2</t>
  </si>
  <si>
    <t>SIXTO DOROTEO</t>
  </si>
  <si>
    <t>1001201783</t>
  </si>
  <si>
    <t>1109213011E3</t>
  </si>
  <si>
    <t>CESE A SOLICITUD DE: CASTAÑON QUISPE, ESTHER GENOVEVA, Resolución Nº 2635-12-UGELP</t>
  </si>
  <si>
    <t>MARLENY ROXANA</t>
  </si>
  <si>
    <t>1001228531</t>
  </si>
  <si>
    <t>1109213011E4</t>
  </si>
  <si>
    <t>1001306231</t>
  </si>
  <si>
    <t>1109213011E7</t>
  </si>
  <si>
    <t>CESE A SOLICITUD DE: TURPO CHAVEZ, ANTONIA YOLANDA, Resolución Nº 0125-11-UGELP</t>
  </si>
  <si>
    <t>ANTONIA YOLANDA</t>
  </si>
  <si>
    <t>1001683894</t>
  </si>
  <si>
    <t>1109213011E8</t>
  </si>
  <si>
    <t>CESE POR SEPARACION DEFINITIVA DE: MAYTA MAYTA, FRANCISCO EFRAIN, Resolución Nº 4804-2018-UGELP</t>
  </si>
  <si>
    <t>EDGAR TOMAS</t>
  </si>
  <si>
    <t>1002414560</t>
  </si>
  <si>
    <t>1109213011E5</t>
  </si>
  <si>
    <t>1001306344</t>
  </si>
  <si>
    <t>1110213011E3</t>
  </si>
  <si>
    <t>0227017</t>
  </si>
  <si>
    <t>LY092190</t>
  </si>
  <si>
    <t>FILOMENO</t>
  </si>
  <si>
    <t>1110213011E4</t>
  </si>
  <si>
    <t>1001304521</t>
  </si>
  <si>
    <t>1110213011E5</t>
  </si>
  <si>
    <t>RETIRO DEL SERVICIO POR LA 2da. DISPOSICION COMPLEMENTARIA TRANSITORIA Y FINAL LEY Nº 29944 DE: QUISPE COLCA, OCTAVIO VALENTIN</t>
  </si>
  <si>
    <t>1001309182</t>
  </si>
  <si>
    <t>1110213011E6</t>
  </si>
  <si>
    <t>REASIGNACION POR UNIDAD FAMILIAR DE:MAMANI FLORES, JESUS PANTALEON, Resolución N° 2463-11-UGELP</t>
  </si>
  <si>
    <t>MANUEL BASILIO</t>
  </si>
  <si>
    <t>1001201732</t>
  </si>
  <si>
    <t>1110213011E2</t>
  </si>
  <si>
    <t>REASIGNACION POR INTERES PERSONAL DE:RUELAS APAZA, FRANCISCO, Resolución N° 3851-2018-UGELP</t>
  </si>
  <si>
    <t>1131713312E5</t>
  </si>
  <si>
    <t>0239061</t>
  </si>
  <si>
    <t>LY092195</t>
  </si>
  <si>
    <t>REUBICACION DE PLAZA VACANTE: Resolución Nº 2040-2017-UGELP</t>
  </si>
  <si>
    <t>SEGOVIA</t>
  </si>
  <si>
    <t>SILVIA MARIBEL</t>
  </si>
  <si>
    <t>1040582304</t>
  </si>
  <si>
    <t>1160213011E2</t>
  </si>
  <si>
    <t>1001306258</t>
  </si>
  <si>
    <t>1160213011E3</t>
  </si>
  <si>
    <t>JUBIT</t>
  </si>
  <si>
    <t>1001862026</t>
  </si>
  <si>
    <t>1160213011E4</t>
  </si>
  <si>
    <t>ADRIAN SATURNINO</t>
  </si>
  <si>
    <t>1001229942</t>
  </si>
  <si>
    <t>1160213011E5</t>
  </si>
  <si>
    <t>NICANOR JUAN</t>
  </si>
  <si>
    <t>1002396797</t>
  </si>
  <si>
    <t>1160213011E6</t>
  </si>
  <si>
    <t>REASIGNACION POR RACIONALIZACION DE:CCOSI CENTENO, AYDEE MERCEDES, Resolución N° 2646-2018-UGELP</t>
  </si>
  <si>
    <t>THANIA KAROL</t>
  </si>
  <si>
    <t>1070765862</t>
  </si>
  <si>
    <t>1160213011E7</t>
  </si>
  <si>
    <t>MARIO OCTAVIO</t>
  </si>
  <si>
    <t>1001306520</t>
  </si>
  <si>
    <t>1168113711E4</t>
  </si>
  <si>
    <t>REUBICACION DE PLAZA VACANTE: Resolución Nº 1878-14-UGELP</t>
  </si>
  <si>
    <t>DANTE ARISTIDES</t>
  </si>
  <si>
    <t>1001339076</t>
  </si>
  <si>
    <t>1160213011E8</t>
  </si>
  <si>
    <t>ROTACION DE PERSONAL ADMINISTRATIVO DE:TIQUILLOCA AGUILAR, GABRIEL, Resolución N° 2014-12-UGELP</t>
  </si>
  <si>
    <t>ANTOLIN GREGORIO</t>
  </si>
  <si>
    <t>1001293772</t>
  </si>
  <si>
    <t>1100213011E2</t>
  </si>
  <si>
    <t>0242248</t>
  </si>
  <si>
    <t>LY092199</t>
  </si>
  <si>
    <t>REASIGNACION POR INTERES PERSONAL DE:ROJAS CASTILLO, MARLENI, Resolución N° 4358-15-UGELP</t>
  </si>
  <si>
    <t>ELISEO</t>
  </si>
  <si>
    <t>1001292537</t>
  </si>
  <si>
    <t>1100213011E3</t>
  </si>
  <si>
    <t>ALBINO DAVID</t>
  </si>
  <si>
    <t>1002365619</t>
  </si>
  <si>
    <t>1100213011E4</t>
  </si>
  <si>
    <t>REASIGNACION POR INTERES PERSONAL DE:NINA ZUBIETA, FRANCISCO DIONISIO, Resolución N° 4403-15-UUGELP</t>
  </si>
  <si>
    <t>1001325760</t>
  </si>
  <si>
    <t>1117114712E8</t>
  </si>
  <si>
    <t>REUBICACION DE PLAZA VACANTE: Resolución Nº 2056-2017-UGELP</t>
  </si>
  <si>
    <t>MACHACCA</t>
  </si>
  <si>
    <t>1002279139</t>
  </si>
  <si>
    <t>1161313011E6</t>
  </si>
  <si>
    <t>0515841</t>
  </si>
  <si>
    <t>LY092205</t>
  </si>
  <si>
    <t>REASIG. ENRIQUEZ LUQUE PORFIRIO</t>
  </si>
  <si>
    <t>CALIXTO EUSEBIO</t>
  </si>
  <si>
    <t>1001284047</t>
  </si>
  <si>
    <t>1161313011E3</t>
  </si>
  <si>
    <t>1001250451</t>
  </si>
  <si>
    <t>1161313011E4</t>
  </si>
  <si>
    <t>CESE A SOLICITUD DE: TICONA PAREDES, RAFAEL ALFONSO, Resolución Nº 638-11-DREP</t>
  </si>
  <si>
    <t>1001505686</t>
  </si>
  <si>
    <t>1161313011E5</t>
  </si>
  <si>
    <t>1161313011E7</t>
  </si>
  <si>
    <t>1161313011E2</t>
  </si>
  <si>
    <t>1157113122E7</t>
  </si>
  <si>
    <t>0230409</t>
  </si>
  <si>
    <t>LY102064</t>
  </si>
  <si>
    <t>REASIGNACION POR INTERES PERSONAL DE:LLANOS CAUNA, MARIO, Resolución N° 393-13-UGELP</t>
  </si>
  <si>
    <t>JULIO GUMERCINDO</t>
  </si>
  <si>
    <t>1001341709</t>
  </si>
  <si>
    <t>1132213412E2</t>
  </si>
  <si>
    <t>1001284970</t>
  </si>
  <si>
    <t>1133813612E3</t>
  </si>
  <si>
    <t>JUANA ELIZABETH</t>
  </si>
  <si>
    <t>1040294294</t>
  </si>
  <si>
    <t>1157113112E0</t>
  </si>
  <si>
    <t>MAGANI GUIBEL</t>
  </si>
  <si>
    <t>1001304295</t>
  </si>
  <si>
    <t>1157113112E2</t>
  </si>
  <si>
    <t>1157113112E4</t>
  </si>
  <si>
    <t>1001484919</t>
  </si>
  <si>
    <t>1157113112E5</t>
  </si>
  <si>
    <t>CESE DE PERSONAL NOMBRADO : CALSIN HUACANI, JUAN SILVERIO, Resolución Nº 1798-06-UGELP</t>
  </si>
  <si>
    <t>ASILLO</t>
  </si>
  <si>
    <t>FORTUNATA PAULA</t>
  </si>
  <si>
    <t>1001485531</t>
  </si>
  <si>
    <t>1157113112E6</t>
  </si>
  <si>
    <t>1157113112E7</t>
  </si>
  <si>
    <t>CESE DE : CURO MAMANI, VICTOR, Resolución Nº 1735-08-DREP</t>
  </si>
  <si>
    <t>CLEMENTE</t>
  </si>
  <si>
    <t>1001305230</t>
  </si>
  <si>
    <t>1157113112E9</t>
  </si>
  <si>
    <t>PABLO JESUS</t>
  </si>
  <si>
    <t>1001326268</t>
  </si>
  <si>
    <t>1157113122E1</t>
  </si>
  <si>
    <t>1157113122E2</t>
  </si>
  <si>
    <t>ADA ROSEMARY</t>
  </si>
  <si>
    <t>1001319658</t>
  </si>
  <si>
    <t>1157113122E3</t>
  </si>
  <si>
    <t>DESIGNACION COMO DIRECTIVO DE I.E. (R.S.G. 1551-2014) DE QUISPE APAZA, MARISOL</t>
  </si>
  <si>
    <t>1157113122E5</t>
  </si>
  <si>
    <t>PACHACUTI</t>
  </si>
  <si>
    <t>CONCEPCION RENE</t>
  </si>
  <si>
    <t>1002411066</t>
  </si>
  <si>
    <t>1157113122E6</t>
  </si>
  <si>
    <t>928481814918</t>
  </si>
  <si>
    <t>PERMUTA DE: AYMA YUPANQUI, ELISA ELIZABETH, Resolución Nº 2916-14-UGELP</t>
  </si>
  <si>
    <t>LOLA LUISA</t>
  </si>
  <si>
    <t>1002387537</t>
  </si>
  <si>
    <t>928421814913</t>
  </si>
  <si>
    <t>0230417</t>
  </si>
  <si>
    <t>LY102066</t>
  </si>
  <si>
    <t>1001310520</t>
  </si>
  <si>
    <t>928451814917</t>
  </si>
  <si>
    <t>REASIGNACION POR INTERES PERSONAL DE:VELASQUEZ RIVERA, FILOMENO, Resolución N° 4394-15-UGELP</t>
  </si>
  <si>
    <t>1002426038</t>
  </si>
  <si>
    <t>928481814917</t>
  </si>
  <si>
    <t>JULIA ZORAYDA</t>
  </si>
  <si>
    <t>1029383458</t>
  </si>
  <si>
    <t>928491814917</t>
  </si>
  <si>
    <t>SALOMON GERARDO</t>
  </si>
  <si>
    <t>1001270205</t>
  </si>
  <si>
    <t>928421814917</t>
  </si>
  <si>
    <t>0230425</t>
  </si>
  <si>
    <t>LY102068</t>
  </si>
  <si>
    <t>CESE DE : MARCA MAMANI, TEOFILO, Resolución Nº 246-07-UGELP</t>
  </si>
  <si>
    <t>1001311184</t>
  </si>
  <si>
    <t>1116613312E9</t>
  </si>
  <si>
    <t>REUBICACION DE PLAZA OCUPADA: Resolución Nº 2657-2018-UGELP</t>
  </si>
  <si>
    <t>1001554062</t>
  </si>
  <si>
    <t>1175813412E4</t>
  </si>
  <si>
    <t>MIRNAEL</t>
  </si>
  <si>
    <t>1040418917</t>
  </si>
  <si>
    <t>1197113112E2</t>
  </si>
  <si>
    <t>MANUEL ORESTE</t>
  </si>
  <si>
    <t>1001311638</t>
  </si>
  <si>
    <t>1197113112E3</t>
  </si>
  <si>
    <t>REASIGNACION DE : ALARCON MONROY, BLANCA, Resolución Nº 1982-08-UGELSR</t>
  </si>
  <si>
    <t>JAILA</t>
  </si>
  <si>
    <t>SOTERO</t>
  </si>
  <si>
    <t>1002011572</t>
  </si>
  <si>
    <t>1197113112E4</t>
  </si>
  <si>
    <t>ASCENSO A CARGOS DIRECTIVOS : LLANOS CAUNA, MARIO, Resolución Nº 1877-06-UGELP</t>
  </si>
  <si>
    <t>1044019625</t>
  </si>
  <si>
    <t>1197113112E6</t>
  </si>
  <si>
    <t>928411812919</t>
  </si>
  <si>
    <t>928461812913</t>
  </si>
  <si>
    <t>DESIGNACION COMO DIRECTIVO DE I.E. (R.S.G. 1551-2014) DE PAREDES FLORES, JULIA ELIANA</t>
  </si>
  <si>
    <t>928461814915</t>
  </si>
  <si>
    <t>MONTOYA</t>
  </si>
  <si>
    <t>1002446660</t>
  </si>
  <si>
    <t>928481812915</t>
  </si>
  <si>
    <t>1001250724</t>
  </si>
  <si>
    <t>928421817913</t>
  </si>
  <si>
    <t>JUAN GREGORIO</t>
  </si>
  <si>
    <t>1001236840</t>
  </si>
  <si>
    <t>1118113112E6</t>
  </si>
  <si>
    <t>0230433</t>
  </si>
  <si>
    <t>LY102070</t>
  </si>
  <si>
    <t>928431814919</t>
  </si>
  <si>
    <t>CESE POR LIMITE DE EDAD DE: VILCA ZAPATA, CLORINDA PRUDENCIA, Resolución Nº 4601-2018-UGELP</t>
  </si>
  <si>
    <t>MIRIAM DIOMIRA</t>
  </si>
  <si>
    <t>1043880581</t>
  </si>
  <si>
    <t>928441813917</t>
  </si>
  <si>
    <t>928441814913</t>
  </si>
  <si>
    <t>REASIGNACION POR INTERES PERSONAL DE:CHOQUE AROAPAZA, SALOME ROSA, Resolución N° 2453-11-UGELP</t>
  </si>
  <si>
    <t>OLIVIA SONIA</t>
  </si>
  <si>
    <t>1001317330</t>
  </si>
  <si>
    <t>928461814913</t>
  </si>
  <si>
    <t>1001292105</t>
  </si>
  <si>
    <t>1118113112E5</t>
  </si>
  <si>
    <t>MARIVEL</t>
  </si>
  <si>
    <t>1001863647</t>
  </si>
  <si>
    <t>928441814917</t>
  </si>
  <si>
    <t>0230482</t>
  </si>
  <si>
    <t>LY102080</t>
  </si>
  <si>
    <t>UBICACION DE PROFESORES (de Directivo a Profesor) DE:LLANOS CAUNA, MARIO</t>
  </si>
  <si>
    <t>1001215883</t>
  </si>
  <si>
    <t>1119113112E0</t>
  </si>
  <si>
    <t>1119113112E4</t>
  </si>
  <si>
    <t>1001264148</t>
  </si>
  <si>
    <t>1119113112E5</t>
  </si>
  <si>
    <t>1119113112E7</t>
  </si>
  <si>
    <t>REASIGNACION POR UNIDAD FAMILIAR DE:NUÑEZ AROAPAZA, DANITZA, Resolución N° 4310-2018-UGELP</t>
  </si>
  <si>
    <t>RINO SANTOS</t>
  </si>
  <si>
    <t>1001489224</t>
  </si>
  <si>
    <t>1119113112E8</t>
  </si>
  <si>
    <t>1119113112E9</t>
  </si>
  <si>
    <t>CESE A SOLICITUD DE: PALZA MAMANI, SUSY MARISELA, Resolución Nº 1508-2018-UGELP</t>
  </si>
  <si>
    <t>1001325173</t>
  </si>
  <si>
    <t>1119113122E1</t>
  </si>
  <si>
    <t>1000510735</t>
  </si>
  <si>
    <t>1119113122E2</t>
  </si>
  <si>
    <t>1001265234</t>
  </si>
  <si>
    <t>1119113122E3</t>
  </si>
  <si>
    <t>RETORNO A PLAZA DE PROFESOR DE: MENDOZA MONTESINOS, RAUL GODOFREDO</t>
  </si>
  <si>
    <t>RAUL GODOFREDO</t>
  </si>
  <si>
    <t>1001485064</t>
  </si>
  <si>
    <t>1119113122E4</t>
  </si>
  <si>
    <t>1119113122E5</t>
  </si>
  <si>
    <t>1119113122E6</t>
  </si>
  <si>
    <t>REASIGNACION DE : VASQUEZ QUISPE, JUANA PATRICIA, Resolución Nº 1586-09-UGELP</t>
  </si>
  <si>
    <t>PARARI</t>
  </si>
  <si>
    <t>1001272361</t>
  </si>
  <si>
    <t>1179413611E3</t>
  </si>
  <si>
    <t>FRANCISCO DIONISIO</t>
  </si>
  <si>
    <t>1002414900</t>
  </si>
  <si>
    <t>928481813918</t>
  </si>
  <si>
    <t>HUMBERTO</t>
  </si>
  <si>
    <t>1001323952</t>
  </si>
  <si>
    <t>1119113112E6</t>
  </si>
  <si>
    <t>1001265543</t>
  </si>
  <si>
    <t>1112213112E2</t>
  </si>
  <si>
    <t>0230631</t>
  </si>
  <si>
    <t>LY102110</t>
  </si>
  <si>
    <t>1001316243</t>
  </si>
  <si>
    <t>1134213112E2</t>
  </si>
  <si>
    <t>0230748</t>
  </si>
  <si>
    <t>LY102132</t>
  </si>
  <si>
    <t>1001307616</t>
  </si>
  <si>
    <t>1134213112E3</t>
  </si>
  <si>
    <t>VALENTINA GEORGINA</t>
  </si>
  <si>
    <t>1001219194</t>
  </si>
  <si>
    <t>1134213112E4</t>
  </si>
  <si>
    <t>REUBICACION Y/O ADECUACION DE PLAZA VACANTE : Resolución Nº 904-07-UGELP</t>
  </si>
  <si>
    <t>1001285298</t>
  </si>
  <si>
    <t>1154213112E2</t>
  </si>
  <si>
    <t>0230755</t>
  </si>
  <si>
    <t>LY102134</t>
  </si>
  <si>
    <t>RETORNO A PLAZA DE PROFESOR DE: ARIAS TISNADO, RIGOBERTO RAUL</t>
  </si>
  <si>
    <t>RIGOBERTO RAUL</t>
  </si>
  <si>
    <t>1001315056</t>
  </si>
  <si>
    <t>1154213112E3</t>
  </si>
  <si>
    <t>DIODORA</t>
  </si>
  <si>
    <t>1002406120</t>
  </si>
  <si>
    <t>1154213112E4</t>
  </si>
  <si>
    <t>1040149985</t>
  </si>
  <si>
    <t>1155113212E0</t>
  </si>
  <si>
    <t>CESE POR LIMITE DE EDAD DE: MAMANI RAMOS, LUIS CIRILO, Resolución Nº 3221-2019-UGELP</t>
  </si>
  <si>
    <t>1160713711E3</t>
  </si>
  <si>
    <t>REUBICACION DE PLAZA OCUPADA: Resolución Nº 2060-2017-UGELP</t>
  </si>
  <si>
    <t>1001702580</t>
  </si>
  <si>
    <t>1174213112E2</t>
  </si>
  <si>
    <t>0230763</t>
  </si>
  <si>
    <t>LY102136</t>
  </si>
  <si>
    <t>ASCENSO A CARGOS DIRECTIVOS : DUEÑAS QUISPE, JORGE RUBEN, Resolución Nº 1877-06-UGELP</t>
  </si>
  <si>
    <t>YURI RAUL</t>
  </si>
  <si>
    <t>1042895363</t>
  </si>
  <si>
    <t>1174213112E4</t>
  </si>
  <si>
    <t>1174213112E5</t>
  </si>
  <si>
    <t>CESE POR FALLECIMIENTO DE: PINEDA FERNANDEZ, RUMUALDO WILFREDO, Resolución Nº 2154-2018-UGELP</t>
  </si>
  <si>
    <t>JHONY MELANIO</t>
  </si>
  <si>
    <t>1045446756</t>
  </si>
  <si>
    <t>1174213112E6</t>
  </si>
  <si>
    <t>1174213112E3</t>
  </si>
  <si>
    <t>1194213112E2</t>
  </si>
  <si>
    <t>0230771</t>
  </si>
  <si>
    <t>LY102138</t>
  </si>
  <si>
    <t>LUIS MARINO</t>
  </si>
  <si>
    <t>1080025274</t>
  </si>
  <si>
    <t>1115213112E2</t>
  </si>
  <si>
    <t>0230789</t>
  </si>
  <si>
    <t>LY102140</t>
  </si>
  <si>
    <t>1135213112E3</t>
  </si>
  <si>
    <t>0230797</t>
  </si>
  <si>
    <t>LY102142</t>
  </si>
  <si>
    <t>1001288183</t>
  </si>
  <si>
    <t>1155213112E2</t>
  </si>
  <si>
    <t>0230805</t>
  </si>
  <si>
    <t>LY102144</t>
  </si>
  <si>
    <t>1155213112E3</t>
  </si>
  <si>
    <t>SILVIA EDITH</t>
  </si>
  <si>
    <t>1040108700</t>
  </si>
  <si>
    <t>1155213112E4</t>
  </si>
  <si>
    <t>LEANDRES</t>
  </si>
  <si>
    <t>SILVINA JUANA</t>
  </si>
  <si>
    <t>1001235456</t>
  </si>
  <si>
    <t>1155213112E5</t>
  </si>
  <si>
    <t>CESE A SOLICITUD DE: VILCA CONDORI, MOISES VIDAL, Resolución Nº 2044-16-UGELP</t>
  </si>
  <si>
    <t>1080442763</t>
  </si>
  <si>
    <t>1143813412E4</t>
  </si>
  <si>
    <t>0218438</t>
  </si>
  <si>
    <t>LY102148</t>
  </si>
  <si>
    <t>ANA FELY</t>
  </si>
  <si>
    <t>1046329678</t>
  </si>
  <si>
    <t>1195213112E2</t>
  </si>
  <si>
    <t>1195213112E3</t>
  </si>
  <si>
    <t>CESE POR FALLECIMIENTO DE: QUISPE CALSIN, DANTE EDILBERTO, Resolución Nº 2569-10-UGELP</t>
  </si>
  <si>
    <t>EDWIN SEMPRONIANO</t>
  </si>
  <si>
    <t>1001824596</t>
  </si>
  <si>
    <t>1195213112E4</t>
  </si>
  <si>
    <t>LUIS ENRIQUE</t>
  </si>
  <si>
    <t>1001311074</t>
  </si>
  <si>
    <t>1182613112E2</t>
  </si>
  <si>
    <t>0631291</t>
  </si>
  <si>
    <t>LY102517</t>
  </si>
  <si>
    <t>CLENIA CLEOFE</t>
  </si>
  <si>
    <t>1001540934</t>
  </si>
  <si>
    <t>1182613112E3</t>
  </si>
  <si>
    <t>TEOFILO LIBORIO</t>
  </si>
  <si>
    <t>1001207928</t>
  </si>
  <si>
    <t>1182613112E4</t>
  </si>
  <si>
    <t>DESIGNACION COMO DIRECTIVO DE I.E. (R.S.G. 1551-2014) DE GOMEZ MAMANI, MARCELA</t>
  </si>
  <si>
    <t>1182613112E5</t>
  </si>
  <si>
    <t>REASIGNACION POR INTERES PERSONAL DE: MONJE RUELAS, CALIXTA, Resolución Nº 2485-16-UGELSR</t>
  </si>
  <si>
    <t>CARRIZALES</t>
  </si>
  <si>
    <t>1040460683</t>
  </si>
  <si>
    <t>1182613112E7</t>
  </si>
  <si>
    <t>HERNAN GUSTAVO</t>
  </si>
  <si>
    <t>1002437426</t>
  </si>
  <si>
    <t>1182613112E8</t>
  </si>
  <si>
    <t>CESE POR LIMITE DE EDAD DE: PARICAHUA BENIQUE, GREGORIO, Resolución Nº 4768-2017-UGELP</t>
  </si>
  <si>
    <t>LUIS FRANCISCO</t>
  </si>
  <si>
    <t>1001305306</t>
  </si>
  <si>
    <t>1182613112E6</t>
  </si>
  <si>
    <t>ROSALIA OLGA</t>
  </si>
  <si>
    <t>1001289377</t>
  </si>
  <si>
    <t>1192613112E2</t>
  </si>
  <si>
    <t>0474445</t>
  </si>
  <si>
    <t>LY102518</t>
  </si>
  <si>
    <t>1192613112E3</t>
  </si>
  <si>
    <t>FLAVIANA</t>
  </si>
  <si>
    <t>1001540174</t>
  </si>
  <si>
    <t>1192613112E4</t>
  </si>
  <si>
    <t>REASIGNACION POR INTERES PERSONAL DE:DIAZ NINA, BERNARDO, Resolución N° 4400-15-UGELP</t>
  </si>
  <si>
    <t>1001334710</t>
  </si>
  <si>
    <t>1192613112E6</t>
  </si>
  <si>
    <t>1002429235</t>
  </si>
  <si>
    <t>1113613112E4</t>
  </si>
  <si>
    <t>0631309</t>
  </si>
  <si>
    <t>LY102520</t>
  </si>
  <si>
    <t>REASIGNACION DE PERSONAL DOCENTE : VILCA SOSA, LOURDES SONIA, Resolución Nº 1489-04-UGELP</t>
  </si>
  <si>
    <t>RUFINO</t>
  </si>
  <si>
    <t>1001201355</t>
  </si>
  <si>
    <t>1172213911E3</t>
  </si>
  <si>
    <t>GILBERTO</t>
  </si>
  <si>
    <t>1001843882</t>
  </si>
  <si>
    <t>1154113212E4</t>
  </si>
  <si>
    <t>0227504</t>
  </si>
  <si>
    <t>LY112034</t>
  </si>
  <si>
    <t>JAIME ASENCIO</t>
  </si>
  <si>
    <t>1001200930</t>
  </si>
  <si>
    <t>1154113212E2</t>
  </si>
  <si>
    <t>1154113212E3</t>
  </si>
  <si>
    <t>HALLASI</t>
  </si>
  <si>
    <t>MIGUEL JAIME</t>
  </si>
  <si>
    <t>1001201838</t>
  </si>
  <si>
    <t>1154113212E5</t>
  </si>
  <si>
    <t>1154113212E6</t>
  </si>
  <si>
    <t>928491814919</t>
  </si>
  <si>
    <t>1154113212E8</t>
  </si>
  <si>
    <t>YERVA</t>
  </si>
  <si>
    <t>1001253242</t>
  </si>
  <si>
    <t>1174113212E5</t>
  </si>
  <si>
    <t>0230268</t>
  </si>
  <si>
    <t>LY112036</t>
  </si>
  <si>
    <t>DAVID ISAAC</t>
  </si>
  <si>
    <t>1001286506</t>
  </si>
  <si>
    <t>1174113212E0</t>
  </si>
  <si>
    <t>1001324419</t>
  </si>
  <si>
    <t>1174113212E2</t>
  </si>
  <si>
    <t>1174113212E8</t>
  </si>
  <si>
    <t>TELLEZ</t>
  </si>
  <si>
    <t>MARLENE</t>
  </si>
  <si>
    <t>1002524662</t>
  </si>
  <si>
    <t>1174113212E9</t>
  </si>
  <si>
    <t>DESIGNACION COMO DIRECTIVO DE: QUILLA HUARILLOCLLA, JOSE BLAS SEGUN RSG Nº 279-2016</t>
  </si>
  <si>
    <t>1174113222E1</t>
  </si>
  <si>
    <t>REASIGNACION POR UNIDAD FAMILIAR DE:TICONA QUISPE, GIL FELIPE, Resolución N° 4477-15-UGELP</t>
  </si>
  <si>
    <t>1042250668</t>
  </si>
  <si>
    <t>1174113222E2</t>
  </si>
  <si>
    <t>RETIRO DEL SERVICIO POR LA 2da. DISPOSICION COMPLEMENTARIA TRANSITORIA Y FINAL LEY Nº 29944 DE: TISNADO MONTEAGUDO, SILVESTRE</t>
  </si>
  <si>
    <t>JUAN JESUS</t>
  </si>
  <si>
    <t>1001289340</t>
  </si>
  <si>
    <t>1174113222E3</t>
  </si>
  <si>
    <t>D.S. Nº 167-94-EF</t>
  </si>
  <si>
    <t>ABRAHAM HERIBERTO</t>
  </si>
  <si>
    <t>1001269868</t>
  </si>
  <si>
    <t>1194113212E2</t>
  </si>
  <si>
    <t>0230276</t>
  </si>
  <si>
    <t>LY112038</t>
  </si>
  <si>
    <t>1194113212E3</t>
  </si>
  <si>
    <t>LLERENA</t>
  </si>
  <si>
    <t>1135113212E5</t>
  </si>
  <si>
    <t>0230292</t>
  </si>
  <si>
    <t>LY112042</t>
  </si>
  <si>
    <t>ADELMI MILAGROS</t>
  </si>
  <si>
    <t>1001315443</t>
  </si>
  <si>
    <t>1135113212E3</t>
  </si>
  <si>
    <t>1001231610</t>
  </si>
  <si>
    <t>1135113212E6</t>
  </si>
  <si>
    <t>RETIRO DEL SERVICIO POR LA 2da. DISPOSICION COMPLEMENTARIA TRANSITORIA Y FINAL LEY Nº 29944 DE: PEÑA VILLASANTE, YONNY GROVER</t>
  </si>
  <si>
    <t>ROSAURA</t>
  </si>
  <si>
    <t>1001323116</t>
  </si>
  <si>
    <t>1155113212E6</t>
  </si>
  <si>
    <t>0230300</t>
  </si>
  <si>
    <t>LY112044</t>
  </si>
  <si>
    <t>JORGE RUBEN</t>
  </si>
  <si>
    <t>1001310437</t>
  </si>
  <si>
    <t>1155113212E2</t>
  </si>
  <si>
    <t>1155113212E5</t>
  </si>
  <si>
    <t>1029577992</t>
  </si>
  <si>
    <t>1155113222E4</t>
  </si>
  <si>
    <t>1155113222E6</t>
  </si>
  <si>
    <t>JUAN ESTEBAN</t>
  </si>
  <si>
    <t>1001294492</t>
  </si>
  <si>
    <t>1175113212E2</t>
  </si>
  <si>
    <t>0230318</t>
  </si>
  <si>
    <t>LY112046</t>
  </si>
  <si>
    <t>1175113212E3</t>
  </si>
  <si>
    <t>RETIRO DEL SERVICIO POR LA 2da. DISPOSICION COMPLEMENTARIA TRANSITORIA Y FINAL LEY Nº 29944 DE: CUTIPA QUISPE, ARNALDO MIGUEL</t>
  </si>
  <si>
    <t>1002448589</t>
  </si>
  <si>
    <t>1175113212E5</t>
  </si>
  <si>
    <t>PERMUTA DE: LANZA RODRIGUEZ, ELMER SEREVIANO, Resolución Nº 1971-15-UGELP</t>
  </si>
  <si>
    <t>LIZBETH CAROLE</t>
  </si>
  <si>
    <t>1001323806</t>
  </si>
  <si>
    <t>1175113212E7</t>
  </si>
  <si>
    <t>PASCASIO</t>
  </si>
  <si>
    <t>1001222014</t>
  </si>
  <si>
    <t>1175113212E8</t>
  </si>
  <si>
    <t>TEOFILO BACILIO</t>
  </si>
  <si>
    <t>1002366009</t>
  </si>
  <si>
    <t>1175113212E6</t>
  </si>
  <si>
    <t>CESE POR LIMITE DE EDAD DE: QUISPE FLORES, SALOMON, Resolución Nº 1825-2019-UGELP</t>
  </si>
  <si>
    <t>1152113411E3</t>
  </si>
  <si>
    <t>0230375</t>
  </si>
  <si>
    <t>LY112058</t>
  </si>
  <si>
    <t>HUACO</t>
  </si>
  <si>
    <t>NERI PILAR</t>
  </si>
  <si>
    <t>1002064757</t>
  </si>
  <si>
    <t>1196113212E2</t>
  </si>
  <si>
    <t>1196113212E3</t>
  </si>
  <si>
    <t>1002010814</t>
  </si>
  <si>
    <t>1196113212E4</t>
  </si>
  <si>
    <t>1001278264</t>
  </si>
  <si>
    <t>1196113212E7</t>
  </si>
  <si>
    <t>RETIRO DEL SERVICIO POR LA 2da. DISPOSICION COMPLEMENTARIA TRANSITORIA Y FINAL LEY Nº 29944 DE: PORTILLO CORA, CONCEPCION</t>
  </si>
  <si>
    <t>GRIMALDO MIGUEL</t>
  </si>
  <si>
    <t>1002164117</t>
  </si>
  <si>
    <t>1196113212E8</t>
  </si>
  <si>
    <t>RETORNO A PLAZA DE PROFESOR DE: TICONA APAZA, RENE</t>
  </si>
  <si>
    <t>1002045657</t>
  </si>
  <si>
    <t>1196113212E9</t>
  </si>
  <si>
    <t>1001984229</t>
  </si>
  <si>
    <t>1196113212E6</t>
  </si>
  <si>
    <t>REASIGNACION POR INTERES PERSONAL DE:RUELAS APAZA, FRANCISCO, Resolución N° 1908-14-UGELP</t>
  </si>
  <si>
    <t>ARRIETA</t>
  </si>
  <si>
    <t>1001867702</t>
  </si>
  <si>
    <t>1117113222E4</t>
  </si>
  <si>
    <t>0230383</t>
  </si>
  <si>
    <t>LY112060</t>
  </si>
  <si>
    <t>1001311812</t>
  </si>
  <si>
    <t>1117113212E0</t>
  </si>
  <si>
    <t>GIOVANNA LOURDES</t>
  </si>
  <si>
    <t>1001321241</t>
  </si>
  <si>
    <t>1117113212E5</t>
  </si>
  <si>
    <t>CESE A SOLICITUD DE: ORTEGA GALLEGOS, AUGUSTO ADOLFO, Resolución Nº 3091-15-UGELP</t>
  </si>
  <si>
    <t>JULIO MARIO</t>
  </si>
  <si>
    <t>1001297924</t>
  </si>
  <si>
    <t>1117113212E6</t>
  </si>
  <si>
    <t>WILLMA</t>
  </si>
  <si>
    <t>1001305970</t>
  </si>
  <si>
    <t>1117113212E7</t>
  </si>
  <si>
    <t>1001304933</t>
  </si>
  <si>
    <t>1117113212E9</t>
  </si>
  <si>
    <t>ROXANA REYNA</t>
  </si>
  <si>
    <t>1001297447</t>
  </si>
  <si>
    <t>1117113222E1</t>
  </si>
  <si>
    <t>PERSEVERANDA</t>
  </si>
  <si>
    <t>1002427390</t>
  </si>
  <si>
    <t>1117113222E2</t>
  </si>
  <si>
    <t>1001231193</t>
  </si>
  <si>
    <t>928441813913</t>
  </si>
  <si>
    <t>1117113222E6</t>
  </si>
  <si>
    <t>REUBICACION A LA DOCENCIA : PONCE FLORES, HIPOLITO CEFERINO, Resolución Nº 478-07-UGELS</t>
  </si>
  <si>
    <t>1002362011</t>
  </si>
  <si>
    <t>1178113212E6</t>
  </si>
  <si>
    <t>0230466</t>
  </si>
  <si>
    <t>LY112076</t>
  </si>
  <si>
    <t>GUIDO ORLANDO</t>
  </si>
  <si>
    <t>1001315513</t>
  </si>
  <si>
    <t>1178113212E0</t>
  </si>
  <si>
    <t>1178113212E2</t>
  </si>
  <si>
    <t>1178113212E5</t>
  </si>
  <si>
    <t>JUAN ANTE</t>
  </si>
  <si>
    <t>1001294413</t>
  </si>
  <si>
    <t>1178113212E8</t>
  </si>
  <si>
    <t>NAIN GLORIA</t>
  </si>
  <si>
    <t>1001232295</t>
  </si>
  <si>
    <t>1178113212E9</t>
  </si>
  <si>
    <t>1178113222E1</t>
  </si>
  <si>
    <t>REASIGNACION DE : MAMANI QUISPE, PEDRO, Resolución Nº 2314-08-UGELP</t>
  </si>
  <si>
    <t>SATURNINO RICARDO</t>
  </si>
  <si>
    <t>1001255628</t>
  </si>
  <si>
    <t>1178113222E3</t>
  </si>
  <si>
    <t>1001326545</t>
  </si>
  <si>
    <t>1178113222E4</t>
  </si>
  <si>
    <t>REASIGNACION POR SALUD DE:MAQUERA RAMOS, RICARDINA, 012-11-UGELP</t>
  </si>
  <si>
    <t>1002292578</t>
  </si>
  <si>
    <t>1178113222E5</t>
  </si>
  <si>
    <t>MARIA LEONOR</t>
  </si>
  <si>
    <t>1001229107</t>
  </si>
  <si>
    <t>1178113222E6</t>
  </si>
  <si>
    <t>REASIGNACION DE PERSONAL DOCENTE : QUISPE TICONA, PATRICIA, Resolución Nº 1489-04-UGELP</t>
  </si>
  <si>
    <t>PEDRO WILBERT</t>
  </si>
  <si>
    <t>1080191097</t>
  </si>
  <si>
    <t>1178113222E7</t>
  </si>
  <si>
    <t>1178113222E8</t>
  </si>
  <si>
    <t>1001335838</t>
  </si>
  <si>
    <t>1178113222E2</t>
  </si>
  <si>
    <t>1040448377</t>
  </si>
  <si>
    <t>1116213611E2</t>
  </si>
  <si>
    <t>0230490</t>
  </si>
  <si>
    <t>LY112082</t>
  </si>
  <si>
    <t>1119214611E3</t>
  </si>
  <si>
    <t>RICHARD PAUL</t>
  </si>
  <si>
    <t>1001323305</t>
  </si>
  <si>
    <t>1139113212E3</t>
  </si>
  <si>
    <t>REASIGNACION DE PERSONAL DOCENTE : GALLEGOS FLORES, LILIANA MARIA DEL CARMEN, Resolución N</t>
  </si>
  <si>
    <t>1001793428</t>
  </si>
  <si>
    <t>1139113212E4</t>
  </si>
  <si>
    <t>CAMBIO DE MODALIDAD DE PERSONAL NOMBRADO : GONZALES CHURATA, LIVIA SILVIA, Resolución Nº 247-07-UGEL</t>
  </si>
  <si>
    <t>1002425927</t>
  </si>
  <si>
    <t>1139113212E5</t>
  </si>
  <si>
    <t>REASIGNACION POR INTERES PERSONAL DE:ITURRY CASTRO, DELIA, Resolución N° 4399-15-UGELP</t>
  </si>
  <si>
    <t>1001210535</t>
  </si>
  <si>
    <t>1139113212E6</t>
  </si>
  <si>
    <t>REASIGNACION DE PERSONAL DOCENTE : NUÑEZ AROAPAZA, DANITZA, Resolución Nº 183-07-UGELP</t>
  </si>
  <si>
    <t>MAURA FRANCISCA</t>
  </si>
  <si>
    <t>1001309402</t>
  </si>
  <si>
    <t>1139113212E8</t>
  </si>
  <si>
    <t>1139113212E9</t>
  </si>
  <si>
    <t>ROTACION DE : TITALO CCAMA, EDILBERTO, Resolución Nº 1912-09-UGELP</t>
  </si>
  <si>
    <t>1002266183</t>
  </si>
  <si>
    <t>1170113212E2</t>
  </si>
  <si>
    <t>0230565</t>
  </si>
  <si>
    <t>LY112096</t>
  </si>
  <si>
    <t>RENUNCIA DE DESIGNACION COMO DIRECTIVO DE I.E. (R.S.G. Nº 1551-2014) DE : ESPINOZA RAMOS, TEOFILO LIBORIO</t>
  </si>
  <si>
    <t>1170113212E3</t>
  </si>
  <si>
    <t>DESIGNACION COMO DIRECTIVO DE I.E (R.M. N° 318-2018) DE:  NEIRA CUTIPA, ROSA GIOVANNA</t>
  </si>
  <si>
    <t>1170113212E4</t>
  </si>
  <si>
    <t>ADELMI MERCEDES</t>
  </si>
  <si>
    <t>1001318413</t>
  </si>
  <si>
    <t>1115213312E3</t>
  </si>
  <si>
    <t>0231415</t>
  </si>
  <si>
    <t>LY122140</t>
  </si>
  <si>
    <t>1001319581</t>
  </si>
  <si>
    <t>1115213312E5</t>
  </si>
  <si>
    <t>WELSARIO</t>
  </si>
  <si>
    <t>1001343420</t>
  </si>
  <si>
    <t>1115213312E7</t>
  </si>
  <si>
    <t>1001201807</t>
  </si>
  <si>
    <t>1115213312E4</t>
  </si>
  <si>
    <t>1001260964</t>
  </si>
  <si>
    <t>1132613312E9</t>
  </si>
  <si>
    <t>0230839</t>
  </si>
  <si>
    <t>LY122512</t>
  </si>
  <si>
    <t>FLORENCIO BALBINO</t>
  </si>
  <si>
    <t>1001870670</t>
  </si>
  <si>
    <t>1132613312E0</t>
  </si>
  <si>
    <t>PRESENTACION ISABEL</t>
  </si>
  <si>
    <t>1001228876</t>
  </si>
  <si>
    <t>1132613312E2</t>
  </si>
  <si>
    <t>DESIGNACION COMO DIRECTIVO DE I.E. (R.S.G. 1551-2014) DE AGUILAR QUISPE, ROSA ISABEL</t>
  </si>
  <si>
    <t>1132613312E3</t>
  </si>
  <si>
    <t>CAIRA</t>
  </si>
  <si>
    <t>JUAN GUALBERTO</t>
  </si>
  <si>
    <t>1001201603</t>
  </si>
  <si>
    <t>1132613312E4</t>
  </si>
  <si>
    <t>PERMUTA DE: JIMENEZ COAQUIRA, ELIAS, Resolución Nº 3006-2017-UGELP</t>
  </si>
  <si>
    <t>1001212816</t>
  </si>
  <si>
    <t>1132613312E5</t>
  </si>
  <si>
    <t>MARCOS RENE</t>
  </si>
  <si>
    <t>1001234341</t>
  </si>
  <si>
    <t>1132613312E7</t>
  </si>
  <si>
    <t>MARLENY CARMEN</t>
  </si>
  <si>
    <t>1001212688</t>
  </si>
  <si>
    <t>1132613312E8</t>
  </si>
  <si>
    <t>CESE POR LIMITE DE EDAD DE: JAVIRA CRUZ, NICOLASA, Resolución Nº 3232-2019-UGELP</t>
  </si>
  <si>
    <t>1132613322E1</t>
  </si>
  <si>
    <t>ELENA CLARA</t>
  </si>
  <si>
    <t>1001215663</t>
  </si>
  <si>
    <t>1132613322E3</t>
  </si>
  <si>
    <t>1132613312E6</t>
  </si>
  <si>
    <t>1001279409</t>
  </si>
  <si>
    <t>1132613322E2</t>
  </si>
  <si>
    <t>REUBICACION DE PLAZA OCUPADA : Resolución Nº 1065-06-UGELP</t>
  </si>
  <si>
    <t>1001254790</t>
  </si>
  <si>
    <t>1114613312E6</t>
  </si>
  <si>
    <t>0230938</t>
  </si>
  <si>
    <t>LY122530</t>
  </si>
  <si>
    <t>YENY MARISOL</t>
  </si>
  <si>
    <t>1001315970</t>
  </si>
  <si>
    <t>1114613312E3</t>
  </si>
  <si>
    <t>SIMON DIONICIO</t>
  </si>
  <si>
    <t>1001340673</t>
  </si>
  <si>
    <t>1114613312E7</t>
  </si>
  <si>
    <t>1002550439</t>
  </si>
  <si>
    <t>1114613312E8</t>
  </si>
  <si>
    <t>CONZUELO ELIZABETH</t>
  </si>
  <si>
    <t>1001222023</t>
  </si>
  <si>
    <t>1175613312E9</t>
  </si>
  <si>
    <t>0231019</t>
  </si>
  <si>
    <t>LY122546</t>
  </si>
  <si>
    <t>HUGO GARCE</t>
  </si>
  <si>
    <t>1001263382</t>
  </si>
  <si>
    <t>1175613312E8</t>
  </si>
  <si>
    <t>REASIGNACION POR INTERES PERSONAL DE: HERRERA MACEDO, JULIO ADHEMER, Resolución Nº 11782-2016-UGELAQP SUR</t>
  </si>
  <si>
    <t>1001235213</t>
  </si>
  <si>
    <t>1116613312E5</t>
  </si>
  <si>
    <t>0231035</t>
  </si>
  <si>
    <t>LY122550</t>
  </si>
  <si>
    <t>CCAÑI</t>
  </si>
  <si>
    <t>FLAVIO GERMAN</t>
  </si>
  <si>
    <t>1001869811</t>
  </si>
  <si>
    <t>1116613312E0</t>
  </si>
  <si>
    <t>ACHAQUIHUI</t>
  </si>
  <si>
    <t>ROSEL</t>
  </si>
  <si>
    <t>1001702221</t>
  </si>
  <si>
    <t>1116613312E6</t>
  </si>
  <si>
    <t>OLGA INES</t>
  </si>
  <si>
    <t>1002262957</t>
  </si>
  <si>
    <t>1116613312E7</t>
  </si>
  <si>
    <t>REASIGNACION POR INTERES PERSONAL DE:MANZANARES CASTILLO, GIOVANNA ELISA, Resolución N° 4358-16-UGELP</t>
  </si>
  <si>
    <t>TUMIALAN</t>
  </si>
  <si>
    <t>PANIAGUA</t>
  </si>
  <si>
    <t>1001310500</t>
  </si>
  <si>
    <t>1116613312E2</t>
  </si>
  <si>
    <t>REASIGNACION POR INTERES PERSONAL DE:MEDINA AGUILAR, WILLIAM, Resolución N° 3854-2018-UGELP</t>
  </si>
  <si>
    <t>1119613312E7</t>
  </si>
  <si>
    <t>0231183</t>
  </si>
  <si>
    <t>LY122580</t>
  </si>
  <si>
    <t>1001322490</t>
  </si>
  <si>
    <t>1119613312E0</t>
  </si>
  <si>
    <t>RETIRO DEL SERVICIO POR LA 2da. DISPOSICION COMPLEMENTARIA TRANSITORIA Y FINAL LEY Nº 29944 DE: VILCA CACALLACA, DAVID SALVADOR</t>
  </si>
  <si>
    <t>WILMA</t>
  </si>
  <si>
    <t>1001335681</t>
  </si>
  <si>
    <t>1119613312E2</t>
  </si>
  <si>
    <t>1119613312E3</t>
  </si>
  <si>
    <t>ANGEL ABEL</t>
  </si>
  <si>
    <t>1001205734</t>
  </si>
  <si>
    <t>1119613312E4</t>
  </si>
  <si>
    <t>DESIGNACION COMO DIRECTIVO DE I.E. (R.S.G. 1551-2014) DE CASTRO VILCA, JULIO JAVIER</t>
  </si>
  <si>
    <t>1119613312E6</t>
  </si>
  <si>
    <t>ANA MARIELA</t>
  </si>
  <si>
    <t>1001226174</t>
  </si>
  <si>
    <t>1119613312E9</t>
  </si>
  <si>
    <t>DESIGNACION COMO DIRECTIVO DE I.E. (R.S.G. 1551-2014) DE ROJAS VARGAS, LUZ MARINA</t>
  </si>
  <si>
    <t>1119613312E8</t>
  </si>
  <si>
    <t>1001243409</t>
  </si>
  <si>
    <t>1130613312E9</t>
  </si>
  <si>
    <t>0231241</t>
  </si>
  <si>
    <t>LY122592</t>
  </si>
  <si>
    <t>APOMAITA</t>
  </si>
  <si>
    <t>NESTOR FIDEL</t>
  </si>
  <si>
    <t>1001310228</t>
  </si>
  <si>
    <t>1130613312E0</t>
  </si>
  <si>
    <t>ANASTASIA</t>
  </si>
  <si>
    <t>1001201629</t>
  </si>
  <si>
    <t>1130613312E3</t>
  </si>
  <si>
    <t>REASIGNACION DE : ALATA AGUIRRE, AMERICO FELIX, Resolución Nº 1752-09-UGELP</t>
  </si>
  <si>
    <t>TRAVERSO</t>
  </si>
  <si>
    <t>EMIGDIO OSWALDO</t>
  </si>
  <si>
    <t>1001287601</t>
  </si>
  <si>
    <t>1130613312E6</t>
  </si>
  <si>
    <t>1001210314</t>
  </si>
  <si>
    <t>1130613322E3</t>
  </si>
  <si>
    <t>1130613322E4</t>
  </si>
  <si>
    <t>REASIGNACION POR UNIDAD FAMILIAR DE: CONDORI ALEJO, EDITH SANDRA, Resolución Nº 2154-16-UGELP ILO</t>
  </si>
  <si>
    <t>EDITH MARLENY</t>
  </si>
  <si>
    <t>1041268173</t>
  </si>
  <si>
    <t>1130613322E5</t>
  </si>
  <si>
    <t>1001202675</t>
  </si>
  <si>
    <t>1130613312E5</t>
  </si>
  <si>
    <t>CESE POR SEPARACION DEFINITIVA DE: CHAMBILLA MANZANO, LULIN, Resolución Nº 2230-2018-UGELP</t>
  </si>
  <si>
    <t>1111713312E3</t>
  </si>
  <si>
    <t>0231274</t>
  </si>
  <si>
    <t>LY122600</t>
  </si>
  <si>
    <t>CESE A SOLICITUD DE: CENTENO MERMA, SILVERIO, Resolución Nº 2529-2013-UGELP</t>
  </si>
  <si>
    <t>1001226355</t>
  </si>
  <si>
    <t>1111713312E2</t>
  </si>
  <si>
    <t>1001267750</t>
  </si>
  <si>
    <t>1111713312E5</t>
  </si>
  <si>
    <t>1131713312E4</t>
  </si>
  <si>
    <t>0231282</t>
  </si>
  <si>
    <t>LY122602</t>
  </si>
  <si>
    <t>NILDA BLANCA</t>
  </si>
  <si>
    <t>1001304991</t>
  </si>
  <si>
    <t>1171713312E7</t>
  </si>
  <si>
    <t>0231308</t>
  </si>
  <si>
    <t>LY122606</t>
  </si>
  <si>
    <t>RENUNCIA DE DESIGNACION COMO DIRECTIVO DE I.E. (R.S.G. Nº 1551-2014) DE : MAMANI ROQUE, MAGALY CARMELA</t>
  </si>
  <si>
    <t>JUANA ELEANA</t>
  </si>
  <si>
    <t>1001319253</t>
  </si>
  <si>
    <t>1171713312E2</t>
  </si>
  <si>
    <t>REASIGNACION POR UNIDAD FAMILIAR DE:ARPASI VILCA, JAIME RAUL, Resolución N° 4480-15-UGELP</t>
  </si>
  <si>
    <t>MARTHA LUZ</t>
  </si>
  <si>
    <t>1001307887</t>
  </si>
  <si>
    <t>1171713312E5</t>
  </si>
  <si>
    <t>JANET</t>
  </si>
  <si>
    <t>1171713312E6</t>
  </si>
  <si>
    <t>PATRICIA CASIMIRA</t>
  </si>
  <si>
    <t>1001323052</t>
  </si>
  <si>
    <t>1171713312E9</t>
  </si>
  <si>
    <t>CESE POR LIMITE DE EDAD DE: YUCRA POMA, CALIXTO, Resolución Nº 4782-2017-UGELP</t>
  </si>
  <si>
    <t>1041648408</t>
  </si>
  <si>
    <t>1112713312E3</t>
  </si>
  <si>
    <t>0231324</t>
  </si>
  <si>
    <t>LY122610</t>
  </si>
  <si>
    <t>REASIGNACION POR INTERES PERSONAL DE:LLANOS MIRANDA, ROSA MARIA, Resolución N° 4390-15-UGELP</t>
  </si>
  <si>
    <t>1001225416</t>
  </si>
  <si>
    <t>1112713312E5</t>
  </si>
  <si>
    <t>CESE DE : QUISPE ALAVE, JAIME NELSON, Resolución Nº 1559-09-UGELP</t>
  </si>
  <si>
    <t>RAUL ORESTES</t>
  </si>
  <si>
    <t>1001261248</t>
  </si>
  <si>
    <t>1114713312E4</t>
  </si>
  <si>
    <t>0231423</t>
  </si>
  <si>
    <t>LY122630</t>
  </si>
  <si>
    <t>1001228517</t>
  </si>
  <si>
    <t>1110713312E6</t>
  </si>
  <si>
    <t>0231720</t>
  </si>
  <si>
    <t>LY122690</t>
  </si>
  <si>
    <t>REASIG. VICENTE VELASQUEZ ARI</t>
  </si>
  <si>
    <t>1110713312E4</t>
  </si>
  <si>
    <t>1001223089</t>
  </si>
  <si>
    <t>1110713312E5</t>
  </si>
  <si>
    <t>1110713312E2</t>
  </si>
  <si>
    <t>REASIGNACION POR INTERES PERSONAL DE:CHAMBILLA ESCOBAR, EDGAR, Resolución N° 4018-16-UGELP</t>
  </si>
  <si>
    <t>1120713312E2</t>
  </si>
  <si>
    <t>0845503</t>
  </si>
  <si>
    <t>LY122691</t>
  </si>
  <si>
    <t>MEJIA DE NAIRA</t>
  </si>
  <si>
    <t>GLORIA EDELMIRA</t>
  </si>
  <si>
    <t>1001317967</t>
  </si>
  <si>
    <t>1120713312E4</t>
  </si>
  <si>
    <t>DESIGNACION COMO DIRECTIVO DE I.E. (R.S.G. 1551-2014) DE CRUZ CHOQUE, HUGO GARCE</t>
  </si>
  <si>
    <t>1120713312E3</t>
  </si>
  <si>
    <t>HUGO ENRIQUE</t>
  </si>
  <si>
    <t>1001267377</t>
  </si>
  <si>
    <t>1161115411E2</t>
  </si>
  <si>
    <t>0230219</t>
  </si>
  <si>
    <t>LY132026</t>
  </si>
  <si>
    <t>REUBICACION DE PLAZA VACANTE: Resolución Nº 3236-14-UGELP</t>
  </si>
  <si>
    <t>1040311889</t>
  </si>
  <si>
    <t>1173113422E7</t>
  </si>
  <si>
    <t>1119413521E8</t>
  </si>
  <si>
    <t>REUBICACION DE PLAZA VACANTE: Resolución Nº 4700-15-UGLP</t>
  </si>
  <si>
    <t>1041415633</t>
  </si>
  <si>
    <t>1173113412E0</t>
  </si>
  <si>
    <t>FELI</t>
  </si>
  <si>
    <t>1001209891</t>
  </si>
  <si>
    <t>1173113412E2</t>
  </si>
  <si>
    <t>REASIGNACION DE : AMADO GUTIERREZ, MARIANNE AURELIA, Resolución Nº 1226-09-UGELP</t>
  </si>
  <si>
    <t>HIDELZA JANET</t>
  </si>
  <si>
    <t>1040055756</t>
  </si>
  <si>
    <t>1173113412E3</t>
  </si>
  <si>
    <t>1001210382</t>
  </si>
  <si>
    <t>1173113412E5</t>
  </si>
  <si>
    <t>CESE A SOLICITUD DE: CHARAJA FLORES, EDITH ANTONIETA, Resolución Nº 1814-2019-UGELP</t>
  </si>
  <si>
    <t>1173113412E6</t>
  </si>
  <si>
    <t>CESE A SOLICITUD DE: COYLA CARREÑO, EMMA LATINAM, Resolución Nº 1074-11-UGELP</t>
  </si>
  <si>
    <t>MAXIMO OCTAVIO</t>
  </si>
  <si>
    <t>1001268999</t>
  </si>
  <si>
    <t>1173113412E7</t>
  </si>
  <si>
    <t>REASIGNACION POR UNIDAD FAMILIAR DE:GUEVARA MAMANI, GLORIA MARGARITA, Resolución N° 4353-16-UGELP</t>
  </si>
  <si>
    <t>1173113412E8</t>
  </si>
  <si>
    <t>SEGUNDO PANFILO</t>
  </si>
  <si>
    <t>1001258025</t>
  </si>
  <si>
    <t>1173113412E9</t>
  </si>
  <si>
    <t>CESE POR FALLECIMIENTO DE: MAMANI PACHACUTE, AGUSTIN RUFINO, Resolución Nº 3824-15-UGELP</t>
  </si>
  <si>
    <t>EULOGIO AMADEO</t>
  </si>
  <si>
    <t>1001236993</t>
  </si>
  <si>
    <t>1173113422E0</t>
  </si>
  <si>
    <t>1173113422E1</t>
  </si>
  <si>
    <t>AMELIA HERMINIA</t>
  </si>
  <si>
    <t>1001304723</t>
  </si>
  <si>
    <t>1173113422E2</t>
  </si>
  <si>
    <t>1173113422E4</t>
  </si>
  <si>
    <t>BLANCA VALENTINA</t>
  </si>
  <si>
    <t>1001218716</t>
  </si>
  <si>
    <t>1173113422E5</t>
  </si>
  <si>
    <t>OLGA SENINA</t>
  </si>
  <si>
    <t>1001306195</t>
  </si>
  <si>
    <t>1173113422E6</t>
  </si>
  <si>
    <t>CARLOS VIDAL</t>
  </si>
  <si>
    <t>1001298292</t>
  </si>
  <si>
    <t>1173113422E8</t>
  </si>
  <si>
    <t>VIEYES OCTALIA</t>
  </si>
  <si>
    <t>1043328284</t>
  </si>
  <si>
    <t>1173113422E9</t>
  </si>
  <si>
    <t>RETIRO DEL SERVICIO POR LA 2da. DISPOSICION COMPLEMENTARIA TRANSITORIA Y FINAL LEY Nº 29944 DE: RAMOS RIOS, MAGNO LUZGARDO</t>
  </si>
  <si>
    <t>1001986922</t>
  </si>
  <si>
    <t>1173113432E2</t>
  </si>
  <si>
    <t>1001212600</t>
  </si>
  <si>
    <t>1173113432E3</t>
  </si>
  <si>
    <t>PERMUTA CON : TINTAYA CAHUAYA, MARITZA, Resolución Nº 0173-09-UGELP</t>
  </si>
  <si>
    <t>1001315467</t>
  </si>
  <si>
    <t>1173113432E4</t>
  </si>
  <si>
    <t>VALLENAS</t>
  </si>
  <si>
    <t>LILIANA JESUS</t>
  </si>
  <si>
    <t>1001315811</t>
  </si>
  <si>
    <t>1173113432E5</t>
  </si>
  <si>
    <t>FELIX RUBEN</t>
  </si>
  <si>
    <t>1001230824</t>
  </si>
  <si>
    <t>1173113432E6</t>
  </si>
  <si>
    <t>1173113432E7</t>
  </si>
  <si>
    <t>RETORNO A PLAZA DE PROFESOR DE: VILLASANTE APAZA, PEDRO</t>
  </si>
  <si>
    <t>1001269579</t>
  </si>
  <si>
    <t>1173113412E4</t>
  </si>
  <si>
    <t>1173113422E3</t>
  </si>
  <si>
    <t>REUBICACION A LA DOCENCIA DE PERSONAL NOMBRADO : OVIEDO QUISPE, ADOLFO, Resolución Nº 082-07-UGELS</t>
  </si>
  <si>
    <t>1001298248</t>
  </si>
  <si>
    <t>1173113432E8</t>
  </si>
  <si>
    <t>ROTACION DE PERSONAL ADMINISTRATIVO DE:QUISPE NINA, LUCIO, Resolución N° 2010-12-UGELP</t>
  </si>
  <si>
    <t>MAURO EDMUNDO</t>
  </si>
  <si>
    <t>1001258008</t>
  </si>
  <si>
    <t>1173113432E9</t>
  </si>
  <si>
    <t>JOHONY</t>
  </si>
  <si>
    <t>1042274548</t>
  </si>
  <si>
    <t>1130113412E8</t>
  </si>
  <si>
    <t>0230540</t>
  </si>
  <si>
    <t>LY132092</t>
  </si>
  <si>
    <t>OCTAVIO MAXIMILIANO</t>
  </si>
  <si>
    <t>1001326595</t>
  </si>
  <si>
    <t>1114613312E2</t>
  </si>
  <si>
    <t>1001224288</t>
  </si>
  <si>
    <t>1117114722E2</t>
  </si>
  <si>
    <t>1040108702</t>
  </si>
  <si>
    <t>1130113412E2</t>
  </si>
  <si>
    <t>ADRIAN PERCY</t>
  </si>
  <si>
    <t>1040093212</t>
  </si>
  <si>
    <t>1130113412E3</t>
  </si>
  <si>
    <t>1130113412E4</t>
  </si>
  <si>
    <t>1001229496</t>
  </si>
  <si>
    <t>1130113412E5</t>
  </si>
  <si>
    <t>1001286642</t>
  </si>
  <si>
    <t>1130113412E6</t>
  </si>
  <si>
    <t>FELIPE SANTIAGO</t>
  </si>
  <si>
    <t>1001283247</t>
  </si>
  <si>
    <t>1130113412E7</t>
  </si>
  <si>
    <t>ROTACION DE PERSONAL ADMINISTRATIVO DE:QUISPE MEDINA, RUBEN, Resolución N° 2013-12-UGELP</t>
  </si>
  <si>
    <t>1080028131</t>
  </si>
  <si>
    <t>1153213412E2</t>
  </si>
  <si>
    <t>0230706</t>
  </si>
  <si>
    <t>LY132124</t>
  </si>
  <si>
    <t>LUCINA</t>
  </si>
  <si>
    <t>1001325466</t>
  </si>
  <si>
    <t>1153213412E4</t>
  </si>
  <si>
    <t>REASIGNACION POR INTERES PERSONAL DE:TICONA COAQUIRA, OLGA VENANCIA, Resolución N° 229-12-UGELP</t>
  </si>
  <si>
    <t>JUAN FRANCISCO</t>
  </si>
  <si>
    <t>1001317782</t>
  </si>
  <si>
    <t>1153213412E5</t>
  </si>
  <si>
    <t>REASIGNACION POR INTERES PERSONAL DE:CANAZA QUISPE, DOMITILA, Resolución N° 4344-15-UGELP</t>
  </si>
  <si>
    <t>ELVIS RENATO</t>
  </si>
  <si>
    <t>1002545610</t>
  </si>
  <si>
    <t>1153213412E6</t>
  </si>
  <si>
    <t>REASIGNACION POR INTERES PERSONAL DE:CAPAQUIRA LAURA, GERMAN, Resolución N° 404-13-UGELP</t>
  </si>
  <si>
    <t>1153213412E7</t>
  </si>
  <si>
    <t>MARINA BEATRIZ</t>
  </si>
  <si>
    <t>1001306399</t>
  </si>
  <si>
    <t>1153213412E8</t>
  </si>
  <si>
    <t>REASIGNACION POR INTERES PERSONAL DE:SUCASACA YANARICO, SAMUEL, Resolución N° 4402-15-UGELP</t>
  </si>
  <si>
    <t>CONZA</t>
  </si>
  <si>
    <t>CARLOS ELIAS</t>
  </si>
  <si>
    <t>1029646858</t>
  </si>
  <si>
    <t>1153213412E3</t>
  </si>
  <si>
    <t>REASIGNACION POR INTERES PERSONAL DE: CALLASACA TAPIA, JUAN LEONARDO, Resolución Nº 1917-2018-UGEL CARABAYA</t>
  </si>
  <si>
    <t>1119213412E2</t>
  </si>
  <si>
    <t>0243758</t>
  </si>
  <si>
    <t>LY132180</t>
  </si>
  <si>
    <t>1119213412E3</t>
  </si>
  <si>
    <t>REASIGNACION POR INTERES PERSONAL DE:CONDORI PEÑALOZA, IGNACIO SALVADOR, Resolución N° 3167-12-UGELP</t>
  </si>
  <si>
    <t>HONORIO RAUL</t>
  </si>
  <si>
    <t>1001680892</t>
  </si>
  <si>
    <t>1133813412E2</t>
  </si>
  <si>
    <t>0631366</t>
  </si>
  <si>
    <t>LY132722</t>
  </si>
  <si>
    <t>CESE POR LIMITE DE EDAD DE: FLORES MAMANI, ANDRES JUSTINO, Resolución Nº 4765-2017-UGELP</t>
  </si>
  <si>
    <t>CASTILLA</t>
  </si>
  <si>
    <t>1041602508</t>
  </si>
  <si>
    <t>1143813412E3</t>
  </si>
  <si>
    <t>0660332</t>
  </si>
  <si>
    <t>LY132723</t>
  </si>
  <si>
    <t>REASIGNACION POR INTERES PERSONAL DE:CAPIA CAMA, FLORENTINO, Resolución N° 4345-15-UGELP</t>
  </si>
  <si>
    <t>1041273507</t>
  </si>
  <si>
    <t>1153813412E3</t>
  </si>
  <si>
    <t>0515940</t>
  </si>
  <si>
    <t>LY132724</t>
  </si>
  <si>
    <t>CESE POR LIMITE DE EDAD DE: ZAPANA QUISPE, DANIEL, Resolución Nº 2549-2017-UGELP</t>
  </si>
  <si>
    <t>WENCESLAO FREDDY</t>
  </si>
  <si>
    <t>1001309260</t>
  </si>
  <si>
    <t>1153813412E4</t>
  </si>
  <si>
    <t>CAJMA</t>
  </si>
  <si>
    <t>ESTEBAN MARIO</t>
  </si>
  <si>
    <t>1001704978</t>
  </si>
  <si>
    <t>1134813412E2</t>
  </si>
  <si>
    <t>0529305</t>
  </si>
  <si>
    <t>LY132732</t>
  </si>
  <si>
    <t>DESIGNACION COMO DIRECTIVO DE I.E. (R.S.G. 1551-2014) DE CUTIPA LUQUE, BENILDA</t>
  </si>
  <si>
    <t>1134813412E3</t>
  </si>
  <si>
    <t>CALIXTO FORTUNATO</t>
  </si>
  <si>
    <t>1001220789</t>
  </si>
  <si>
    <t>1154813412E2</t>
  </si>
  <si>
    <t>0804534</t>
  </si>
  <si>
    <t>LY132734</t>
  </si>
  <si>
    <t>REASIGNACION POR INTERES PERSONAL DE:ILLANES CHAMBI, ADRIAN PERCY, 021-11-UGELP</t>
  </si>
  <si>
    <t>1001320936</t>
  </si>
  <si>
    <t>1154813412E3</t>
  </si>
  <si>
    <t>CARLOS MAGNO</t>
  </si>
  <si>
    <t>1001268388</t>
  </si>
  <si>
    <t>1175813412E2</t>
  </si>
  <si>
    <t>0242263</t>
  </si>
  <si>
    <t>LY132746</t>
  </si>
  <si>
    <t>WIGBERTO HIPOLITO</t>
  </si>
  <si>
    <t>1001283506</t>
  </si>
  <si>
    <t>1175813412E3</t>
  </si>
  <si>
    <t>CESE A SOLICITUD DE: HERRERA PACHECO, ERASMO, Resolución Nº 0805-2014-UGELP</t>
  </si>
  <si>
    <t>EUFRACIA NERY</t>
  </si>
  <si>
    <t>1001232038</t>
  </si>
  <si>
    <t>1116813412E2</t>
  </si>
  <si>
    <t>0474551</t>
  </si>
  <si>
    <t>LY132750</t>
  </si>
  <si>
    <t>ANICETO</t>
  </si>
  <si>
    <t>1001258054</t>
  </si>
  <si>
    <t>1156813412E2</t>
  </si>
  <si>
    <t>0242255</t>
  </si>
  <si>
    <t>LY132754</t>
  </si>
  <si>
    <t>MENELEO</t>
  </si>
  <si>
    <t>1001306660</t>
  </si>
  <si>
    <t>1156813412E3</t>
  </si>
  <si>
    <t>SANTOS SATURNINO</t>
  </si>
  <si>
    <t>1001874256</t>
  </si>
  <si>
    <t>1166813412E2</t>
  </si>
  <si>
    <t>0226993</t>
  </si>
  <si>
    <t>LY132755</t>
  </si>
  <si>
    <t>1166813412E3</t>
  </si>
  <si>
    <t>REASIGNACION POR INTERES PERSONAL DE:FUENTES TICONA, GRIMALDO MIGUEL, Resolución N° 4474-15-UGELP</t>
  </si>
  <si>
    <t>ROLANDY RICARDO</t>
  </si>
  <si>
    <t>1001340856</t>
  </si>
  <si>
    <t>1166813412E4</t>
  </si>
  <si>
    <t>1166813412E5</t>
  </si>
  <si>
    <t>1166813412E6</t>
  </si>
  <si>
    <t>EDGAR EDMAN</t>
  </si>
  <si>
    <t>1001335546</t>
  </si>
  <si>
    <t>1114713312E5</t>
  </si>
  <si>
    <t>0230177</t>
  </si>
  <si>
    <t>LY142018</t>
  </si>
  <si>
    <t>REUBICACION DE PLAZA VACANTE: Resolución Nº 4273-2019-UGELP</t>
  </si>
  <si>
    <t>1192113512E0</t>
  </si>
  <si>
    <t>1192113512E2</t>
  </si>
  <si>
    <t>1001332399</t>
  </si>
  <si>
    <t>1192113512E3</t>
  </si>
  <si>
    <t>REASIGNACION DE PERSONAL DOCENTE : CHAHUARA CORDOVA, ROSAURA, Resolución Nº 1467-04-UGELP</t>
  </si>
  <si>
    <t>LUIS EDGAR</t>
  </si>
  <si>
    <t>1001324424</t>
  </si>
  <si>
    <t>1192113512E4</t>
  </si>
  <si>
    <t>ERMITAÑO</t>
  </si>
  <si>
    <t>1001204571</t>
  </si>
  <si>
    <t>1192113512E6</t>
  </si>
  <si>
    <t>1001219292</t>
  </si>
  <si>
    <t>1192113512E7</t>
  </si>
  <si>
    <t>MATILDE FLORENTINA</t>
  </si>
  <si>
    <t>1001202463</t>
  </si>
  <si>
    <t>1192113512E8</t>
  </si>
  <si>
    <t>1192113512E9</t>
  </si>
  <si>
    <t>1001202466</t>
  </si>
  <si>
    <t>1159113522E7</t>
  </si>
  <si>
    <t>0230508</t>
  </si>
  <si>
    <t>LY142084</t>
  </si>
  <si>
    <t>RENUNCIA DE DESIGNACION COMO DIRECTIVO DE I.E. (R.S.G. Nº 1551-2014) DE : PATIÑO HUAYCOCHEA, GUDY MARITZA</t>
  </si>
  <si>
    <t>1001342915</t>
  </si>
  <si>
    <t>1148613811E4</t>
  </si>
  <si>
    <t>REUBICACION DE PLAZA OCUPADA: Resolución Nº 2064-2017-UGELP</t>
  </si>
  <si>
    <t>RUSO PEDRO</t>
  </si>
  <si>
    <t>1001335607</t>
  </si>
  <si>
    <t>1159113512E0</t>
  </si>
  <si>
    <t>1001209762</t>
  </si>
  <si>
    <t>1159113512E4</t>
  </si>
  <si>
    <t>DESIGNACION COMO DIRECTIVO DE: CCAMA CAHUANA, NELY PASTORA SEGUN RSG Nº 279-2016</t>
  </si>
  <si>
    <t>1159113512E5</t>
  </si>
  <si>
    <t>NORKA EVA</t>
  </si>
  <si>
    <t>1001215214</t>
  </si>
  <si>
    <t>1159113512E6</t>
  </si>
  <si>
    <t>CESE DE : CHIPANA FLORES, ESTERIO RAUL, Resolución Nº 641-08-UGELP</t>
  </si>
  <si>
    <t>CARMEN VIVIANA</t>
  </si>
  <si>
    <t>1001212819</t>
  </si>
  <si>
    <t>1159113512E7</t>
  </si>
  <si>
    <t>YRON MARIO</t>
  </si>
  <si>
    <t>1001227920</t>
  </si>
  <si>
    <t>1159113512E8</t>
  </si>
  <si>
    <t>CESE POR FALLECIMIENTO DE: COLLADO GONZALES BETTY AURORA, Resolución Nº 1474-2018-UGEL</t>
  </si>
  <si>
    <t>1159113522E2</t>
  </si>
  <si>
    <t>CESE POR SEPARACION DEFINITIVA DE: PARI PANCA, VICTOR, Resolución Nº 4328-2018-UGELP</t>
  </si>
  <si>
    <t>1001218878</t>
  </si>
  <si>
    <t>1159113522E4</t>
  </si>
  <si>
    <t>CESE POR LIMITE DE EDAD DE: QUISPE QUISPE, EMILIANO ANDRES, Resolución Nº 3231-2019-UGELP</t>
  </si>
  <si>
    <t>1159113522E5</t>
  </si>
  <si>
    <t>HUGO GUILLERMO</t>
  </si>
  <si>
    <t>1001306615</t>
  </si>
  <si>
    <t>1161513341E6</t>
  </si>
  <si>
    <t>MARIA VICTORIA</t>
  </si>
  <si>
    <t>1163213711E4</t>
  </si>
  <si>
    <t>REUBICACION DE PLAZA OCUPADA: Resolución Nº 3026-16-UGELP</t>
  </si>
  <si>
    <t>1001211391</t>
  </si>
  <si>
    <t>1159113512E2</t>
  </si>
  <si>
    <t>UBALDO</t>
  </si>
  <si>
    <t>1001284441</t>
  </si>
  <si>
    <t>1159113522E3</t>
  </si>
  <si>
    <t>1000415764</t>
  </si>
  <si>
    <t>1192213512E3</t>
  </si>
  <si>
    <t>0230672</t>
  </si>
  <si>
    <t>LY142118</t>
  </si>
  <si>
    <t>1001776219</t>
  </si>
  <si>
    <t>1113213512E2</t>
  </si>
  <si>
    <t>0230680</t>
  </si>
  <si>
    <t>LY142120</t>
  </si>
  <si>
    <t>REASIGNACION POR UNIDAD FAMILIAR DE:ABARCA DELGADO, HIPOLITA, Resolución N° 0649-2014-UGELP</t>
  </si>
  <si>
    <t>GLORIA MARIA</t>
  </si>
  <si>
    <t>1001300547</t>
  </si>
  <si>
    <t>1134213512E2</t>
  </si>
  <si>
    <t>0230714</t>
  </si>
  <si>
    <t>LY142132</t>
  </si>
  <si>
    <t>PLACIDO BIVIANO</t>
  </si>
  <si>
    <t>1001283256</t>
  </si>
  <si>
    <t>1134213512E3</t>
  </si>
  <si>
    <t>VICTORIA DIONISIA</t>
  </si>
  <si>
    <t>1002145696</t>
  </si>
  <si>
    <t>1134213512E4</t>
  </si>
  <si>
    <t>RETIRO DEL SERVICIO POR LA 2da. DISPOSICION COMPLEMENTARIA TRANSITORIA Y FINAL LEY Nº 29944 DE: MEJIA VINCES, CARLOS ALBERTO</t>
  </si>
  <si>
    <t>1001206870</t>
  </si>
  <si>
    <t>1113813512E2</t>
  </si>
  <si>
    <t>0503029</t>
  </si>
  <si>
    <t>LY142720</t>
  </si>
  <si>
    <t>ELEUTERIO ALEX</t>
  </si>
  <si>
    <t>1001235309</t>
  </si>
  <si>
    <t>1113813512E3</t>
  </si>
  <si>
    <t>DIANA LIZ</t>
  </si>
  <si>
    <t>1041091872</t>
  </si>
  <si>
    <t>1113813512E4</t>
  </si>
  <si>
    <t>ZONIA</t>
  </si>
  <si>
    <t>1001310704</t>
  </si>
  <si>
    <t>1123813512E2</t>
  </si>
  <si>
    <t>0559328</t>
  </si>
  <si>
    <t>LY142721</t>
  </si>
  <si>
    <t>ELEANA YOLY</t>
  </si>
  <si>
    <t>1041818032</t>
  </si>
  <si>
    <t>1123813512E3</t>
  </si>
  <si>
    <t>NIRA ZENAIDA</t>
  </si>
  <si>
    <t>1042668131</t>
  </si>
  <si>
    <t>WALTER NORBERTO</t>
  </si>
  <si>
    <t>1040295866</t>
  </si>
  <si>
    <t>1163813512E2</t>
  </si>
  <si>
    <t>0487330</t>
  </si>
  <si>
    <t>LY142725</t>
  </si>
  <si>
    <t>DELIA MARINA</t>
  </si>
  <si>
    <t>1001202117</t>
  </si>
  <si>
    <t>1114813512E2</t>
  </si>
  <si>
    <t>0660266</t>
  </si>
  <si>
    <t>LY142730</t>
  </si>
  <si>
    <t>LEONCIO ENRIQUE</t>
  </si>
  <si>
    <t>1001304776</t>
  </si>
  <si>
    <t>1174813512E4</t>
  </si>
  <si>
    <t>0477976</t>
  </si>
  <si>
    <t>LY142736</t>
  </si>
  <si>
    <t>REUBICACION DE PLAZA OCUPADA : Resolución Nº 1257-07-UGELP</t>
  </si>
  <si>
    <t>CAÑI</t>
  </si>
  <si>
    <t>1001761908</t>
  </si>
  <si>
    <t>1115813512E2</t>
  </si>
  <si>
    <t>0226985</t>
  </si>
  <si>
    <t>LY142740</t>
  </si>
  <si>
    <t>1001283694</t>
  </si>
  <si>
    <t>1135813512E2</t>
  </si>
  <si>
    <t>0474544</t>
  </si>
  <si>
    <t>LY142742</t>
  </si>
  <si>
    <t>1135813512E3</t>
  </si>
  <si>
    <t>1001283693</t>
  </si>
  <si>
    <t>1135813512E4</t>
  </si>
  <si>
    <t>CESE POR LIMITE DE EDAD DE: TISNADO RUELAS, EUSEBIO LEOPOLDO, Resolución Nº 4044-16-UGELP</t>
  </si>
  <si>
    <t>1041162084</t>
  </si>
  <si>
    <t>1136813512E2</t>
  </si>
  <si>
    <t>0239038</t>
  </si>
  <si>
    <t>LY142752</t>
  </si>
  <si>
    <t>CESE POR LIMITE DE EDAD DE: CORONEL QUISPE, JUAN, Resolución Nº 2546-2017-UGELP</t>
  </si>
  <si>
    <t>TACO</t>
  </si>
  <si>
    <t>GREGORIO PEDRO</t>
  </si>
  <si>
    <t>1002163733</t>
  </si>
  <si>
    <t>1136813512E4</t>
  </si>
  <si>
    <t>1136813512E5</t>
  </si>
  <si>
    <t>PEDRO RUBEN</t>
  </si>
  <si>
    <t>1002396778</t>
  </si>
  <si>
    <t>1146813512E2</t>
  </si>
  <si>
    <t>0546911</t>
  </si>
  <si>
    <t>LY142753</t>
  </si>
  <si>
    <t>ROMAN BARTOLOME</t>
  </si>
  <si>
    <t>1001284045</t>
  </si>
  <si>
    <t>1146813512E3</t>
  </si>
  <si>
    <t>1001284338</t>
  </si>
  <si>
    <t>1146813512E4</t>
  </si>
  <si>
    <t>1001251326</t>
  </si>
  <si>
    <t>1115613622E8</t>
  </si>
  <si>
    <t>0230987</t>
  </si>
  <si>
    <t>LY152540</t>
  </si>
  <si>
    <t>1115613612E3</t>
  </si>
  <si>
    <t>CESE A SOLICITUD DE: CACERES SUCLLI, DOMITILA, Resolución Nº 1374-11-UGELP</t>
  </si>
  <si>
    <t>1001287595</t>
  </si>
  <si>
    <t>1115613612E5</t>
  </si>
  <si>
    <t>1002297877</t>
  </si>
  <si>
    <t>1115613612E6</t>
  </si>
  <si>
    <t>MARIA SABINA</t>
  </si>
  <si>
    <t>1001225502</t>
  </si>
  <si>
    <t>1115613612E7</t>
  </si>
  <si>
    <t>1115613612E8</t>
  </si>
  <si>
    <t>1001549881</t>
  </si>
  <si>
    <t>1115613612E9</t>
  </si>
  <si>
    <t>CESE DE PERSONAL NOMBRADO : LLANOS CHAYÑA, LUCILA SEBERINA, Resolución Nº 2073-04-DREP</t>
  </si>
  <si>
    <t>1001325224</t>
  </si>
  <si>
    <t>1115613622E2</t>
  </si>
  <si>
    <t>1001340809</t>
  </si>
  <si>
    <t>1115613622E4</t>
  </si>
  <si>
    <t>REASIGNACION POR INTERES PERSONAL DE:HUARAHUARA DE MAYTA, CECILIA, Resolución N° 4363-15-UGELP</t>
  </si>
  <si>
    <t>1001246357</t>
  </si>
  <si>
    <t>1115613622E5</t>
  </si>
  <si>
    <t>1115613622E6</t>
  </si>
  <si>
    <t>CESE POR LIMITE DE EDAD DE: QUISPE QUISPE, ELISA, Resolución Nº 4762-2017-UGELP</t>
  </si>
  <si>
    <t>ZACARIAS</t>
  </si>
  <si>
    <t>1001312518</t>
  </si>
  <si>
    <t>1115613622E7</t>
  </si>
  <si>
    <t>DESIGNACION COMO DIRECTIVO DE I.E. (R.S.G. 1551-2014) DE SALAZAR APAZA, PERCY</t>
  </si>
  <si>
    <t>1115613622E9</t>
  </si>
  <si>
    <t>1115613632E1</t>
  </si>
  <si>
    <t>CESE DE BAILON VELASQUEZ EDSON J.</t>
  </si>
  <si>
    <t>LEOCADIO</t>
  </si>
  <si>
    <t>1001266814</t>
  </si>
  <si>
    <t>1115613632E3</t>
  </si>
  <si>
    <t>ELVA FLORENCIA</t>
  </si>
  <si>
    <t>1001230000</t>
  </si>
  <si>
    <t>1115613612E4</t>
  </si>
  <si>
    <t>DARIO JESUS</t>
  </si>
  <si>
    <t>1001267656</t>
  </si>
  <si>
    <t>1115613632E2</t>
  </si>
  <si>
    <t>1159613612E7</t>
  </si>
  <si>
    <t>0231209</t>
  </si>
  <si>
    <t>LY152584</t>
  </si>
  <si>
    <t>RENUNCIA DE DESIGNACION COMO DIRECTIVO DE I.E. (R.S.G. Nº 1551-2014) DE : ORTEGA FRANCO, ABNER FEDERICO</t>
  </si>
  <si>
    <t>1159613612E3</t>
  </si>
  <si>
    <t>EUSEBIO JOSE</t>
  </si>
  <si>
    <t>1001209626</t>
  </si>
  <si>
    <t>1159613612E4</t>
  </si>
  <si>
    <t>RETIRO DEL SERVICIO POR LA 2da. DISPOSICION COMPLEMENTARIA TRANSITORIA Y FINAL LEY Nº 29944 DE: COAPAZA RAMOS, NORMA ROSENDA</t>
  </si>
  <si>
    <t>OSWALDO ROLANDO</t>
  </si>
  <si>
    <t>1001287220</t>
  </si>
  <si>
    <t>1159613612E6</t>
  </si>
  <si>
    <t>REASIGNACION POR INTERES PERSONAL DE: MONTAÑO CANO, WALTER VICENTE, Resolución Nº 11808-16-UGEL AQP SUR</t>
  </si>
  <si>
    <t>1001261959</t>
  </si>
  <si>
    <t>1159613612E8</t>
  </si>
  <si>
    <t>CESE POR LIMITE DE EDAD DE: RAMOS ZAPANA, LUCAS, Resolución Nº 2544-2017-UGELP</t>
  </si>
  <si>
    <t>AYDEE MERCEDES</t>
  </si>
  <si>
    <t>1001312566</t>
  </si>
  <si>
    <t>1159613612E5</t>
  </si>
  <si>
    <t>REASIGNACION POR INTERES PERSONAL DE:CONDORI MAMANI, NATALIO, Resolución N° 1916-14-UGELP</t>
  </si>
  <si>
    <t>MARCELINA MAURA</t>
  </si>
  <si>
    <t>1001229562</t>
  </si>
  <si>
    <t>1132713612E7</t>
  </si>
  <si>
    <t>0231332</t>
  </si>
  <si>
    <t>LY152612</t>
  </si>
  <si>
    <t>REASIGNACION POR UNIDAD FAMILIAR DE: QUISPE CORDERO, MAGNO AMERICO, Resolución Nº 0122-13-UGELSR</t>
  </si>
  <si>
    <t>1001342994</t>
  </si>
  <si>
    <t>1132713612E3</t>
  </si>
  <si>
    <t>1002525012</t>
  </si>
  <si>
    <t>1132713612E4</t>
  </si>
  <si>
    <t>RETIRO DEL SERVICIO POR LA 2da. DISPOSICION COMPLEMENTARIA TRANSITORIA Y FINAL LEY Nº 29944 DE: MIRANDA SANCHEZ, MARIA ILDA</t>
  </si>
  <si>
    <t>MAYE</t>
  </si>
  <si>
    <t>CCALLOMAMANI</t>
  </si>
  <si>
    <t>PABLO ANDRES</t>
  </si>
  <si>
    <t>1001291292</t>
  </si>
  <si>
    <t>1132713612E5</t>
  </si>
  <si>
    <t>ASCENSO A CARGOS DIRECTIVOS : QUISPE CORDERO, MAGNO AMERICO, Resolución Nº 1057-05-UGELP</t>
  </si>
  <si>
    <t>1132713612E6</t>
  </si>
  <si>
    <t>CARLOS EFRAIN</t>
  </si>
  <si>
    <t>1001326162</t>
  </si>
  <si>
    <t>1132713612E8</t>
  </si>
  <si>
    <t>CESE POR FALLECIMIENTO DE: CONTRERAS RAMOS, GERVACIO, Resolución Nº 1774-11-UGELP</t>
  </si>
  <si>
    <t>1001300130</t>
  </si>
  <si>
    <t>1132713612E2</t>
  </si>
  <si>
    <t>1046835736</t>
  </si>
  <si>
    <t>1173713612E6</t>
  </si>
  <si>
    <t>0231407</t>
  </si>
  <si>
    <t>LY152626</t>
  </si>
  <si>
    <t>1001315960</t>
  </si>
  <si>
    <t>1173713612E2</t>
  </si>
  <si>
    <t>NATALIA</t>
  </si>
  <si>
    <t>1002422043</t>
  </si>
  <si>
    <t>1173713612E3</t>
  </si>
  <si>
    <t>DESIGNACION COMO DIRECTIVO DE I.E. (R.S.G. 1551-2014) DE MENDIZABAL ROJAS, ANA LELIS</t>
  </si>
  <si>
    <t>1173713612E9</t>
  </si>
  <si>
    <t>REASIGNACION DE PERSONAL DOCENTE : ROJAS CHAIÑA, OSCAR ROLANDO, Resolución Nº 108-07-UGELP</t>
  </si>
  <si>
    <t>CELSO ALBERTO MELQUIADES</t>
  </si>
  <si>
    <t>1002265146</t>
  </si>
  <si>
    <t>1173713612E7</t>
  </si>
  <si>
    <t>REASIGNACION POR INTERES PERSONAL DE:CHUNGA QUISPE, SIXTA SEGUNDINA, Resolución N° 4013-16-UGELP</t>
  </si>
  <si>
    <t>WILVER JAVIER</t>
  </si>
  <si>
    <t>1001301651</t>
  </si>
  <si>
    <t>1117713612E2</t>
  </si>
  <si>
    <t>0231571</t>
  </si>
  <si>
    <t>LY152660</t>
  </si>
  <si>
    <t>NANCY DINA</t>
  </si>
  <si>
    <t>1001309572</t>
  </si>
  <si>
    <t>1117713612E3</t>
  </si>
  <si>
    <t>1001531955</t>
  </si>
  <si>
    <t>1117713612E4</t>
  </si>
  <si>
    <t>REASIGNACION DE PERSONAL DOCENTE : POMA MAMANI, LUDGERIO, Resolución Nº 1467-04-UGELP</t>
  </si>
  <si>
    <t>1001297826</t>
  </si>
  <si>
    <t>MOLLISACA</t>
  </si>
  <si>
    <t>1001853770</t>
  </si>
  <si>
    <t>1117713612E7</t>
  </si>
  <si>
    <t>1117713612E8</t>
  </si>
  <si>
    <t>REUBICACION Y/O ADECUACION DE PLAZA VACANTE : Resolución Nº 988-08-UGELP</t>
  </si>
  <si>
    <t>MARITZA RUTH</t>
  </si>
  <si>
    <t>1001316096</t>
  </si>
  <si>
    <t>1117713612E6</t>
  </si>
  <si>
    <t>ROTACION DE PERSONAL ADMINISTRATIVO DE:HUANCA PINEDA, JANET ELIZABETH, Resolución N° 609-16-UGELP</t>
  </si>
  <si>
    <t>1041193010</t>
  </si>
  <si>
    <t>1137713612E4</t>
  </si>
  <si>
    <t>0231589</t>
  </si>
  <si>
    <t>LY152662</t>
  </si>
  <si>
    <t>HERMITANIA JESUS</t>
  </si>
  <si>
    <t>1001227200</t>
  </si>
  <si>
    <t>1167713612E2</t>
  </si>
  <si>
    <t>0231621</t>
  </si>
  <si>
    <t>LY152665</t>
  </si>
  <si>
    <t>ROBERTA AMELIA</t>
  </si>
  <si>
    <t>1001234118</t>
  </si>
  <si>
    <t>1132813612E3</t>
  </si>
  <si>
    <t>0474338</t>
  </si>
  <si>
    <t>LY152712</t>
  </si>
  <si>
    <t>CESE A SOLICITUD DE: BERMEJO ESPEZUA, MARITZA ADELINA, Resolución Nº 766-12-UGELP</t>
  </si>
  <si>
    <t>MARITZA ADELINA</t>
  </si>
  <si>
    <t>1001769876</t>
  </si>
  <si>
    <t>1132813612E4</t>
  </si>
  <si>
    <t>INOCENCIO ANDRES</t>
  </si>
  <si>
    <t>1029563840</t>
  </si>
  <si>
    <t>1132813612E5</t>
  </si>
  <si>
    <t>REASIGNACION POR INTERES PERSONAL DE: ROJAS PACHO, ISIDRO JAVIER, Resolución Nº 7543-2018-UGEL TACNA</t>
  </si>
  <si>
    <t>FERNANDO ANGEL</t>
  </si>
  <si>
    <t>1001326574</t>
  </si>
  <si>
    <t>1132813612E6</t>
  </si>
  <si>
    <t>RETIRO DEL SERVICIO POR LA 2da. DISPOSICION COMPLEMENTARIA TRANSITORIA Y FINAL LEY Nº 29944 DE: PONCE REJIS, LALO</t>
  </si>
  <si>
    <t>VICTORIANO</t>
  </si>
  <si>
    <t>1001201502</t>
  </si>
  <si>
    <t>1163113811E2</t>
  </si>
  <si>
    <t>1132813612E2</t>
  </si>
  <si>
    <t>ROTACION DE PERSONAL ADMINISTRATIVO DE:VARGAS COAQUIRA, ANASTACIO RUFINO, Resolución N° 3273-15-UGELP</t>
  </si>
  <si>
    <t>JANET ELIZABETH</t>
  </si>
  <si>
    <t>1001318408</t>
  </si>
  <si>
    <t>1153813612E2</t>
  </si>
  <si>
    <t>0474346</t>
  </si>
  <si>
    <t>LY152724</t>
  </si>
  <si>
    <t>REASIGNACION DE PERSONAL DOCENTE : CONTRERAS RAMOS, GERVACIO, Resolución Nº 248-07-UGELP</t>
  </si>
  <si>
    <t>VICENTE LEONARDO</t>
  </si>
  <si>
    <t>1001308678</t>
  </si>
  <si>
    <t>1134813612E2</t>
  </si>
  <si>
    <t>0631374</t>
  </si>
  <si>
    <t>LY152732</t>
  </si>
  <si>
    <t>FILIMON</t>
  </si>
  <si>
    <t>1001273654</t>
  </si>
  <si>
    <t>1134813612E4</t>
  </si>
  <si>
    <t>REUBICACION Y/O ADECUACION DE PLAZA VACANTE : Resolución Nº 890-04-UGELP</t>
  </si>
  <si>
    <t>LUDGERIO</t>
  </si>
  <si>
    <t>1001334208</t>
  </si>
  <si>
    <t>1164813612E2</t>
  </si>
  <si>
    <t>0559443</t>
  </si>
  <si>
    <t>LY152735</t>
  </si>
  <si>
    <t>SUMERENTE</t>
  </si>
  <si>
    <t>1001218375</t>
  </si>
  <si>
    <t>1174813612E2</t>
  </si>
  <si>
    <t>1029966</t>
  </si>
  <si>
    <t>LY152736</t>
  </si>
  <si>
    <t>1174813612E3</t>
  </si>
  <si>
    <t>1174813612E4</t>
  </si>
  <si>
    <t>ELSA CONSTANCIA</t>
  </si>
  <si>
    <t>1001214369</t>
  </si>
  <si>
    <t>1194813612E2</t>
  </si>
  <si>
    <t>0706606</t>
  </si>
  <si>
    <t>LY152738</t>
  </si>
  <si>
    <t>SANDRA AGUSTINA</t>
  </si>
  <si>
    <t>1001214654</t>
  </si>
  <si>
    <t>1104813612E2</t>
  </si>
  <si>
    <t>0239384</t>
  </si>
  <si>
    <t>LY152739</t>
  </si>
  <si>
    <t>CESE POR FALLECIMIENTO DE: CRUZ FLORES, PEDRO PASCUAL, Resolución Nº 1774-12-UGELP</t>
  </si>
  <si>
    <t>1002413298</t>
  </si>
  <si>
    <t>1104813612E3</t>
  </si>
  <si>
    <t>1029487041</t>
  </si>
  <si>
    <t>1115813612E2</t>
  </si>
  <si>
    <t>0547901</t>
  </si>
  <si>
    <t>LY152740</t>
  </si>
  <si>
    <t>1001234930</t>
  </si>
  <si>
    <t>1152613712E2</t>
  </si>
  <si>
    <t>0230847</t>
  </si>
  <si>
    <t>LY162514</t>
  </si>
  <si>
    <t>1152613712E3</t>
  </si>
  <si>
    <t>RETORNO A PLAZA DE PROFESOR DE: APAZA LLANQUE, TORIBIO TEOFILO</t>
  </si>
  <si>
    <t>TORIBIO TEOFILO</t>
  </si>
  <si>
    <t>1001227379</t>
  </si>
  <si>
    <t>1152613712E4</t>
  </si>
  <si>
    <t>NILIA</t>
  </si>
  <si>
    <t>1001279869</t>
  </si>
  <si>
    <t>1152613712E5</t>
  </si>
  <si>
    <t>REASIGNACION POR UNIDAD FAMILIAR DE:CHOQUE NEYRA, MARLENI, Resolución N° 4418-15-UGELP</t>
  </si>
  <si>
    <t>1001279699</t>
  </si>
  <si>
    <t>1152613722E1</t>
  </si>
  <si>
    <t>REASIGNACION DE HELAR AMADO ROJAS CHAIÑA</t>
  </si>
  <si>
    <t>ABALOS</t>
  </si>
  <si>
    <t>1001262682</t>
  </si>
  <si>
    <t>1152613722E2</t>
  </si>
  <si>
    <t>CESE A SOLICITUD DE: SANIZO LARICO, FEBRONIA NELLY, Resolución Nº 1449-16-UGELP</t>
  </si>
  <si>
    <t>MIRIAM YOLANDA</t>
  </si>
  <si>
    <t>1001227749</t>
  </si>
  <si>
    <t>1166113811E9</t>
  </si>
  <si>
    <t>REUBICACION DE PLAZA VACANTE: Resolución Nº 1506-16-UGELP</t>
  </si>
  <si>
    <t>1001287962</t>
  </si>
  <si>
    <t>1152613712E7</t>
  </si>
  <si>
    <t>REASIGNACION POR INTERES PERSONAL DE: JIMENEZ PAREDES, SAYDA MARIA ANTONIETA, Resolución Nº 346-13-DREP</t>
  </si>
  <si>
    <t>MELCHOR</t>
  </si>
  <si>
    <t>1001279582</t>
  </si>
  <si>
    <t>1154613712E4</t>
  </si>
  <si>
    <t>0230953</t>
  </si>
  <si>
    <t>LY162534</t>
  </si>
  <si>
    <t>1001240103</t>
  </si>
  <si>
    <t>1154613712E5</t>
  </si>
  <si>
    <t>1001304542</t>
  </si>
  <si>
    <t>1154613712E7</t>
  </si>
  <si>
    <t>RETIRO DEL SERVICIO POR LA 2da. DISPOSICION COMPLEMENTARIA TRANSITORIA Y FINAL LEY Nº 29944 DE: VALDEZ CRUZ, PRINCESA</t>
  </si>
  <si>
    <t>1001216780</t>
  </si>
  <si>
    <t>1154613712E3</t>
  </si>
  <si>
    <t>MARIA PAULINA</t>
  </si>
  <si>
    <t>1001229979</t>
  </si>
  <si>
    <t>1115613712E2</t>
  </si>
  <si>
    <t>0230961</t>
  </si>
  <si>
    <t>LY162540</t>
  </si>
  <si>
    <t>LUIS GONZAGO</t>
  </si>
  <si>
    <t>1001286145</t>
  </si>
  <si>
    <t>1115613712E3</t>
  </si>
  <si>
    <t>1001242498</t>
  </si>
  <si>
    <t>1115613712E6</t>
  </si>
  <si>
    <t>DESIGNACION COMO DIRECTIVO DE I.E. (R.S.G. 1551-2014) DE PINAZO BLAS, HUGO</t>
  </si>
  <si>
    <t>1115613712E7</t>
  </si>
  <si>
    <t>VILAR</t>
  </si>
  <si>
    <t>CASAPIA</t>
  </si>
  <si>
    <t>REMY VICTORIA</t>
  </si>
  <si>
    <t>1001219102</t>
  </si>
  <si>
    <t>1155113212E9</t>
  </si>
  <si>
    <t>REUBICACION DE PLAZA OCUPADA : Resolución Nº 1951-09-UGELP</t>
  </si>
  <si>
    <t>BEATRIZ LOURDES</t>
  </si>
  <si>
    <t>1001321135</t>
  </si>
  <si>
    <t>1115613712E4</t>
  </si>
  <si>
    <t>OPTICIANO</t>
  </si>
  <si>
    <t>1001312048</t>
  </si>
  <si>
    <t>1195613712E2</t>
  </si>
  <si>
    <t>0231027</t>
  </si>
  <si>
    <t>LY162548</t>
  </si>
  <si>
    <t>ANA LELIS</t>
  </si>
  <si>
    <t>1001317859</t>
  </si>
  <si>
    <t>1195613712E4</t>
  </si>
  <si>
    <t>1001226084</t>
  </si>
  <si>
    <t>1195613712E6</t>
  </si>
  <si>
    <t>1156613712E3</t>
  </si>
  <si>
    <t>0231126</t>
  </si>
  <si>
    <t>LY162554</t>
  </si>
  <si>
    <t>ROSA MARY</t>
  </si>
  <si>
    <t>1001318068</t>
  </si>
  <si>
    <t>1196613712E7</t>
  </si>
  <si>
    <t>0231159</t>
  </si>
  <si>
    <t>LY162558</t>
  </si>
  <si>
    <t>1001308597</t>
  </si>
  <si>
    <t>1196613712E3</t>
  </si>
  <si>
    <t>CESE POR LIMITE DE EDAD DE: CCOPACATI TINTAYA, JORGE GERARDO, Resolución Nº 3222-2019-UGELP</t>
  </si>
  <si>
    <t>1196613712E4</t>
  </si>
  <si>
    <t>REASIGNACION POR INTERES PERSONAL DE:CUTIPA PHALA, GERARDO, Resolución N° 4393-15-UGELP</t>
  </si>
  <si>
    <t>HERMOGENES</t>
  </si>
  <si>
    <t>1001836002</t>
  </si>
  <si>
    <t>1137613712E3</t>
  </si>
  <si>
    <t>0231092</t>
  </si>
  <si>
    <t>LY162562</t>
  </si>
  <si>
    <t>NANCY FLORENCIA</t>
  </si>
  <si>
    <t>1001306214</t>
  </si>
  <si>
    <t>1137613712E4</t>
  </si>
  <si>
    <t>ECHEGARAY</t>
  </si>
  <si>
    <t>MILAGROS BETSY</t>
  </si>
  <si>
    <t>1002430027</t>
  </si>
  <si>
    <t>1178613712E8</t>
  </si>
  <si>
    <t>0231167</t>
  </si>
  <si>
    <t>LY162576</t>
  </si>
  <si>
    <t>UBICACION DE PROFESORES (de Directivo a Profesor) DE:CHURA CALJARO, ARTEMIO</t>
  </si>
  <si>
    <t>1154613712E2</t>
  </si>
  <si>
    <t>REUBICACION DE PLAZA OCUPADA: Resolución Nº 1260-2019-UGELP</t>
  </si>
  <si>
    <t>PARRILLO</t>
  </si>
  <si>
    <t>MARIA CLEOFE</t>
  </si>
  <si>
    <t>1001308594</t>
  </si>
  <si>
    <t>1178613712E2</t>
  </si>
  <si>
    <t>1178613712E3</t>
  </si>
  <si>
    <t>ASCENSO A CARGOS DIRECTIVOS : FERNANDEZ CHOQUE, JULIO, Resolución Nº 1057-05-UGELP</t>
  </si>
  <si>
    <t>JUANA AGUSTINA</t>
  </si>
  <si>
    <t>1001305861</t>
  </si>
  <si>
    <t>1178613712E7</t>
  </si>
  <si>
    <t>1178613712E9</t>
  </si>
  <si>
    <t>1001217754</t>
  </si>
  <si>
    <t>1178613712E6</t>
  </si>
  <si>
    <t>1001244291</t>
  </si>
  <si>
    <t>1198613712E6</t>
  </si>
  <si>
    <t>0231175</t>
  </si>
  <si>
    <t>LY162578</t>
  </si>
  <si>
    <t>UBICACION DE PROFESORES (de Directivo a Profesor) DE:GUEVARA MACHACA, WILBER</t>
  </si>
  <si>
    <t>1198613712E2</t>
  </si>
  <si>
    <t>CESE POR FALLECIMIENTO DE: FLORES ORTEGA, NELLY, Resolución Nº 0016-2014-UGELP</t>
  </si>
  <si>
    <t>1001307160</t>
  </si>
  <si>
    <t>1198613712E4</t>
  </si>
  <si>
    <t>1001304768</t>
  </si>
  <si>
    <t>1198613712E5</t>
  </si>
  <si>
    <t>1198613712E3</t>
  </si>
  <si>
    <t>REASIGNACION POR INTERES PERSONAL DE:CRUZ ANTALLACA, ELSA, Resolución N° 3797-2018-UGELP</t>
  </si>
  <si>
    <t>1179613712E6</t>
  </si>
  <si>
    <t>0231217</t>
  </si>
  <si>
    <t>LY162586</t>
  </si>
  <si>
    <t>JUAN ERNESTO</t>
  </si>
  <si>
    <t>1001236869</t>
  </si>
  <si>
    <t>1179613712E2</t>
  </si>
  <si>
    <t>1001291215</t>
  </si>
  <si>
    <t>1179613712E4</t>
  </si>
  <si>
    <t>ASCENSO A CARGOS DIRECTIVOS : JAHUIRA CRUZ, ROGER CELSO, Resolución Nº 1877-06-UGELP</t>
  </si>
  <si>
    <t>1040438984</t>
  </si>
  <si>
    <t>1179613712E5</t>
  </si>
  <si>
    <t>1001221161</t>
  </si>
  <si>
    <t>1179613712E7</t>
  </si>
  <si>
    <t>1001300935</t>
  </si>
  <si>
    <t>1179613712E8</t>
  </si>
  <si>
    <t>DESIGNACION COMO DIRECTIVO DE I.E. (R.S.G. 1551-2014) DE GODOY QUISPE, JAIME ASENCIO</t>
  </si>
  <si>
    <t>1179613712E3</t>
  </si>
  <si>
    <t>1199613712E7</t>
  </si>
  <si>
    <t>0231225</t>
  </si>
  <si>
    <t>LY162588</t>
  </si>
  <si>
    <t>ELEANA</t>
  </si>
  <si>
    <t>1001317050</t>
  </si>
  <si>
    <t>1199613712E2</t>
  </si>
  <si>
    <t>SANTUSA CONCEPCION</t>
  </si>
  <si>
    <t>1001305724</t>
  </si>
  <si>
    <t>1199613712E3</t>
  </si>
  <si>
    <t>IRINEO IDEL</t>
  </si>
  <si>
    <t>1001222900</t>
  </si>
  <si>
    <t>1199613712E4</t>
  </si>
  <si>
    <t>1001211790</t>
  </si>
  <si>
    <t>1199613712E6</t>
  </si>
  <si>
    <t>ELISELDA BERNARDINA</t>
  </si>
  <si>
    <t>1001221907</t>
  </si>
  <si>
    <t>1199613712E8</t>
  </si>
  <si>
    <t>REASIGNACION POR INTERES PERSONAL DE:PILCO CUTIPA, DAVID, Resolución N° 0592-2014-UGELP</t>
  </si>
  <si>
    <t>MARIA GRACIELA</t>
  </si>
  <si>
    <t>1001200874</t>
  </si>
  <si>
    <t>1199613722E2</t>
  </si>
  <si>
    <t>REASIGNACION POR INTERES PERSONAL DE:CUTIPA LLANQUE, DELIA, Resolución N° 407-13-UGELP</t>
  </si>
  <si>
    <t>1001307188</t>
  </si>
  <si>
    <t>1199613712E9</t>
  </si>
  <si>
    <t>ROTACION DE PERSONAL ADMINISTRATIVO DE:TERROBA MENDOZA, MELCHOR, Resolución N° 2316-13-UGELP</t>
  </si>
  <si>
    <t>1001232939</t>
  </si>
  <si>
    <t>1191713712E2</t>
  </si>
  <si>
    <t>0231316</t>
  </si>
  <si>
    <t>LY162608</t>
  </si>
  <si>
    <t>1001862759</t>
  </si>
  <si>
    <t>1191713712E3</t>
  </si>
  <si>
    <t>DESIGNACION COMO DIRECTIVO DE I.E. (R.S.G. 1551-2014) DE COAQUIRA VERA, REINAN ANTONIO</t>
  </si>
  <si>
    <t>1191713712E4</t>
  </si>
  <si>
    <t>1001278435</t>
  </si>
  <si>
    <t>1191713712E7</t>
  </si>
  <si>
    <t>1001204693</t>
  </si>
  <si>
    <t>1191713712E8</t>
  </si>
  <si>
    <t>1001276967</t>
  </si>
  <si>
    <t>1191713712E9</t>
  </si>
  <si>
    <t>RETIRO DEL SERVICIO POR LA 2da. DISPOSICION COMPLEMENTARIA TRANSITORIA Y FINAL LEY Nº 29944 DE: VALDEZ GUTIERREZ, PEPE</t>
  </si>
  <si>
    <t>ELMER DAVID</t>
  </si>
  <si>
    <t>1002000653</t>
  </si>
  <si>
    <t>1191713712E5</t>
  </si>
  <si>
    <t>1001220883</t>
  </si>
  <si>
    <t>1195713712E3</t>
  </si>
  <si>
    <t>0231514</t>
  </si>
  <si>
    <t>LY162648</t>
  </si>
  <si>
    <t>REINAN ANTONIO</t>
  </si>
  <si>
    <t>1001287970</t>
  </si>
  <si>
    <t>1195713712E6</t>
  </si>
  <si>
    <t>ROSA RAINILDA</t>
  </si>
  <si>
    <t>1001276633</t>
  </si>
  <si>
    <t>1195713712E8</t>
  </si>
  <si>
    <t>NICOLAZA</t>
  </si>
  <si>
    <t>1001215825</t>
  </si>
  <si>
    <t>1195713712E4</t>
  </si>
  <si>
    <t>REASIGNACION POR INTERES PERSONAL DE:FLORES CRUZ, EULOGIO, Resolución N° 1913-14-UGELP</t>
  </si>
  <si>
    <t>YESID GENARO</t>
  </si>
  <si>
    <t>1001340145</t>
  </si>
  <si>
    <t>1116713712E2</t>
  </si>
  <si>
    <t>0231662</t>
  </si>
  <si>
    <t>LY162650</t>
  </si>
  <si>
    <t>ARTEAGA</t>
  </si>
  <si>
    <t>LUZ</t>
  </si>
  <si>
    <t>1001306216</t>
  </si>
  <si>
    <t>1130713712E2</t>
  </si>
  <si>
    <t>0231738</t>
  </si>
  <si>
    <t>LY162692</t>
  </si>
  <si>
    <t>REASIGNACION POR INTERES PERSONAL DE:CHURA MAMANI, GLORIA ROZULA, Resolución N° 4406-15-UGELP</t>
  </si>
  <si>
    <t>ELISA DORIS</t>
  </si>
  <si>
    <t>1001306222</t>
  </si>
  <si>
    <t>1150713712E2</t>
  </si>
  <si>
    <t>0804435</t>
  </si>
  <si>
    <t>LY162694</t>
  </si>
  <si>
    <t>JOEL</t>
  </si>
  <si>
    <t>1001334820</t>
  </si>
  <si>
    <t>1150713712E3</t>
  </si>
  <si>
    <t>1001203649</t>
  </si>
  <si>
    <t>1150713712E4</t>
  </si>
  <si>
    <t>CESE A SOLICITUD DE: NINA FLORES, LUZ MARINA, Resolución Nº 3233-2019-UGELP</t>
  </si>
  <si>
    <t>1170713712E2</t>
  </si>
  <si>
    <t>0804419</t>
  </si>
  <si>
    <t>LY162696</t>
  </si>
  <si>
    <t>NORA BACILIA</t>
  </si>
  <si>
    <t>1001321025</t>
  </si>
  <si>
    <t>1170713712E3</t>
  </si>
  <si>
    <t>REUBICACION Y/O ADECUACION DE PLAZA VACANTE : Resolución Nº 1082-04-UGELP</t>
  </si>
  <si>
    <t>1001246046</t>
  </si>
  <si>
    <t>1111813712E2</t>
  </si>
  <si>
    <t>0227546</t>
  </si>
  <si>
    <t>LY162700</t>
  </si>
  <si>
    <t>NELY CELIA</t>
  </si>
  <si>
    <t>1001230361</t>
  </si>
  <si>
    <t>1163813712E2</t>
  </si>
  <si>
    <t>0516740</t>
  </si>
  <si>
    <t>LY162725</t>
  </si>
  <si>
    <t>1001207356</t>
  </si>
  <si>
    <t>1183813712E3</t>
  </si>
  <si>
    <t>0559476</t>
  </si>
  <si>
    <t>LY162727</t>
  </si>
  <si>
    <t>1001267841</t>
  </si>
  <si>
    <t>1116813811E2</t>
  </si>
  <si>
    <t>1572536</t>
  </si>
  <si>
    <t>LY072750</t>
  </si>
  <si>
    <t>1001317729</t>
  </si>
  <si>
    <t>1116813811E3</t>
  </si>
  <si>
    <t>DESIGNACION COMO DIRECTIVO DE I.E. (R.S.G. 1551-2014) DE LIZARRAGA TUERO, FRECY</t>
  </si>
  <si>
    <t>LY024409</t>
  </si>
  <si>
    <t>Básica Alternativa-Inicial e Intermedio</t>
  </si>
  <si>
    <t>LY034408</t>
  </si>
  <si>
    <t>RETORNO A PLAZA DE PROFESOR POR SENTENCIA JUDICIAL : OVIEDO PACHAURI, JUAN RD: 1627-2016</t>
  </si>
  <si>
    <t>CESE POR LIMITE DE EDAD DE: CHIPANA PINO, FORTUNATO, Resolución Nº 3599-2019-UGELP</t>
  </si>
  <si>
    <t>CESE POR FALLECIMIENTO DE: TURPO CAHUANA, MAXIMO, Resolución Nº 2283-2019-UGELP</t>
  </si>
  <si>
    <t>RETORNO A PLAZA DE PROFESOR DE: TITO OJEDA, SANTIAGO FELIX</t>
  </si>
  <si>
    <t>CESE POR LIMITE DE EDAD DE: FLORES CHOQUE, ORESTES, Resolución Nº 4595-2018-UGELP</t>
  </si>
  <si>
    <t>CESE DE DIRECTIVO POR SENTENCIA JUDICIAL DE OVIEDO PACHAURI, JUAN RD Nº 1627-2016</t>
  </si>
  <si>
    <t>1112213711E2</t>
  </si>
  <si>
    <t>1161119521E2</t>
  </si>
  <si>
    <t>REUBICACION DE PLAZA OCUPADA: Resolución Nº 2738-2018-UGELP</t>
  </si>
  <si>
    <t>PEDRO PABLO</t>
  </si>
  <si>
    <t>1002146456</t>
  </si>
  <si>
    <t>1112119511E7</t>
  </si>
  <si>
    <t>1025881</t>
  </si>
  <si>
    <t>LY048010</t>
  </si>
  <si>
    <t>Básica Especial</t>
  </si>
  <si>
    <t>PRITE PUNO</t>
  </si>
  <si>
    <t>1001307260</t>
  </si>
  <si>
    <t>1112119511E2</t>
  </si>
  <si>
    <t>1001227127</t>
  </si>
  <si>
    <t>1112119511E5</t>
  </si>
  <si>
    <t>DAICY</t>
  </si>
  <si>
    <t>1001324898</t>
  </si>
  <si>
    <t>1112119511E6</t>
  </si>
  <si>
    <t>DESIGNACION COMO DIRECTIVO DE I.E. (R.S.G. 1551-2014) DE QUIZA GALLEGOS, ELIZABETH</t>
  </si>
  <si>
    <t>1175613811E3</t>
  </si>
  <si>
    <t>1113213512E3</t>
  </si>
  <si>
    <t>1704063</t>
  </si>
  <si>
    <t>LY048006</t>
  </si>
  <si>
    <t>CREBE</t>
  </si>
  <si>
    <t>REUBICACION DE PLAZA VACANTE: Resolución Nº 4696-15-UGELP</t>
  </si>
  <si>
    <t>CENTELLAS</t>
  </si>
  <si>
    <t>1001343664</t>
  </si>
  <si>
    <t>1161119511E0</t>
  </si>
  <si>
    <t>0521195</t>
  </si>
  <si>
    <t>LY048005</t>
  </si>
  <si>
    <t>Básica Especial-Primaria</t>
  </si>
  <si>
    <t>ROBIN LEOPOLDO</t>
  </si>
  <si>
    <t>1001304828</t>
  </si>
  <si>
    <t>1130613312E8</t>
  </si>
  <si>
    <t>1160113711E6</t>
  </si>
  <si>
    <t>1161119511E2</t>
  </si>
  <si>
    <t>MARIA ELIZABETH</t>
  </si>
  <si>
    <t>1001212735</t>
  </si>
  <si>
    <t>1161119511E3</t>
  </si>
  <si>
    <t>ASCENSO A CARGOS DIRECTIVOS : BARRA RAMOS, ELSA BETTY, Resolución Nº 1867-06-UGELP</t>
  </si>
  <si>
    <t>1161119511E5</t>
  </si>
  <si>
    <t>1001230919</t>
  </si>
  <si>
    <t>1161119511E6</t>
  </si>
  <si>
    <t>REASIG. DE PERSONAL NOMBRADO : DE LA RIVA PEREZ, YAGI LIBERTAD, Resolución Nº 220.-07-UGELP</t>
  </si>
  <si>
    <t>1161119511E7</t>
  </si>
  <si>
    <t>REASIGNACION POR INTERES PERSONAL DE: GARCES TAPIA, YADIRA, Resolución Nº 15144-16-UGEL 02 RIMAC</t>
  </si>
  <si>
    <t>1161119511E9</t>
  </si>
  <si>
    <t>1161119521E0</t>
  </si>
  <si>
    <t>REUBICACION Y/O ADECUACION DE PLAZA VACANTE : Resolución Nº 965-06-UGELP</t>
  </si>
  <si>
    <t>1161119521E1</t>
  </si>
  <si>
    <t>MARTHA EUFEMIA</t>
  </si>
  <si>
    <t>1002145851</t>
  </si>
  <si>
    <t>1161119521E6</t>
  </si>
  <si>
    <t>CESE A SOLICITUD DE: RAMOS ARUQUIPA, ROLANDO CELSO, Resolución Nº 911-12-UGELP</t>
  </si>
  <si>
    <t>1161119521E7</t>
  </si>
  <si>
    <t>ASCENSO A CARGOS DIRECTIVOS : RIVAS APAZA, JUAN ALBERTO, Resolución Nº 1938-06-UGELP</t>
  </si>
  <si>
    <t>MARINA INES</t>
  </si>
  <si>
    <t>1001482436</t>
  </si>
  <si>
    <t>1112119511E4</t>
  </si>
  <si>
    <t>REUBICACION DE PLAZA OCUPADA: Resolución Nº 3303-2019-UGELP</t>
  </si>
  <si>
    <t>JULIETA ZULEMA</t>
  </si>
  <si>
    <t>1001305151</t>
  </si>
  <si>
    <t>1161119511E8</t>
  </si>
  <si>
    <t>CESE A SOLICITUD DE: GARCIA RONDON, MIRIAM TEODOSIA, Resolución Nº 2774-2017-UGELP</t>
  </si>
  <si>
    <t>1161119521E8</t>
  </si>
  <si>
    <t>1161119521E9</t>
  </si>
  <si>
    <t>AGRIPINA LUCRECIA</t>
  </si>
  <si>
    <t>1001327562</t>
  </si>
  <si>
    <t>1161119521E4</t>
  </si>
  <si>
    <t>ASISTENTE SOCIAL II</t>
  </si>
  <si>
    <t>CESE DE : QUISPE ALMANZA, AGRIPINA, Resolución Nº 0017-08-DREP</t>
  </si>
  <si>
    <t>FRANCISCA MATILDE</t>
  </si>
  <si>
    <t>1001229038</t>
  </si>
  <si>
    <t>1161119511E4</t>
  </si>
  <si>
    <t>CESE POR FALLECIMIENTO DE: BLANCO RODRIGUEZ, EDGAR EDOY, Resolución Nº 1507-12-UGELP</t>
  </si>
  <si>
    <t>GABRIEL</t>
  </si>
  <si>
    <t>1001263052</t>
  </si>
  <si>
    <t>1161119521E5</t>
  </si>
  <si>
    <t>1001205391</t>
  </si>
  <si>
    <t>1162119511E0</t>
  </si>
  <si>
    <t>1024595</t>
  </si>
  <si>
    <t>LY048015</t>
  </si>
  <si>
    <t>REUBICACION DE PLAZA OCUPADA : Resolución Nº RD.095-06-UGEL</t>
  </si>
  <si>
    <t>NANCY GLORIA</t>
  </si>
  <si>
    <t>1001307814</t>
  </si>
  <si>
    <t>1162119511E2</t>
  </si>
  <si>
    <t>1029642927</t>
  </si>
  <si>
    <t>1162119511E3</t>
  </si>
  <si>
    <t>1162119511E4</t>
  </si>
  <si>
    <t>RETIRO DEL SERVICIO POR LA 2da. DISPOSICION COMPLEMENTARIA TRANSITORIA Y FINAL LEY Nº 29944 DE: PINO DIAZ, SIR HENRY</t>
  </si>
  <si>
    <t>1162119511E6</t>
  </si>
  <si>
    <t>REASIGNACION INTER-REGION DE: VALDEZ ORTEGA, VENANCIO FELIX, Resolución Nº 716-06-TACNA</t>
  </si>
  <si>
    <t>1162119511E7</t>
  </si>
  <si>
    <t>NIEVES MARISOL</t>
  </si>
  <si>
    <t>1001316767</t>
  </si>
  <si>
    <t>1192213512E2</t>
  </si>
  <si>
    <t>1112119511E3</t>
  </si>
  <si>
    <t>REUBICACION DE PLAZA VACANTE: Resolución Nº 3301-2019-UGELP</t>
  </si>
  <si>
    <t>1162119511E5</t>
  </si>
  <si>
    <t>ASISTENTE SOCIAL</t>
  </si>
  <si>
    <t>TERRAZAS</t>
  </si>
  <si>
    <t>CELIA AURORA</t>
  </si>
  <si>
    <t>1001486645</t>
  </si>
  <si>
    <t>1162119521E1</t>
  </si>
  <si>
    <t>CHOFER I</t>
  </si>
  <si>
    <t>REUBICACION DE PLAZA OCUPADA : Resolución Nº 618-09-UGELP</t>
  </si>
  <si>
    <t>JULIO JESUS</t>
  </si>
  <si>
    <t>1001210698</t>
  </si>
  <si>
    <t>1162119511E8</t>
  </si>
  <si>
    <t>1001212138</t>
  </si>
  <si>
    <t>1162119511E9</t>
  </si>
  <si>
    <t>BENITES</t>
  </si>
  <si>
    <t>DOMINGA MAGNOLI</t>
  </si>
  <si>
    <t>1001310691</t>
  </si>
  <si>
    <t>1135113212E4</t>
  </si>
  <si>
    <t>REUBICACION DE PLAZA OCUPADA: Resolución Nº 4308-2018-UGELP</t>
  </si>
  <si>
    <t>BLANCA</t>
  </si>
  <si>
    <t>1001316642</t>
  </si>
  <si>
    <t>COORDINADOR PEDAGOGICO</t>
  </si>
  <si>
    <t>REUBICACION DE PLAZA VACANTE: Resolución Nº 3634-2019-UGELP</t>
  </si>
  <si>
    <t>CESE POR LIMITE DE EDAD DE: BEDOYA VARGAS, EDWIN ELIAS, Resolución Nº 1218-2019-UGELP</t>
  </si>
  <si>
    <t>PEDRO ELARD</t>
  </si>
  <si>
    <t>1004431555</t>
  </si>
  <si>
    <t>PATRICIA SOLEDAD</t>
  </si>
  <si>
    <t>1042584109</t>
  </si>
  <si>
    <t>CESE A SOLICITUD DE: QUISPE MAMANI, YONY ABELARDO, Resolución Nº 0419-2019-UGELP</t>
  </si>
  <si>
    <t>CESE A SOLICITUD DE: MAMANI MARON, CIPRIANO, Resolución Nº 3162-2019-UGELP</t>
  </si>
  <si>
    <t>PERMUTA DE: TORRES CAMACHO, MARIA ANTONIETA, Resolución Nº 2935-2018-UGELP</t>
  </si>
  <si>
    <t>EDWIN HILARIO</t>
  </si>
  <si>
    <t>1001326188</t>
  </si>
  <si>
    <t>CESE POR LIMITE DE EDAD DE: CALATAYUD QUISPE, FRANCISCO, Resolución Nº 1222-2019-UGELP</t>
  </si>
  <si>
    <t>TORO</t>
  </si>
  <si>
    <t>ROBER</t>
  </si>
  <si>
    <t>1002540962</t>
  </si>
  <si>
    <t>1001325062</t>
  </si>
  <si>
    <t>CESE POR LIMITE DE EDAD DE: ALOSILLA VICTORIA, ERNESTO, Resolución Nº 4583-2018-UGELP</t>
  </si>
  <si>
    <t>1043855033</t>
  </si>
  <si>
    <t>CESE POR LIMITE DE EDAD DE: MEDINA SARDON, JUAN TIMOTEO, Resolución Nº 4582-2018-UGELP</t>
  </si>
  <si>
    <t>LORENZO</t>
  </si>
  <si>
    <t>1001232116</t>
  </si>
  <si>
    <t>CESE POR LIMITE DE EDAD DE: CCAMAPAZA AGUILAR, MAXIMIANA, Resolución Nº 3251-2019-UGELP</t>
  </si>
  <si>
    <t>CESAR PERCY</t>
  </si>
  <si>
    <t>1001888119</t>
  </si>
  <si>
    <t>CESE POR LIMITE DE EDAD DE: VILCA FLORES, VILMA, Resolución Nº 4580-2018-UGELP</t>
  </si>
  <si>
    <t>RETORNO A PLAZA DE PROFESOR DE: TICONA LIMA, ABRAHAM ROBERTO</t>
  </si>
  <si>
    <t>CESE POR LIMITE DE EDAD DE: HUARCAYA MAMANI, VICTOR, Resolución Nº 1824-2019-UGELP</t>
  </si>
  <si>
    <t>1138413311E9</t>
  </si>
  <si>
    <t>1001302317</t>
  </si>
  <si>
    <t>PERMUTA DE: CRUZ TIQUILLOCA, ROSA HILDA, Resolución Nº 2315-2018-UGELP</t>
  </si>
  <si>
    <t>1001327124</t>
  </si>
  <si>
    <t>REASIGNACION POR UNIDAD FAMILIAR DE: PAREDES RUBIN DE CELIS, DORIS ROXANA, Resolución Nº 0498-2019-UGEL AREQUIPA</t>
  </si>
  <si>
    <t>GAVINO</t>
  </si>
  <si>
    <t>CESE POR INCAPACIDAD FISICA O MENTAL DE: MANZANARES CHAVEZ, RUBEN LORENZO, Resolución Nº 2657-2019-UGELP</t>
  </si>
  <si>
    <t>UBICACION DE DIRECTOR A PROFESOR DE : VILLASANTE CHOQUECHAMBI, EDELMIRA, Resolución Nº 0413-2019-UGELP</t>
  </si>
  <si>
    <t>1161119521E3</t>
  </si>
  <si>
    <t>CESE A SOLICITUD DE: MONTESINOS MONTESINOS, JAVIER, Resolución Nº SIN RD</t>
  </si>
  <si>
    <t>CESE POR INCAPACIDAD FISICA O MENTAL DE: QUISPE GALVEZ, ALEJANDRINA MIRIAM, Resolución Nº 2988-2019-UGELP</t>
  </si>
  <si>
    <t>CESE POR LIMITE DE EDAD DE: VACA LLANOS, PABLO LUCIO, Resolución Nº 3223-2019-UGELP</t>
  </si>
  <si>
    <t>CESE POR LIMITE DE EDAD DE: SOAÑA JOVE, PEDRO HERNAN, Resolución Nº 3225-2019-UGELP</t>
  </si>
  <si>
    <t>1175113212E4</t>
  </si>
  <si>
    <t>CESE POR LIMITE DE EDAD DE: VELASCO SANCHO, LOLIN RENE, Resolución Nº 4597-2018-UGELP</t>
  </si>
  <si>
    <t>CESE POR LIMITE DE EDAD DE: CHAHUARES SALAS, GENARO, Resolución Nº 4603-2018-UGELP</t>
  </si>
  <si>
    <t>DESIGNACION COMO ESPECIALISTA EN EDUCACION DE  (R.M. N° 072 - 2018) DE: BENITO LOPEZ, ROXANA</t>
  </si>
  <si>
    <t>CESE POR LIMITE DE EDAD DE: FLORES AIVAR, LEONOR, Resolución Nº 4584-2018-UGELP</t>
  </si>
  <si>
    <t>CESE POR LIMITE DE EDAD DE: ORTEGA MAMANI, ELVIRA, Resolución Nº 3227-2019-UGELP</t>
  </si>
  <si>
    <t>BRENDA KAREN</t>
  </si>
  <si>
    <t>1043731721</t>
  </si>
  <si>
    <t>CESE POR LIMITE DE EDAD DE: MAMANI VILCA, SABINO, Resolución Nº 1457-2019-UGELP</t>
  </si>
  <si>
    <t>1116613312E3</t>
  </si>
  <si>
    <t>CESE POR LIMITE DE EDAD DE: MIRANDA CHOQUE, JESUS BENITA, Resolución Nº 3527-2019-UGELP</t>
  </si>
  <si>
    <t>EDELMIRA</t>
  </si>
  <si>
    <t>1001309658</t>
  </si>
  <si>
    <t>928481814913</t>
  </si>
  <si>
    <t>928491813919</t>
  </si>
  <si>
    <t>1002388177</t>
  </si>
  <si>
    <t>DESIGNACION COMO ESPECIALISTA EN EDUCACION DE  (R.M. N° 072 - 2018) DE: PERAZA CORNEJO, JESUS AMADEO</t>
  </si>
  <si>
    <t>ELSA JULIANA</t>
  </si>
  <si>
    <t>1024715469</t>
  </si>
  <si>
    <t>CESE POR FALLECIMIENTO DE: CONDORI YUCRA, ADRIAN HUGO, Resolución Nº 2973-2019-UGELP</t>
  </si>
  <si>
    <t>MATEO</t>
  </si>
  <si>
    <t>1002167589</t>
  </si>
  <si>
    <t>REASIGNACION POR INTERES PERSONAL DE:TICONA AROCUTIPA, FAUSTO, Resolución N° 3795-2018-UGELP</t>
  </si>
  <si>
    <t>928401813913</t>
  </si>
  <si>
    <t>RETORNO A PLAZA DE PROFESOR DE: LLANOS NAYRA, CAMILO</t>
  </si>
  <si>
    <t>CESE POR LIMITE DE EDAD DE: ORTEGA GOMEZ, OSWALDO, Resolución Nº 3245-2019-UGELP</t>
  </si>
  <si>
    <t>RENUNCIA DE DESIGNACION COMO DIRECTIVO DE I.E. (R.S.G. Nº 1551-2014) DE : ACERO BARRAZA, LINO ROMULO</t>
  </si>
  <si>
    <t>RETORNO A PLAZA DE PROFESOR DE: CUEVA MAMANI, JOSE JORGE</t>
  </si>
  <si>
    <t>DESIGNACION COMO DIRECTIVO DE I.E (R.M. N° 318-2018) DE:  MONTES DE OCA CACERES, MARIA ELENA</t>
  </si>
  <si>
    <t>RICARDO MARIO</t>
  </si>
  <si>
    <t>RUBEN PERCY</t>
  </si>
  <si>
    <t>1002432556</t>
  </si>
  <si>
    <t>DESIGNACION COMO ESPECIALISTA EN EDUCACION DE  (R.M. N° 072 - 2018) DE: VARGAS APANCHO, GHERVER OLGE</t>
  </si>
  <si>
    <t>928491814918</t>
  </si>
  <si>
    <t>928411812918</t>
  </si>
  <si>
    <t>928421814915</t>
  </si>
  <si>
    <t>928421817919</t>
  </si>
  <si>
    <t>928431814917</t>
  </si>
  <si>
    <t>928441812913</t>
  </si>
  <si>
    <t>928451814918</t>
  </si>
  <si>
    <t>928461812915</t>
  </si>
  <si>
    <t>928461812918</t>
  </si>
  <si>
    <t>928461813917</t>
  </si>
  <si>
    <t>928461814917</t>
  </si>
  <si>
    <t>928471817918</t>
  </si>
  <si>
    <t>928481814915</t>
  </si>
  <si>
    <t>928481814919</t>
  </si>
  <si>
    <t>928491814915</t>
  </si>
  <si>
    <t>928491817917</t>
  </si>
  <si>
    <t>928421817915</t>
  </si>
  <si>
    <t>928451814915</t>
  </si>
  <si>
    <t>928491813918</t>
  </si>
  <si>
    <t>928421817918</t>
  </si>
  <si>
    <t>928411813917</t>
  </si>
  <si>
    <t>928401814919</t>
  </si>
  <si>
    <t>928411814917</t>
  </si>
  <si>
    <t>928431814915</t>
  </si>
  <si>
    <t>928441813918</t>
  </si>
  <si>
    <t>928461814919</t>
  </si>
  <si>
    <t>928471814913</t>
  </si>
  <si>
    <t>928481812917</t>
  </si>
  <si>
    <t>928491817913</t>
  </si>
  <si>
    <t>928441812915</t>
  </si>
  <si>
    <t>RENUNCIA DE DESIGNACION COMO DIRECTIVO DE I.E. (R.S.G. Nº 1551-2014) DE : CALSIN CALLA, ARMANDO</t>
  </si>
  <si>
    <t>CESE POR LIMITE DE EDAD DE: VILCA GONZALES, CELESTINA PRUDENCIA, Resolución Nº 4607-2018-UGELP</t>
  </si>
  <si>
    <t>1040116103</t>
  </si>
  <si>
    <t>CESE POR SEPARACION DEFINITIVA DE: APAZA GOMEZ, HUGO WALTER, Resolución Nº 019-2018-CPA UGELP</t>
  </si>
  <si>
    <t>REASIGNACION POR INTERES PERSONAL DE:TEJADA QUISPETUPA, GREGORIO, Resolución N° 3796-2018-UGELP</t>
  </si>
  <si>
    <t>CESE POR LIMITE DE EDAD DE: CATACORA DE AGUIRRE, ANTONIETA, Resolución Nº 3525-2019-UGELP</t>
  </si>
  <si>
    <t>1155113222E2</t>
  </si>
  <si>
    <t>CESE A SOLICITUD DE: YUCRA QUISPE, GEMELO SULPICIO, Resolución Nº 1458-2019-UGELP</t>
  </si>
  <si>
    <t>928411812915</t>
  </si>
  <si>
    <t>928421814919</t>
  </si>
  <si>
    <t>928441812917</t>
  </si>
  <si>
    <t>928451814913</t>
  </si>
  <si>
    <t>928451814919</t>
  </si>
  <si>
    <t>928481812918</t>
  </si>
  <si>
    <t>928491813913</t>
  </si>
  <si>
    <t>928491813917</t>
  </si>
  <si>
    <t>928491814913</t>
  </si>
  <si>
    <t>CESE POR LIMITE DE EDAD DE: MAMANI APAZA, MIGUEL, Resolución Nº 4602-2018-UGELP</t>
  </si>
  <si>
    <t>928461812919</t>
  </si>
  <si>
    <t>928471817915</t>
  </si>
  <si>
    <t>REASIGNACION POR INTERES PERSONAL DE:TISNADO PEREZ, FRANCISCA, Resolución N° 3856-2018-UGELP</t>
  </si>
  <si>
    <t>CESE POR LIMITE DE EDAD DE: BELLIDO DIAZ, DOMITILA, Resolución Nº 4587-2018-UGELP</t>
  </si>
  <si>
    <t>CLEVER</t>
  </si>
  <si>
    <t>CESE POR LIMITE DE EDAD DE: CABRERA MENDOZA, SUSANA, Resolución Nº 4600-2018-UGELP</t>
  </si>
  <si>
    <t>CESE POR LIMITE DE EDAD DE: SULLCA QUISPE, GODOFREDO VICTORIANO, Resolución Nº 4598-2018-UGELP</t>
  </si>
  <si>
    <t>CESE A SOLICITUD DE: FLORES QUISPE, FAUSTO, Resolución Nº 2282-2019-UGELP</t>
  </si>
  <si>
    <t>PERMUTA DE: CALLI CHATA, PERCY LENIN, Resolución Nº 2929-2018-UGELP</t>
  </si>
  <si>
    <t>1040386656</t>
  </si>
  <si>
    <t>CESE POR LIMITE DE EDAD DE: AQUISE ZAIRA, VALERIO ETERIO, Resolución Nº 4615-2018-UGELP</t>
  </si>
  <si>
    <t>CESE POR LIMITE DE EDAD DE: CALLATA FLORES, PABLO POLICARPIO, Resolución Nº 3230-2019-UGELP</t>
  </si>
  <si>
    <t>REASIGNACION POR INTERES PERSONAL DE:LLANOS AYNA, AUGUSTO, Resolución N° 3798-2018-UGELP</t>
  </si>
  <si>
    <t>1001699295</t>
  </si>
  <si>
    <t>1001683983</t>
  </si>
  <si>
    <t>1194113212E5</t>
  </si>
  <si>
    <t>CESE POR LIMITE DE EDAD DE: RUELAS LUQUE, ANDRES, Resolución Nº 4591-2018-UGELP</t>
  </si>
  <si>
    <t>928401813919</t>
  </si>
  <si>
    <t>CESE POR LIMITE DE EDAD DE: RAMOS PARIPANCA, TEODORA, Resolución Nº 4614-2018-UGELP</t>
  </si>
  <si>
    <t>CESE POR LIMITE DE EDAD DE: RAMOS MAMANI, TEODORO, Resolución Nº 3968-2018-UGELP</t>
  </si>
  <si>
    <t>PRIETO</t>
  </si>
  <si>
    <t>1029248016</t>
  </si>
  <si>
    <t>CIPRIANA JUSTINA</t>
  </si>
  <si>
    <t>1001488172</t>
  </si>
  <si>
    <t>DESIGNACION COMO DIRECTIVO DE I.E (R.M. N° 318-2018) DE:  QUISPE CALIZAYA, LUZ ELIANA</t>
  </si>
  <si>
    <t>RETORNO A PLAZA DE PROFESOR DE: QUISPE VERA, JESUS</t>
  </si>
  <si>
    <t>CESE POR INCAPACIDAD FISICA O MENTAL DE: GOMEZ POMA, REMIGIO, Resolución Nº 2294-2019-UGELP</t>
  </si>
  <si>
    <t>RENUNCIA DE DESIGNACION COMO DIRECTIVO DE I.E. (R.S.G. Nº 1551-2014) DE : MONTAÑEZ AGRAMONTE, EDWARD JAIME</t>
  </si>
  <si>
    <t>PERMUTA DE: CHAMBI PAREDES, RAUL, Resolución Nº 1934-2018-UGELP</t>
  </si>
  <si>
    <t>JIMMY ANGEL</t>
  </si>
  <si>
    <t>1001317366</t>
  </si>
  <si>
    <t>REASIGNACION POR INTERES PERSONAL DE:CORNEJO CALVO, GRACIELA FELIPA, Resolución N° 1916-2019-UGELP</t>
  </si>
  <si>
    <t>CCOARICONA</t>
  </si>
  <si>
    <t>CIRIACO</t>
  </si>
  <si>
    <t>1001288983</t>
  </si>
  <si>
    <t>COA</t>
  </si>
  <si>
    <t>LY133151</t>
  </si>
  <si>
    <t>RENUNCIA DE DESIGNACION COMO DIRECTIVO DE I.E. (R.S.G. Nº 279-2016) DE : ADUVIRI ESPILLICO, ANTOLIN ALFREDO</t>
  </si>
  <si>
    <t>CESE A SOLICITUD DE: MACHACA MAMANI, KATTY ALEJANDRINA, Resolución Nº SIN RD</t>
  </si>
  <si>
    <t>1103613711E4</t>
  </si>
  <si>
    <t>1110113811E7</t>
  </si>
  <si>
    <t>928471813918</t>
  </si>
  <si>
    <t>1001306911</t>
  </si>
  <si>
    <t>RENUNCIA DE DESIGNACION COMO DIRECTIVO DE I.E. (R.S.G. Nº 279-2016) DE : BARRIENTOS QUISPE, WILFREDO</t>
  </si>
  <si>
    <t>DESIGNACION COMO DIRECTIVO DE I.E (R.M. N° 318-2018) DE: CALSIN CALLA, ARMANDO</t>
  </si>
  <si>
    <t>1001319574</t>
  </si>
  <si>
    <t>1192113512E5</t>
  </si>
  <si>
    <t>HERMELINDA VALENTINA</t>
  </si>
  <si>
    <t>1004630342</t>
  </si>
  <si>
    <t>RENUNCIA DE DESIGNACION COMO DIRECTIVO DE I.E. (RSG Nº 279-2016-MINEDU) DE : CHURA VILCANQUI, GLADYS DORA</t>
  </si>
  <si>
    <t>DESIGNACION COMO ESPECIALISTA EN EDUCACION DE  (R.M. N° 072 - 2018) DE: SONCO HITO, WILFREDO MARIO</t>
  </si>
  <si>
    <t>1191713712E6</t>
  </si>
  <si>
    <t>HUAQUIPACO</t>
  </si>
  <si>
    <t>1002398402</t>
  </si>
  <si>
    <t>1194213112E3</t>
  </si>
  <si>
    <t>LY133070</t>
  </si>
  <si>
    <t>1002411326</t>
  </si>
  <si>
    <t>ARHUIRE</t>
  </si>
  <si>
    <t>WIMER</t>
  </si>
  <si>
    <t>1041596047</t>
  </si>
  <si>
    <t>1163213711E3</t>
  </si>
  <si>
    <t>1139113611E2</t>
  </si>
  <si>
    <t>1137713612E3</t>
  </si>
  <si>
    <t>1147114416P8</t>
  </si>
  <si>
    <t>REUBICACION POR RACIONALIZACIÓN- CHAVEZ CHOQUE, ELIANA - YUNGUYO - Resolución Nº 3248-2018-DREP</t>
  </si>
  <si>
    <t>1001772904</t>
  </si>
  <si>
    <t>1164116311E2</t>
  </si>
  <si>
    <t>1024678</t>
  </si>
  <si>
    <t>LY025035</t>
  </si>
  <si>
    <t>Técnico Productiva</t>
  </si>
  <si>
    <t>CESE A SOLICITUD DE: NUÑEZ CASANI, JULIAN TEODORO, Resolución Nº 1418-12-UGELP</t>
  </si>
  <si>
    <t>1164116311E4</t>
  </si>
  <si>
    <t>1164116311E5</t>
  </si>
  <si>
    <t>1171213011E5</t>
  </si>
  <si>
    <t>1191116411E2</t>
  </si>
  <si>
    <t>0240069</t>
  </si>
  <si>
    <t>LY035008</t>
  </si>
  <si>
    <t>R.M. N° 368-2018-MINEDU</t>
  </si>
  <si>
    <t>ALENA MONICA</t>
  </si>
  <si>
    <t>1001323690</t>
  </si>
  <si>
    <t>1161124471E6</t>
  </si>
  <si>
    <t>JEFE DE AREA ADMINISTRATIVA</t>
  </si>
  <si>
    <t>1001221836</t>
  </si>
  <si>
    <t>1191116411E0</t>
  </si>
  <si>
    <t>1001311614</t>
  </si>
  <si>
    <t>1191116411E9</t>
  </si>
  <si>
    <t>IMELDA TERESA</t>
  </si>
  <si>
    <t>1002144514</t>
  </si>
  <si>
    <t>1191116411E3</t>
  </si>
  <si>
    <t>CESE POR LIMITE DE EDAD DE: ALMONTE CHURA, ADELA, Resolución Nº 2739-2013-UGELP</t>
  </si>
  <si>
    <t>1001326002</t>
  </si>
  <si>
    <t>1191116411E4</t>
  </si>
  <si>
    <t>YOVANA SOFIA</t>
  </si>
  <si>
    <t>1001297111</t>
  </si>
  <si>
    <t>1191116411E5</t>
  </si>
  <si>
    <t>PERCY MARIO</t>
  </si>
  <si>
    <t>1001210335</t>
  </si>
  <si>
    <t>1191116411E6</t>
  </si>
  <si>
    <t>LIVIA BIGLI</t>
  </si>
  <si>
    <t>1001334548</t>
  </si>
  <si>
    <t>1191116411E8</t>
  </si>
  <si>
    <t>MARLENY FLORENCIA</t>
  </si>
  <si>
    <t>1001335905</t>
  </si>
  <si>
    <t>1191116421E1</t>
  </si>
  <si>
    <t>SILVERIA</t>
  </si>
  <si>
    <t>1001214693</t>
  </si>
  <si>
    <t>1191116421E2</t>
  </si>
  <si>
    <t>CESE POR LIMITE DE EDAD DE: ABARCA DELGADO, FELICITAS, Resolución Nº 3226-2019-UGELP</t>
  </si>
  <si>
    <t>1191116421E3</t>
  </si>
  <si>
    <t>HONORIO ANTONIO</t>
  </si>
  <si>
    <t>1001205409</t>
  </si>
  <si>
    <t>1191116421E4</t>
  </si>
  <si>
    <t>PAZ</t>
  </si>
  <si>
    <t>1001318085</t>
  </si>
  <si>
    <t>1191116421E5</t>
  </si>
  <si>
    <t>CESE POR LIMITE DE EDAD DE: HUANCA MENDOZA, JESUS FORTUNATO, Resolución Nº 4589-2018-UGELP</t>
  </si>
  <si>
    <t>1191116421E6</t>
  </si>
  <si>
    <t>1191116421E7</t>
  </si>
  <si>
    <t>CALAPUJA</t>
  </si>
  <si>
    <t>1029571971</t>
  </si>
  <si>
    <t>1191116421E8</t>
  </si>
  <si>
    <t>RETIRO DEL SERVICIO POR LA 2da. DISPOSICION COMPLEMENTARIA TRANSITORIA Y FINAL LEY Nº 29944 DE: JIMENEZ FLORES, JORGE LUIS</t>
  </si>
  <si>
    <t>1001305083</t>
  </si>
  <si>
    <t>1191116421E9</t>
  </si>
  <si>
    <t>1191116431E1</t>
  </si>
  <si>
    <t>YOLANDA NAQUI</t>
  </si>
  <si>
    <t>1000423804</t>
  </si>
  <si>
    <t>1191116431E3</t>
  </si>
  <si>
    <t>CESE POR LIMITE DE EDAD DE: MENDOZA FLORES, LOLA FIDELIA, Resolución Nº 3371-15-UGELP</t>
  </si>
  <si>
    <t>1191116431E4</t>
  </si>
  <si>
    <t>1001203361</t>
  </si>
  <si>
    <t>1191116431E5</t>
  </si>
  <si>
    <t>CESE POR LIMITE DE EDAD DE: ORTEGA JAHUIRA, JUANA AVELINA, Resolución Nº 4585-2018-UGELP</t>
  </si>
  <si>
    <t>1191116431E9</t>
  </si>
  <si>
    <t>DESIGNACION COMO DIRECTOR DE I.E. DE:TICONA MACHACA, JUAN, Resolución N° 1659-12-UGELP</t>
  </si>
  <si>
    <t>1191116441E1</t>
  </si>
  <si>
    <t>DESIGNACION COMO DIRECTIVO DE: PALOMINO CRUZ, RUBEN GUILVER SEGUN RSG Nº 279-2016</t>
  </si>
  <si>
    <t>1191116441E2</t>
  </si>
  <si>
    <t>1001315057</t>
  </si>
  <si>
    <t>1191116441E3</t>
  </si>
  <si>
    <t>1191116441E5</t>
  </si>
  <si>
    <t>1191116441E6</t>
  </si>
  <si>
    <t>REUBICACION DE PLAZA OCUPADA : Resolución Nº 1960-08-UGELP</t>
  </si>
  <si>
    <t>NORA NELIDA</t>
  </si>
  <si>
    <t>1001797343</t>
  </si>
  <si>
    <t>1191116441E7</t>
  </si>
  <si>
    <t>REUBICACION DE PLAZA OCUPADA : Resolución Nº 1962-08-UGELP</t>
  </si>
  <si>
    <t>1001308555</t>
  </si>
  <si>
    <t>1191116441E8</t>
  </si>
  <si>
    <t>AYSEL ANGELA</t>
  </si>
  <si>
    <t>1001323918</t>
  </si>
  <si>
    <t>1191116712E6</t>
  </si>
  <si>
    <t>ANGEL VIDAL</t>
  </si>
  <si>
    <t>1001321008</t>
  </si>
  <si>
    <t>1191116431E2</t>
  </si>
  <si>
    <t>TEODORICA ELIZABETH</t>
  </si>
  <si>
    <t>1001235535</t>
  </si>
  <si>
    <t>1191116431E6</t>
  </si>
  <si>
    <t>1001206158</t>
  </si>
  <si>
    <t>921481215912</t>
  </si>
  <si>
    <t>TECNICO ADMINISTRATIVO</t>
  </si>
  <si>
    <t>TRANSFERENCIA DE PLAZA: RD N° 1784-2008-DREP</t>
  </si>
  <si>
    <t>1001200163</t>
  </si>
  <si>
    <t>1112713312E6</t>
  </si>
  <si>
    <t>REUBICACION DE PLAZA OCUPADA: Resolución Nº 3361-16-UGELP</t>
  </si>
  <si>
    <t>FERNANDO TITO</t>
  </si>
  <si>
    <t>1025666468</t>
  </si>
  <si>
    <t>1164114321E6</t>
  </si>
  <si>
    <t>REUBICACION DE PLAZA OCUPADA: Resolución Nº 0115-2018-UGELP</t>
  </si>
  <si>
    <t>1001203608</t>
  </si>
  <si>
    <t>1191116411E7</t>
  </si>
  <si>
    <t>NORBERTO</t>
  </si>
  <si>
    <t>1001210782</t>
  </si>
  <si>
    <t>1191116421E0</t>
  </si>
  <si>
    <t>CESE A SOLICITUD DE: LLANOS VILCA, BENEDICTA BENITA, Resolución Nº 0902-2014-UGELP</t>
  </si>
  <si>
    <t>1001201662</t>
  </si>
  <si>
    <t>1191116431E0</t>
  </si>
  <si>
    <t>1191116431E8</t>
  </si>
  <si>
    <t>RAMIRO ADOLFO</t>
  </si>
  <si>
    <t>1001231917</t>
  </si>
  <si>
    <t>1114116411E6</t>
  </si>
  <si>
    <t>0701649</t>
  </si>
  <si>
    <t>LY035030</t>
  </si>
  <si>
    <t>1001221713</t>
  </si>
  <si>
    <t>1114116411E0</t>
  </si>
  <si>
    <t>CESE DE : PINO SERRANO, LUCIO, Resolución Nº 2233-08-UGELP</t>
  </si>
  <si>
    <t>CAHUACHIA</t>
  </si>
  <si>
    <t>1001858821</t>
  </si>
  <si>
    <t>1114116411E2</t>
  </si>
  <si>
    <t>1114116411E3</t>
  </si>
  <si>
    <t>1114116411E4</t>
  </si>
  <si>
    <t>RETIRO DEL SERVICIO POR LA 2da. DISPOSICION COMPLEMENTARIA TRANSITORIA Y FINAL LEY Nº 29944 DE: COLQUE MAMANI, CRISTOBAL GERVASIO</t>
  </si>
  <si>
    <t>1001855682</t>
  </si>
  <si>
    <t>1114116411E5</t>
  </si>
  <si>
    <t>CESE POR FALLECIMIENTO DE: CONDORI CHUCHI, FLAVIO, Resolución Nº 4554-2018-UGELP</t>
  </si>
  <si>
    <t>1114116411E7</t>
  </si>
  <si>
    <t>1114116411E9</t>
  </si>
  <si>
    <t>DESIGNACION COMO DIRECTIVO DE I.E. (R.S.G. 1551-2014) DE MENDIZABAL GIRON, FIDEL</t>
  </si>
  <si>
    <t>1114116421E1</t>
  </si>
  <si>
    <t>REUBICACION DE PLAZA OCUPADA : Resolución Nº 320-UGELP</t>
  </si>
  <si>
    <t>ARAMAYO</t>
  </si>
  <si>
    <t>NELIA LUZ</t>
  </si>
  <si>
    <t>1001296815</t>
  </si>
  <si>
    <t>1114116421E2</t>
  </si>
  <si>
    <t>CESE POR LIMITE DE EDAD DE: JARA DE PEÑALOZA, SABINA HAYDEE, Resolución Nº 2535-2017-UGELP</t>
  </si>
  <si>
    <t>1114116421E3</t>
  </si>
  <si>
    <t>CESE POR LIMITE DE EDAD DE: AGUIRRE VILLALTA, MARQUINA FIDELIA, Resolución Nº 4654-2018-UGELP</t>
  </si>
  <si>
    <t>1115116511E4</t>
  </si>
  <si>
    <t>REUBICACION DE PLAZA OCUPADA: Resolución Nº 4694-15-UGELP</t>
  </si>
  <si>
    <t>SENAYDA</t>
  </si>
  <si>
    <t>1009721146</t>
  </si>
  <si>
    <t>1119114521E1</t>
  </si>
  <si>
    <t>1130613322E2</t>
  </si>
  <si>
    <t>REUBICACION DE PLAZA OCUPADA: Resolución Nº 4674-15-UGELP</t>
  </si>
  <si>
    <t>1001284856</t>
  </si>
  <si>
    <t>1134213611E3</t>
  </si>
  <si>
    <t>REUBICACION DE PLAZA OCUPADA: Resolución Nº 1244-2018-UGELP</t>
  </si>
  <si>
    <t>REBECA IRMA</t>
  </si>
  <si>
    <t>1001827710</t>
  </si>
  <si>
    <t>1134213611E7</t>
  </si>
  <si>
    <t>REUBICACION DE PLAZA VACANTE: Resolución Nº 3243-14-UGELP</t>
  </si>
  <si>
    <t>1114116411E8</t>
  </si>
  <si>
    <t>CESE A SOLICITUD DE: FLORES TITO, JACINTO ELEODORO, Resolución Nº 0903-2014-UGELP</t>
  </si>
  <si>
    <t>FELIX RUFINO</t>
  </si>
  <si>
    <t>1001691797</t>
  </si>
  <si>
    <t>1133213011E2</t>
  </si>
  <si>
    <t>CESE POR SEPARACION DEFINITIVA DE: BETANCUR LOPEZ, EUSEBIO, Resolución Nº 3481-2019-UGELP</t>
  </si>
  <si>
    <t>1164214322E1</t>
  </si>
  <si>
    <t>REUBICACION DE PLAZA OCUPADA: Resolución Nº 4670-15-UGELP</t>
  </si>
  <si>
    <t>BERNARDINA MIRLA</t>
  </si>
  <si>
    <t>1029511442</t>
  </si>
  <si>
    <t>1115116511E2</t>
  </si>
  <si>
    <t>1259449</t>
  </si>
  <si>
    <t>LY045040</t>
  </si>
  <si>
    <t>JEFE DE AREA ACADEMICA</t>
  </si>
  <si>
    <t>CESE POR LIMITE DE EDAD DE: QUISPE PONCE, FRANCISCO JAVIER, Resolución Nº 2753-2013-UGELP</t>
  </si>
  <si>
    <t>1002431168</t>
  </si>
  <si>
    <t>1115116511E3</t>
  </si>
  <si>
    <t>1191116431E7</t>
  </si>
  <si>
    <t>REUBICACION DE PLAZA OCUPADA: Resolución Nº 3739-2019-UGELP</t>
  </si>
  <si>
    <t>1001332443</t>
  </si>
  <si>
    <t>1173513411E0</t>
  </si>
  <si>
    <t>1025311</t>
  </si>
  <si>
    <t>LY065005</t>
  </si>
  <si>
    <t>UBICACION DE PROFESORES (de Directivo a Profesor) DE:ABARCA DELGADO, FELICITAS</t>
  </si>
  <si>
    <t>RENE RAUL</t>
  </si>
  <si>
    <t>1001284473</t>
  </si>
  <si>
    <t>1161116711E2</t>
  </si>
  <si>
    <t>CESE POR LIMITE DE EDAD DE: CCAMA HUISA, MATEO, Resolución Nº 2766-2013-UGELP</t>
  </si>
  <si>
    <t>1001308331</t>
  </si>
  <si>
    <t>1161116711E3</t>
  </si>
  <si>
    <t>1001318096</t>
  </si>
  <si>
    <t>1161116711E4</t>
  </si>
  <si>
    <t>MARISOL BLANCA</t>
  </si>
  <si>
    <t>1001326313</t>
  </si>
  <si>
    <t>1161116711E5</t>
  </si>
  <si>
    <t>1164213711E2</t>
  </si>
  <si>
    <t>REUBICACION DE PLAZA VACANTE: Resolución Nº 3785-2018-UGELP</t>
  </si>
  <si>
    <t>1168114712E5</t>
  </si>
  <si>
    <t>REUBICACION DE PLAZA OCUPADA: Resolución Nº 0112-2018-UGELP</t>
  </si>
  <si>
    <t>1001245175</t>
  </si>
  <si>
    <t>1171116112E2</t>
  </si>
  <si>
    <t>0701623</t>
  </si>
  <si>
    <t>LY105006</t>
  </si>
  <si>
    <t>CESE A SOLICITUD DE: CHIPANA CUNO, JULIA FRANCISCA, Resolución Nº 1988-12-UGELP</t>
  </si>
  <si>
    <t>1001321879</t>
  </si>
  <si>
    <t>1171116112E3</t>
  </si>
  <si>
    <t>REASIGNACION POR INTERES PERSONAL DE: HUANCA CASTRO, SERAFIN, Resolución Nº 2278-15-UGELSR</t>
  </si>
  <si>
    <t>1171116112E5</t>
  </si>
  <si>
    <t>DESIGNACION COMO DIRECTIVO DE I.E. (R.S.G. 1551-2014) DE PUMA LOPEZ, RUBEN ELARD</t>
  </si>
  <si>
    <t>1171116112E6</t>
  </si>
  <si>
    <t>1001311525</t>
  </si>
  <si>
    <t>1171116112E4</t>
  </si>
  <si>
    <t>REASIGNACION POR UNIDAD FAMILIAR DE: NUÑEZ BELLIDO, LEONARDO, Resolución Nº 0672-12-DUGELL</t>
  </si>
  <si>
    <t>LUCIO DALMIR</t>
  </si>
  <si>
    <t>1001300923</t>
  </si>
  <si>
    <t>1114713312E3</t>
  </si>
  <si>
    <t>1155308</t>
  </si>
  <si>
    <t>LY135070</t>
  </si>
  <si>
    <t>1118114632E7</t>
  </si>
  <si>
    <t>REUBICACION DE PLAZA OCUPADA: Resolución Nº 1243-2018-UGELP</t>
  </si>
  <si>
    <t>CEREZO</t>
  </si>
  <si>
    <t>1001304449</t>
  </si>
  <si>
    <t>1118116412E2</t>
  </si>
  <si>
    <t>PRESUPUESTO CAP - LEY 27491 RD 1209-02</t>
  </si>
  <si>
    <t>1191116712E3</t>
  </si>
  <si>
    <t>0547414</t>
  </si>
  <si>
    <t>LY165008</t>
  </si>
  <si>
    <t>RUBEN ELARD</t>
  </si>
  <si>
    <t>1001285100</t>
  </si>
  <si>
    <t>1114113411E2</t>
  </si>
  <si>
    <t>1191116712E4</t>
  </si>
  <si>
    <t>REASIGNACION POR UNIDAD FAMILIAR DE:QUISPE GORDILLO, MAXIMO, Resolución N° 4377-15-UGELP</t>
  </si>
  <si>
    <t>1040216912</t>
  </si>
  <si>
    <t>1191116712E5</t>
  </si>
  <si>
    <t>1191116712E8</t>
  </si>
  <si>
    <t>REASIG. DE YANARICO APAZA DAVID FABIAN RD. 1031-04 DREP</t>
  </si>
  <si>
    <t>DOMINGO SANTOS</t>
  </si>
  <si>
    <t>1001326220</t>
  </si>
  <si>
    <t>1191116712E9</t>
  </si>
  <si>
    <t>1002145602</t>
  </si>
  <si>
    <t>1191116712E7</t>
  </si>
  <si>
    <t>REASIGNACION DE : YUPANQUI HOLGUIN, GUILLERMO, Resolución Nº 130-10-DREP</t>
  </si>
  <si>
    <t>1001800287</t>
  </si>
  <si>
    <t>1113116712E6</t>
  </si>
  <si>
    <t>0701607</t>
  </si>
  <si>
    <t>LY165020</t>
  </si>
  <si>
    <t>1001307186</t>
  </si>
  <si>
    <t>1113116712E0</t>
  </si>
  <si>
    <t>1113116712E2</t>
  </si>
  <si>
    <t>1001296790</t>
  </si>
  <si>
    <t>1113116712E3</t>
  </si>
  <si>
    <t>ALEXANDER WILLY</t>
  </si>
  <si>
    <t>1001316815</t>
  </si>
  <si>
    <t>1113116712E4</t>
  </si>
  <si>
    <t>YLDA BARBARA</t>
  </si>
  <si>
    <t>1001234514</t>
  </si>
  <si>
    <t>1113116712E5</t>
  </si>
  <si>
    <t>1001304256</t>
  </si>
  <si>
    <t>1113116712E7</t>
  </si>
  <si>
    <t>EDSON GERMAN</t>
  </si>
  <si>
    <t>1001289389</t>
  </si>
  <si>
    <t>1113116712E9</t>
  </si>
  <si>
    <t>ANDRES PAULINO</t>
  </si>
  <si>
    <t>1001215371</t>
  </si>
  <si>
    <t>921481215918</t>
  </si>
  <si>
    <t>1113116712E8</t>
  </si>
  <si>
    <t>CESE DE PERSONAL NOMBRADO : SALAS VELASQUEZ, MAURO, Resolución Nº 1963-06-UGELP</t>
  </si>
  <si>
    <t>1001223371</t>
  </si>
  <si>
    <t>1114114332E5</t>
  </si>
  <si>
    <t>1576560</t>
  </si>
  <si>
    <t>LY095005</t>
  </si>
  <si>
    <t>REUBICACION DE PLAZA VACANTE: Resolución Nº 317-14-UGELP</t>
  </si>
  <si>
    <t>1117114732E5</t>
  </si>
  <si>
    <t>Taller EPT</t>
  </si>
  <si>
    <t>Taller de Matemática</t>
  </si>
  <si>
    <t>Taller de Comunicación</t>
  </si>
  <si>
    <t>Taller de Banda</t>
  </si>
  <si>
    <t>Otro Taller</t>
  </si>
  <si>
    <t>1111211221E7</t>
  </si>
  <si>
    <t>U210001</t>
  </si>
  <si>
    <t>LY1B0010</t>
  </si>
  <si>
    <t>Administración</t>
  </si>
  <si>
    <t>UNIDAD DE GESTION EDUCATIVA LOCAL PUNO</t>
  </si>
  <si>
    <t>JEFE DE GESTIÓN PEDAGÓGICA</t>
  </si>
  <si>
    <t>AGP - PRESUPUESTO CAP - RDR. 203-2002-ED</t>
  </si>
  <si>
    <t>COPARI</t>
  </si>
  <si>
    <t>DESIGNACION JEFE DE GESTION</t>
  </si>
  <si>
    <t>1001306070</t>
  </si>
  <si>
    <t>1111211221E8</t>
  </si>
  <si>
    <t>DIRECTOR DE UNIDAD DE GESTIÓN EDUCATIVA LOCAL</t>
  </si>
  <si>
    <t>CESE DE : AQUINO CUTIPA, ALFREDO, Resolución Nº 358-2009-DREP</t>
  </si>
  <si>
    <t>DAVID GREGORIO</t>
  </si>
  <si>
    <t>DESIGNACION DIRECTOR UGEL</t>
  </si>
  <si>
    <t>1029541868</t>
  </si>
  <si>
    <t>1111211211E8</t>
  </si>
  <si>
    <t>ESPECIALISTA EN EDUCACION</t>
  </si>
  <si>
    <t>CESE DE : ORDOÑEZ TITO, GONZALO, Resolución Nº 347-07-DREP</t>
  </si>
  <si>
    <t>MANSILLA</t>
  </si>
  <si>
    <t>MARCO ADRIAN</t>
  </si>
  <si>
    <t>DESIGNACION ESPECIALISTA EN EDUCACION</t>
  </si>
  <si>
    <t>1001213285</t>
  </si>
  <si>
    <t>1111211211E9</t>
  </si>
  <si>
    <t>RUTH YENY</t>
  </si>
  <si>
    <t>1001315398</t>
  </si>
  <si>
    <t>1111211221E3</t>
  </si>
  <si>
    <t>RENUNCIA DESIGNACION COMO ESPECIALISTA EN EDUCACION (R.M. N° 318-2018) DE: CONDORI MENDOZA, JESSICA</t>
  </si>
  <si>
    <t>1111211231E0</t>
  </si>
  <si>
    <t>AGP CESE DE HUMEREZ SEGURA GUIDO LUIS RDR. 687-04</t>
  </si>
  <si>
    <t>LAIME</t>
  </si>
  <si>
    <t>1001863263</t>
  </si>
  <si>
    <t>1111211231E7</t>
  </si>
  <si>
    <t>AGP PRESUPUESTO CAP - RDR. 203-2002-ED</t>
  </si>
  <si>
    <t>VELÁSQUEZ</t>
  </si>
  <si>
    <t>CORINA VILMA</t>
  </si>
  <si>
    <t>1001213026</t>
  </si>
  <si>
    <t>1111211231E8</t>
  </si>
  <si>
    <t>1002266080</t>
  </si>
  <si>
    <t>1111211231E9</t>
  </si>
  <si>
    <t>1111211241E1</t>
  </si>
  <si>
    <t>1111211241E2</t>
  </si>
  <si>
    <t>1111211241E3</t>
  </si>
  <si>
    <t>NOEMI YESENIA</t>
  </si>
  <si>
    <t>1001296917</t>
  </si>
  <si>
    <t>1111211241E4</t>
  </si>
  <si>
    <t>1111211241E5</t>
  </si>
  <si>
    <t>1001319299</t>
  </si>
  <si>
    <t>1111211241E6</t>
  </si>
  <si>
    <t>MARISELA</t>
  </si>
  <si>
    <t>1001296595</t>
  </si>
  <si>
    <t>OFICIO Nro. 00096-2019-MINEDU/SPE-OPEP (DS.040-2018-EF)</t>
  </si>
  <si>
    <t>1111211211E5</t>
  </si>
  <si>
    <t>FUNCIONARIO</t>
  </si>
  <si>
    <t>DIRECTOR DE PROGRAMA SECTORIAL I</t>
  </si>
  <si>
    <t>JULIO REYNALDO</t>
  </si>
  <si>
    <t>1002370511</t>
  </si>
  <si>
    <t>1111211221E0</t>
  </si>
  <si>
    <t>DIRECTOR DE SISTEMA ADMINISTRATIVO II</t>
  </si>
  <si>
    <t>ADMINISTRACION - PRESUPUESTO CAP - RDR. 203-2002-ED</t>
  </si>
  <si>
    <t>F4</t>
  </si>
  <si>
    <t>1001325571</t>
  </si>
  <si>
    <t>1111211221E9</t>
  </si>
  <si>
    <t>AGI - PRESUPUESTO CAP - RDR. 203-2002-ED</t>
  </si>
  <si>
    <t>1001322803</t>
  </si>
  <si>
    <t>1111211231E1</t>
  </si>
  <si>
    <t>ASESORIA JURIDICA - SIN PRESUPUESTO PRESUPUESTO CAP - RDR. 203-2002-ED</t>
  </si>
  <si>
    <t>1111211231E2</t>
  </si>
  <si>
    <t>OCI - PRESUPUESTO CAP - RDR. 203-2002-ED</t>
  </si>
  <si>
    <t>1111211211E0</t>
  </si>
  <si>
    <t>CONTADOR</t>
  </si>
  <si>
    <t>ROTACION DE PERSONAL ADMINISTRATIVO DE:GOMEZ ACHOCALLA, CELIA, Resolución N° 386-13-UGELP</t>
  </si>
  <si>
    <t>1111211211E7</t>
  </si>
  <si>
    <t>ASISTENTE EN SERV. DE EDUCACION Y CULTURA II</t>
  </si>
  <si>
    <t>CESE POR LIMITE DE EDAD DE: LOPEZ ARIAS, JORGE, Resolución Nº 2733-2013-UGELP</t>
  </si>
  <si>
    <t>1111211221E4</t>
  </si>
  <si>
    <t>ABOGADO</t>
  </si>
  <si>
    <t>ASESORIA JURIDICA PRESUPUESTO CAP - RDR. 203-2002-ED</t>
  </si>
  <si>
    <t>1111211231E3</t>
  </si>
  <si>
    <t>PRESUPUESTO CAP - RDR 203-2002-ED</t>
  </si>
  <si>
    <t>1111211231E4</t>
  </si>
  <si>
    <t>ADMINISTRACION - SIN PRESUPUESTO PRESUPUESTO CAP - RDR. 203-2002-ED</t>
  </si>
  <si>
    <t>1001214216</t>
  </si>
  <si>
    <t>1111211231E5</t>
  </si>
  <si>
    <t>CESE DE: BERMEJO A. HILDA RD.436-87</t>
  </si>
  <si>
    <t>JUANA SONIA ROXANA</t>
  </si>
  <si>
    <t>1001209591</t>
  </si>
  <si>
    <t>1111211231E6</t>
  </si>
  <si>
    <t>ADMINISTRACION ROTACION DE ALMONTE ZEA MARUJA NELLY RDR.</t>
  </si>
  <si>
    <t>RUBY ALBERTO</t>
  </si>
  <si>
    <t>1001335651</t>
  </si>
  <si>
    <t>1111211241E0</t>
  </si>
  <si>
    <t>ESTADISTICO</t>
  </si>
  <si>
    <t>AGI PRESUPUESTO CAP - RDR. 203-2002-ED</t>
  </si>
  <si>
    <t>1111211241E7</t>
  </si>
  <si>
    <t>ESPECIALISTA EN FINANZAS</t>
  </si>
  <si>
    <t>1111211241E8</t>
  </si>
  <si>
    <t>ESPECIALISTA EN INSPECTORIA</t>
  </si>
  <si>
    <t>OCI CESE DE AROHUANCA A. EUGENIO RDR.</t>
  </si>
  <si>
    <t>1111211241E9</t>
  </si>
  <si>
    <t>ESPECIALISTA EN RACIONALIZACION</t>
  </si>
  <si>
    <t>1111211251E1</t>
  </si>
  <si>
    <t>PRESUPUESTO CAP - RDR. 203-2002-ED</t>
  </si>
  <si>
    <t>GUSTAVO VICTOR</t>
  </si>
  <si>
    <t>1002145029</t>
  </si>
  <si>
    <t>1111211251E3</t>
  </si>
  <si>
    <t>PERIODISTA</t>
  </si>
  <si>
    <t>DIRECCION - PRESUPUESTO CAP - RDR. 203-2002-ED</t>
  </si>
  <si>
    <t>1111211251E4</t>
  </si>
  <si>
    <t>PLANIFICADOR II</t>
  </si>
  <si>
    <t>CESE DE PERSONAL: AROHUANCA ALAVE EUGENIO RD.060-99-DREP</t>
  </si>
  <si>
    <t>CELEDONIO NAZARIO</t>
  </si>
  <si>
    <t>1001227649</t>
  </si>
  <si>
    <t>1111211261E4</t>
  </si>
  <si>
    <t>TESORERO</t>
  </si>
  <si>
    <t>ADMINISTRACION - PRESUPUESTO PRESUPUESTO CAP - RDR. 203-2002-ED</t>
  </si>
  <si>
    <t>LIZARDO FULGENCIO</t>
  </si>
  <si>
    <t>1002265124</t>
  </si>
  <si>
    <t>1111211211E2</t>
  </si>
  <si>
    <t>MARIA LIVIA</t>
  </si>
  <si>
    <t>1001485460</t>
  </si>
  <si>
    <t>1111211211E3</t>
  </si>
  <si>
    <t>1111211221E5</t>
  </si>
  <si>
    <t>CESE POR LIMITE DE EDAD DE: FLORES PALOMINO, LUCAS DARIO, Resolución Nº 4801-15-UGELP</t>
  </si>
  <si>
    <t>COACCALLA</t>
  </si>
  <si>
    <t>1070022590</t>
  </si>
  <si>
    <t>1111211221E6</t>
  </si>
  <si>
    <t>ADMINISTRACION PRESUPUESTO CAP - RDR. 203-2002-ED</t>
  </si>
  <si>
    <t>1001209501</t>
  </si>
  <si>
    <t>1111211251E0</t>
  </si>
  <si>
    <t>CESE POR FALLECIMIENTO DE: MAMANI CONTRERAS, MIGUEL ALFREDO, Resolución Nº 3911-2015-UGELP</t>
  </si>
  <si>
    <t>MARWIN</t>
  </si>
  <si>
    <t>1044388879</t>
  </si>
  <si>
    <t>1111211251E2</t>
  </si>
  <si>
    <t>ADMINISTRACION ROTACION DE YUPANQUI RAMOS ALCIDES RDR.</t>
  </si>
  <si>
    <t>MERY ROXANA</t>
  </si>
  <si>
    <t>1001342894</t>
  </si>
  <si>
    <t>1111211251E5</t>
  </si>
  <si>
    <t>DESPLAZAMIENTO DE : QUISPE CARI, RUTH, Resolución Nº 459-09-GR PUNO</t>
  </si>
  <si>
    <t>YUSEY DEL PILAR YASMIN</t>
  </si>
  <si>
    <t>1001332775</t>
  </si>
  <si>
    <t>1111211251E6</t>
  </si>
  <si>
    <t>1111211251E7</t>
  </si>
  <si>
    <t>1111211251E8</t>
  </si>
  <si>
    <t>TRANSFERENCIA PRESUPUESTAL: R.E.R N° 380-2012-PR-GR-PUNO, RD N° 3047-2012-DUGELP</t>
  </si>
  <si>
    <t>1001340617</t>
  </si>
  <si>
    <t>1111211251E9</t>
  </si>
  <si>
    <t>ASESORIA JURIDICA - PRESUPUESTO CAP - RDR. 203-2002-ED</t>
  </si>
  <si>
    <t>1111211261E1</t>
  </si>
  <si>
    <t>1001207238</t>
  </si>
  <si>
    <t>1111211261E2</t>
  </si>
  <si>
    <t>ASCENSO ADMINISTRATIVO DE:GUERRA MARTINEZ, LIZARDO FULGENCIO, Resolución N° 3369-16-UGELP</t>
  </si>
  <si>
    <t>NORMA SOLEDAD</t>
  </si>
  <si>
    <t>1001302000</t>
  </si>
  <si>
    <t>1111211261E3</t>
  </si>
  <si>
    <t>1002260256</t>
  </si>
  <si>
    <t>1111211211E6</t>
  </si>
  <si>
    <t>CESE POR FALLECIMIENTO DE: HUISA COAQUIRA, CONSTANTINO, Resolución Nº 0332-2015-UGELP</t>
  </si>
  <si>
    <t>1043447051</t>
  </si>
  <si>
    <t>1111211221E1</t>
  </si>
  <si>
    <t>PERMUTA DE: TITO TITO, NICACIO, Resolución Nº 4638-15-UGELPP</t>
  </si>
  <si>
    <t>1001791297</t>
  </si>
  <si>
    <t>1111211261E5</t>
  </si>
  <si>
    <t>1001245400</t>
  </si>
  <si>
    <t>1111211261E8</t>
  </si>
  <si>
    <t>RD. 2030-04-DREP TRANSFERENCIA DE PLAZA Y PPTO</t>
  </si>
  <si>
    <t>1002382942</t>
  </si>
  <si>
    <t>PERMUTA DE: JAEN PAREDES, KAREN YANETH, Resolución Nº 2532-2019-UGELSR</t>
  </si>
  <si>
    <t>DORA HAYDEE</t>
  </si>
  <si>
    <t>1002414559</t>
  </si>
  <si>
    <t>REASIGNACION POR INTERES PERSONAL DE : MAMANI PACORI, TOMASA JOSEFA (R-2020)</t>
  </si>
  <si>
    <t>SANDRA YANETH</t>
  </si>
  <si>
    <t>1042902052</t>
  </si>
  <si>
    <t>197</t>
  </si>
  <si>
    <t>OFICIO N° 00067-2020-MINEDU/SPE-OPEP-UPP</t>
  </si>
  <si>
    <t>REASIGNACION POR INTERES PERSONAL DE : LAURA PAUCARA, BETTY (R-2020)</t>
  </si>
  <si>
    <t>REASIGNACION POR INTERES PERSONAL DE:VISA GOMEZ, FLORENTINA, Resolución N° 4330-2019-UGELP</t>
  </si>
  <si>
    <t>ROTACION DE PERSONAL ADMINISTRATIVO DE:GOMEZ COYLA, TERESA CARMELA, Resolución N° 4545-2019-UGELP</t>
  </si>
  <si>
    <t>224</t>
  </si>
  <si>
    <t>270</t>
  </si>
  <si>
    <t>REASIGNACION POR INTERES PERSONAL DE : PACURI TITO, JANETTE (R-2020)</t>
  </si>
  <si>
    <t>1029374323</t>
  </si>
  <si>
    <t>275</t>
  </si>
  <si>
    <t>290</t>
  </si>
  <si>
    <t>379</t>
  </si>
  <si>
    <t>192</t>
  </si>
  <si>
    <t>LIDIA YOLANDA</t>
  </si>
  <si>
    <t>1001324085</t>
  </si>
  <si>
    <t>ROTACION DE PERSONAL ADMINISTRATIVO DE:APAZA CCOPA, JUANA, Resolución N° 4537-2019-UGELP</t>
  </si>
  <si>
    <t>252</t>
  </si>
  <si>
    <t>REASIGNACION POR INTERES PERSONAL DE : MORALES NAVIA, CELIA CRISTINA (R-2020)</t>
  </si>
  <si>
    <t>IRENE LUZMILA</t>
  </si>
  <si>
    <t>1040574088</t>
  </si>
  <si>
    <t>REASIGNACION POR INTERES PERSONAL DE:NAVARRO TICONA, EUSEBIA, Resolución N° 4331-2019-UGELP</t>
  </si>
  <si>
    <t>278</t>
  </si>
  <si>
    <t>REASIGNACION POR INTERES PERSONAL DE : CASTRO CANAZA, NORMA MARINA (R-2020)</t>
  </si>
  <si>
    <t>279</t>
  </si>
  <si>
    <t>193 CLUB DE LEONES</t>
  </si>
  <si>
    <t>CESE POR FALLECIMIENTO DE: MAQUERA SANCHEZ, ROSA CATALINA, Resolución Nº 2201-2020-UGELP</t>
  </si>
  <si>
    <t>208</t>
  </si>
  <si>
    <t>219 SANTA ROSA DE LIMA</t>
  </si>
  <si>
    <t>248</t>
  </si>
  <si>
    <t>254</t>
  </si>
  <si>
    <t>255</t>
  </si>
  <si>
    <t>CECILIA AMPARO</t>
  </si>
  <si>
    <t>1001315362</t>
  </si>
  <si>
    <t>REASIGNACION POR INTERES PERSONAL DE:QUISPE QUISPE, JOSEFA, Resolución N° 4329-2019-UGELP</t>
  </si>
  <si>
    <t>REASIGNACION POR INTERES PERSONAL DE:FLORES LLANOS, SUSANA, Resolución N° 4333-2019-UGELP</t>
  </si>
  <si>
    <t>274</t>
  </si>
  <si>
    <t>REASIGNACION POR RACIONALIZACION DE:FLORES ALIAGA, NELLY GLORIA, Resolución N° 4988-2019-UGELP</t>
  </si>
  <si>
    <t>276</t>
  </si>
  <si>
    <t>284 CARLOS DREYER</t>
  </si>
  <si>
    <t>IRMA FELICITAS</t>
  </si>
  <si>
    <t>1001230174</t>
  </si>
  <si>
    <t>287</t>
  </si>
  <si>
    <t>REASIGNACION POR INTERES PERSONAL DE : MANRIQUE SALAS, LUZ DIANA (R-2020)</t>
  </si>
  <si>
    <t>288</t>
  </si>
  <si>
    <t>294</t>
  </si>
  <si>
    <t>322</t>
  </si>
  <si>
    <t>1001314508</t>
  </si>
  <si>
    <t>LINA YANET</t>
  </si>
  <si>
    <t>1043814974</t>
  </si>
  <si>
    <t>CESE POR LIMITE DE EDAD DE: HINOJOSA MORALES, ANDREA NINFA, Resolución Nº 0658-2020-UGELP</t>
  </si>
  <si>
    <t>330</t>
  </si>
  <si>
    <t>REASIGNACION POR INTERES PERSONAL DE : ANQUISE TORRES, DORA (R-2020)</t>
  </si>
  <si>
    <t>332</t>
  </si>
  <si>
    <t>249</t>
  </si>
  <si>
    <t>253</t>
  </si>
  <si>
    <t>264</t>
  </si>
  <si>
    <t>296</t>
  </si>
  <si>
    <t>325</t>
  </si>
  <si>
    <t>CESE POR LIMITE DE EDAD DE: AGUILAR GUTIERREZ, AURORA LEONOR, Resolución Nº 0140-2020-UGELP</t>
  </si>
  <si>
    <t>327</t>
  </si>
  <si>
    <t>194 CORAZON DE JESUS</t>
  </si>
  <si>
    <t>REASIGNACION POR INTERES PERSONAL DE : BARBOZA QUISPE, NORA MARCIA (R-2020)</t>
  </si>
  <si>
    <t>REASIGNACION POR INTERES PERSONAL DE : ALATA TITO, YESSENIA NAKADAY (R-2020)</t>
  </si>
  <si>
    <t>DUNIA</t>
  </si>
  <si>
    <t>1001296866</t>
  </si>
  <si>
    <t>RITA VIRGINIA</t>
  </si>
  <si>
    <t>1001344720</t>
  </si>
  <si>
    <t>204</t>
  </si>
  <si>
    <t>312</t>
  </si>
  <si>
    <t>258</t>
  </si>
  <si>
    <t>291</t>
  </si>
  <si>
    <t>REASIGNACION POR INTERES PERSONAL DE : ZEVALLOS ARAGON, CARMEN KARIM (R-2020)</t>
  </si>
  <si>
    <t>1042907504</t>
  </si>
  <si>
    <t>289</t>
  </si>
  <si>
    <t>REASIGNACION POR UNIDAD FAMILIAR DE : GALLEGOS FLORES, ELIZABETH JUDITH (R-2020)</t>
  </si>
  <si>
    <t>REASIGNACION POR INTERES PERSONAL DE : MAMANI QUISPE, TOMASA (R-2020)</t>
  </si>
  <si>
    <t>293</t>
  </si>
  <si>
    <t>295</t>
  </si>
  <si>
    <t>323</t>
  </si>
  <si>
    <t>261 SAN AGUSTIN</t>
  </si>
  <si>
    <t>REASIGNACION POR INTERES PERSONAL DE : MAMANI MAMANI, LUZ MARLENE (R-2020)</t>
  </si>
  <si>
    <t>215</t>
  </si>
  <si>
    <t>201</t>
  </si>
  <si>
    <t>297</t>
  </si>
  <si>
    <t>298</t>
  </si>
  <si>
    <t>REASIGNACION POR INTERES PERSONAL DE : CHOQUEHUANCA RAMIREZ, MARISOL (R-2020)</t>
  </si>
  <si>
    <t>206</t>
  </si>
  <si>
    <t>300</t>
  </si>
  <si>
    <t>329</t>
  </si>
  <si>
    <t>209</t>
  </si>
  <si>
    <t>REASIGNACION POR INTERES PERSONAL DE : GONZALO ACERO, GLORIA (R-2020)</t>
  </si>
  <si>
    <t>210</t>
  </si>
  <si>
    <t>213</t>
  </si>
  <si>
    <t>REASIGNACION POR INTERES PERSONAL DE : PUMA CCALLO, CERILA (R-2020)</t>
  </si>
  <si>
    <t>225</t>
  </si>
  <si>
    <t>268</t>
  </si>
  <si>
    <t>REASIGNACION POR UNIDAD FAMILIAR DE : APAZA POMA, MARY GLADYS (R-2020)</t>
  </si>
  <si>
    <t>299</t>
  </si>
  <si>
    <t>202</t>
  </si>
  <si>
    <t>REASIGNACION POR INTERES PERSONAL DE : AGUIRRE JUSTO, CAROLIA DELIA (R-2020)</t>
  </si>
  <si>
    <t>257</t>
  </si>
  <si>
    <t>REASIGNACION POR INTERES PERSONAL DE : AGUILAR COTRADO, KATHERINE (R-2020)</t>
  </si>
  <si>
    <t>240</t>
  </si>
  <si>
    <t>REASIGNACION POR INTERES PERSONAL DE : GODOY DIAZ, HERMELINDA (R-2020)</t>
  </si>
  <si>
    <t>396</t>
  </si>
  <si>
    <t>1191 SANTA BARBARA</t>
  </si>
  <si>
    <t>1203 PASITOS DE ORO</t>
  </si>
  <si>
    <t>PACSI</t>
  </si>
  <si>
    <t>1196 LOS ANGELES DE SANTA ROSA</t>
  </si>
  <si>
    <t>REASIGNACION POR INTERES PERSONAL DE : MAMANI PACOMPIA, CATALINA (R-2020)</t>
  </si>
  <si>
    <t>1190 ESTRELLITAS DEL SABER</t>
  </si>
  <si>
    <t>1213 RAYITOS DE LUZ</t>
  </si>
  <si>
    <t>REASIGNACION POR UNIDAD FAMILIAR DE : FLORES VELASQUEZ, ELIDA (R-2020)</t>
  </si>
  <si>
    <t>1001340081</t>
  </si>
  <si>
    <t>REASIGNACION POR UNIDAD FAMILIAR DE : VELAZCO QUIZA, YOLANDA MARUJA (R-2020)</t>
  </si>
  <si>
    <t>AYDEE MARISOL</t>
  </si>
  <si>
    <t>1040386667</t>
  </si>
  <si>
    <t>1206</t>
  </si>
  <si>
    <t>1216 SAN SANTIAGO DE CARITAMAYA</t>
  </si>
  <si>
    <t>1194 JEAN PIAGET</t>
  </si>
  <si>
    <t>1193</t>
  </si>
  <si>
    <t>REASIGNACION POR INTERES PERSONAL DE : YUCRA QUISPE, CAROLINA BALVINA (R-2020)</t>
  </si>
  <si>
    <t>1195 NUEVO PARAISO</t>
  </si>
  <si>
    <t>REASIGNACION POR INTERES PERSONAL DE : SEGALES ESCOBAR, MARGARITA (R-2020)</t>
  </si>
  <si>
    <t>1217 ARCO IRIS DE LA SABIDURIA</t>
  </si>
  <si>
    <t>REASIGNACION POR UNIDAD FAMILIAR DE : MAMANI MACHACA, MARY SOLEDAD (R-2020)</t>
  </si>
  <si>
    <t>1230 SANTA ROSA</t>
  </si>
  <si>
    <t>1197 SOR ANA DE LOS ANGELES</t>
  </si>
  <si>
    <t>1199 SAN JUAN DE CAPANO</t>
  </si>
  <si>
    <t>REASIGNACION POR INTERES PERSONAL DE : ROJAS CHOQUEHUANCA, YANETH ROCIO (R-2020)</t>
  </si>
  <si>
    <t>1200 SEMILLITAS DEL SABER</t>
  </si>
  <si>
    <t>REASIGNACION POR INTERES PERSONAL DE : COAQUIRA FERNANDEZ, WIGBERTO HIPOLITO (R-2020)</t>
  </si>
  <si>
    <t>1209 LAGO SAGRADO DE LUQUINA CHICO</t>
  </si>
  <si>
    <t>1210 TESORITOS DE PARINA</t>
  </si>
  <si>
    <t>1219 PUKLLAY WASI</t>
  </si>
  <si>
    <t>1221</t>
  </si>
  <si>
    <t>REASIGNACION POR INTERES PERSONAL DE : LUJANO NAIRA, MARIA ANTONIETA (R-2020)</t>
  </si>
  <si>
    <t>REASIGNACION POR UNIDAD FAMILIAR DE : VILAVILA INOFUENTE, ADELA (R-2020)</t>
  </si>
  <si>
    <t>1208</t>
  </si>
  <si>
    <t>1222 RAYITO DE SOL CANDILE</t>
  </si>
  <si>
    <t>1225 VILLA SANTA CRUZ DE SAMUCHACA</t>
  </si>
  <si>
    <t>1202 QORI SONCCO</t>
  </si>
  <si>
    <t>1226</t>
  </si>
  <si>
    <t>1201</t>
  </si>
  <si>
    <t>1207 SANTA ROSA</t>
  </si>
  <si>
    <t>REASIGNACION POR INTERES PERSONAL DE : FLORES CHAMBILLA, AURORA (R-2020)</t>
  </si>
  <si>
    <t>1205</t>
  </si>
  <si>
    <t>1211 CIUDAD JARDIN</t>
  </si>
  <si>
    <t>1228 NUEVA ESPERANZA</t>
  </si>
  <si>
    <t>1212</t>
  </si>
  <si>
    <t>1295 LOS NEVADITOS</t>
  </si>
  <si>
    <t>70158</t>
  </si>
  <si>
    <t>70085</t>
  </si>
  <si>
    <t>1261 LOS ANGELITOS DE JESUS</t>
  </si>
  <si>
    <t>1277 JESUS EMANUEL</t>
  </si>
  <si>
    <t>1275 ALTA GRACIA DE YASIN</t>
  </si>
  <si>
    <t>1243</t>
  </si>
  <si>
    <t>1276 SANTA ROSA</t>
  </si>
  <si>
    <t>1044803742</t>
  </si>
  <si>
    <t>1253 IMACULADA CONCEPCION</t>
  </si>
  <si>
    <t>1267 RAYITOS DE SOL</t>
  </si>
  <si>
    <t>1252 VIRGEN DE GUADALUPE</t>
  </si>
  <si>
    <t>1241 DIVINA MISERICORDIA</t>
  </si>
  <si>
    <t>1274 SEMILLITAS DEL FUTURO</t>
  </si>
  <si>
    <t>1242</t>
  </si>
  <si>
    <t>1263 SAN JOSE</t>
  </si>
  <si>
    <t>REASIGNACION POR INTERES PERSONAL DE : FLORES QUISPE, NOHELI EMPERATRIZ (R-2020)</t>
  </si>
  <si>
    <t>1280 AGUILAS DEL SABER</t>
  </si>
  <si>
    <t>REASIGNACION POR UNIDAD FAMILIAR DE : MAMANI CONDORI, VERONICA ROXANA (R-2020)</t>
  </si>
  <si>
    <t>1234 CAPULLITOS DE LA VIRGEN INMACULADA CONCEPCION</t>
  </si>
  <si>
    <t>1264 LOS ANGELITOS DE CAIRANI</t>
  </si>
  <si>
    <t>1254 SEMILLITAS DE JESUS</t>
  </si>
  <si>
    <t>1278 LA SAGRADA FAMILIA</t>
  </si>
  <si>
    <t>1271 EXALTACION-YANARICO</t>
  </si>
  <si>
    <t>1260</t>
  </si>
  <si>
    <t>REASIGNACION POR INTERES PERSONAL DE : CONDORI CUPI, JANNET (R-2020)</t>
  </si>
  <si>
    <t>1291 CORAZON DE JESUS</t>
  </si>
  <si>
    <t>1258 EMILIA BARCIA BONIFFATTI</t>
  </si>
  <si>
    <t>REASIGNACION POR UNIDAD FAMILIAR DE : JAHUIRA CUSI, CANDY (R-2020)</t>
  </si>
  <si>
    <t>1284 MARIA MONTESSORI</t>
  </si>
  <si>
    <t>REASIGNACION POR INTERES PERSONAL DE : PINEDA ALATA, PAMELA IRASEMA (R-2020)</t>
  </si>
  <si>
    <t>1045815645</t>
  </si>
  <si>
    <t>1272 PASITOS MAGICOS</t>
  </si>
  <si>
    <t>1289 ESPONGITAS DEL SABER</t>
  </si>
  <si>
    <t>1238</t>
  </si>
  <si>
    <t>1237 VIRGEN DEL ROSARIO</t>
  </si>
  <si>
    <t>1282 LOS AMIGUITOS DE CORAZON DE JESUS</t>
  </si>
  <si>
    <t>1273 SEMILLITAS DE ESPERANZA</t>
  </si>
  <si>
    <t>1251 LUZ DEL SABER</t>
  </si>
  <si>
    <t>REASIGNACION POR INTERES PERSONAL DE : PAREDES ASTRULLA, NELLY YONY (R-2020)</t>
  </si>
  <si>
    <t>1268 KANTUTAS DE VILLA</t>
  </si>
  <si>
    <t>1248</t>
  </si>
  <si>
    <t>1293 JESUS NAZARENO</t>
  </si>
  <si>
    <t>1270 JOSE DE SAN MARTIN</t>
  </si>
  <si>
    <t>1259</t>
  </si>
  <si>
    <t>1266 DON JOSE DE SAN MARTIN</t>
  </si>
  <si>
    <t>1232 MISKY WASI</t>
  </si>
  <si>
    <t>1286</t>
  </si>
  <si>
    <t>1257</t>
  </si>
  <si>
    <t>1290</t>
  </si>
  <si>
    <t>1265 ALFONSO UGARTE</t>
  </si>
  <si>
    <t>1250 DIVINO CORAZON</t>
  </si>
  <si>
    <t>1236</t>
  </si>
  <si>
    <t>1246 SHADDAY</t>
  </si>
  <si>
    <t>1269 CAPULLITOS DE AMOR</t>
  </si>
  <si>
    <t>1288 RAYITO AZUL</t>
  </si>
  <si>
    <t>1299 LOS ANGELITOS</t>
  </si>
  <si>
    <t>1298 CAPULLITOS DE CANTUTA</t>
  </si>
  <si>
    <t>1297 VIRGENCITA DE LA ASUNCION</t>
  </si>
  <si>
    <t>1306 NUEVA VISION</t>
  </si>
  <si>
    <t>1303 SAN MIGUEL DE FAON</t>
  </si>
  <si>
    <t>1302</t>
  </si>
  <si>
    <t>1308</t>
  </si>
  <si>
    <t>1294 DULCE INFANCIA</t>
  </si>
  <si>
    <t>1309 INMACULADA CONCEPCION</t>
  </si>
  <si>
    <t>ALFONSO UGARTE</t>
  </si>
  <si>
    <t>CHILATA</t>
  </si>
  <si>
    <t>VALLECITO</t>
  </si>
  <si>
    <t>1189 LA MERCED</t>
  </si>
  <si>
    <t>70160</t>
  </si>
  <si>
    <t>1292</t>
  </si>
  <si>
    <t>PATACANCHA</t>
  </si>
  <si>
    <t>MI PERU</t>
  </si>
  <si>
    <t>RINCONADA SALCEDO</t>
  </si>
  <si>
    <t>JULIETA</t>
  </si>
  <si>
    <t>SAN MARTIN DE PORRES</t>
  </si>
  <si>
    <t>EDUARDITOS</t>
  </si>
  <si>
    <t>GUERRA VDA DE FLORES</t>
  </si>
  <si>
    <t>GLADYS TERESA</t>
  </si>
  <si>
    <t>1002296125</t>
  </si>
  <si>
    <t>ROTACION DE PERSONAL ADMINISTRATIVO DE:ILLANES SOTOMAYOR, ROSA DIANE, Resolución N° 4544-2019-UGELP</t>
  </si>
  <si>
    <t>70004</t>
  </si>
  <si>
    <t>70018 SAN JOSE DE HUARAYA</t>
  </si>
  <si>
    <t>REASIGNACION POR INTERES PERSONAL DE : VILCANQUI CAPAQUIRA, LEONOR (R-2020)</t>
  </si>
  <si>
    <t>70025 INDEPENDENCIA NACIONAL</t>
  </si>
  <si>
    <t>CESE POR INCAPACIDAD FISICA O MENTAL DE: YUCRA QUISPE, ROGELIO, Resolución Nº 4245-2019-UGELP</t>
  </si>
  <si>
    <t>CESE POR LIMITE DE EDAD DE: TITO QUISPE, FLORENTINO, Resolución Nº 144-2020-UGELP</t>
  </si>
  <si>
    <t>70035</t>
  </si>
  <si>
    <t>1004642599</t>
  </si>
  <si>
    <t>CESE POR FALLECIMIENTO DE: OTAZU ARANA, MARTIN, Resolución Nº 2194-2020-UGELP</t>
  </si>
  <si>
    <t>REUBICACION DE PLAZA VACANTE: Resolución Nº 5104-2019-UGELP</t>
  </si>
  <si>
    <t>70051</t>
  </si>
  <si>
    <t>70655 INTERCULTURAL PUNO</t>
  </si>
  <si>
    <t>70657</t>
  </si>
  <si>
    <t>70717</t>
  </si>
  <si>
    <t>DESIGNACION COMO DIRECTOR UGEL CARABAYA DE CONDORI VENEGAS, ANDRES</t>
  </si>
  <si>
    <t>CESE POR LIMITE DE EDAD DE: CANO SAMO, MARCIAL FITELO, Resolución Nº 151-2020-UGELP</t>
  </si>
  <si>
    <t>CESE POR FALLECIMIENTO DE: ESCARCENA QUISPE, CONSTANTINO, Resolución Nº 2699-2020-UGELP</t>
  </si>
  <si>
    <t>70001</t>
  </si>
  <si>
    <t>PERMUTA DE: AMANQUI ZEA, MARIA ELENA, Resolución Nº 3919-2019-UGELP</t>
  </si>
  <si>
    <t>MIRIAM EDILMIRA</t>
  </si>
  <si>
    <t>1002429399</t>
  </si>
  <si>
    <t>70005 CORAZON DE JESUS</t>
  </si>
  <si>
    <t>1040569908</t>
  </si>
  <si>
    <t>RETORNO DE DIRECTOR DE UGEL A PROFESOR DE: SANIZO MAMANI, GENARO(RVM N° 027-2020-MINEDU)</t>
  </si>
  <si>
    <t>1001771244</t>
  </si>
  <si>
    <t>CESE POR LIMITE DE EDAD DE: FLORES MACHACA, FRANCISCA, Resolución Nº 137-2020-UGELP</t>
  </si>
  <si>
    <t>CONCLUSION DE DESIGNACION COMO JEFE DE GESTION PEDAGOGICA DE LA UGEL DE CONDORI ONOFRE, ALAN DIMER</t>
  </si>
  <si>
    <t>CESE POR FALLECIMIENTO DE: VELASQUEZ PAUCAR, PABLO FLORENTINO, Resolución Nº 2237-2020-UGELP</t>
  </si>
  <si>
    <t>REASIGNACION POR UNIDAD FAMILIAR DE : MUSAJA ARROYO, MAFALDA MARGARITA (R-2020)</t>
  </si>
  <si>
    <t>SABINO SIXTO</t>
  </si>
  <si>
    <t>1001842565</t>
  </si>
  <si>
    <t>70013</t>
  </si>
  <si>
    <t>70023</t>
  </si>
  <si>
    <t>CESE POR LIMITE DE EDAD DE: COPA MAMANI, MIGUEL GRIMALDO, Resolución Nº 161-2020-UGELP</t>
  </si>
  <si>
    <t>1001282501</t>
  </si>
  <si>
    <t>70026</t>
  </si>
  <si>
    <t>CESE POR LIMITE DE EDAD DE: MAMANI VALCARCEL, JULIO REMIGIO, Resolución Nº 152-2020-UGELP</t>
  </si>
  <si>
    <t>PERMUTA DE: CAYO CHOQUEHUAYTA, RUTH GLADYS, Resolución Nº 4031-2019-UGELP</t>
  </si>
  <si>
    <t>HERMOZA</t>
  </si>
  <si>
    <t>RUTH HAYDEE</t>
  </si>
  <si>
    <t>1029673551</t>
  </si>
  <si>
    <t>71001 ALMIRANTE MIGUEL GRAU</t>
  </si>
  <si>
    <t>CESE POR LIMITE DE EDAD DE: QUISPE MACHACA, JOSE ADRIAN, Resolución Nº 156-2020-UGELP</t>
  </si>
  <si>
    <t>70003 SAGRADO CORAZON DE JESUS</t>
  </si>
  <si>
    <t>OFICIO N° 00468-2020-MINEDU/SPE-OPEP-UPP (D.S.Nro. 238-2020-EF)</t>
  </si>
  <si>
    <t>CESE A SOLICITUD DE: CASTRO CANAZA, MARIA GLORIA, Resolución Nº 1658-2020-UGELP</t>
  </si>
  <si>
    <t>CESE POR LIMITE DE EDAD DE: SERRUTO BELLIDO, ROSA NELIDA, Resolución Nº 164-2020-UGELP</t>
  </si>
  <si>
    <t>ROTACION DE PERSONAL ADMINISTRATIVO DE:HUALLPA CRUZ, HERACLIO, Resolución N° 4536-2019-UGELP</t>
  </si>
  <si>
    <t>70024</t>
  </si>
  <si>
    <t>70045</t>
  </si>
  <si>
    <t>70064 SAN MARTIN DE PORRES</t>
  </si>
  <si>
    <t>CESE POR LIMITE DE EDAD DE: LOAIZA PUENTE DE LA VEGA, RUTH ALEJANDRINA, Resolución Nº 139-2020-UGELP</t>
  </si>
  <si>
    <t>70081</t>
  </si>
  <si>
    <t>RAPHAEL</t>
  </si>
  <si>
    <t>1001332559</t>
  </si>
  <si>
    <t>70623</t>
  </si>
  <si>
    <t>1001845272</t>
  </si>
  <si>
    <t>70656</t>
  </si>
  <si>
    <t>CESE POR LIMITE DE EDAD DE: SUCSO CASTILLO, DIEGO WILFREDO, Resolución Nº 142-2020-UGELP</t>
  </si>
  <si>
    <t>70808</t>
  </si>
  <si>
    <t>DESIGNACION EXEPCIONAL DE JEFE DE GESTION PEDAGOGICA DE: ASTETE BARRIENTOS, NESTOR(RD Nº 730-2020-DUGEL-CR.)</t>
  </si>
  <si>
    <t>1001342644</t>
  </si>
  <si>
    <t>70043</t>
  </si>
  <si>
    <t>70052</t>
  </si>
  <si>
    <t>REASIGNACION POR INTERES PERSONAL DE : FLORES FERNANDEZ, LUZ YANETH (R-2020)</t>
  </si>
  <si>
    <t>REASIGNACION POR INTERES PERSONAL DE : MIRAMIRA CONDORI, AMANDA (R-2020)</t>
  </si>
  <si>
    <t>1001226486</t>
  </si>
  <si>
    <t>70090</t>
  </si>
  <si>
    <t>RETORNO DE DIRECTOR UGEL A PROFESOR DEPAREDES ASTRULLA, FREDY EVARISTO (RVN Nº 027-2020-MINEDU)</t>
  </si>
  <si>
    <t>FREDY EVARISTO</t>
  </si>
  <si>
    <t>1001489874</t>
  </si>
  <si>
    <t>CESE POR FALLECIMIENTO DE: CONTRERAS FLORES, SEGUNDINA ESTHER, Resolución Nº 2239-2020-UGELP</t>
  </si>
  <si>
    <t>70092</t>
  </si>
  <si>
    <t>REASIGNACION POR UNIDAD FAMILIAR DE : CONDORI CHAMBI, GLADIS (R-2020)</t>
  </si>
  <si>
    <t>1001317585</t>
  </si>
  <si>
    <t>REASIGNACION POR UNIDAD FAMILIAR DE : CASTRO AROCUTIPA, EDITH (R-2020)</t>
  </si>
  <si>
    <t>1002445997</t>
  </si>
  <si>
    <t>70097</t>
  </si>
  <si>
    <t>70164</t>
  </si>
  <si>
    <t>70620</t>
  </si>
  <si>
    <t>CESE POR FALLECIMIENTO DE: QUISPE SALAZAR, ZENON, Resolución Nº 2200-2020-UGELP</t>
  </si>
  <si>
    <t>70682</t>
  </si>
  <si>
    <t>70726</t>
  </si>
  <si>
    <t>ANICK DARNELLY</t>
  </si>
  <si>
    <t>1001486139</t>
  </si>
  <si>
    <t>70802</t>
  </si>
  <si>
    <t>70806</t>
  </si>
  <si>
    <t>70075</t>
  </si>
  <si>
    <t>RENUNCIA DE DESIGNACION COMO DIRECTIVO DE CHOQUE ALEJO, VIDAL MOISES (RD Nº 2373)</t>
  </si>
  <si>
    <t>REASIGNACION POR UNIDAD FAMILIAR DE : RAMOS FLORES, MARIO GERMAN (R-2020)</t>
  </si>
  <si>
    <t>70078</t>
  </si>
  <si>
    <t>PERMUTA DE: SANTOS TINTAYA, OLGA, Resolución Nº 3040-2019-UGELP</t>
  </si>
  <si>
    <t>JOSE ANTUNEZ</t>
  </si>
  <si>
    <t>1001305257</t>
  </si>
  <si>
    <t>70084</t>
  </si>
  <si>
    <t>REASIGNACION POR UNIDAD FAMILIAR DE : RAMOS LIENDO, LEDUVINA (R-2020)</t>
  </si>
  <si>
    <t>70098</t>
  </si>
  <si>
    <t>1001322694</t>
  </si>
  <si>
    <t>70099</t>
  </si>
  <si>
    <t>70116</t>
  </si>
  <si>
    <t>REASIGNACION POR UNIDAD FAMILIAR DE : CCAMA QUISPE, VICTOR RAUL (R-2020)</t>
  </si>
  <si>
    <t>JOHN OMAR</t>
  </si>
  <si>
    <t>1001306815</t>
  </si>
  <si>
    <t>HUGO RAUL</t>
  </si>
  <si>
    <t>1001303013</t>
  </si>
  <si>
    <t>70122</t>
  </si>
  <si>
    <t>REASIGNACION POR INTERES PERSONAL DE : SANTOS TINTAYA, OLIVIA (R-2020)</t>
  </si>
  <si>
    <t>PERMUTA DE: ALIAGA CHALCO, INOCENCIA, Resolución Nº 4115-2019-UGELP</t>
  </si>
  <si>
    <t>1001345247</t>
  </si>
  <si>
    <t>70127</t>
  </si>
  <si>
    <t>REASIGNACION POR INTERES PERSONAL DE : JAHUIRA RODRIGUEZ, SABINA JULIA (R-2020)</t>
  </si>
  <si>
    <t>70131</t>
  </si>
  <si>
    <t>70136</t>
  </si>
  <si>
    <t>REASIGNACION POR INTERES PERSONAL DE : FLORES BLAS, PABLO (R-2020)</t>
  </si>
  <si>
    <t>70137</t>
  </si>
  <si>
    <t>70142 MARIA INMACULADA CONCEPCION</t>
  </si>
  <si>
    <t>1002426018</t>
  </si>
  <si>
    <t>70147</t>
  </si>
  <si>
    <t>70148</t>
  </si>
  <si>
    <t>70170</t>
  </si>
  <si>
    <t>70616</t>
  </si>
  <si>
    <t>REASIGNACION POR INTERES PERSONAL DE : QUISPE TARQUI, ROGER HERNAN (R-2020)</t>
  </si>
  <si>
    <t>FREDDY WALTER</t>
  </si>
  <si>
    <t>1001318171</t>
  </si>
  <si>
    <t>70653</t>
  </si>
  <si>
    <t>70721</t>
  </si>
  <si>
    <t>70741</t>
  </si>
  <si>
    <t>CESE POR LIMITE DE EDAD DE: ARPASI VILCA DE FLORES, JACINTA, Resolución Nº 4162-2019-UGELP</t>
  </si>
  <si>
    <t>70744</t>
  </si>
  <si>
    <t>70083</t>
  </si>
  <si>
    <t>70093</t>
  </si>
  <si>
    <t>70100</t>
  </si>
  <si>
    <t>70103</t>
  </si>
  <si>
    <t>REASIGNACION POR UNIDAD FAMILIAR DE : COAQUIRA HOLGUIN, JUAN VIDAL (R-2020)</t>
  </si>
  <si>
    <t>REASIGNACION POR UNIDAD FAMILIAR DE : MAQUERA PACHO, GUIDO (R-2020)</t>
  </si>
  <si>
    <t>70104</t>
  </si>
  <si>
    <t>70107</t>
  </si>
  <si>
    <t>70129</t>
  </si>
  <si>
    <t>ELEAZAR</t>
  </si>
  <si>
    <t>1042399284</t>
  </si>
  <si>
    <t>70143</t>
  </si>
  <si>
    <t>70169</t>
  </si>
  <si>
    <t>REASIGNACION POR INTERES PERSONAL DE : ARI BARRAZUETA, VICENTE (R-2020)</t>
  </si>
  <si>
    <t>70678</t>
  </si>
  <si>
    <t>70695</t>
  </si>
  <si>
    <t>70709</t>
  </si>
  <si>
    <t>70723</t>
  </si>
  <si>
    <t>70710</t>
  </si>
  <si>
    <t>REASIGNACION POR INTERES PERSONAL DE : APAZA RODRIGUEZ, CLOTILDE (R-2020)</t>
  </si>
  <si>
    <t>JAVIER ORLANDO</t>
  </si>
  <si>
    <t>1001315309</t>
  </si>
  <si>
    <t>70720</t>
  </si>
  <si>
    <t>70087</t>
  </si>
  <si>
    <t>70101</t>
  </si>
  <si>
    <t>REASIGNACION POR INTERES PERSONAL DE : AGUILAR CLAVIJO, IRMA (R-2020)</t>
  </si>
  <si>
    <t>1001318185</t>
  </si>
  <si>
    <t>70118</t>
  </si>
  <si>
    <t>REASIGNACION POR INTERES PERSONAL DE : JAPURA ESCARCENA, JESUS YONY (R-2020)</t>
  </si>
  <si>
    <t>70119</t>
  </si>
  <si>
    <t>REASIGNACION POR UNIDAD FAMILIAR DE : CHURAYRA MAQUERA, BRIGIDA (R-2020)</t>
  </si>
  <si>
    <t>REASIGNACION POR INTERES PERSONAL DE : CUTIPA QUISPE, MARIO (R-2020)</t>
  </si>
  <si>
    <t>1001335968</t>
  </si>
  <si>
    <t>70138</t>
  </si>
  <si>
    <t>70139</t>
  </si>
  <si>
    <t>REASIGNACION POR INTERES PERSONAL DE : GOMEZ BAILON, ALMARIO (R-2020)</t>
  </si>
  <si>
    <t>JULIAN EDGAR</t>
  </si>
  <si>
    <t>1001319203</t>
  </si>
  <si>
    <t>70106</t>
  </si>
  <si>
    <t>70145</t>
  </si>
  <si>
    <t>70153</t>
  </si>
  <si>
    <t>70154</t>
  </si>
  <si>
    <t>70163</t>
  </si>
  <si>
    <t>70168</t>
  </si>
  <si>
    <t>REASIGNACION POR INTERES PERSONAL DE : PINEDA SERRUTO, BONA BRINDIS MARTINA (R-2020)</t>
  </si>
  <si>
    <t>70112</t>
  </si>
  <si>
    <t>70146</t>
  </si>
  <si>
    <t>REASIGNACION POR INTERES PERSONAL DE:RAMOS HUARCAYA, LEONCIO, Resolución N° 4595-2019-UGELP</t>
  </si>
  <si>
    <t>70727</t>
  </si>
  <si>
    <t>70713</t>
  </si>
  <si>
    <t>REASIGNACION POR INTERES PERSONAL DE : JALLASI QUISPE, SEBASTIANA IMELDA (R-2020)</t>
  </si>
  <si>
    <t>71544</t>
  </si>
  <si>
    <t>REASIGNACION POR INTERES PERSONAL DE : FUENTES NINA, ELSA ANGELICA (R-2020)</t>
  </si>
  <si>
    <t>1043752548</t>
  </si>
  <si>
    <t>ELISBAN</t>
  </si>
  <si>
    <t>1002267020</t>
  </si>
  <si>
    <t>CCAPA DE COLQUE</t>
  </si>
  <si>
    <t>REASIGNACION POR INTERES PERSONAL DE : CORONEL CHURATA, PEDRO FELIX (R-2020)</t>
  </si>
  <si>
    <t>REASIGNACION POR UNIDAD FAMILIAR DE : TICONA CHARALLA, CECILIO (R-2020)</t>
  </si>
  <si>
    <t>BACILIA ISABEL</t>
  </si>
  <si>
    <t>1001203690</t>
  </si>
  <si>
    <t>70008</t>
  </si>
  <si>
    <t>70037 VIRGEN DE LAS MERCEDES</t>
  </si>
  <si>
    <t>1001326421</t>
  </si>
  <si>
    <t>REASIGNACION POR UNIDAD FAMILIAR DE : TORRES YANA, FELIPE (R-2020)</t>
  </si>
  <si>
    <t>1041747277</t>
  </si>
  <si>
    <t>1002297801</t>
  </si>
  <si>
    <t>70058 FRANCISCO BOLOGNESI</t>
  </si>
  <si>
    <t>AYQUI</t>
  </si>
  <si>
    <t>70006</t>
  </si>
  <si>
    <t>70009 VIRGEN DEL CARMEN</t>
  </si>
  <si>
    <t>REASIGNACION POR UNIDAD FAMILIAR DE : ARAPA ARISACA, YOVANA (R-2020)</t>
  </si>
  <si>
    <t>70022</t>
  </si>
  <si>
    <t>PAULA GENARA</t>
  </si>
  <si>
    <t>1001232065</t>
  </si>
  <si>
    <t>REASIGNACION POR INTERES PERSONAL DE : VELASQUEZ CACERES, MARGARITA SABINA (R-2020)</t>
  </si>
  <si>
    <t>GUADALUPE NELLY</t>
  </si>
  <si>
    <t>1002296903</t>
  </si>
  <si>
    <t>70042</t>
  </si>
  <si>
    <t>70053</t>
  </si>
  <si>
    <t>70061</t>
  </si>
  <si>
    <t>CESE POR LIMITE DE EDAD DE: FLORES ROMANI, ROSALIA, Resolución Nº 165-2020-UGELP</t>
  </si>
  <si>
    <t>70645</t>
  </si>
  <si>
    <t>70706</t>
  </si>
  <si>
    <t>70708</t>
  </si>
  <si>
    <t>70712</t>
  </si>
  <si>
    <t>REASIGNACION POR INTERES PERSONAL DE : MACHACA CACERES, AURELIA (R-2020)</t>
  </si>
  <si>
    <t>70715</t>
  </si>
  <si>
    <t>REASIGNACION POR UNIDAD FAMILIAR DE : LLICA YANAPA, JUBIT (R-2020)</t>
  </si>
  <si>
    <t>70716</t>
  </si>
  <si>
    <t>REASIGNACION POR INTERES PERSONAL DE : VALDEZ QUISPE, CIPRIAN JULIO (R-2020)</t>
  </si>
  <si>
    <t>CESE A SOLICITUD DE: HINOJOSA MORALES, LUZMILA MARIA, Resolución Nº 1281-2020-UGELP</t>
  </si>
  <si>
    <t>70030</t>
  </si>
  <si>
    <t>1001491301</t>
  </si>
  <si>
    <t>REASIGNACION POR INTERES PERSONAL DE : MEDINA ARPASI, MAXIMO (R-2020)</t>
  </si>
  <si>
    <t>CESE POR FALLECIMIENTO DE: LAQUISE HUMPIRE, ASCENCION, Resolución Nº 2242-2020-UGELP</t>
  </si>
  <si>
    <t>REASIGNACION POR INTERES PERSONAL DE : PACHACUTI TICONA, CONCEPCION RENE (R-2020)</t>
  </si>
  <si>
    <t>70031</t>
  </si>
  <si>
    <t>70032</t>
  </si>
  <si>
    <t>AQUILINA</t>
  </si>
  <si>
    <t>1001297592</t>
  </si>
  <si>
    <t>REASIGNACION POR INTERES PERSONAL DE:TIQUE GUTIERREZ, JUAN GREGORIO, Resolución N° 4593-2019-UGELP</t>
  </si>
  <si>
    <t>REASIGNACION POR INTERES PERSONAL DE:CHOQUE YUPANQUI, MARIVEL, Resolución N° 4598-2019-UGELP</t>
  </si>
  <si>
    <t>70038</t>
  </si>
  <si>
    <t>EDGAR ABDON</t>
  </si>
  <si>
    <t>1001315485</t>
  </si>
  <si>
    <t>REASIGNACION POR UNIDAD FAMILIAR DE : AEDO FLORES, BENIGNA GREGORIA (R-2020)</t>
  </si>
  <si>
    <t>REASIGNACION POR INTERES PERSONAL DE : ALCOS PACHECO, GLADYS ZORAIDA (R-2020)</t>
  </si>
  <si>
    <t>70055 CESAR VALLEJO</t>
  </si>
  <si>
    <t>70066</t>
  </si>
  <si>
    <t>REASIGNACION POR UNIDAD FAMILIAR DE : QUISPE SANDOVAL, FELICITAS (R-2020)</t>
  </si>
  <si>
    <t>AGUEDA</t>
  </si>
  <si>
    <t>1001319248</t>
  </si>
  <si>
    <t>70067 FRANCISCO BOLOGNESI</t>
  </si>
  <si>
    <t>70068</t>
  </si>
  <si>
    <t>REASIGNACION POR UNIDAD FAMILIAR DE : ARIAS YUCRA, MARIO BENIGNO (R-2020)</t>
  </si>
  <si>
    <t>CESE POR FALLECIMIENTO DE: HUMPIRI HUATTA, EMILIANO, Resolución Nº 2498-2020-UGELP</t>
  </si>
  <si>
    <t>70069</t>
  </si>
  <si>
    <t>70070</t>
  </si>
  <si>
    <t>CESE POR INCAPACIDAD FISICA O MENTAL DE: PAREDES FELICIANO, UBALDA, Resolución Nº 4246-2019-UGELP</t>
  </si>
  <si>
    <t>70071</t>
  </si>
  <si>
    <t>70072</t>
  </si>
  <si>
    <t>REASIGNACION POR UNIDAD FAMILIAR DE : CALSIN CALSIN, SILVIA EDITH (R-2020)</t>
  </si>
  <si>
    <t>1001324852</t>
  </si>
  <si>
    <t>70609</t>
  </si>
  <si>
    <t>REASIGNACION POR UNIDAD FAMILIAR DE : CONDORI CONDORI, GERMAN (R-2020)</t>
  </si>
  <si>
    <t>70667</t>
  </si>
  <si>
    <t>ROTACION DE PERSONAL ADMINISTRATIVO DE:QUISPE MEDINA, ROSALIA OLGA, Resolución N° 4539-2019-UGELP</t>
  </si>
  <si>
    <t>70704</t>
  </si>
  <si>
    <t>70705</t>
  </si>
  <si>
    <t>70015</t>
  </si>
  <si>
    <t>REASIGNACION POR INTERES PERSONAL DE : GODOY QUISPE, JAIME ASENCIO (R-2020)</t>
  </si>
  <si>
    <t>70016</t>
  </si>
  <si>
    <t>REASIGNACION POR INTERES PERSONAL DE : RUELAS CHOQUE, DAVID ISAAC (R-2020)</t>
  </si>
  <si>
    <t>70017</t>
  </si>
  <si>
    <t>REASIGNACION POR UNIDAD FAMILIAR DE : FIGUEROA LOAYZA, MARIELA JACKELINE (R-2020)</t>
  </si>
  <si>
    <t>1025709098</t>
  </si>
  <si>
    <t>REASIGNACION POR INTERES PERSONAL DE : LUNA LLERENA, ELIZABETH (R-2020)</t>
  </si>
  <si>
    <t>DANIRA TORIBIA</t>
  </si>
  <si>
    <t>1001205559</t>
  </si>
  <si>
    <t>70019</t>
  </si>
  <si>
    <t>70020</t>
  </si>
  <si>
    <t>REASIGNACION POR INTERES PERSONAL DE : DUEÑAS QUISPE, JORGE RUBEN (R-2020)</t>
  </si>
  <si>
    <t>REASIGNACION POR INTERES PERSONAL DE:PANCCA PAUCAR, JUAN ESTEBAN, Resolución N° 4599-2019-UGELP</t>
  </si>
  <si>
    <t>70021</t>
  </si>
  <si>
    <t>REASIGNACION POR INTERES PERSONAL DE : ONOFRE TTITO, EDGAR (R-2020)</t>
  </si>
  <si>
    <t>REASIGNACION POR UNIDAD FAMILIAR DE : HUARAHUARA LAURA, PASCASIO (R-2020)</t>
  </si>
  <si>
    <t>1002415105</t>
  </si>
  <si>
    <t>70027</t>
  </si>
  <si>
    <t>70028</t>
  </si>
  <si>
    <t>REASIGNACION POR INTERES PERSONAL DE : SILVA ZEA, LUCIO WILFREDO (R-2020)</t>
  </si>
  <si>
    <t>REASIGNACION POR INTERES PERSONAL DE : OBLITAS VILA, GIOVANNA LOURDES (R-2020)</t>
  </si>
  <si>
    <t>70036</t>
  </si>
  <si>
    <t>REASIGNACION POR INTERES PERSONAL DE : TAMAYO QUISPE, FRANCISCA (R-2020)</t>
  </si>
  <si>
    <t>JULIA EDILTRUDES</t>
  </si>
  <si>
    <t>1001289517</t>
  </si>
  <si>
    <t>REASIGNACION POR UNIDAD FAMILIAR DE : PEREZ ROJAS, UBALDINA LEONOR (R-2020)</t>
  </si>
  <si>
    <t>REASIGNACION POR UNIDAD FAMILIAR DE : QUINTO MORALES, MARIA LEONOR (R-2020)</t>
  </si>
  <si>
    <t>NORMA DOLORES</t>
  </si>
  <si>
    <t>1002039871</t>
  </si>
  <si>
    <t>70039</t>
  </si>
  <si>
    <t>70046</t>
  </si>
  <si>
    <t>70134 JOSE ANTONIO ENCINAS</t>
  </si>
  <si>
    <t>70076</t>
  </si>
  <si>
    <t>ESCÓBAR</t>
  </si>
  <si>
    <t>YENY QUINTINA</t>
  </si>
  <si>
    <t>1001309773</t>
  </si>
  <si>
    <t>70086</t>
  </si>
  <si>
    <t>70096</t>
  </si>
  <si>
    <t>REASIGNACION POR INTERES PERSONAL DE : ACHAQUIHUI ROSEL, MARINA (R-2020)</t>
  </si>
  <si>
    <t>REASIGNACION POR INTERES PERSONAL DE : MAMANI VALERIANO, OLGA INES (R-2020)</t>
  </si>
  <si>
    <t>MERILUZ</t>
  </si>
  <si>
    <t>1001207734</t>
  </si>
  <si>
    <t>70111</t>
  </si>
  <si>
    <t>1001232800</t>
  </si>
  <si>
    <t>70117</t>
  </si>
  <si>
    <t>REASIGNACION POR INTERES PERSONAL DE : FLORES CHOQUE, EDMUNDO (R-2020)</t>
  </si>
  <si>
    <t>DONATO RAMON</t>
  </si>
  <si>
    <t>1001229331</t>
  </si>
  <si>
    <t>70120</t>
  </si>
  <si>
    <t>70121</t>
  </si>
  <si>
    <t>70123</t>
  </si>
  <si>
    <t>1001345219</t>
  </si>
  <si>
    <t>REASIGNACION POR INTERES PERSONAL DE : PONCE MELENDEZ, JUANA ELEANA (R-2020)</t>
  </si>
  <si>
    <t>70125</t>
  </si>
  <si>
    <t>70135</t>
  </si>
  <si>
    <t>70165</t>
  </si>
  <si>
    <t>ZAIDA LUZ</t>
  </si>
  <si>
    <t>1001870561</t>
  </si>
  <si>
    <t>70694</t>
  </si>
  <si>
    <t>70011</t>
  </si>
  <si>
    <t>REASIGNACION POR INTERES PERSONAL DE: CAYO FLORES, HILARIO, Resolución Nº 2875-2019-DUGELSR</t>
  </si>
  <si>
    <t>70044</t>
  </si>
  <si>
    <t>CESE POR FALLECIMIENTO DE: AVALOS VELASQUEZ, LUIS ALBERTO, Resolución Nº 1788-2020-UGELP</t>
  </si>
  <si>
    <t>70062</t>
  </si>
  <si>
    <t>70606</t>
  </si>
  <si>
    <t>70688</t>
  </si>
  <si>
    <t>70697</t>
  </si>
  <si>
    <t>70699 GAMALIEL CHURATA</t>
  </si>
  <si>
    <t>70702</t>
  </si>
  <si>
    <t>REASIGNACION POR INTERES PERSONAL DE: ROJAS PINTO, ANGELICA ISABEL, Resolución Nº 1535-2019-UGELP</t>
  </si>
  <si>
    <t>70703</t>
  </si>
  <si>
    <t>70730</t>
  </si>
  <si>
    <t>70731</t>
  </si>
  <si>
    <t>70804</t>
  </si>
  <si>
    <t>REUBICACION DE PLAZA OCUPADA: Resolución Nº 1313-2020</t>
  </si>
  <si>
    <t>70805</t>
  </si>
  <si>
    <t>70007</t>
  </si>
  <si>
    <t>70040</t>
  </si>
  <si>
    <t>KACHA</t>
  </si>
  <si>
    <t>FREDY RUFINO</t>
  </si>
  <si>
    <t>1002295877</t>
  </si>
  <si>
    <t>1001231144</t>
  </si>
  <si>
    <t>70059</t>
  </si>
  <si>
    <t>REASIGNACION POR INTERES PERSONAL DE : CAPAQUIRA LAURA, GERMAN (R-2020)</t>
  </si>
  <si>
    <t>70060</t>
  </si>
  <si>
    <t>70063</t>
  </si>
  <si>
    <t>70628</t>
  </si>
  <si>
    <t>70647</t>
  </si>
  <si>
    <t>REASIGNACION POR UNIDAD FAMILIAR DE : SANTOS QUISPE, NIRA ZENAIDA (R-2020)</t>
  </si>
  <si>
    <t>70700</t>
  </si>
  <si>
    <t>70701</t>
  </si>
  <si>
    <t>70707</t>
  </si>
  <si>
    <t>70711</t>
  </si>
  <si>
    <t>70719</t>
  </si>
  <si>
    <t>CESE POR LIMITE DE EDAD DE: CARRY ALATA, PERCY AGUSTIN, Resolución Nº 154-2020-UGELP</t>
  </si>
  <si>
    <t>70733</t>
  </si>
  <si>
    <t>CESE POR LIMITE DE EDAD DE: VILCA FLORES, LUCAS, Resolución Nº 138-2020-UGELP</t>
  </si>
  <si>
    <t>70734</t>
  </si>
  <si>
    <t>70091</t>
  </si>
  <si>
    <t>70113</t>
  </si>
  <si>
    <t>70126</t>
  </si>
  <si>
    <t>REASIGNACION POR UNIDAD FAMILIAR DE : QUISPE CHURA, CARLOS EFRAIN (R-2020)</t>
  </si>
  <si>
    <t>NIPTALIA</t>
  </si>
  <si>
    <t>1001315279</t>
  </si>
  <si>
    <t>70133</t>
  </si>
  <si>
    <t>RITA NIEVES</t>
  </si>
  <si>
    <t>1001307734</t>
  </si>
  <si>
    <t>70150</t>
  </si>
  <si>
    <t>70151</t>
  </si>
  <si>
    <t>70155</t>
  </si>
  <si>
    <t>70622</t>
  </si>
  <si>
    <t>CESE POR FALLECIMIENTO DE: CHANA ARISACA, FELICIANO, Resolución Nº 2202-2020-UGELP</t>
  </si>
  <si>
    <t>70651</t>
  </si>
  <si>
    <t>70698</t>
  </si>
  <si>
    <t>70722</t>
  </si>
  <si>
    <t>CESE POR FALLECIMIENTO DE: CAMACHO YUFRA, MANUEL IVAN, Resolución Nº 2195-2020-UGELP</t>
  </si>
  <si>
    <t>RETORNO DE DESIGNACION COMO JEFE DE GP A PROFESOR DE: GOMEZ CHARAJA, ALINA(RVM . Nº 027-2020-MINEDU)</t>
  </si>
  <si>
    <t>ALINA</t>
  </si>
  <si>
    <t>1001309527</t>
  </si>
  <si>
    <t>70724</t>
  </si>
  <si>
    <t>70728</t>
  </si>
  <si>
    <t>70077</t>
  </si>
  <si>
    <t>REASIGNACION POR INTERES PERSONAL DE : CHOQUE ALEJO, VIDAL MOISES (R-2020)</t>
  </si>
  <si>
    <t>70088</t>
  </si>
  <si>
    <t>REASIGNACION POR INTERES PERSONAL DE : PARI PARI, ADRIAN (R-2020)</t>
  </si>
  <si>
    <t>70089</t>
  </si>
  <si>
    <t>REASIGNACION POR UNIDAD FAMILIAR DE : LLANOS ASENCIO, LUIS GONZAGO (R-2020)</t>
  </si>
  <si>
    <t>AYDE HONORIA</t>
  </si>
  <si>
    <t>1001344757</t>
  </si>
  <si>
    <t>1001208233</t>
  </si>
  <si>
    <t>70095</t>
  </si>
  <si>
    <t>70105</t>
  </si>
  <si>
    <t>70108</t>
  </si>
  <si>
    <t>REASIGNACION POR INTERES PERSONAL DE : PINAZO BLAS, HUGO (R-2020)</t>
  </si>
  <si>
    <t>QUEQUE</t>
  </si>
  <si>
    <t>1001982642</t>
  </si>
  <si>
    <t>70102</t>
  </si>
  <si>
    <t>REASIGNACION POR INTERES PERSONAL DE : PINEDA CHOQUE, NANCY FLORENCIA (R-2020)</t>
  </si>
  <si>
    <t>1001778918</t>
  </si>
  <si>
    <t>REASIGNACION POR UNIDAD FAMILIAR DE : FLORES ECHEGARAY, MILAGROS BETSY (R-2020)</t>
  </si>
  <si>
    <t>1001241396</t>
  </si>
  <si>
    <t>70109</t>
  </si>
  <si>
    <t>70110</t>
  </si>
  <si>
    <t>70114</t>
  </si>
  <si>
    <t>70115 MARIA ASUNCION GALINDO</t>
  </si>
  <si>
    <t>70124</t>
  </si>
  <si>
    <t>REASIGNACION POR INTERES PERSONAL DE : CALDERON LEON, MARCOS (R-2020)</t>
  </si>
  <si>
    <t>1001341845</t>
  </si>
  <si>
    <t>REASIGNACION POR INTERES PERSONAL DE : FLORES ORTEGA, JAIME (R-2020)</t>
  </si>
  <si>
    <t>1001219156</t>
  </si>
  <si>
    <t>REASIGNACION POR INTERES PERSONAL DE : JAMACHI VILCA, JOSE (R-2020)</t>
  </si>
  <si>
    <t>MARITSA ROSA</t>
  </si>
  <si>
    <t>1001300825</t>
  </si>
  <si>
    <t>70144</t>
  </si>
  <si>
    <t>REASIGNACION POR INTERES PERSONAL DE : COAQUIRA VERA, REINAN ANTONIO (R-2020)</t>
  </si>
  <si>
    <t>70159</t>
  </si>
  <si>
    <t>70166</t>
  </si>
  <si>
    <t>70725</t>
  </si>
  <si>
    <t>REASIGNACION POR INTERES PERSONAL DE : ORTEGA MAMANI, ALFREDO (R-2020)</t>
  </si>
  <si>
    <t>70757</t>
  </si>
  <si>
    <t>70660</t>
  </si>
  <si>
    <t>70684</t>
  </si>
  <si>
    <t>70756</t>
  </si>
  <si>
    <t>FREDDY ELEUTERIO</t>
  </si>
  <si>
    <t>1001338433</t>
  </si>
  <si>
    <t>CESE POR FALLECIMIENTO DE: LUNA VILCA, LIZANDRO, Resolución Nº 2196-2020-UGELP</t>
  </si>
  <si>
    <t>CESE POR FALLECIMIENTO DE: VASQUEZ QUIJO, RAUL, Resolución Nº 1279-2019-UGELP</t>
  </si>
  <si>
    <t>NIMIA VELINDA</t>
  </si>
  <si>
    <t>1002417243</t>
  </si>
  <si>
    <t>REUBICACION DE PLAZA VACANTE: Resolución Nº 5105-2019-UGELP</t>
  </si>
  <si>
    <t>REASIGNACION POR UNIDAD FAMILIAR DE : GUERRA HIDALGO, BESST KATHERINE (R-2020)</t>
  </si>
  <si>
    <t>REASIGNACION POR INTERES PERSONAL DE: ENCINAS ALFARO, LILIAN MARGOTT, Resolución Nº 000085-2020-UGEL</t>
  </si>
  <si>
    <t>REASIGNACION POR INTERES PERSONAL DE: LOZADA BELTRAN, ANA MARCELA, Resolución Nº 001565-2020-UGEL AREQUIPA</t>
  </si>
  <si>
    <t>CESE A SOLICITUD DE: LUJANO ORTEGA, YOLANDA, Resolución Nº 1280-2020-UGELP</t>
  </si>
  <si>
    <t>CESE POR FALLECIMIENTO DE: VILCA VELASQUEZ, ROSARIO, Resolución Nº 2103-2020-UGELP</t>
  </si>
  <si>
    <t>CESE POR INCAPACIDAD FISICA PERMANENTE DE: PILCO VARGAS, RUBEN RESOLUCIÒN Nº 1823-2020-UGELP</t>
  </si>
  <si>
    <t>IVONNE</t>
  </si>
  <si>
    <t>1001318605</t>
  </si>
  <si>
    <t>REASIGNACION POR INTERES PERSONAL DE: ENCINAS MAQUERA, MARIANO, Resolución Nº 000084-2020-UGELTACNA</t>
  </si>
  <si>
    <t>1040460614</t>
  </si>
  <si>
    <t>CESE POR LIMITE DE EDAD DE: PEREZ MAMANI, FRANCISCA, Resolución Nº 153-2020-UGELP</t>
  </si>
  <si>
    <t>CESE POR FALLECIMIENTO DE: CHOQUE MAQUERA, SIMON DAMIAN, Resolución Nº 2497-2020-UGELP</t>
  </si>
  <si>
    <t>PEDRO LEONARDO</t>
  </si>
  <si>
    <t>1001226384</t>
  </si>
  <si>
    <t>1001343507</t>
  </si>
  <si>
    <t>REASIGNACION POR UNIDAD FAMILIAR DE : TISNADO FLORES, NICOMEDES ARMANDO (R-2020)</t>
  </si>
  <si>
    <t>CESE POR FALLECIMIENTO DE: PEREZ RAMIREZ, JAIME RAUL, Resolución Nº 2199-2020-UGELP</t>
  </si>
  <si>
    <t>CONCLUSION DE DESIGNACION COMO JEFE DE GESTION PEDAGOGICA: COAQUIRA RAMOS, MARISOL</t>
  </si>
  <si>
    <t>1001315766</t>
  </si>
  <si>
    <t>CESE POR LIMITE DE EDAD DE: ARISPE CANO, REBECA EMERITA, Resolución Nº 659-2020-UGELP</t>
  </si>
  <si>
    <t>1001335821</t>
  </si>
  <si>
    <t>REASIGNACION POR INTERES PERSONAL DE:VARGAS COAQUIRA, ANASTASIO RUFINO, Resolución N° 4592-2019-UGELP</t>
  </si>
  <si>
    <t>CASTILLO DE VARGAS</t>
  </si>
  <si>
    <t>CESE POR LIMITE DE EDAD DE: DIAZ GONZALES, EDGAR MATEO, Resolución Nº 149-2020-UGELP</t>
  </si>
  <si>
    <t>REASIGNACION POR UNIDAD FAMILIAR DE : FLORES ZIRENA, FREDY ALFREDO (R-2020)</t>
  </si>
  <si>
    <t>PERMUTA DE: GUEVARA GUERRA, VICTOR BENITO, Resolución Nº 594-2019-UGEL L</t>
  </si>
  <si>
    <t>1001315335</t>
  </si>
  <si>
    <t>1001229157</t>
  </si>
  <si>
    <t>CESE A SOLICITUD DE: JIMENEZ MITA, DEMETRIO, Resolución Nº 1282-2020-UGELP</t>
  </si>
  <si>
    <t>EDGAR ERNESTO</t>
  </si>
  <si>
    <t>1002296820</t>
  </si>
  <si>
    <t>CESE POR FALLECIMIENTO DE: MAMANI CHURA, GERMAN ANTONIO, Resolución Nº 2197-2020-UGELP</t>
  </si>
  <si>
    <t>SILVIA BRIGIDA</t>
  </si>
  <si>
    <t>1001325067</t>
  </si>
  <si>
    <t>CESE POR LIMITE DE EDAD DE: GUEVARA CUADROS, YSABEL CRISTINA, Resolución Nº 157-2020-UGELP</t>
  </si>
  <si>
    <t>WILFREDO FREDY</t>
  </si>
  <si>
    <t>1001865274</t>
  </si>
  <si>
    <t>CESE A SOLICITUD DE: BAILON ARI, ALFREDO, Resolución Nº 2018-2020-UGELP</t>
  </si>
  <si>
    <t>1001321694</t>
  </si>
  <si>
    <t>JAIME JAVIIER</t>
  </si>
  <si>
    <t>1040747226</t>
  </si>
  <si>
    <t>ELIZABETH CONCEPCION</t>
  </si>
  <si>
    <t>1001325709</t>
  </si>
  <si>
    <t>REASIGNACION POR INTERES PERSONAL DE:NUÑEZ CASTILLO, MARIO ANIBAL, Resolución N° 4328-2019-UGELP</t>
  </si>
  <si>
    <t>ROGELIO GILMER</t>
  </si>
  <si>
    <t>1001842471</t>
  </si>
  <si>
    <t>1001327630</t>
  </si>
  <si>
    <t>CESE POR FALLECIMIENTO DE: CHAMBILLA AYALA, DINA OLGA, Resolución Nº 2198-2020-UGELP</t>
  </si>
  <si>
    <t>TITI</t>
  </si>
  <si>
    <t>1001550171</t>
  </si>
  <si>
    <t>CESE POR LIMITE DE EDAD DE: DE LA CRUZ HUAMAN, ENRIQUE CARLOS, Resolución Nº 141-2020-UGELP</t>
  </si>
  <si>
    <t>DAVID MOISES</t>
  </si>
  <si>
    <t>1002405823</t>
  </si>
  <si>
    <t>REASIGNACION POR RACIONALIZACION DE:VILLASANTE CHOQUECHAMBI, EDELMIRA, Resolución N° 2661-2019-UGELP</t>
  </si>
  <si>
    <t>LEONCIO GODOFREDO</t>
  </si>
  <si>
    <t>1001308507</t>
  </si>
  <si>
    <t>REASIGNACION POR INTERES PERSONAL DE : CHOQUE ALAVE, RENE ROGELIO (R-2020)</t>
  </si>
  <si>
    <t>LEANDRO FLORENTINO</t>
  </si>
  <si>
    <t>1001317692</t>
  </si>
  <si>
    <t>CESE POR LIMITE DE EDAD DE: TISNADO FLORES, ANGELICA AMANDA, Resolución Nº 150-2020-UGELP</t>
  </si>
  <si>
    <t>REASIGNACION POR UNIDAD FAMILIAR DE : CARPIO MIRANDA, FELIPE (R-2020)</t>
  </si>
  <si>
    <t>WILMERTH AMILKAR</t>
  </si>
  <si>
    <t>1001321953</t>
  </si>
  <si>
    <t>REASIGNACION POR UNIDAD FAMILIAR DE : YUCRA TURPO, DANIEL (R-2020)</t>
  </si>
  <si>
    <t>REASIGNACION POR INTERES PERSONAL DE : CONDORI CUSI, RAUL BRAULIO (R-2020)</t>
  </si>
  <si>
    <t>RENUNCIA DE DESIGNACION COMO DIRECTIVO DE: BORDA PILCO, JHONE MARLENI</t>
  </si>
  <si>
    <t>REASIGNACION POR INTERES PERSONAL DE : COLQUE VASQUEZ, FAVIO MARTIN (R-2020)</t>
  </si>
  <si>
    <t>1001220238</t>
  </si>
  <si>
    <t>REASIGNACION POR INTERES PERSONAL DE : PALOMINO MANZANO, FIDEL (R-2020)</t>
  </si>
  <si>
    <t>REASIGNACION POR INTERES PERSONAL DE : APAZA APAZA, SAMUEL (R-2020)</t>
  </si>
  <si>
    <t>1004416149</t>
  </si>
  <si>
    <t>ORACIO</t>
  </si>
  <si>
    <t>1001299448</t>
  </si>
  <si>
    <t>CALLERI</t>
  </si>
  <si>
    <t>1001311146</t>
  </si>
  <si>
    <t>REASIGNACION POR INTERES PERSONAL DE : QUISPE ALAVE, JAIME NELSON (R-2020)</t>
  </si>
  <si>
    <t>1001313372</t>
  </si>
  <si>
    <t>REASIGNACION POR INTERES PERSONAL DE : MAMANI LOZA, RAUL (R-2020)</t>
  </si>
  <si>
    <t>REASIGNACION POR INTERES PERSONAL DE : QUISPE CATARI, NEPTALI ROGER (R-2020)</t>
  </si>
  <si>
    <t>1080670677</t>
  </si>
  <si>
    <t>REASIGNACION POR INTERES PERSONAL DE : SOSA MAMANI, DAVID (R-2020)</t>
  </si>
  <si>
    <t>1001202574</t>
  </si>
  <si>
    <t>REASIGNACION POR INTERES PERSONAL DE : CHAMBI PALERO, LEONOR AVELINA (R-2020)</t>
  </si>
  <si>
    <t>1001218351</t>
  </si>
  <si>
    <t>REASIGNACION POR INTERES PERSONAL DE : HUAYTA ARIZACA, SERGIO AUGUSTO (R-2020)</t>
  </si>
  <si>
    <t>REASIGNACION POR INTERES PERSONAL DE:VELASQUEZ MONZON, WILBER, Resolución N° 4325-2019-UGELP</t>
  </si>
  <si>
    <t>REASIGNACION POR INTERES PERSONAL DE : CALDERON YANAPA, MARCELINO (R-2020)</t>
  </si>
  <si>
    <t>MORON</t>
  </si>
  <si>
    <t>MARIA SYLVIA</t>
  </si>
  <si>
    <t>1001288633</t>
  </si>
  <si>
    <t>REASIGNACION POR INTERES PERSONAL DE : VARGAS VILCA, ANDRES AVELINO (R-2020)</t>
  </si>
  <si>
    <t>REASIGNACION POR UNIDAD FAMILIAR DE : GONZALES RAMOS, ANTONIA VICTORIA (R-2020)</t>
  </si>
  <si>
    <t>1001316205</t>
  </si>
  <si>
    <t>REASIGNACION POR INTERES PERSONAL DE : MONJE CHARAJA, JUAN RODOLFO (R-2020)</t>
  </si>
  <si>
    <t>REASIGNACION POR INTERES PERSONAL DE : COILA CHARAJA, ISABEL LIDIA (R-2020)</t>
  </si>
  <si>
    <t>REASIGNACION POR INTERES PERSONAL DE : TITO VILCA, VICTOR RENE (R-2020)</t>
  </si>
  <si>
    <t>REASIGNACION POR INTERES PERSONAL DE : CUTIPA LLANQUE, ELIZABETH (R-2020)</t>
  </si>
  <si>
    <t>CLETA MARGOT</t>
  </si>
  <si>
    <t>1040385859</t>
  </si>
  <si>
    <t>REASIGNACION POR UNIDAD FAMILIAR DE : VELASQUEZ IGNACIO, HERNAN (R-2020)</t>
  </si>
  <si>
    <t>REASIGNACION POR INTERES PERSONAL DE:MELENDEZ CARBAJAL, EFRAIN, Resolución N° 4327-2019-UGELP</t>
  </si>
  <si>
    <t>REASIGNACION POR INTERES PERSONAL DE:QUISPE CCAMA, ROSA, Resolución N° 4594-2019-UGELP</t>
  </si>
  <si>
    <t>REASIGNACION POR INTERES PERSONAL DE : VELASQUEZ CRUZ, JULIO (R-2020)</t>
  </si>
  <si>
    <t>BELTRAN LUIS</t>
  </si>
  <si>
    <t>1001552172</t>
  </si>
  <si>
    <t>CESE POR LIMITE DE EDAD DE: VASQUEZ LAURA, CARMEN EUGENIA, Resolución Nº 159-2020-UGELP</t>
  </si>
  <si>
    <t>REASIGNACION POR INTERES PERSONAL DE : VELASQUEZ RODRIGUEZ, JUSTA (R-2020)</t>
  </si>
  <si>
    <t>REASIGNACION POR INTERES PERSONAL DE : CONTRERAS FLORES, BETTY RAQUEL (R-2020)</t>
  </si>
  <si>
    <t>REASIGNACION POR INTERES PERSONAL DE : CCUNO MAMANI, SOLEDAD SILVIA (R-2020)</t>
  </si>
  <si>
    <t>DAVID FILOMENO</t>
  </si>
  <si>
    <t>1001221075</t>
  </si>
  <si>
    <t>REASIGNACION POR INTERES PERSONAL DE:PARI ANDIA, GUILLERMO, Resolución N° 4324-2019-UGELP</t>
  </si>
  <si>
    <t>REASIGNACION POR UNIDAD FAMILIAR DE : CENTENO ROJAS, VIDALIO (R-2020)</t>
  </si>
  <si>
    <t>CESE POR LIMITE DE EDAD DE: SOTO GALLEGOS, CLOTILDE LUCILA, Resolución Nº RD.147-2020-UGELP</t>
  </si>
  <si>
    <t>REASIGNACION POR INTERES PERSONAL DE : YUCRA LLANQUI, HUGO FIDEL (R-2020)</t>
  </si>
  <si>
    <t>REASIGNACION POR INTERES PERSONAL DE:GUTIERREZ DEL PINO, MARCO ANTONIO, Resolución N° 4332-2019-UGELP</t>
  </si>
  <si>
    <t>RENE OMAR</t>
  </si>
  <si>
    <t>1024709957</t>
  </si>
  <si>
    <t>CESE POR LIMITE DE EDAD DE: HUANCA MARRON, AURELIANO, Resolución Nº 148-2020-UGELP</t>
  </si>
  <si>
    <t>CESE POR FALLECIMIENTO DE: PINEDA CASTRO, CESAR GREGORIO, Resolución Nº 2204-2020-UGELP</t>
  </si>
  <si>
    <t>REASIGNACION POR UNIDAD FAMILIAR DE : CAHUI PANCA, ROBERTO (R-2020)</t>
  </si>
  <si>
    <t>1001771118</t>
  </si>
  <si>
    <t>CESE POR LIMITE DE EDAD DE: GOMEZ BAILON, FAUSTO PONCIANO, Resolución Nº 143-2020-UGELP</t>
  </si>
  <si>
    <t>REASIGNACION POR INTERES PERSONAL DE : ADUVIRI CASTILLO, EFRAIN (R-2020)</t>
  </si>
  <si>
    <t>1000799901</t>
  </si>
  <si>
    <t>LIDIA LUZ</t>
  </si>
  <si>
    <t>1001306300</t>
  </si>
  <si>
    <t>REASIGNACION POR INTERES PERSONAL DE:MAMANI TICONA, NELSON, Resolución N° 4321-2019-UGELP</t>
  </si>
  <si>
    <t>REASIGNACION POR INTERES PERSONAL DE : DIAZ QUISPE, LIOCARION (R-2020)</t>
  </si>
  <si>
    <t>REASIGNACION POR INTERES PERSONAL DE : RAMOS PARQUI, ANASTASIO (R-2020)</t>
  </si>
  <si>
    <t>REASIGNACION POR INTERES PERSONAL DE : MONTESINOS MENDOZA, GRIMALDO (R-2020)</t>
  </si>
  <si>
    <t>SIXTO JUSTO</t>
  </si>
  <si>
    <t>1001204181</t>
  </si>
  <si>
    <t>REASIGNACION POR INTERES PERSONAL DE:CRUZ CHOQUE, MARIO ROGER, Resolución N° 4345-2019-UGELP</t>
  </si>
  <si>
    <t>REASIGNACION POR INTERES PERSONAL DE : PERCCA QUISPE, WILFREDO RAUL (R-2020)</t>
  </si>
  <si>
    <t>1002411993</t>
  </si>
  <si>
    <t>REASIGNACION POR INTERES PERSONAL DE:MAMANI CANQUI, ERNESTO, Resolución N° 4326-2019-UGELP</t>
  </si>
  <si>
    <t>REASIGNACION POR INTERES PERSONAL DE : CHOQUE PALLI, FLORENTINO MARIO (R-2020)</t>
  </si>
  <si>
    <t>QUISPE DE JUAREZ</t>
  </si>
  <si>
    <t>REASIGNACION POR INTERES PERSONAL DE : ARIZABAL GUZMAN, MARILU MARLENE (R-2020)</t>
  </si>
  <si>
    <t>JAEL</t>
  </si>
  <si>
    <t>1001317347</t>
  </si>
  <si>
    <t>REASIGNACION POR INTERES PERSONAL DE : ARENAS SOTO, MARINA BEATRIZ (R-2020)</t>
  </si>
  <si>
    <t>1001234731</t>
  </si>
  <si>
    <t>REASIGNACION POR INTERES PERSONAL DE : CHAHUARA CORDOVA, NANCY (R-2020)</t>
  </si>
  <si>
    <t>CESE POR LIMITE DE EDAD DE: RODRIGUEZ BARRIENTOS, MAURO DIONICIO, Resolución Nº 145-2020-UGELP</t>
  </si>
  <si>
    <t>CESE POR LIMITE DE EDAD DE: FLORES DUEÑAS, MELECIO, Resolución Nº 1543-2020-UGELP</t>
  </si>
  <si>
    <t>1001310765</t>
  </si>
  <si>
    <t>REASIGNACION POR UNIDAD FAMILIAR DE : SILVA PACOVILCA, SALVADOR (R-2020)</t>
  </si>
  <si>
    <t>1001288104</t>
  </si>
  <si>
    <t>REASIGNACION POR INTERES PERSONAL DE : MAMANI CHOQUEHUANCA, RAUL SILVERIO (R-2020)</t>
  </si>
  <si>
    <t>REASIGNACION POR INTERES PERSONAL DE : MAMANI CHOQUE, ELVIRA (R-2020)</t>
  </si>
  <si>
    <t>1001222807</t>
  </si>
  <si>
    <t>REASIGNACION POR UNIDAD FAMILIAR DE : DIAZ VIZCARRA, MARTIN (R-2020)</t>
  </si>
  <si>
    <t>NILTON WILBER</t>
  </si>
  <si>
    <t>1001308538</t>
  </si>
  <si>
    <t>REASIGNACION POR UNIDAD FAMILIAR DE : ARIZACA CHANA, ERNESTO MARIO (R-2020)</t>
  </si>
  <si>
    <t>REASIGNACION POR INTERES PERSONAL DE : ORTEGA MAMANI, ABURCIO (R-2020)</t>
  </si>
  <si>
    <t>REASIGNACION POR UNIDAD FAMILIAR DE : RAMOS CONDE, NICOLAS (R-2020)</t>
  </si>
  <si>
    <t>1001318649</t>
  </si>
  <si>
    <t>REASIGNACION POR UNIDAD FAMILIAR DE:LAURA PARI, SANTOS CEFERINO, Resolución N° 4319-2019-UGELP</t>
  </si>
  <si>
    <t>ROTACION DE PERSONAL ADMINISTRATIVO DE:QUISPE POMA, ALEJANDRINA, Resolución N° 4546-2019-UGELP</t>
  </si>
  <si>
    <t>1002040078</t>
  </si>
  <si>
    <t>CESE POR FALLECIMIENTO DE: CHAMBI ARI, WILLIAM, Resolución Nº 2238-2020-UGELP</t>
  </si>
  <si>
    <t>REASIGNACION POR INTERES PERSONAL DE : MARON SALAS, MARTHA (R-2020)</t>
  </si>
  <si>
    <t>LAURENTE</t>
  </si>
  <si>
    <t>1001825450</t>
  </si>
  <si>
    <t>REUBICACION DE PLAZA VACANTE: Resolución Nº 4975-2019-UGELP</t>
  </si>
  <si>
    <t>1001307641</t>
  </si>
  <si>
    <t>SAN MARTIN DE PORRAS</t>
  </si>
  <si>
    <t>ARTE Y FOLKLORE</t>
  </si>
  <si>
    <t>REASIGNACION POR UNIDAD FAMILIAR DE : MAMANI QUIÑONEZ, JULIA (R-2020)</t>
  </si>
  <si>
    <t>REASIGNACION POR INTERES PERSONAL DE : PARI HUMPIRI, BERTHA (R-2020)</t>
  </si>
  <si>
    <t>INKATEC</t>
  </si>
  <si>
    <t>SAN JUAN DE HUATTA</t>
  </si>
  <si>
    <t>AGROINDUSTRIAL DE CCOTA</t>
  </si>
  <si>
    <t>MANUEL ZUÑIGA CAMACHO</t>
  </si>
  <si>
    <t>COMPLEJO EDUCATIVO AGROPECUARIO</t>
  </si>
  <si>
    <t>BARRIO SAN MARTIN</t>
  </si>
  <si>
    <t>Comunicación</t>
  </si>
  <si>
    <t>01306070</t>
  </si>
  <si>
    <t>29541868</t>
  </si>
  <si>
    <t>01213285</t>
  </si>
  <si>
    <t>RETORNO A PLAZA DE PROFESOR DE:GUEVARA PINEDA, RUTH YENY</t>
  </si>
  <si>
    <t>01863263</t>
  </si>
  <si>
    <t>RETORNO A PLAZA DE PROFESOR DE:VELÁSQUEZ PEDRAZA, CORINA VILMA</t>
  </si>
  <si>
    <t>02266080</t>
  </si>
  <si>
    <t>CONCLUSION DE DESIGNACION COMO ESPECIALISTA DE: QUESADA VELEZ, PERCY (RVM Nº 194-2020-MINEDU)</t>
  </si>
  <si>
    <t>RETORNO A PLAZA DE PROFESOR DE:RAMOS ALIAGA, NOEMI YESENIA</t>
  </si>
  <si>
    <t>CONCLUSION DE DESIGNACION COMO ESPECIALISTA DE: HUARACHA ORTEGA, MARICELA JOVANA (RVM: Nº 194-2020-MINEDU)</t>
  </si>
  <si>
    <t>01319299</t>
  </si>
  <si>
    <t>01296595</t>
  </si>
  <si>
    <t>02370511</t>
  </si>
  <si>
    <t>01325571</t>
  </si>
  <si>
    <t>01322803</t>
  </si>
  <si>
    <t>01304314</t>
  </si>
  <si>
    <t>01214216</t>
  </si>
  <si>
    <t>01209591</t>
  </si>
  <si>
    <t>01335651</t>
  </si>
  <si>
    <t>02448536</t>
  </si>
  <si>
    <t>02145029</t>
  </si>
  <si>
    <t>01227649</t>
  </si>
  <si>
    <t>02265124</t>
  </si>
  <si>
    <t>01485460</t>
  </si>
  <si>
    <t>70022590</t>
  </si>
  <si>
    <t>01209501</t>
  </si>
  <si>
    <t>44388879</t>
  </si>
  <si>
    <t>01342894</t>
  </si>
  <si>
    <t>01332775</t>
  </si>
  <si>
    <t>01340617</t>
  </si>
  <si>
    <t>01207238</t>
  </si>
  <si>
    <t>01302000</t>
  </si>
  <si>
    <t>02260256</t>
  </si>
  <si>
    <t>43447051</t>
  </si>
  <si>
    <t>01791297</t>
  </si>
  <si>
    <t>01245400</t>
  </si>
  <si>
    <t>02382942</t>
  </si>
  <si>
    <t>01315437</t>
  </si>
  <si>
    <t>01232228</t>
  </si>
  <si>
    <t>01307035</t>
  </si>
  <si>
    <t>01231112</t>
  </si>
  <si>
    <t>02414559</t>
  </si>
  <si>
    <t>42902052</t>
  </si>
  <si>
    <t>01858610</t>
  </si>
  <si>
    <t>01323425</t>
  </si>
  <si>
    <t>01215643</t>
  </si>
  <si>
    <t>02145875</t>
  </si>
  <si>
    <t>40616694</t>
  </si>
  <si>
    <t>02537605</t>
  </si>
  <si>
    <t>01308227</t>
  </si>
  <si>
    <t>01316784</t>
  </si>
  <si>
    <t>01480164</t>
  </si>
  <si>
    <t>REASIGNACION POR INTERES PERSONAL DE:MENGOA QUIROGA, BETTY MARTHA, Resolución N° 2533-2020-UGELP</t>
  </si>
  <si>
    <t>43431789</t>
  </si>
  <si>
    <t>1043431789</t>
  </si>
  <si>
    <t>ISABEL GRISCELDA</t>
  </si>
  <si>
    <t>01286159</t>
  </si>
  <si>
    <t>01287384</t>
  </si>
  <si>
    <t>02431214</t>
  </si>
  <si>
    <t>01308579</t>
  </si>
  <si>
    <t>CESE POR LIMITE DE EDAD DE: LLANQUE MAMANI, GRISELDA, Resolución Nº 3085-2020-UGELP</t>
  </si>
  <si>
    <t>01285053</t>
  </si>
  <si>
    <t>CESE POR LIMITE DE EDAD DE: TICONA AROCUTIPA, FAUSTO, Resolución Nº 3453-2020-UGELP</t>
  </si>
  <si>
    <t>01232261</t>
  </si>
  <si>
    <t>41960070</t>
  </si>
  <si>
    <t>41090851</t>
  </si>
  <si>
    <t>01486060</t>
  </si>
  <si>
    <t>01296700</t>
  </si>
  <si>
    <t>REUBICACION DE PLAZA VACANTE: Resolución Nº 2774-2020-UGELP</t>
  </si>
  <si>
    <t>01229948</t>
  </si>
  <si>
    <t>02438770</t>
  </si>
  <si>
    <t>01834459</t>
  </si>
  <si>
    <t>01207545</t>
  </si>
  <si>
    <t>08965579</t>
  </si>
  <si>
    <t>01223004</t>
  </si>
  <si>
    <t>42780247</t>
  </si>
  <si>
    <t>01321604</t>
  </si>
  <si>
    <t>01235387</t>
  </si>
  <si>
    <t>01234378</t>
  </si>
  <si>
    <t>29374323</t>
  </si>
  <si>
    <t>01315166</t>
  </si>
  <si>
    <t>42729760</t>
  </si>
  <si>
    <t>01234240</t>
  </si>
  <si>
    <t>01231608</t>
  </si>
  <si>
    <t>01326034</t>
  </si>
  <si>
    <t>01213012</t>
  </si>
  <si>
    <t>01221886</t>
  </si>
  <si>
    <t>01203778</t>
  </si>
  <si>
    <t>09001679</t>
  </si>
  <si>
    <t>02406020</t>
  </si>
  <si>
    <t>01268650</t>
  </si>
  <si>
    <t>02170132</t>
  </si>
  <si>
    <t>01230917</t>
  </si>
  <si>
    <t>01222081</t>
  </si>
  <si>
    <t>01315619</t>
  </si>
  <si>
    <t>01327478</t>
  </si>
  <si>
    <t>01232775</t>
  </si>
  <si>
    <t>01314658</t>
  </si>
  <si>
    <t>01214190</t>
  </si>
  <si>
    <t>01212200</t>
  </si>
  <si>
    <t>01872641</t>
  </si>
  <si>
    <t>01304047</t>
  </si>
  <si>
    <t>01204721</t>
  </si>
  <si>
    <t>01315376</t>
  </si>
  <si>
    <t>01335594</t>
  </si>
  <si>
    <t>02422071</t>
  </si>
  <si>
    <t>01287992</t>
  </si>
  <si>
    <t>01234295</t>
  </si>
  <si>
    <t>01231650</t>
  </si>
  <si>
    <t>01289152</t>
  </si>
  <si>
    <t>02424533</t>
  </si>
  <si>
    <t>01269218</t>
  </si>
  <si>
    <t>01203323</t>
  </si>
  <si>
    <t>01328507</t>
  </si>
  <si>
    <t>01216693</t>
  </si>
  <si>
    <t>01212633</t>
  </si>
  <si>
    <t>01489217</t>
  </si>
  <si>
    <t>02423554</t>
  </si>
  <si>
    <t>01219565</t>
  </si>
  <si>
    <t>REASIGNACION POR INTERES PERSONAL DE: FERNANDEZ RODRIGUEZ, MARLENY, Resolución Nº 3456-2020-UGEL MADRE DE DIOS</t>
  </si>
  <si>
    <t>01309158</t>
  </si>
  <si>
    <t>01231201</t>
  </si>
  <si>
    <t>01223002</t>
  </si>
  <si>
    <t>02417672</t>
  </si>
  <si>
    <t>29658890</t>
  </si>
  <si>
    <t>29629982</t>
  </si>
  <si>
    <t>29501166</t>
  </si>
  <si>
    <t>07755255</t>
  </si>
  <si>
    <t>01234988</t>
  </si>
  <si>
    <t>02422712</t>
  </si>
  <si>
    <t>01325264</t>
  </si>
  <si>
    <t>01213387</t>
  </si>
  <si>
    <t>01308693</t>
  </si>
  <si>
    <t>01335439</t>
  </si>
  <si>
    <t>01332882</t>
  </si>
  <si>
    <t>01334286</t>
  </si>
  <si>
    <t>01324085</t>
  </si>
  <si>
    <t>01482100</t>
  </si>
  <si>
    <t>01234311</t>
  </si>
  <si>
    <t>01209112</t>
  </si>
  <si>
    <t>02049043</t>
  </si>
  <si>
    <t>01280893</t>
  </si>
  <si>
    <t>01286307</t>
  </si>
  <si>
    <t>01990905</t>
  </si>
  <si>
    <t>08972496</t>
  </si>
  <si>
    <t>01849643</t>
  </si>
  <si>
    <t>01863647</t>
  </si>
  <si>
    <t>01301684</t>
  </si>
  <si>
    <t>01315929</t>
  </si>
  <si>
    <t>01220204</t>
  </si>
  <si>
    <t>CESE POR FALLECIMIENTO DE: JIMENEZ CAMPOS, ROSA AMALIA ASUNCION, Resolución Nº 2040-2021-UGELP</t>
  </si>
  <si>
    <t>01296876</t>
  </si>
  <si>
    <t>74144051</t>
  </si>
  <si>
    <t>40574088</t>
  </si>
  <si>
    <t>01544321</t>
  </si>
  <si>
    <t>01314499</t>
  </si>
  <si>
    <t>43599612</t>
  </si>
  <si>
    <t>01317155</t>
  </si>
  <si>
    <t>01341721</t>
  </si>
  <si>
    <t>01234244</t>
  </si>
  <si>
    <t>01224907</t>
  </si>
  <si>
    <t>01234785</t>
  </si>
  <si>
    <t>29718628</t>
  </si>
  <si>
    <t>01210224</t>
  </si>
  <si>
    <t>40099462</t>
  </si>
  <si>
    <t>01770500</t>
  </si>
  <si>
    <t>02020994</t>
  </si>
  <si>
    <t>REASIGNACION POR INTERES PERSONAL DE: SALAS MAYTA, ELIZABETH FRIDA (R.D. 004075-2020-UGEL TACNA)</t>
  </si>
  <si>
    <t>01213300</t>
  </si>
  <si>
    <t>42030341</t>
  </si>
  <si>
    <t>01284758</t>
  </si>
  <si>
    <t>01209119</t>
  </si>
  <si>
    <t>01315685</t>
  </si>
  <si>
    <t>01221914</t>
  </si>
  <si>
    <t>01308545</t>
  </si>
  <si>
    <t>19934017</t>
  </si>
  <si>
    <t>01342039</t>
  </si>
  <si>
    <t>01544895</t>
  </si>
  <si>
    <t>45769029</t>
  </si>
  <si>
    <t>01296489</t>
  </si>
  <si>
    <t>01328141</t>
  </si>
  <si>
    <t>01210111</t>
  </si>
  <si>
    <t>01228361</t>
  </si>
  <si>
    <t>01226994</t>
  </si>
  <si>
    <t>01288428</t>
  </si>
  <si>
    <t>01314481</t>
  </si>
  <si>
    <t>01284979</t>
  </si>
  <si>
    <t>01289105</t>
  </si>
  <si>
    <t>23857642</t>
  </si>
  <si>
    <t>01282519</t>
  </si>
  <si>
    <t>01305803</t>
  </si>
  <si>
    <t>01342600</t>
  </si>
  <si>
    <t>02265843</t>
  </si>
  <si>
    <t>43117716</t>
  </si>
  <si>
    <t>01764109</t>
  </si>
  <si>
    <t>REUBICACION DE PLAZA OCUPADA: Resolución Nº 1523-2021-UGELP</t>
  </si>
  <si>
    <t>41704237</t>
  </si>
  <si>
    <t>01209630</t>
  </si>
  <si>
    <t>01545571</t>
  </si>
  <si>
    <t>01315635</t>
  </si>
  <si>
    <t>01208117</t>
  </si>
  <si>
    <t>01227767</t>
  </si>
  <si>
    <t>CESE POR LIMITE DE EDAD DE: MEDINA QUISPE, CIRILO, Resolución Nº 3084-2020-UGELP</t>
  </si>
  <si>
    <t>00482451</t>
  </si>
  <si>
    <t>01320601</t>
  </si>
  <si>
    <t>02294392</t>
  </si>
  <si>
    <t>01315398</t>
  </si>
  <si>
    <t>01982979</t>
  </si>
  <si>
    <t>01305170</t>
  </si>
  <si>
    <t>01307362</t>
  </si>
  <si>
    <t>01308828</t>
  </si>
  <si>
    <t>41019859</t>
  </si>
  <si>
    <t>01315362</t>
  </si>
  <si>
    <t>01307984</t>
  </si>
  <si>
    <t>29529789</t>
  </si>
  <si>
    <t>41270814</t>
  </si>
  <si>
    <t>44806626</t>
  </si>
  <si>
    <t>01312699</t>
  </si>
  <si>
    <t>01209413</t>
  </si>
  <si>
    <t>01221654</t>
  </si>
  <si>
    <t>01281094</t>
  </si>
  <si>
    <t>01228518</t>
  </si>
  <si>
    <t>01285022</t>
  </si>
  <si>
    <t>43119352</t>
  </si>
  <si>
    <t>01333128</t>
  </si>
  <si>
    <t>40470579</t>
  </si>
  <si>
    <t>01226977</t>
  </si>
  <si>
    <t>01212342</t>
  </si>
  <si>
    <t>01307011</t>
  </si>
  <si>
    <t>01872920</t>
  </si>
  <si>
    <t>01227153</t>
  </si>
  <si>
    <t>01319510</t>
  </si>
  <si>
    <t>01211998</t>
  </si>
  <si>
    <t>02144773</t>
  </si>
  <si>
    <t>01205200</t>
  </si>
  <si>
    <t>01322495</t>
  </si>
  <si>
    <t>01310813</t>
  </si>
  <si>
    <t>01491370</t>
  </si>
  <si>
    <t>01316995</t>
  </si>
  <si>
    <t>01230174</t>
  </si>
  <si>
    <t>01215637</t>
  </si>
  <si>
    <t>42324876</t>
  </si>
  <si>
    <t>REASIGNACION POR INTERES PERSONAL DE: MERMA MENDOZA, GLADYS, Resolución Nº 005748-2020-UGEL AREQUIPA</t>
  </si>
  <si>
    <t>01306412</t>
  </si>
  <si>
    <t>01556273</t>
  </si>
  <si>
    <t>01858679</t>
  </si>
  <si>
    <t>01332848</t>
  </si>
  <si>
    <t>01802324</t>
  </si>
  <si>
    <t>01308649</t>
  </si>
  <si>
    <t>01306139</t>
  </si>
  <si>
    <t>01234222</t>
  </si>
  <si>
    <t>01201946</t>
  </si>
  <si>
    <t>46437639</t>
  </si>
  <si>
    <t>01211359</t>
  </si>
  <si>
    <t>01240933</t>
  </si>
  <si>
    <t>01225298</t>
  </si>
  <si>
    <t>01491913</t>
  </si>
  <si>
    <t>01488005</t>
  </si>
  <si>
    <t>01234713</t>
  </si>
  <si>
    <t>01286383</t>
  </si>
  <si>
    <t>01221433</t>
  </si>
  <si>
    <t>40384121</t>
  </si>
  <si>
    <t>42145184</t>
  </si>
  <si>
    <t>01230767</t>
  </si>
  <si>
    <t>01244548</t>
  </si>
  <si>
    <t>02437372</t>
  </si>
  <si>
    <t>01281128</t>
  </si>
  <si>
    <t>01235349</t>
  </si>
  <si>
    <t>01215560</t>
  </si>
  <si>
    <t>01211521</t>
  </si>
  <si>
    <t>01314508</t>
  </si>
  <si>
    <t>01226336</t>
  </si>
  <si>
    <t>REASIGNACION POR INTERES PERSONAL DE: APAZA CASTILLO, CELIA (R.D. 9221-2020-UGEL 01 SJM)</t>
  </si>
  <si>
    <t>42097173</t>
  </si>
  <si>
    <t>1042097173</t>
  </si>
  <si>
    <t>INGRID DEL ROSARIO</t>
  </si>
  <si>
    <t>REASIGNACION POR INTERES PERSONAL DE:APAZA FRISANCHO, SOLEDAD, Resolución N° 2535-2020-UGELP</t>
  </si>
  <si>
    <t>43158439</t>
  </si>
  <si>
    <t>71040243</t>
  </si>
  <si>
    <t>01314831</t>
  </si>
  <si>
    <t>01323576</t>
  </si>
  <si>
    <t>01323351</t>
  </si>
  <si>
    <t>43814974</t>
  </si>
  <si>
    <t>01227257</t>
  </si>
  <si>
    <t>01214337</t>
  </si>
  <si>
    <t>02443336</t>
  </si>
  <si>
    <t>01344815</t>
  </si>
  <si>
    <t>01322025</t>
  </si>
  <si>
    <t>01209865</t>
  </si>
  <si>
    <t>01291549</t>
  </si>
  <si>
    <t>01211241</t>
  </si>
  <si>
    <t>01552210</t>
  </si>
  <si>
    <t>01213261</t>
  </si>
  <si>
    <t>01212266</t>
  </si>
  <si>
    <t>40895488</t>
  </si>
  <si>
    <t>01205390</t>
  </si>
  <si>
    <t>01201558</t>
  </si>
  <si>
    <t>01341412</t>
  </si>
  <si>
    <t>01323613</t>
  </si>
  <si>
    <t>01772147</t>
  </si>
  <si>
    <t>01545103</t>
  </si>
  <si>
    <t>CESE POR FALLECIMIENTO DE: CERVANTES CONDORI, ANGELICA, Resolución Nº 1184-2021-UGELP</t>
  </si>
  <si>
    <t>01309655</t>
  </si>
  <si>
    <t>01335717</t>
  </si>
  <si>
    <t>01332804</t>
  </si>
  <si>
    <t>01296866</t>
  </si>
  <si>
    <t>01344720</t>
  </si>
  <si>
    <t>01785434</t>
  </si>
  <si>
    <t>01297866</t>
  </si>
  <si>
    <t>01314849</t>
  </si>
  <si>
    <t>REASIGNACION POR INTERES PERSONAL DE:DUEÑAS PAREDES, YANINA, Resolución N° 2529-2020-UGELP</t>
  </si>
  <si>
    <t>42907504</t>
  </si>
  <si>
    <t>02159390</t>
  </si>
  <si>
    <t>01324084</t>
  </si>
  <si>
    <t>01232597</t>
  </si>
  <si>
    <t>01481360</t>
  </si>
  <si>
    <t>01288191</t>
  </si>
  <si>
    <t>01220396</t>
  </si>
  <si>
    <t>01218639</t>
  </si>
  <si>
    <t>01226843</t>
  </si>
  <si>
    <t>40709164</t>
  </si>
  <si>
    <t>46842947</t>
  </si>
  <si>
    <t>01205136</t>
  </si>
  <si>
    <t>01325676</t>
  </si>
  <si>
    <t>01247250</t>
  </si>
  <si>
    <t>01481631</t>
  </si>
  <si>
    <t>01310322</t>
  </si>
  <si>
    <t>01333527</t>
  </si>
  <si>
    <t>01308267</t>
  </si>
  <si>
    <t>01286258</t>
  </si>
  <si>
    <t>01289289</t>
  </si>
  <si>
    <t>01216401</t>
  </si>
  <si>
    <t>01314475</t>
  </si>
  <si>
    <t>01268970</t>
  </si>
  <si>
    <t>01284431</t>
  </si>
  <si>
    <t>01217170</t>
  </si>
  <si>
    <t>01323815</t>
  </si>
  <si>
    <t>REUBICACION DE PLAZA VACANTE: Resolución Nº 1545-2021-UGELP</t>
  </si>
  <si>
    <t>01330954</t>
  </si>
  <si>
    <t>01288069</t>
  </si>
  <si>
    <t>40520173</t>
  </si>
  <si>
    <t>01238918</t>
  </si>
  <si>
    <t>01552251</t>
  </si>
  <si>
    <t>01308651</t>
  </si>
  <si>
    <t>01291858</t>
  </si>
  <si>
    <t>41859649</t>
  </si>
  <si>
    <t>01864941</t>
  </si>
  <si>
    <t>01556987</t>
  </si>
  <si>
    <t>01203777</t>
  </si>
  <si>
    <t>01286011</t>
  </si>
  <si>
    <t>40468576</t>
  </si>
  <si>
    <t>80296257</t>
  </si>
  <si>
    <t>01316858</t>
  </si>
  <si>
    <t>29505120</t>
  </si>
  <si>
    <t>42810824</t>
  </si>
  <si>
    <t>01200392</t>
  </si>
  <si>
    <t>01340081</t>
  </si>
  <si>
    <t>40386667</t>
  </si>
  <si>
    <t>45106830</t>
  </si>
  <si>
    <t>01332806</t>
  </si>
  <si>
    <t>40756176</t>
  </si>
  <si>
    <t>01557620</t>
  </si>
  <si>
    <t>01543423</t>
  </si>
  <si>
    <t>01308131</t>
  </si>
  <si>
    <t>CESE POR LIMITE DE EDAD DE: DURAN PACHO, EUDOCIA CESARIA, Resolución Nº 1322-2021-UGELP</t>
  </si>
  <si>
    <t>46324738</t>
  </si>
  <si>
    <t>02423143</t>
  </si>
  <si>
    <t>01314599</t>
  </si>
  <si>
    <t>44075683</t>
  </si>
  <si>
    <t>01850794</t>
  </si>
  <si>
    <t>42397669</t>
  </si>
  <si>
    <t>01231659</t>
  </si>
  <si>
    <t>01333712</t>
  </si>
  <si>
    <t>01335387</t>
  </si>
  <si>
    <t>01543259</t>
  </si>
  <si>
    <t>01315971</t>
  </si>
  <si>
    <t>43170226</t>
  </si>
  <si>
    <t>41257760</t>
  </si>
  <si>
    <t>40449403</t>
  </si>
  <si>
    <t>01332047</t>
  </si>
  <si>
    <t>01222383</t>
  </si>
  <si>
    <t>01311873</t>
  </si>
  <si>
    <t>01499987</t>
  </si>
  <si>
    <t>01332595</t>
  </si>
  <si>
    <t>01680265</t>
  </si>
  <si>
    <t>01866542</t>
  </si>
  <si>
    <t>46287019</t>
  </si>
  <si>
    <t>01284819</t>
  </si>
  <si>
    <t>01314686</t>
  </si>
  <si>
    <t>02161618</t>
  </si>
  <si>
    <t>REASIGNACION POR INTERES PERSONAL DE:QUISPE COILA, HUGO, Resolución N° 2722-2020-UGELP</t>
  </si>
  <si>
    <t>CESE POR FALLECIMIENTO DE: CENTENO ROJAS, ALBERTO, Resolución Nº 1615-2021-UGELP</t>
  </si>
  <si>
    <t>01278237</t>
  </si>
  <si>
    <t>29590873</t>
  </si>
  <si>
    <t>40241282</t>
  </si>
  <si>
    <t>REASIGNACION POR INTERES PERSONAL DE:SALAS LLANOS, MARITZA MARLENI, Resolución N° 2536-2020-UGELP</t>
  </si>
  <si>
    <t>02374427</t>
  </si>
  <si>
    <t>01296625</t>
  </si>
  <si>
    <t>42799753</t>
  </si>
  <si>
    <t>02410676</t>
  </si>
  <si>
    <t>42734464</t>
  </si>
  <si>
    <t>44547578</t>
  </si>
  <si>
    <t>01334369</t>
  </si>
  <si>
    <t>44803742</t>
  </si>
  <si>
    <t>40745151</t>
  </si>
  <si>
    <t>02374471</t>
  </si>
  <si>
    <t>41711713</t>
  </si>
  <si>
    <t>01869251</t>
  </si>
  <si>
    <t>REASIGNACION POR UNIDAD FAMILIAR DE:MERCADO VEGA, MARIA DEL CARMEN, Resolución N° 2653-2020-UGELP</t>
  </si>
  <si>
    <t>01311251</t>
  </si>
  <si>
    <t>01235941</t>
  </si>
  <si>
    <t>01204959</t>
  </si>
  <si>
    <t>01544536</t>
  </si>
  <si>
    <t>42395337</t>
  </si>
  <si>
    <t>43006188</t>
  </si>
  <si>
    <t>40811545</t>
  </si>
  <si>
    <t>43899981</t>
  </si>
  <si>
    <t>40809085</t>
  </si>
  <si>
    <t>45583760</t>
  </si>
  <si>
    <t>01344753</t>
  </si>
  <si>
    <t>CESE POR LIMITE DE EDAD DE: FIGUEROA DIAZ, ASUNCION ANUNCIA, Resolución Nº 2127-2021-UGELP</t>
  </si>
  <si>
    <t>45614791</t>
  </si>
  <si>
    <t>40877795</t>
  </si>
  <si>
    <t>40569910</t>
  </si>
  <si>
    <t>1040599910</t>
  </si>
  <si>
    <t>DURYA MELIZA</t>
  </si>
  <si>
    <t>42461136</t>
  </si>
  <si>
    <t>42594224</t>
  </si>
  <si>
    <t>01345087</t>
  </si>
  <si>
    <t>45815645</t>
  </si>
  <si>
    <t>01317791</t>
  </si>
  <si>
    <t>01343647</t>
  </si>
  <si>
    <t>01327256</t>
  </si>
  <si>
    <t>00493293</t>
  </si>
  <si>
    <t>44524935</t>
  </si>
  <si>
    <t>29231866</t>
  </si>
  <si>
    <t>REASIGNACION POR INTERES PERSONAL DE:TITO DIAZ, JAQUELINE GIZZEL, Resolución N° 2530-2020-UGELP</t>
  </si>
  <si>
    <t>45315078</t>
  </si>
  <si>
    <t>REASIGNACION POR INTERES PERSONAL DE:HUANCOLLO RAMOS, ROXANA, Resolución N° 2652-2020-UGELP</t>
  </si>
  <si>
    <t>01342825</t>
  </si>
  <si>
    <t>1001342825</t>
  </si>
  <si>
    <t>SUSY RUTH</t>
  </si>
  <si>
    <t>45651448</t>
  </si>
  <si>
    <t>43753482</t>
  </si>
  <si>
    <t>01782078</t>
  </si>
  <si>
    <t>41648418</t>
  </si>
  <si>
    <t>01549978</t>
  </si>
  <si>
    <t>43170233</t>
  </si>
  <si>
    <t>PAP APRDESTAQUE EN PLAZA DE PROFESOR DE:CRUZ ALVAREZ, LINA JULIETA, Resolución Nº RD. 0632-2020OBADO</t>
  </si>
  <si>
    <t>80175733</t>
  </si>
  <si>
    <t>46037111</t>
  </si>
  <si>
    <t>40651293</t>
  </si>
  <si>
    <t>42755227</t>
  </si>
  <si>
    <t>47232997</t>
  </si>
  <si>
    <t>44669927</t>
  </si>
  <si>
    <t>45277873</t>
  </si>
  <si>
    <t>01341169</t>
  </si>
  <si>
    <t>42207923</t>
  </si>
  <si>
    <t>01343531</t>
  </si>
  <si>
    <t>43706756</t>
  </si>
  <si>
    <t>02412298</t>
  </si>
  <si>
    <t>40105011</t>
  </si>
  <si>
    <t>40754778</t>
  </si>
  <si>
    <t>42259846</t>
  </si>
  <si>
    <t>29568943</t>
  </si>
  <si>
    <t>01231964</t>
  </si>
  <si>
    <t>01341915</t>
  </si>
  <si>
    <t>01321956</t>
  </si>
  <si>
    <t>01220270</t>
  </si>
  <si>
    <t>01869753</t>
  </si>
  <si>
    <t>CESE POR LIMITE DE EDAD DE: ZEVILLANOS GARNICA, ROXANA JUANA, Resolución Nº 1315-2021-UGELP</t>
  </si>
  <si>
    <t>01233902</t>
  </si>
  <si>
    <t>01771630</t>
  </si>
  <si>
    <t>29658751</t>
  </si>
  <si>
    <t>01310715</t>
  </si>
  <si>
    <t>01210096</t>
  </si>
  <si>
    <t>40615465</t>
  </si>
  <si>
    <t>01287043</t>
  </si>
  <si>
    <t>01308604</t>
  </si>
  <si>
    <t>01221856</t>
  </si>
  <si>
    <t>01287377</t>
  </si>
  <si>
    <t>01231107</t>
  </si>
  <si>
    <t>01230555</t>
  </si>
  <si>
    <t>CESE POR FALLECIMIENTO DE: HUANCA QUISPE, YENNY MARIA, Resolución Nº 1680 UGELP</t>
  </si>
  <si>
    <t>02296125</t>
  </si>
  <si>
    <t>CESE POR LIMITE DE EDAD DE: RIQUELME ALEMAN, GENOVEVA LOURDES, Resolución Nº 3087-2020-UGELP</t>
  </si>
  <si>
    <t>01795736</t>
  </si>
  <si>
    <t>01226469</t>
  </si>
  <si>
    <t>01231756</t>
  </si>
  <si>
    <t>REASIGNACION POR INTERES PERSONAL DE:TORRES QUISOCALA, VIGNIY LAURA, Resolución N° 2650-2020-UGELP</t>
  </si>
  <si>
    <t>01210001</t>
  </si>
  <si>
    <t>01206569</t>
  </si>
  <si>
    <t>01210236</t>
  </si>
  <si>
    <t>01296999</t>
  </si>
  <si>
    <t>REASIGNACION POR INTERES PERSONAL DE:HUISA MAMANI, DORIS, Resolución N° 2534-2020-UGELP</t>
  </si>
  <si>
    <t>01215656</t>
  </si>
  <si>
    <t>CESE POR LIMITE DE EDAD DE: APAZA PINTO, JOSE, Resolución Nº 2969-2020-UGELP</t>
  </si>
  <si>
    <t>01312588</t>
  </si>
  <si>
    <t>01853000</t>
  </si>
  <si>
    <t>02284676</t>
  </si>
  <si>
    <t>01777025</t>
  </si>
  <si>
    <t>41707431</t>
  </si>
  <si>
    <t>01335053</t>
  </si>
  <si>
    <t>01248851</t>
  </si>
  <si>
    <t>01315941</t>
  </si>
  <si>
    <t>CESE POR FALLECIMIENTO DE: MAQUERA MAQUERA, LUCIO, Resolución Nº 2041-2021-UGELP</t>
  </si>
  <si>
    <t>01279572</t>
  </si>
  <si>
    <t>01305259</t>
  </si>
  <si>
    <t>01227258</t>
  </si>
  <si>
    <t>01819045</t>
  </si>
  <si>
    <t>01202572</t>
  </si>
  <si>
    <t>01217308</t>
  </si>
  <si>
    <t>01296806</t>
  </si>
  <si>
    <t>01214094</t>
  </si>
  <si>
    <t>01281054</t>
  </si>
  <si>
    <t>01310335</t>
  </si>
  <si>
    <t>02002523</t>
  </si>
  <si>
    <t>01322268</t>
  </si>
  <si>
    <t>01315316</t>
  </si>
  <si>
    <t>02297457</t>
  </si>
  <si>
    <t>01286637</t>
  </si>
  <si>
    <t>01307616</t>
  </si>
  <si>
    <t>01321617</t>
  </si>
  <si>
    <t>01223269</t>
  </si>
  <si>
    <t>01680905</t>
  </si>
  <si>
    <t>01311700</t>
  </si>
  <si>
    <t>01234958</t>
  </si>
  <si>
    <t>01310001</t>
  </si>
  <si>
    <t>02145816</t>
  </si>
  <si>
    <t>01311074</t>
  </si>
  <si>
    <t>01310973</t>
  </si>
  <si>
    <t>01268353</t>
  </si>
  <si>
    <t>01213393</t>
  </si>
  <si>
    <t>01264222</t>
  </si>
  <si>
    <t>01306759</t>
  </si>
  <si>
    <t>01305939</t>
  </si>
  <si>
    <t>01287078</t>
  </si>
  <si>
    <t>01222787</t>
  </si>
  <si>
    <t>02296671</t>
  </si>
  <si>
    <t>01334453</t>
  </si>
  <si>
    <t>01203873</t>
  </si>
  <si>
    <t>01220464</t>
  </si>
  <si>
    <t>01309775</t>
  </si>
  <si>
    <t>02431255</t>
  </si>
  <si>
    <t>1002431255</t>
  </si>
  <si>
    <t>DARIO JOSE</t>
  </si>
  <si>
    <t>01222435</t>
  </si>
  <si>
    <t>01307103</t>
  </si>
  <si>
    <t>01200010</t>
  </si>
  <si>
    <t>01216079</t>
  </si>
  <si>
    <t>CESE POR FALLECIMIENTO DE: MARCA ACERO, JULIO MANUEL, Resolución Nº 1936-2021-UGELP</t>
  </si>
  <si>
    <t>44292150</t>
  </si>
  <si>
    <t>01304937</t>
  </si>
  <si>
    <t>02147263</t>
  </si>
  <si>
    <t>01288325</t>
  </si>
  <si>
    <t>04642599</t>
  </si>
  <si>
    <t>02413643</t>
  </si>
  <si>
    <t>01491232</t>
  </si>
  <si>
    <t>01335998</t>
  </si>
  <si>
    <t>01304454</t>
  </si>
  <si>
    <t>01259543</t>
  </si>
  <si>
    <t>01232517</t>
  </si>
  <si>
    <t>04430181</t>
  </si>
  <si>
    <t>01331359</t>
  </si>
  <si>
    <t>01552271</t>
  </si>
  <si>
    <t>01204644</t>
  </si>
  <si>
    <t>01229695</t>
  </si>
  <si>
    <t>70436090</t>
  </si>
  <si>
    <t>01232364</t>
  </si>
  <si>
    <t>01323952</t>
  </si>
  <si>
    <t>01217491</t>
  </si>
  <si>
    <t>01541576</t>
  </si>
  <si>
    <t>CESE POR LIMITE DE EDAD DE: PEREZ MAMANI, LUISA FRANCISCA, Resolución Nº 2120-2021-UGELP</t>
  </si>
  <si>
    <t>01312478</t>
  </si>
  <si>
    <t>01544300</t>
  </si>
  <si>
    <t>01322390</t>
  </si>
  <si>
    <t>01235334</t>
  </si>
  <si>
    <t>01844346</t>
  </si>
  <si>
    <t>02371894</t>
  </si>
  <si>
    <t>08923951</t>
  </si>
  <si>
    <t>01205846</t>
  </si>
  <si>
    <t>01320782</t>
  </si>
  <si>
    <t>01224174</t>
  </si>
  <si>
    <t>01841456</t>
  </si>
  <si>
    <t>01248839</t>
  </si>
  <si>
    <t>01839616</t>
  </si>
  <si>
    <t>01529892</t>
  </si>
  <si>
    <t>01209649</t>
  </si>
  <si>
    <t>01222924</t>
  </si>
  <si>
    <t>02432445</t>
  </si>
  <si>
    <t>01321216</t>
  </si>
  <si>
    <t>01201310</t>
  </si>
  <si>
    <t>01219050</t>
  </si>
  <si>
    <t>01229752</t>
  </si>
  <si>
    <t>01219890</t>
  </si>
  <si>
    <t>01220384</t>
  </si>
  <si>
    <t>01202730</t>
  </si>
  <si>
    <t>40448377</t>
  </si>
  <si>
    <t>01284620</t>
  </si>
  <si>
    <t>01235829</t>
  </si>
  <si>
    <t>01221411</t>
  </si>
  <si>
    <t>01201554</t>
  </si>
  <si>
    <t>40499319</t>
  </si>
  <si>
    <t>01232221</t>
  </si>
  <si>
    <t>01334471</t>
  </si>
  <si>
    <t>01543560</t>
  </si>
  <si>
    <t>01211420</t>
  </si>
  <si>
    <t>01308273</t>
  </si>
  <si>
    <t>01284672</t>
  </si>
  <si>
    <t>02170133</t>
  </si>
  <si>
    <t>01289486</t>
  </si>
  <si>
    <t>01297889</t>
  </si>
  <si>
    <t>01304746</t>
  </si>
  <si>
    <t>01311812</t>
  </si>
  <si>
    <t>01325276</t>
  </si>
  <si>
    <t>01219543</t>
  </si>
  <si>
    <t>01342451</t>
  </si>
  <si>
    <t>CESE POR LIMITE DE EDAD DE: MANZANO MAMANI, VERONICA NANCY, Resolución Nº 1353-2021-UGELP</t>
  </si>
  <si>
    <t>41818032</t>
  </si>
  <si>
    <t>01281154</t>
  </si>
  <si>
    <t>01222019</t>
  </si>
  <si>
    <t>REASIGNACION POR RACIONALIZACION DE: RUELAS VILCA, PRIMITIVO WILFREDO (RD. 2877-2020-UGELP)</t>
  </si>
  <si>
    <t>01232532</t>
  </si>
  <si>
    <t>02298540</t>
  </si>
  <si>
    <t>02430027</t>
  </si>
  <si>
    <t>01321241</t>
  </si>
  <si>
    <t>01224288</t>
  </si>
  <si>
    <t>01341454</t>
  </si>
  <si>
    <t>01557687</t>
  </si>
  <si>
    <t>04433921</t>
  </si>
  <si>
    <t>01213215</t>
  </si>
  <si>
    <t>01299563</t>
  </si>
  <si>
    <t>01844782</t>
  </si>
  <si>
    <t>01289100</t>
  </si>
  <si>
    <t>01321888</t>
  </si>
  <si>
    <t>01229135</t>
  </si>
  <si>
    <t>29592549</t>
  </si>
  <si>
    <t>01803415</t>
  </si>
  <si>
    <t>01680213</t>
  </si>
  <si>
    <t>02262957</t>
  </si>
  <si>
    <t>01314734</t>
  </si>
  <si>
    <t>01212553</t>
  </si>
  <si>
    <t>CESE POR FALLECIMIENTO DE: NEYRA MAQUERA, VICTORIA, Resolución Nº 1681 UGELP</t>
  </si>
  <si>
    <t>01321826</t>
  </si>
  <si>
    <t>01229107</t>
  </si>
  <si>
    <t>01228495</t>
  </si>
  <si>
    <t>01304541</t>
  </si>
  <si>
    <t>01317071</t>
  </si>
  <si>
    <t>02287692</t>
  </si>
  <si>
    <t>01316648</t>
  </si>
  <si>
    <t>01309247</t>
  </si>
  <si>
    <t>01231447</t>
  </si>
  <si>
    <t>01227606</t>
  </si>
  <si>
    <t>01327035</t>
  </si>
  <si>
    <t>01308499</t>
  </si>
  <si>
    <t>01323683</t>
  </si>
  <si>
    <t>01286097</t>
  </si>
  <si>
    <t>01481189</t>
  </si>
  <si>
    <t>01300574</t>
  </si>
  <si>
    <t>01322298</t>
  </si>
  <si>
    <t>01989513</t>
  </si>
  <si>
    <t>01315765</t>
  </si>
  <si>
    <t>01200120</t>
  </si>
  <si>
    <t>01480665</t>
  </si>
  <si>
    <t>01217447</t>
  </si>
  <si>
    <t>01313168</t>
  </si>
  <si>
    <t>01279640</t>
  </si>
  <si>
    <t>01703522</t>
  </si>
  <si>
    <t>01230249</t>
  </si>
  <si>
    <t>01516166</t>
  </si>
  <si>
    <t>01214158</t>
  </si>
  <si>
    <t>02530711</t>
  </si>
  <si>
    <t>41214514</t>
  </si>
  <si>
    <t>01325712</t>
  </si>
  <si>
    <t>02391160</t>
  </si>
  <si>
    <t>01219995</t>
  </si>
  <si>
    <t>01209359</t>
  </si>
  <si>
    <t>01202119</t>
  </si>
  <si>
    <t>02286668</t>
  </si>
  <si>
    <t>01289505</t>
  </si>
  <si>
    <t>01207389</t>
  </si>
  <si>
    <t>01227737</t>
  </si>
  <si>
    <t>01216256</t>
  </si>
  <si>
    <t>01231046</t>
  </si>
  <si>
    <t>29286539</t>
  </si>
  <si>
    <t>01326162</t>
  </si>
  <si>
    <t>02429399</t>
  </si>
  <si>
    <t>01340427</t>
  </si>
  <si>
    <t>01267618</t>
  </si>
  <si>
    <t>CESE POR FALLECIMIENTO DE: TIQUILLOCA CHARAJA, JAIME LEONCIO, Resolución Nº 1182-2021-UGELP</t>
  </si>
  <si>
    <t>01220376</t>
  </si>
  <si>
    <t>00418250</t>
  </si>
  <si>
    <t>01209831</t>
  </si>
  <si>
    <t>01322032</t>
  </si>
  <si>
    <t>01309304</t>
  </si>
  <si>
    <t>01307264</t>
  </si>
  <si>
    <t>01279599</t>
  </si>
  <si>
    <t>01222204</t>
  </si>
  <si>
    <t>01239601</t>
  </si>
  <si>
    <t>01315207</t>
  </si>
  <si>
    <t>40445399</t>
  </si>
  <si>
    <t>01223694</t>
  </si>
  <si>
    <t>01702221</t>
  </si>
  <si>
    <t>CESE POR LIMITE DE EDAD DE: VASQUEZ ROJAS, OLGA BENICIA, Resolución Nº 1318-2021-UGELP</t>
  </si>
  <si>
    <t>RETORNO A PLAZA DOCENTE de: MAYDANA YTURRIAGA, ELVA YARMILA (R.D. Nº 1116-2021- DRE PUNO)</t>
  </si>
  <si>
    <t>01235407</t>
  </si>
  <si>
    <t>01308616</t>
  </si>
  <si>
    <t>01306672</t>
  </si>
  <si>
    <t>01304966</t>
  </si>
  <si>
    <t>01284643</t>
  </si>
  <si>
    <t>01222249</t>
  </si>
  <si>
    <t>01207997</t>
  </si>
  <si>
    <t>01229577</t>
  </si>
  <si>
    <t>01843669</t>
  </si>
  <si>
    <t>40569908</t>
  </si>
  <si>
    <t>01316160</t>
  </si>
  <si>
    <t>01224996</t>
  </si>
  <si>
    <t>01227217</t>
  </si>
  <si>
    <t>01771244</t>
  </si>
  <si>
    <t>01289582</t>
  </si>
  <si>
    <t>02440574</t>
  </si>
  <si>
    <t>1002440574</t>
  </si>
  <si>
    <t>01206598</t>
  </si>
  <si>
    <t>01235528</t>
  </si>
  <si>
    <t>02391340</t>
  </si>
  <si>
    <t>01228761</t>
  </si>
  <si>
    <t>01315204</t>
  </si>
  <si>
    <t>01209880</t>
  </si>
  <si>
    <t>29642443</t>
  </si>
  <si>
    <t>01489458</t>
  </si>
  <si>
    <t>01315646</t>
  </si>
  <si>
    <t>01854054</t>
  </si>
  <si>
    <t>01488291</t>
  </si>
  <si>
    <t>01306083</t>
  </si>
  <si>
    <t>01306614</t>
  </si>
  <si>
    <t>01214651</t>
  </si>
  <si>
    <t>01315203</t>
  </si>
  <si>
    <t>01762678</t>
  </si>
  <si>
    <t>01315383</t>
  </si>
  <si>
    <t>01323799</t>
  </si>
  <si>
    <t>01306254</t>
  </si>
  <si>
    <t>42744823</t>
  </si>
  <si>
    <t>01544168</t>
  </si>
  <si>
    <t>01321433</t>
  </si>
  <si>
    <t>01276716</t>
  </si>
  <si>
    <t>ROTACION DE PERSONAL ADMINISTRATIVO DE:CHOQUE LIZARRAGA, SAMUEL, Resolución N° 2631-2020-UGELP</t>
  </si>
  <si>
    <t>01235423</t>
  </si>
  <si>
    <t>01305168</t>
  </si>
  <si>
    <t>01289056</t>
  </si>
  <si>
    <t>01305017</t>
  </si>
  <si>
    <t>ROTACION DE PERSONAL ADMINISTRATIVO DE:FLORES CONDORI, JUAN, Resolución N° 2630-2020-UGELP</t>
  </si>
  <si>
    <t>RENUNCIA DE DESIGNACION COMO DIRECTIVO DE I.E. de: MAYDANA YTURRIAGA, ELVA YARMILA (R.D. Nº 1116-2021- DRE PUNO)</t>
  </si>
  <si>
    <t>01218365</t>
  </si>
  <si>
    <t>01324220</t>
  </si>
  <si>
    <t>02299707</t>
  </si>
  <si>
    <t>01287023</t>
  </si>
  <si>
    <t>01322437</t>
  </si>
  <si>
    <t>24666233</t>
  </si>
  <si>
    <t>01305008</t>
  </si>
  <si>
    <t>01335152</t>
  </si>
  <si>
    <t>01816598</t>
  </si>
  <si>
    <t>REASIGNACION POR INTERES PERSONAL DE: FLORES YUCRA, MARY YOBANA, Resolución Nº 1041-2021-UGELP</t>
  </si>
  <si>
    <t>01318104</t>
  </si>
  <si>
    <t>01227791</t>
  </si>
  <si>
    <t>01312037</t>
  </si>
  <si>
    <t>01862326</t>
  </si>
  <si>
    <t>01296430</t>
  </si>
  <si>
    <t>01215904</t>
  </si>
  <si>
    <t>24661834</t>
  </si>
  <si>
    <t>01204309</t>
  </si>
  <si>
    <t>01227230</t>
  </si>
  <si>
    <t>01324555</t>
  </si>
  <si>
    <t>01323501</t>
  </si>
  <si>
    <t>01314930</t>
  </si>
  <si>
    <t>01212825</t>
  </si>
  <si>
    <t>01216075</t>
  </si>
  <si>
    <t>01311250</t>
  </si>
  <si>
    <t>01324419</t>
  </si>
  <si>
    <t>01228385</t>
  </si>
  <si>
    <t>01319253</t>
  </si>
  <si>
    <t>01235833</t>
  </si>
  <si>
    <t>01311279</t>
  </si>
  <si>
    <t>01310258</t>
  </si>
  <si>
    <t>01212905</t>
  </si>
  <si>
    <t>01285072</t>
  </si>
  <si>
    <t>29517631</t>
  </si>
  <si>
    <t>01311377</t>
  </si>
  <si>
    <t>01231682</t>
  </si>
  <si>
    <t>01319580</t>
  </si>
  <si>
    <t>01486872</t>
  </si>
  <si>
    <t>01842565</t>
  </si>
  <si>
    <t>01306766</t>
  </si>
  <si>
    <t>01219047</t>
  </si>
  <si>
    <t>01218846</t>
  </si>
  <si>
    <t>01513816</t>
  </si>
  <si>
    <t>01300203</t>
  </si>
  <si>
    <t>01208004</t>
  </si>
  <si>
    <t>01317554</t>
  </si>
  <si>
    <t>01235516</t>
  </si>
  <si>
    <t>01229431</t>
  </si>
  <si>
    <t>01203262</t>
  </si>
  <si>
    <t>01232199</t>
  </si>
  <si>
    <t>01213312</t>
  </si>
  <si>
    <t>47390747</t>
  </si>
  <si>
    <t>43043120</t>
  </si>
  <si>
    <t>01204090</t>
  </si>
  <si>
    <t>01206376</t>
  </si>
  <si>
    <t>01235944</t>
  </si>
  <si>
    <t>01201783</t>
  </si>
  <si>
    <t>01322752</t>
  </si>
  <si>
    <t>01316913</t>
  </si>
  <si>
    <t>01230588</t>
  </si>
  <si>
    <t>01321005</t>
  </si>
  <si>
    <t>01222014</t>
  </si>
  <si>
    <t>01229417</t>
  </si>
  <si>
    <t>01306904</t>
  </si>
  <si>
    <t>01282501</t>
  </si>
  <si>
    <t>01217021</t>
  </si>
  <si>
    <t>01222431</t>
  </si>
  <si>
    <t>01224401</t>
  </si>
  <si>
    <t>23930519</t>
  </si>
  <si>
    <t>01771216</t>
  </si>
  <si>
    <t>40776087</t>
  </si>
  <si>
    <t>01242678</t>
  </si>
  <si>
    <t>01305300</t>
  </si>
  <si>
    <t>01292361</t>
  </si>
  <si>
    <t>01216247</t>
  </si>
  <si>
    <t>01234745</t>
  </si>
  <si>
    <t>01324535</t>
  </si>
  <si>
    <t>01990987</t>
  </si>
  <si>
    <t>01219033</t>
  </si>
  <si>
    <t>01289359</t>
  </si>
  <si>
    <t>01323385</t>
  </si>
  <si>
    <t>01225015</t>
  </si>
  <si>
    <t>01212552</t>
  </si>
  <si>
    <t>01210981</t>
  </si>
  <si>
    <t>REASIGNACION POR RACIONALIZACION DE: MARCA ACERO, JULIO MANUEL (R.D. 0004-2021-UGELP)</t>
  </si>
  <si>
    <t>01306166</t>
  </si>
  <si>
    <t>01825070</t>
  </si>
  <si>
    <t>01231645</t>
  </si>
  <si>
    <t>01251201</t>
  </si>
  <si>
    <t>01327294</t>
  </si>
  <si>
    <t>01286136</t>
  </si>
  <si>
    <t>CESE A SOLICITUD DE: FLORES GUILLEN, MARIA TERESA, Resolución Nº 3069-2020-UGELP</t>
  </si>
  <si>
    <t>01317610</t>
  </si>
  <si>
    <t>24886146</t>
  </si>
  <si>
    <t>01220492</t>
  </si>
  <si>
    <t>01308809</t>
  </si>
  <si>
    <t>02144510</t>
  </si>
  <si>
    <t>29673531</t>
  </si>
  <si>
    <t>01282603</t>
  </si>
  <si>
    <t>01318665</t>
  </si>
  <si>
    <t>01231369</t>
  </si>
  <si>
    <t>01308811</t>
  </si>
  <si>
    <t>01219028</t>
  </si>
  <si>
    <t>01216762</t>
  </si>
  <si>
    <t>01231090</t>
  </si>
  <si>
    <t>REASIGNACION POR INTERES PERSONAL DE: MORALES CACERES, MARISELA ZULEMA, Resolución Nº 003570-2020-UGEL CAÑETE</t>
  </si>
  <si>
    <t>REASIGNACION POR UNIDAD FAMILIAR DE: PINO TEVES, SONIA, Resolución Nº 04494-2020-UGEL AQP NORTE</t>
  </si>
  <si>
    <t>01306214</t>
  </si>
  <si>
    <t>01262767</t>
  </si>
  <si>
    <t>01212896</t>
  </si>
  <si>
    <t>40336899</t>
  </si>
  <si>
    <t>01315980</t>
  </si>
  <si>
    <t>01289501</t>
  </si>
  <si>
    <t>01323843</t>
  </si>
  <si>
    <t>01310707</t>
  </si>
  <si>
    <t>01305101</t>
  </si>
  <si>
    <t>01314498</t>
  </si>
  <si>
    <t>01209421</t>
  </si>
  <si>
    <t>CESE POR LIMITE DE EDAD DE: PEREIRA SONCO, FELICITAS ESPERANZA, Resolución Nº 2975-2020-UGELP</t>
  </si>
  <si>
    <t>01300703</t>
  </si>
  <si>
    <t>01875406</t>
  </si>
  <si>
    <t>01325461</t>
  </si>
  <si>
    <t>43609418</t>
  </si>
  <si>
    <t>01311093</t>
  </si>
  <si>
    <t>01286857</t>
  </si>
  <si>
    <t>01287379</t>
  </si>
  <si>
    <t>01300893</t>
  </si>
  <si>
    <t>CESE POR FALLECIMIENTO DE: ACERO FLORES, ERNESTO, Resolución Nº 1623 UGELP</t>
  </si>
  <si>
    <t>01799884</t>
  </si>
  <si>
    <t>01300609</t>
  </si>
  <si>
    <t>01809506</t>
  </si>
  <si>
    <t>01332645</t>
  </si>
  <si>
    <t>01317383</t>
  </si>
  <si>
    <t>02286609</t>
  </si>
  <si>
    <t>01228631</t>
  </si>
  <si>
    <t>RENUNCIA DE DESIGNACION COMO DIRECTIVO DE I.E DE: HUAYLLAPUMA SANTA CRUZ, CARLOS (RD. Nº 0973-UGEL PUNO)</t>
  </si>
  <si>
    <t>01297033</t>
  </si>
  <si>
    <t>01318041</t>
  </si>
  <si>
    <t>01317799</t>
  </si>
  <si>
    <t>CESE POR FALLECIMIENTO DE: BAILON CHURA, HECTOR, Resolución Nº 2256-2021-UGELP</t>
  </si>
  <si>
    <t>01232229</t>
  </si>
  <si>
    <t>01226092</t>
  </si>
  <si>
    <t>01310744</t>
  </si>
  <si>
    <t>01233997</t>
  </si>
  <si>
    <t>42990803</t>
  </si>
  <si>
    <t>01209066</t>
  </si>
  <si>
    <t>01212922</t>
  </si>
  <si>
    <t>01306071</t>
  </si>
  <si>
    <t>01315349</t>
  </si>
  <si>
    <t>01213027</t>
  </si>
  <si>
    <t>40108700</t>
  </si>
  <si>
    <t>01304329</t>
  </si>
  <si>
    <t>01557073</t>
  </si>
  <si>
    <t>01326493</t>
  </si>
  <si>
    <t>01326382</t>
  </si>
  <si>
    <t>02146127</t>
  </si>
  <si>
    <t>01314760</t>
  </si>
  <si>
    <t>02145959</t>
  </si>
  <si>
    <t>01225199</t>
  </si>
  <si>
    <t>01317848</t>
  </si>
  <si>
    <t>01820938</t>
  </si>
  <si>
    <t>01324108</t>
  </si>
  <si>
    <t>01310825</t>
  </si>
  <si>
    <t>01225681</t>
  </si>
  <si>
    <t>01231132</t>
  </si>
  <si>
    <t>29313493</t>
  </si>
  <si>
    <t>01220244</t>
  </si>
  <si>
    <t>01314840</t>
  </si>
  <si>
    <t>01220889</t>
  </si>
  <si>
    <t>01287095</t>
  </si>
  <si>
    <t>02393763</t>
  </si>
  <si>
    <t>01334706</t>
  </si>
  <si>
    <t>01222042</t>
  </si>
  <si>
    <t>01862026</t>
  </si>
  <si>
    <t>01226778</t>
  </si>
  <si>
    <t>01215900</t>
  </si>
  <si>
    <t>01234739</t>
  </si>
  <si>
    <t>01226946</t>
  </si>
  <si>
    <t>REUBICACION DE PLAZA OCUPADA: Resolución Nº 1869-2021-UGELP</t>
  </si>
  <si>
    <t>01215209</t>
  </si>
  <si>
    <t>01205533</t>
  </si>
  <si>
    <t>01224286</t>
  </si>
  <si>
    <t>01314697</t>
  </si>
  <si>
    <t>01278725</t>
  </si>
  <si>
    <t>01486982</t>
  </si>
  <si>
    <t>01843268</t>
  </si>
  <si>
    <t>01324090</t>
  </si>
  <si>
    <t>01338784</t>
  </si>
  <si>
    <t>01306813</t>
  </si>
  <si>
    <t>01306971</t>
  </si>
  <si>
    <t>01307903</t>
  </si>
  <si>
    <t>REASIGNACION POR UNIDAD FAMILIAR DE: TURPO ZAPANA, LINO DAVID, Resolución Nº 2075-2020-UGEL AZANGARO</t>
  </si>
  <si>
    <t>01217286</t>
  </si>
  <si>
    <t>02391666</t>
  </si>
  <si>
    <t>01237050</t>
  </si>
  <si>
    <t>01231288</t>
  </si>
  <si>
    <t>02300589</t>
  </si>
  <si>
    <t>01317387</t>
  </si>
  <si>
    <t>01311576</t>
  </si>
  <si>
    <t>1001311576</t>
  </si>
  <si>
    <t>01481906</t>
  </si>
  <si>
    <t>01310703</t>
  </si>
  <si>
    <t>01281977</t>
  </si>
  <si>
    <t>43372709</t>
  </si>
  <si>
    <t>01204186</t>
  </si>
  <si>
    <t>01321886</t>
  </si>
  <si>
    <t>47425820</t>
  </si>
  <si>
    <t>29423956</t>
  </si>
  <si>
    <t>02364758</t>
  </si>
  <si>
    <t>01264310</t>
  </si>
  <si>
    <t>24718728</t>
  </si>
  <si>
    <t>01213084</t>
  </si>
  <si>
    <t>01285872</t>
  </si>
  <si>
    <t>01230080</t>
  </si>
  <si>
    <t>01217692</t>
  </si>
  <si>
    <t>01226481</t>
  </si>
  <si>
    <t>01319415</t>
  </si>
  <si>
    <t>01309375</t>
  </si>
  <si>
    <t>01206035</t>
  </si>
  <si>
    <t>01335082</t>
  </si>
  <si>
    <t>01318912</t>
  </si>
  <si>
    <t>01224664</t>
  </si>
  <si>
    <t>01218602</t>
  </si>
  <si>
    <t>01854759</t>
  </si>
  <si>
    <t>1001854759</t>
  </si>
  <si>
    <t>GENOVEVA EUDOCIA</t>
  </si>
  <si>
    <t>RETORNO A DOCENTE DE: HUAYLLAPUMA SANTA CRUZ, CARLOS (RD. Nº 0973-UGEL PUNO)</t>
  </si>
  <si>
    <t>01314728</t>
  </si>
  <si>
    <t>02296170</t>
  </si>
  <si>
    <t>01285840</t>
  </si>
  <si>
    <t>01323235</t>
  </si>
  <si>
    <t>01335215</t>
  </si>
  <si>
    <t>CESE POR LIMITE DE EDAD DE: CHURA MAMANI, SALOMON, Resolución Nº 2043-2021-UGELP</t>
  </si>
  <si>
    <t>01260964</t>
  </si>
  <si>
    <t>01236840</t>
  </si>
  <si>
    <t>01229596</t>
  </si>
  <si>
    <t>01488919</t>
  </si>
  <si>
    <t>01325003</t>
  </si>
  <si>
    <t>01287913</t>
  </si>
  <si>
    <t>01215870</t>
  </si>
  <si>
    <t>01254273</t>
  </si>
  <si>
    <t>01234555</t>
  </si>
  <si>
    <t>01232503</t>
  </si>
  <si>
    <t>01231858</t>
  </si>
  <si>
    <t>01308466</t>
  </si>
  <si>
    <t>01304241</t>
  </si>
  <si>
    <t>01287729</t>
  </si>
  <si>
    <t>02045507</t>
  </si>
  <si>
    <t>02284686</t>
  </si>
  <si>
    <t>01229829</t>
  </si>
  <si>
    <t>01223770</t>
  </si>
  <si>
    <t>02530624</t>
  </si>
  <si>
    <t>01226484</t>
  </si>
  <si>
    <t>01311867</t>
  </si>
  <si>
    <t>43617007</t>
  </si>
  <si>
    <t>01288052</t>
  </si>
  <si>
    <t>02557835</t>
  </si>
  <si>
    <t>01768852</t>
  </si>
  <si>
    <t>01264278</t>
  </si>
  <si>
    <t>01314630</t>
  </si>
  <si>
    <t>01213026</t>
  </si>
  <si>
    <t>01229230</t>
  </si>
  <si>
    <t>02377717</t>
  </si>
  <si>
    <t>29510347</t>
  </si>
  <si>
    <t>01237398</t>
  </si>
  <si>
    <t>01204619</t>
  </si>
  <si>
    <t>01212154</t>
  </si>
  <si>
    <t>02299965</t>
  </si>
  <si>
    <t>01312957</t>
  </si>
  <si>
    <t>01209775</t>
  </si>
  <si>
    <t>01305964</t>
  </si>
  <si>
    <t>01225273</t>
  </si>
  <si>
    <t>01223658</t>
  </si>
  <si>
    <t>01307902</t>
  </si>
  <si>
    <t>02299011</t>
  </si>
  <si>
    <t>80025753</t>
  </si>
  <si>
    <t>01308045</t>
  </si>
  <si>
    <t>02140168</t>
  </si>
  <si>
    <t>01215263</t>
  </si>
  <si>
    <t>01214138</t>
  </si>
  <si>
    <t>01206853</t>
  </si>
  <si>
    <t>40098452</t>
  </si>
  <si>
    <t>01309337</t>
  </si>
  <si>
    <t>01552318</t>
  </si>
  <si>
    <t>01212929</t>
  </si>
  <si>
    <t>01317354</t>
  </si>
  <si>
    <t>1001317354</t>
  </si>
  <si>
    <t>01216995</t>
  </si>
  <si>
    <t>01221993</t>
  </si>
  <si>
    <t>CESE POR LIMITE DE EDAD DE: TUMI TICONA, ANDRES ERASMO, Resolución Nº 3235</t>
  </si>
  <si>
    <t>01222036</t>
  </si>
  <si>
    <t>01287061</t>
  </si>
  <si>
    <t>01480347</t>
  </si>
  <si>
    <t>01287599</t>
  </si>
  <si>
    <t>43200440</t>
  </si>
  <si>
    <t>01306216</t>
  </si>
  <si>
    <t>01216859</t>
  </si>
  <si>
    <t>01209169</t>
  </si>
  <si>
    <t>01228667</t>
  </si>
  <si>
    <t>01209844</t>
  </si>
  <si>
    <t>01226792</t>
  </si>
  <si>
    <t>01210725</t>
  </si>
  <si>
    <t>01332559</t>
  </si>
  <si>
    <t>01845272</t>
  </si>
  <si>
    <t>01305521</t>
  </si>
  <si>
    <t>01309311</t>
  </si>
  <si>
    <t>01307634</t>
  </si>
  <si>
    <t>01230139</t>
  </si>
  <si>
    <t>01206055</t>
  </si>
  <si>
    <t>01334577</t>
  </si>
  <si>
    <t>01288166</t>
  </si>
  <si>
    <t>01231433</t>
  </si>
  <si>
    <t>01212458</t>
  </si>
  <si>
    <t>01231285</t>
  </si>
  <si>
    <t>01340995</t>
  </si>
  <si>
    <t>01280840</t>
  </si>
  <si>
    <t>01296522</t>
  </si>
  <si>
    <t>01334617</t>
  </si>
  <si>
    <t>01227443</t>
  </si>
  <si>
    <t>01308452</t>
  </si>
  <si>
    <t>01264365</t>
  </si>
  <si>
    <t>02039524</t>
  </si>
  <si>
    <t>01221612</t>
  </si>
  <si>
    <t>01287151</t>
  </si>
  <si>
    <t>01763608</t>
  </si>
  <si>
    <t>01202456</t>
  </si>
  <si>
    <t>01201364</t>
  </si>
  <si>
    <t>01308905</t>
  </si>
  <si>
    <t>02147512</t>
  </si>
  <si>
    <t>01306231</t>
  </si>
  <si>
    <t>01214610</t>
  </si>
  <si>
    <t>01207746</t>
  </si>
  <si>
    <t>02144477</t>
  </si>
  <si>
    <t>REASIGNACION POR UNIDAD FAMILIAR DE: FLORES VELASQUEZ, AGUSTINA FELICITAS, Resolución Nº 2219-2020-UGEL ABANCAY</t>
  </si>
  <si>
    <t>CESE A SOLICITUD DE: MARAZA VILCANQUI, BEKER, Resolución Nº 1187-2021-UGELP</t>
  </si>
  <si>
    <t>01285762</t>
  </si>
  <si>
    <t>10675037</t>
  </si>
  <si>
    <t>01225903</t>
  </si>
  <si>
    <t>01306501</t>
  </si>
  <si>
    <t>01848120</t>
  </si>
  <si>
    <t>01285203</t>
  </si>
  <si>
    <t>01205937</t>
  </si>
  <si>
    <t>01227329</t>
  </si>
  <si>
    <t>01229940</t>
  </si>
  <si>
    <t>01265072</t>
  </si>
  <si>
    <t>01231448</t>
  </si>
  <si>
    <t>01843497</t>
  </si>
  <si>
    <t>01204460</t>
  </si>
  <si>
    <t>02143693</t>
  </si>
  <si>
    <t>01211417</t>
  </si>
  <si>
    <t>01287973</t>
  </si>
  <si>
    <t>01322426</t>
  </si>
  <si>
    <t>01334761</t>
  </si>
  <si>
    <t>01286198</t>
  </si>
  <si>
    <t>CESE POR FALLECIMIENTO DE: ARAPA CENTENO, RUBEN, Resolución Nº 0518-2021-UGELP</t>
  </si>
  <si>
    <t>01201433</t>
  </si>
  <si>
    <t>01304830</t>
  </si>
  <si>
    <t>02297505</t>
  </si>
  <si>
    <t>01231848</t>
  </si>
  <si>
    <t>01307900</t>
  </si>
  <si>
    <t>01315434</t>
  </si>
  <si>
    <t>01306513</t>
  </si>
  <si>
    <t>01306927</t>
  </si>
  <si>
    <t>01254639</t>
  </si>
  <si>
    <t>01210021</t>
  </si>
  <si>
    <t>01342644</t>
  </si>
  <si>
    <t>01231210</t>
  </si>
  <si>
    <t>01285051</t>
  </si>
  <si>
    <t>01307471</t>
  </si>
  <si>
    <t>01288571</t>
  </si>
  <si>
    <t>01767827</t>
  </si>
  <si>
    <t>01287055</t>
  </si>
  <si>
    <t>01284428</t>
  </si>
  <si>
    <t>01340333</t>
  </si>
  <si>
    <t>01212923</t>
  </si>
  <si>
    <t>42202556</t>
  </si>
  <si>
    <t>01245001</t>
  </si>
  <si>
    <t>01308621</t>
  </si>
  <si>
    <t>01211251</t>
  </si>
  <si>
    <t>REASIGNACION POR INTERES PERSONAL DE:FLORES GALLEGOS, MARITZA, Resolución N° 2563-2020-UGELP</t>
  </si>
  <si>
    <t>01322133</t>
  </si>
  <si>
    <t>01308381</t>
  </si>
  <si>
    <t>01209450</t>
  </si>
  <si>
    <t>01311000</t>
  </si>
  <si>
    <t>01318116</t>
  </si>
  <si>
    <t>01335711</t>
  </si>
  <si>
    <t>04621604</t>
  </si>
  <si>
    <t>01226486</t>
  </si>
  <si>
    <t>01201461</t>
  </si>
  <si>
    <t>01286145</t>
  </si>
  <si>
    <t>01306552</t>
  </si>
  <si>
    <t>01321849</t>
  </si>
  <si>
    <t>01489874</t>
  </si>
  <si>
    <t>01232612</t>
  </si>
  <si>
    <t>01202675</t>
  </si>
  <si>
    <t>01229758</t>
  </si>
  <si>
    <t>01287250</t>
  </si>
  <si>
    <t>01300949</t>
  </si>
  <si>
    <t>06884286</t>
  </si>
  <si>
    <t>01218763</t>
  </si>
  <si>
    <t>01795537</t>
  </si>
  <si>
    <t>01317585</t>
  </si>
  <si>
    <t>02445997</t>
  </si>
  <si>
    <t>01332649</t>
  </si>
  <si>
    <t>01223138</t>
  </si>
  <si>
    <t>01220865</t>
  </si>
  <si>
    <t>01864800</t>
  </si>
  <si>
    <t>01317446</t>
  </si>
  <si>
    <t>RETORNO AL CARGO DE PROFESOR POR RENUNCIA DESIGNACION DE: MENDOZA CHAMBI, YUDY DEL PILAR (RD. 2890-2020-UGEL PUNO)</t>
  </si>
  <si>
    <t>01334596</t>
  </si>
  <si>
    <t>01332465</t>
  </si>
  <si>
    <t>01309782</t>
  </si>
  <si>
    <t>01251916</t>
  </si>
  <si>
    <t>01324057</t>
  </si>
  <si>
    <t>04401474</t>
  </si>
  <si>
    <t>01233567</t>
  </si>
  <si>
    <t>CESE POR FALLECIMIENTO DE: AGUILAR CHURQUI, ELEUTERIO, Resolución Nº 0595-2021-UGELP</t>
  </si>
  <si>
    <t>01221685</t>
  </si>
  <si>
    <t>01309042</t>
  </si>
  <si>
    <t>01286700</t>
  </si>
  <si>
    <t>01309231</t>
  </si>
  <si>
    <t>02447214</t>
  </si>
  <si>
    <t>01327014</t>
  </si>
  <si>
    <t>01205093</t>
  </si>
  <si>
    <t>02425009</t>
  </si>
  <si>
    <t>01201041</t>
  </si>
  <si>
    <t>01217839</t>
  </si>
  <si>
    <t>01234088</t>
  </si>
  <si>
    <t>01289063</t>
  </si>
  <si>
    <t>01310244</t>
  </si>
  <si>
    <t>01334638</t>
  </si>
  <si>
    <t>01310814</t>
  </si>
  <si>
    <t>02037716</t>
  </si>
  <si>
    <t>CESE POR FALLECIMIENTO DE: VELASQUEZ LLANO, LUCIO RODOLFO, Resolución Nº 2655-2021-UGELP</t>
  </si>
  <si>
    <t>01872406</t>
  </si>
  <si>
    <t>01335606</t>
  </si>
  <si>
    <t>02392849</t>
  </si>
  <si>
    <t>01292721</t>
  </si>
  <si>
    <t>CESE POR LIMITE DE EDAD DE: MENDOZA FIGUEROA, WILFREDO GUILLERMO, Resolución Nº 2956-2020-UGELP</t>
  </si>
  <si>
    <t>01486139</t>
  </si>
  <si>
    <t>31036754</t>
  </si>
  <si>
    <t>01225221</t>
  </si>
  <si>
    <t>REASIGNACION POR INTERES PERSONAL DE:CHUQUIMIA GUTIERREZ, WILSON ABIGAIL, Resolución N° 2540-2020-UGELP</t>
  </si>
  <si>
    <t>02045302</t>
  </si>
  <si>
    <t>1002045302</t>
  </si>
  <si>
    <t>01299698</t>
  </si>
  <si>
    <t>02299745</t>
  </si>
  <si>
    <t>CESE POR LIMITE DE EDAD DE: AÑAMURO CHOQUEHUANCA, ELMER ADAN, Resolución Nº 2977-2020-UGELP</t>
  </si>
  <si>
    <t>01300634</t>
  </si>
  <si>
    <t>01207684</t>
  </si>
  <si>
    <t>01216884</t>
  </si>
  <si>
    <t>02292231</t>
  </si>
  <si>
    <t>01304129</t>
  </si>
  <si>
    <t>01204594</t>
  </si>
  <si>
    <t>01235519</t>
  </si>
  <si>
    <t>01533593</t>
  </si>
  <si>
    <t>01223179</t>
  </si>
  <si>
    <t>01213244</t>
  </si>
  <si>
    <t>01224939</t>
  </si>
  <si>
    <t>01310962</t>
  </si>
  <si>
    <t>01254785</t>
  </si>
  <si>
    <t>01242184</t>
  </si>
  <si>
    <t>01261281</t>
  </si>
  <si>
    <t>01229458</t>
  </si>
  <si>
    <t>01839589</t>
  </si>
  <si>
    <t>CESE POR LIMITE DE EDAD DE: GOMEZ OSNAYO, MOISES, Resolución Nº 2964-2020-UGELP</t>
  </si>
  <si>
    <t>01302898</t>
  </si>
  <si>
    <t>01231481</t>
  </si>
  <si>
    <t>01332419</t>
  </si>
  <si>
    <t>01232313</t>
  </si>
  <si>
    <t>01226805</t>
  </si>
  <si>
    <t>01225516</t>
  </si>
  <si>
    <t>01310466</t>
  </si>
  <si>
    <t>01279501</t>
  </si>
  <si>
    <t>01305257</t>
  </si>
  <si>
    <t>01201387</t>
  </si>
  <si>
    <t>01774390</t>
  </si>
  <si>
    <t>01245364</t>
  </si>
  <si>
    <t>01276630</t>
  </si>
  <si>
    <t>01316869</t>
  </si>
  <si>
    <t>01287875</t>
  </si>
  <si>
    <t>01544200</t>
  </si>
  <si>
    <t>01221931</t>
  </si>
  <si>
    <t>01216532</t>
  </si>
  <si>
    <t>REASIGNACION POR RACIONALIZACION DE:VELASQUEZ MAMANI, EDWIN JAIME, Resolución N° 1524-2021-UGELP</t>
  </si>
  <si>
    <t>01300819</t>
  </si>
  <si>
    <t>01322694</t>
  </si>
  <si>
    <t>01287967</t>
  </si>
  <si>
    <t>01318260</t>
  </si>
  <si>
    <t>29292541</t>
  </si>
  <si>
    <t>41326038</t>
  </si>
  <si>
    <t>01306815</t>
  </si>
  <si>
    <t>01332111</t>
  </si>
  <si>
    <t>01201629</t>
  </si>
  <si>
    <t>01303013</t>
  </si>
  <si>
    <t>01315664</t>
  </si>
  <si>
    <t>01246656</t>
  </si>
  <si>
    <t>01235504</t>
  </si>
  <si>
    <t>01233228</t>
  </si>
  <si>
    <t>01222023</t>
  </si>
  <si>
    <t>01220346</t>
  </si>
  <si>
    <t>01345247</t>
  </si>
  <si>
    <t>01232861</t>
  </si>
  <si>
    <t>01240601</t>
  </si>
  <si>
    <t>01319605</t>
  </si>
  <si>
    <t>41758703</t>
  </si>
  <si>
    <t>01226397</t>
  </si>
  <si>
    <t>01289757</t>
  </si>
  <si>
    <t>01324650</t>
  </si>
  <si>
    <t>01201640</t>
  </si>
  <si>
    <t>01315443</t>
  </si>
  <si>
    <t>01215266</t>
  </si>
  <si>
    <t>01212643</t>
  </si>
  <si>
    <t>01267373</t>
  </si>
  <si>
    <t>RENUNCIA DE DESIGNACION COMO DIRECTIVO DE: LUQUE LIMA, ROSAURA (RD N° 1969-2021-UGEL P)</t>
  </si>
  <si>
    <t>01297820</t>
  </si>
  <si>
    <t>01219081</t>
  </si>
  <si>
    <t>01310135</t>
  </si>
  <si>
    <t>01855660</t>
  </si>
  <si>
    <t>01300622</t>
  </si>
  <si>
    <t>29445432</t>
  </si>
  <si>
    <t>01315374</t>
  </si>
  <si>
    <t>01315919</t>
  </si>
  <si>
    <t>01278435</t>
  </si>
  <si>
    <t>01222217</t>
  </si>
  <si>
    <t>01323070</t>
  </si>
  <si>
    <t>01318171</t>
  </si>
  <si>
    <t>01277897</t>
  </si>
  <si>
    <t>01308475</t>
  </si>
  <si>
    <t>01314273</t>
  </si>
  <si>
    <t>01340859</t>
  </si>
  <si>
    <t>01761908</t>
  </si>
  <si>
    <t>01303664</t>
  </si>
  <si>
    <t>01282614</t>
  </si>
  <si>
    <t>01312719</t>
  </si>
  <si>
    <t>01826788</t>
  </si>
  <si>
    <t>29375138</t>
  </si>
  <si>
    <t>01852958</t>
  </si>
  <si>
    <t>REUBICACION DE PLAZA OCUPADA: Resolución Nº 2540-2021-UGELP</t>
  </si>
  <si>
    <t>01223457</t>
  </si>
  <si>
    <t>CESE POR INCAPACIDAD FISICA O MENTAL DE: SARAZA BARRIGA, JULIA TEODOSIA, Resolución Nº 2132-2021-UGELP</t>
  </si>
  <si>
    <t>01683336</t>
  </si>
  <si>
    <t>REASIGNACION POR RACIONALIZACION DE:FLORES CENTON, ORESTES, Resolución N° 1526-2021-UGELP</t>
  </si>
  <si>
    <t>01836746</t>
  </si>
  <si>
    <t>01312239</t>
  </si>
  <si>
    <t>01310236</t>
  </si>
  <si>
    <t>01308660</t>
  </si>
  <si>
    <t>01786891</t>
  </si>
  <si>
    <t>25490032</t>
  </si>
  <si>
    <t>01322606</t>
  </si>
  <si>
    <t>01307883</t>
  </si>
  <si>
    <t>01834395</t>
  </si>
  <si>
    <t>REASIGNACION POR UNIDAD FAMILIAR DE:CUTIPA QUISPE, ARTURO ISAAC, Resolución N° 2546-2020-UGELP</t>
  </si>
  <si>
    <t>41554159</t>
  </si>
  <si>
    <t>1041554159</t>
  </si>
  <si>
    <t>FLOR AZUCENA</t>
  </si>
  <si>
    <t>01306186</t>
  </si>
  <si>
    <t>01310430</t>
  </si>
  <si>
    <t>01227994</t>
  </si>
  <si>
    <t>42399284</t>
  </si>
  <si>
    <t>04433606</t>
  </si>
  <si>
    <t>01215100</t>
  </si>
  <si>
    <t>01776219</t>
  </si>
  <si>
    <t>01209298</t>
  </si>
  <si>
    <t>01231901</t>
  </si>
  <si>
    <t>01291865</t>
  </si>
  <si>
    <t>01233517</t>
  </si>
  <si>
    <t>REASIGNACION POR INTERES PERSONAL DE:HUARACHI PARI, CELESTINO, Resolución N° 2557-2020-UGELP</t>
  </si>
  <si>
    <t>01343209</t>
  </si>
  <si>
    <t>1001343209</t>
  </si>
  <si>
    <t>01340281</t>
  </si>
  <si>
    <t>01214346</t>
  </si>
  <si>
    <t>01233449</t>
  </si>
  <si>
    <t>REASIGNACION POR UNIDAD FAMILIAR DE:COILA PACOSONCO, JULIA, Resolución N° 2541-2020-UGELP</t>
  </si>
  <si>
    <t>01318095</t>
  </si>
  <si>
    <t>1001318095</t>
  </si>
  <si>
    <t>LUCY MARITZA</t>
  </si>
  <si>
    <t>01299780</t>
  </si>
  <si>
    <t>01203425</t>
  </si>
  <si>
    <t>01315309</t>
  </si>
  <si>
    <t>46072432</t>
  </si>
  <si>
    <t>01309797</t>
  </si>
  <si>
    <t>01308077</t>
  </si>
  <si>
    <t>01340344</t>
  </si>
  <si>
    <t>01246110</t>
  </si>
  <si>
    <t>40126943</t>
  </si>
  <si>
    <t>46426743</t>
  </si>
  <si>
    <t>CESE POR FALLECIMIENTO DE: PHALA QUISPE, EULOGIO, Resolución Nº 1559-2021-UGELP</t>
  </si>
  <si>
    <t>01237063</t>
  </si>
  <si>
    <t>01318185</t>
  </si>
  <si>
    <t>45088656</t>
  </si>
  <si>
    <t>01247158</t>
  </si>
  <si>
    <t>01848322</t>
  </si>
  <si>
    <t>RETORNO A CARGO DOCENTE POR RENUNCIA DE DESIGNACION COMO DIRECTIVO DE: LUQUE LIMA, ROSAURA (RD N° 1969-2021-UGEL P)</t>
  </si>
  <si>
    <t>02426018</t>
  </si>
  <si>
    <t>01240004</t>
  </si>
  <si>
    <t>01335968</t>
  </si>
  <si>
    <t>45147558</t>
  </si>
  <si>
    <t>01307620</t>
  </si>
  <si>
    <t>CESE POR LIMITE DE EDAD DE: LLANQUE MAMANI, RUBEN BUENAVENTURA, Resolución Nº 1879-UGELP</t>
  </si>
  <si>
    <t>01277642</t>
  </si>
  <si>
    <t>01205013</t>
  </si>
  <si>
    <t>01311172</t>
  </si>
  <si>
    <t>01225395</t>
  </si>
  <si>
    <t>01319203</t>
  </si>
  <si>
    <t>01200292</t>
  </si>
  <si>
    <t>01239775</t>
  </si>
  <si>
    <t>42668131</t>
  </si>
  <si>
    <t>01808701</t>
  </si>
  <si>
    <t>01210515</t>
  </si>
  <si>
    <t>01700429</t>
  </si>
  <si>
    <t>01200688</t>
  </si>
  <si>
    <t>01204636</t>
  </si>
  <si>
    <t>01864664</t>
  </si>
  <si>
    <t>01848967</t>
  </si>
  <si>
    <t>01312028</t>
  </si>
  <si>
    <t>01312322</t>
  </si>
  <si>
    <t>01345220</t>
  </si>
  <si>
    <t>01276967</t>
  </si>
  <si>
    <t>01300925</t>
  </si>
  <si>
    <t>01260963</t>
  </si>
  <si>
    <t>01219295</t>
  </si>
  <si>
    <t>01807855</t>
  </si>
  <si>
    <t>01793731</t>
  </si>
  <si>
    <t>01300499</t>
  </si>
  <si>
    <t>01234310</t>
  </si>
  <si>
    <t>01782775</t>
  </si>
  <si>
    <t>01320941</t>
  </si>
  <si>
    <t>01322406</t>
  </si>
  <si>
    <t>01312897</t>
  </si>
  <si>
    <t>01240350</t>
  </si>
  <si>
    <t>01231730</t>
  </si>
  <si>
    <t>01223759</t>
  </si>
  <si>
    <t>01289446</t>
  </si>
  <si>
    <t>01853770</t>
  </si>
  <si>
    <t>02021224</t>
  </si>
  <si>
    <t>01319316</t>
  </si>
  <si>
    <t>01286315</t>
  </si>
  <si>
    <t>01782463</t>
  </si>
  <si>
    <t>01307252</t>
  </si>
  <si>
    <t>RENUNCIA DE DESIGNACION COMO DIRECTIVO DE CHURA HUANQUI, EDGAR (RD. Nº 1117-2021-UGELP)</t>
  </si>
  <si>
    <t>02296692</t>
  </si>
  <si>
    <t>02141524</t>
  </si>
  <si>
    <t>01231468</t>
  </si>
  <si>
    <t>43752548</t>
  </si>
  <si>
    <t>REASIGNACION POR INTERES PERSONAL DE:QUISPE CANAZA, VIRGINIA, Resolución N° 2560-2020-UGELP</t>
  </si>
  <si>
    <t>45057668</t>
  </si>
  <si>
    <t>02425359</t>
  </si>
  <si>
    <t>02267020</t>
  </si>
  <si>
    <t>01340458</t>
  </si>
  <si>
    <t>REASIGNACION POR UNIDAD FAMILIAR DE:MOLLINEDO BUSTINZA, MELANIA ADELAYDA, Resolución N° 2667-2020-UGELP</t>
  </si>
  <si>
    <t>01234129</t>
  </si>
  <si>
    <t>01203690</t>
  </si>
  <si>
    <t>ROTACION DE PERSONAL ADMINISTRATIVO DE:MARAZA VILCANQUI, LORGIA, Resolución N° 2634-2020-UGELP</t>
  </si>
  <si>
    <t>01259201</t>
  </si>
  <si>
    <t>42359926</t>
  </si>
  <si>
    <t>80310899</t>
  </si>
  <si>
    <t>01314470</t>
  </si>
  <si>
    <t>80311138</t>
  </si>
  <si>
    <t>01326421</t>
  </si>
  <si>
    <t>41747277</t>
  </si>
  <si>
    <t>01316524</t>
  </si>
  <si>
    <t>02165116</t>
  </si>
  <si>
    <t>02297801</t>
  </si>
  <si>
    <t>02415452</t>
  </si>
  <si>
    <t>80031520</t>
  </si>
  <si>
    <t>ROTACION DE PERSONAL ADMINISTRATIVO DE:QUISPE RIVERA, LUZMILA, Resolución N° 2632-2020-UGELP</t>
  </si>
  <si>
    <t>RENUNCIA DE DESIGNACION COMO DIRECTIVO DE: ZIRENA CANO, YENY GIANINNA SEGUN RSG Nº 724-2021-CH-J</t>
  </si>
  <si>
    <t>01324072</t>
  </si>
  <si>
    <t>1001324072</t>
  </si>
  <si>
    <t>ZIRENA</t>
  </si>
  <si>
    <t>YENY GIANINNA</t>
  </si>
  <si>
    <t>01311140</t>
  </si>
  <si>
    <t>01489127</t>
  </si>
  <si>
    <t>41776164</t>
  </si>
  <si>
    <t>80019734</t>
  </si>
  <si>
    <t>01206078</t>
  </si>
  <si>
    <t>CESE POR LIMITE DE EDAD DE: ACHATA MESTAS, GENE LOURDES, Resolución Nº 2979-2020-UGELP</t>
  </si>
  <si>
    <t>01332508</t>
  </si>
  <si>
    <t>01550219</t>
  </si>
  <si>
    <t>01321598</t>
  </si>
  <si>
    <t>01231353</t>
  </si>
  <si>
    <t>01224427</t>
  </si>
  <si>
    <t>01310100</t>
  </si>
  <si>
    <t>01230893</t>
  </si>
  <si>
    <t>01287959</t>
  </si>
  <si>
    <t>01218463</t>
  </si>
  <si>
    <t>01215899</t>
  </si>
  <si>
    <t>01222390</t>
  </si>
  <si>
    <t>01229943</t>
  </si>
  <si>
    <t>01200129</t>
  </si>
  <si>
    <t>01286506</t>
  </si>
  <si>
    <t>01307816</t>
  </si>
  <si>
    <t>01309159</t>
  </si>
  <si>
    <t>01229483</t>
  </si>
  <si>
    <t>REASIGNACION POR INTERES PERSONAL DE: CHATA PARI, INOCENCIA, Resolución Nº 2074-2020-UGEL SR</t>
  </si>
  <si>
    <t>01220656</t>
  </si>
  <si>
    <t>1001220656</t>
  </si>
  <si>
    <t>RAUL VALENTIN</t>
  </si>
  <si>
    <t>01306026</t>
  </si>
  <si>
    <t>01284411</t>
  </si>
  <si>
    <t>01202233</t>
  </si>
  <si>
    <t>01210314</t>
  </si>
  <si>
    <t>01211481</t>
  </si>
  <si>
    <t>02292516</t>
  </si>
  <si>
    <t>01335340</t>
  </si>
  <si>
    <t>01215210</t>
  </si>
  <si>
    <t>01234664</t>
  </si>
  <si>
    <t>01308566</t>
  </si>
  <si>
    <t>01794930</t>
  </si>
  <si>
    <t>01271318</t>
  </si>
  <si>
    <t>01200930</t>
  </si>
  <si>
    <t>REASIGNACION POR UNIDAD FAMILIAR DE:CALLA VILLAZANTE, YOLANDA, Resolución N° 2539-2020-UGELP</t>
  </si>
  <si>
    <t>01326268</t>
  </si>
  <si>
    <t>01210763</t>
  </si>
  <si>
    <t>REASIGNACION POR UNIDAD FAMILIAR DE:VALERO PUÑO, MARIA ELENA, Resolución N° 2543-2020-UGELP</t>
  </si>
  <si>
    <t>01311184</t>
  </si>
  <si>
    <t>01282753</t>
  </si>
  <si>
    <t>01288318</t>
  </si>
  <si>
    <t>01232065</t>
  </si>
  <si>
    <t>02009348</t>
  </si>
  <si>
    <t>02435256</t>
  </si>
  <si>
    <t>40295866</t>
  </si>
  <si>
    <t>02435815</t>
  </si>
  <si>
    <t>02296903</t>
  </si>
  <si>
    <t>01310437</t>
  </si>
  <si>
    <t>41121632</t>
  </si>
  <si>
    <t>01225655</t>
  </si>
  <si>
    <t>01203239</t>
  </si>
  <si>
    <t>01202315</t>
  </si>
  <si>
    <t>01306863</t>
  </si>
  <si>
    <t>01266527</t>
  </si>
  <si>
    <t>01282463</t>
  </si>
  <si>
    <t>01287970</t>
  </si>
  <si>
    <t>01326443</t>
  </si>
  <si>
    <t>01320975</t>
  </si>
  <si>
    <t>01308082</t>
  </si>
  <si>
    <t>01306836</t>
  </si>
  <si>
    <t>CESE POR LIMITE DE EDAD DE: LUQUE MAMANI, GRACIELA, Resolución Nº 1327-2021-UGELP</t>
  </si>
  <si>
    <t>01308573</t>
  </si>
  <si>
    <t>41186951</t>
  </si>
  <si>
    <t>01320349</t>
  </si>
  <si>
    <t>01323409</t>
  </si>
  <si>
    <t>01228531</t>
  </si>
  <si>
    <t>02413725</t>
  </si>
  <si>
    <t>01683894</t>
  </si>
  <si>
    <t>02414560</t>
  </si>
  <si>
    <t>ROTACION DE PERSONAL ADMINISTRATIVO DE:CHURA MAMANI, MARUJA, Resolución N° 2629-2020-UGELP</t>
  </si>
  <si>
    <t>CESE POR LIMITE DE EDAD DE: VELASQUEZ RIVERA, FILOMENO, Resolución Nº 1877-UGELP</t>
  </si>
  <si>
    <t>01304521</t>
  </si>
  <si>
    <t>01309182</t>
  </si>
  <si>
    <t>01201732</t>
  </si>
  <si>
    <t>40582304</t>
  </si>
  <si>
    <t>01306258</t>
  </si>
  <si>
    <t>02545479</t>
  </si>
  <si>
    <t>1002545479</t>
  </si>
  <si>
    <t>VENTURA</t>
  </si>
  <si>
    <t>01229942</t>
  </si>
  <si>
    <t>02396797</t>
  </si>
  <si>
    <t>70765862</t>
  </si>
  <si>
    <t>01306520</t>
  </si>
  <si>
    <t>01339076</t>
  </si>
  <si>
    <t>01293772</t>
  </si>
  <si>
    <t>01292537</t>
  </si>
  <si>
    <t>02365619</t>
  </si>
  <si>
    <t>01325760</t>
  </si>
  <si>
    <t>02279139</t>
  </si>
  <si>
    <t>01250451</t>
  </si>
  <si>
    <t>01505686</t>
  </si>
  <si>
    <t>01284047</t>
  </si>
  <si>
    <t>02411066</t>
  </si>
  <si>
    <t>01491301</t>
  </si>
  <si>
    <t>01536543</t>
  </si>
  <si>
    <t>1001536543</t>
  </si>
  <si>
    <t>PRAXIDES FELICIANO</t>
  </si>
  <si>
    <t>40294294</t>
  </si>
  <si>
    <t>01304295</t>
  </si>
  <si>
    <t>CESE POR LIMITE DE EDAD DE: APAZA VILCA, ARTEMIO, Resolución Nº 1878-UGELP</t>
  </si>
  <si>
    <t>01484919</t>
  </si>
  <si>
    <t>01485531</t>
  </si>
  <si>
    <t>01287160</t>
  </si>
  <si>
    <t>01305230</t>
  </si>
  <si>
    <t>REASIGNACION POR UNIDAD FAMILIAR DE: ITUSACA CCARI, FELICIA, Resolución Nº 04491-2020-UGEL AREQUIPA</t>
  </si>
  <si>
    <t>01319658</t>
  </si>
  <si>
    <t>01233664</t>
  </si>
  <si>
    <t>01310633</t>
  </si>
  <si>
    <t>1001310633</t>
  </si>
  <si>
    <t>CESE POR LIMITE DE EDAD DE: VIZCARRA ZAPATA, SAUL ARTURO, Resolución Nº 1321-2021-UGELP</t>
  </si>
  <si>
    <t>02387537</t>
  </si>
  <si>
    <t>01310520</t>
  </si>
  <si>
    <t>02426038</t>
  </si>
  <si>
    <t>29383458</t>
  </si>
  <si>
    <t>01270205</t>
  </si>
  <si>
    <t>01554062</t>
  </si>
  <si>
    <t>40418917</t>
  </si>
  <si>
    <t>01311638</t>
  </si>
  <si>
    <t>02011572</t>
  </si>
  <si>
    <t>44019625</t>
  </si>
  <si>
    <t>01297592</t>
  </si>
  <si>
    <t>02446660</t>
  </si>
  <si>
    <t>01250724</t>
  </si>
  <si>
    <t>RENUNCIA DE DESIGNACION COMO JGP DE: INCARROCA CHURATA, GIL SANTIAGO(RD.Nº 1366-2020-UGEL C)</t>
  </si>
  <si>
    <t>24891952</t>
  </si>
  <si>
    <t>1024891952</t>
  </si>
  <si>
    <t>INCARROCA</t>
  </si>
  <si>
    <t>GIL SANTIAGO</t>
  </si>
  <si>
    <t>43880581</t>
  </si>
  <si>
    <t>CESE POR FALLECIMIENTO DE: CASTILLO PAREDES, ALICIA, Resolución Nº 1179-2021-UGELP</t>
  </si>
  <si>
    <t>01317330</t>
  </si>
  <si>
    <t>01292105</t>
  </si>
  <si>
    <t>01315485</t>
  </si>
  <si>
    <t>01689004</t>
  </si>
  <si>
    <t>1001689004</t>
  </si>
  <si>
    <t>CHUA</t>
  </si>
  <si>
    <t>TOMAS DE VILLANUEVA</t>
  </si>
  <si>
    <t>01264148</t>
  </si>
  <si>
    <t>01489224</t>
  </si>
  <si>
    <t>01321173</t>
  </si>
  <si>
    <t>1001321173</t>
  </si>
  <si>
    <t>MARITZA MARIVEL</t>
  </si>
  <si>
    <t>01325173</t>
  </si>
  <si>
    <t>00510735</t>
  </si>
  <si>
    <t>01265234</t>
  </si>
  <si>
    <t>01485064</t>
  </si>
  <si>
    <t>01215883</t>
  </si>
  <si>
    <t>01341709</t>
  </si>
  <si>
    <t>01272361</t>
  </si>
  <si>
    <t>02414900</t>
  </si>
  <si>
    <t>REASIGNACION POR UNIDAD FAMILIAR DE:FERNANDEZ GUTIERREZ, HUMBERTO, Resolución N° 2538-2020-UGELP</t>
  </si>
  <si>
    <t>02147782</t>
  </si>
  <si>
    <t>1002147782</t>
  </si>
  <si>
    <t>01265543</t>
  </si>
  <si>
    <t>01316243</t>
  </si>
  <si>
    <t>01319248</t>
  </si>
  <si>
    <t>01219194</t>
  </si>
  <si>
    <t>01285298</t>
  </si>
  <si>
    <t>01315056</t>
  </si>
  <si>
    <t>02406120</t>
  </si>
  <si>
    <t>40149985</t>
  </si>
  <si>
    <t>01680133</t>
  </si>
  <si>
    <t>01702580</t>
  </si>
  <si>
    <t>42895363</t>
  </si>
  <si>
    <t>45446756</t>
  </si>
  <si>
    <t>01557647</t>
  </si>
  <si>
    <t>80025274</t>
  </si>
  <si>
    <t>02165511</t>
  </si>
  <si>
    <t>1002165511</t>
  </si>
  <si>
    <t>LORENZO FRANCISCO</t>
  </si>
  <si>
    <t>01288183</t>
  </si>
  <si>
    <t>01324852</t>
  </si>
  <si>
    <t>01235456</t>
  </si>
  <si>
    <t>80442763</t>
  </si>
  <si>
    <t>46329678</t>
  </si>
  <si>
    <t>01297462</t>
  </si>
  <si>
    <t>01824596</t>
  </si>
  <si>
    <t>REASIGNACION POR INTERES PERSONAL DE:CONDORI YUCRA, LUIS ENRIQUE, Resolución N° 2558-2020-UGELP</t>
  </si>
  <si>
    <t>01212142</t>
  </si>
  <si>
    <t>1001212142</t>
  </si>
  <si>
    <t>SIMEON CORNELIO</t>
  </si>
  <si>
    <t>01540934</t>
  </si>
  <si>
    <t>01207928</t>
  </si>
  <si>
    <t>01304982</t>
  </si>
  <si>
    <t>40460683</t>
  </si>
  <si>
    <t>02437426</t>
  </si>
  <si>
    <t>01305306</t>
  </si>
  <si>
    <t>01294492</t>
  </si>
  <si>
    <t>01540174</t>
  </si>
  <si>
    <t>01334710</t>
  </si>
  <si>
    <t>02429235</t>
  </si>
  <si>
    <t>01201355</t>
  </si>
  <si>
    <t>01843882</t>
  </si>
  <si>
    <t>REASIGNACION POR INTERES PERSONAL DE: CANAZA FLORES, VICTOR HUGO, Resolución Nº 2073-2020-UGELP</t>
  </si>
  <si>
    <t>01320217</t>
  </si>
  <si>
    <t>1001320217</t>
  </si>
  <si>
    <t>01201838</t>
  </si>
  <si>
    <t>01311503</t>
  </si>
  <si>
    <t>01253242</t>
  </si>
  <si>
    <t>REASIGNACION POR INTERES PERSONAL DE:ROQUE GARNICA, MARCOS, Resolución N° 2556-2020-UGELP</t>
  </si>
  <si>
    <t>01314514</t>
  </si>
  <si>
    <t>1001314514</t>
  </si>
  <si>
    <t>ANTONIETA DEL ROCIO</t>
  </si>
  <si>
    <t>REASIGNACION POR INTERES PERSONAL DE:FERNANDEZ DIAZ, PAULINA, Resolución N° 2561-2020-UGELP</t>
  </si>
  <si>
    <t>01304165</t>
  </si>
  <si>
    <t>1001304165</t>
  </si>
  <si>
    <t>LA MAGNA JESUS</t>
  </si>
  <si>
    <t>02524662</t>
  </si>
  <si>
    <t>42250668</t>
  </si>
  <si>
    <t>01289340</t>
  </si>
  <si>
    <t>01269868</t>
  </si>
  <si>
    <t>25709098</t>
  </si>
  <si>
    <t>01205559</t>
  </si>
  <si>
    <t>01231610</t>
  </si>
  <si>
    <t>01323116</t>
  </si>
  <si>
    <t>29577992</t>
  </si>
  <si>
    <t>01220789</t>
  </si>
  <si>
    <t>02448589</t>
  </si>
  <si>
    <t>01323806</t>
  </si>
  <si>
    <t>02415105</t>
  </si>
  <si>
    <t>02366009</t>
  </si>
  <si>
    <t>02064757</t>
  </si>
  <si>
    <t>02010814</t>
  </si>
  <si>
    <t>01278264</t>
  </si>
  <si>
    <t>02164117</t>
  </si>
  <si>
    <t>02045657</t>
  </si>
  <si>
    <t>01984229</t>
  </si>
  <si>
    <t>01867702</t>
  </si>
  <si>
    <t>01255688</t>
  </si>
  <si>
    <t>01297924</t>
  </si>
  <si>
    <t>01305970</t>
  </si>
  <si>
    <t>01304933</t>
  </si>
  <si>
    <t>01297447</t>
  </si>
  <si>
    <t>02427390</t>
  </si>
  <si>
    <t>01231193</t>
  </si>
  <si>
    <t>REASIGNACION POR INTERES PERSONAL DE: BAUTISTA PACHAURI, GIOVANA NANCY, Resolución Nº 2070-2020-UGELSR</t>
  </si>
  <si>
    <t>02540990</t>
  </si>
  <si>
    <t>02362011</t>
  </si>
  <si>
    <t>01315513</t>
  </si>
  <si>
    <t>01289517</t>
  </si>
  <si>
    <t>01294413</t>
  </si>
  <si>
    <t>01232295</t>
  </si>
  <si>
    <t>02412629</t>
  </si>
  <si>
    <t>01255628</t>
  </si>
  <si>
    <t>01326545</t>
  </si>
  <si>
    <t>02292578</t>
  </si>
  <si>
    <t>02039871</t>
  </si>
  <si>
    <t>80191097</t>
  </si>
  <si>
    <t>CESE POR FALLECIMIENTO DE: MAMANI VALERIANO, ELIZABETH, Resolución Nº 1185-2021-UGELP</t>
  </si>
  <si>
    <t>01335838</t>
  </si>
  <si>
    <t>ROTACION DE PERSONAL ADMINISTRATIVO DE:ENRIQUEZ CARBAJAL, JULIANA, Resolución N° 2626-2020-UGELP</t>
  </si>
  <si>
    <t>01323305</t>
  </si>
  <si>
    <t>01793428</t>
  </si>
  <si>
    <t>02425927</t>
  </si>
  <si>
    <t>01210535</t>
  </si>
  <si>
    <t>01309402</t>
  </si>
  <si>
    <t>CESE POR LIMITE DE EDAD DE: QUISPE QUISPE, GODOFREDO, Resolución Nº 1605 UGELP</t>
  </si>
  <si>
    <t>02266183</t>
  </si>
  <si>
    <t>01318413</t>
  </si>
  <si>
    <t>01319581</t>
  </si>
  <si>
    <t>01343420</t>
  </si>
  <si>
    <t>01201807</t>
  </si>
  <si>
    <t>01870670</t>
  </si>
  <si>
    <t>01228876</t>
  </si>
  <si>
    <t>01284970</t>
  </si>
  <si>
    <t>01201603</t>
  </si>
  <si>
    <t>01212816</t>
  </si>
  <si>
    <t>01234341</t>
  </si>
  <si>
    <t>01212688</t>
  </si>
  <si>
    <t>01309773</t>
  </si>
  <si>
    <t>01215663</t>
  </si>
  <si>
    <t>CESE POR LIMITE DE EDAD DE: CAPACOILA COAQUIRA, HECTOR, Resolución Nº 2946-2020-UGELP</t>
  </si>
  <si>
    <t>01279409</t>
  </si>
  <si>
    <t>01254790</t>
  </si>
  <si>
    <t>01315970</t>
  </si>
  <si>
    <t>01340673</t>
  </si>
  <si>
    <t>02550439</t>
  </si>
  <si>
    <t>01263382</t>
  </si>
  <si>
    <t>01235213</t>
  </si>
  <si>
    <t>01869811</t>
  </si>
  <si>
    <t>01218001</t>
  </si>
  <si>
    <t>01207734</t>
  </si>
  <si>
    <t>01310500</t>
  </si>
  <si>
    <t>01277328</t>
  </si>
  <si>
    <t>01322490</t>
  </si>
  <si>
    <t>01335681</t>
  </si>
  <si>
    <t>01205734</t>
  </si>
  <si>
    <t>01232800</t>
  </si>
  <si>
    <t>01226174</t>
  </si>
  <si>
    <t>01304768</t>
  </si>
  <si>
    <t>01243409</t>
  </si>
  <si>
    <t>01310228</t>
  </si>
  <si>
    <t>01287601</t>
  </si>
  <si>
    <t>01229331</t>
  </si>
  <si>
    <t>41268173</t>
  </si>
  <si>
    <t>REASIGNACION POR INTERES PERSONAL DE:VILCANQUI PEREZ, RAUL, Resolución N° 2554-2020-UGELP</t>
  </si>
  <si>
    <t>41690518</t>
  </si>
  <si>
    <t>1041690518</t>
  </si>
  <si>
    <t>RICHAR</t>
  </si>
  <si>
    <t>01267750</t>
  </si>
  <si>
    <t>01226355</t>
  </si>
  <si>
    <t>01304991</t>
  </si>
  <si>
    <t>01345219</t>
  </si>
  <si>
    <t>01307887</t>
  </si>
  <si>
    <t>01224445</t>
  </si>
  <si>
    <t>01323052</t>
  </si>
  <si>
    <t>41648408</t>
  </si>
  <si>
    <t>01225416</t>
  </si>
  <si>
    <t>01261248</t>
  </si>
  <si>
    <t>01228517</t>
  </si>
  <si>
    <t>01870561</t>
  </si>
  <si>
    <t>01223089</t>
  </si>
  <si>
    <t>CESE POR FALLECIMIENTO DE: ACHATA TITO, ELPIDIO RUFINO, Resolución Nº 1558-2021-UGELP</t>
  </si>
  <si>
    <t>01317967</t>
  </si>
  <si>
    <t>01327631</t>
  </si>
  <si>
    <t>41415633</t>
  </si>
  <si>
    <t>01209891</t>
  </si>
  <si>
    <t>40055756</t>
  </si>
  <si>
    <t>01210382</t>
  </si>
  <si>
    <t>01306399</t>
  </si>
  <si>
    <t>01268999</t>
  </si>
  <si>
    <t>40311889</t>
  </si>
  <si>
    <t>01258025</t>
  </si>
  <si>
    <t>01236993</t>
  </si>
  <si>
    <t>01304723</t>
  </si>
  <si>
    <t>CESE POR FALLECIMIENTO DE: ORTEGA APAZA, JAIME, Resolución Nº 1621-UGELP</t>
  </si>
  <si>
    <t>01218716</t>
  </si>
  <si>
    <t>01306195</t>
  </si>
  <si>
    <t>REASIGNACION POR UNIDAD FAMILIAR DE:PINO COAQUIRA, CARLOS VIDAL, Resolución N° 2548-2020-UGELP</t>
  </si>
  <si>
    <t>01229876</t>
  </si>
  <si>
    <t>1001229876</t>
  </si>
  <si>
    <t>DAVID PORFIRIO</t>
  </si>
  <si>
    <t>43328284</t>
  </si>
  <si>
    <t>01986922</t>
  </si>
  <si>
    <t>01212600</t>
  </si>
  <si>
    <t>01315467</t>
  </si>
  <si>
    <t>01315811</t>
  </si>
  <si>
    <t>01230824</t>
  </si>
  <si>
    <t>CESE POR LIMITE DE EDAD DE: VILCA FLORES, JUSTO VICENTE, Resolución Nº 1874 UGELP</t>
  </si>
  <si>
    <t>01269579</t>
  </si>
  <si>
    <t>01298248</t>
  </si>
  <si>
    <t>01258008</t>
  </si>
  <si>
    <t>ROTACION DE PERSONAL ADMINISTRATIVO DE:MACHACA RAMOS, JOHONY, Resolución N° 2635-2020-UGELP</t>
  </si>
  <si>
    <t>01326595</t>
  </si>
  <si>
    <t>REASIGNACION POR INTERES PERSONAL DE:LLANOS CAUNA, MARIO, Resolución N° 2552-2020-UGELP</t>
  </si>
  <si>
    <t>40108702</t>
  </si>
  <si>
    <t>REASIGNACION POR UNIDAD FAMILIAR DE:ILLANES CHAMBI, ADRIAN PERCY, Resolución N° 2547-2020-UGELP</t>
  </si>
  <si>
    <t>01325466</t>
  </si>
  <si>
    <t>01298292</t>
  </si>
  <si>
    <t>01229496</t>
  </si>
  <si>
    <t>01286642</t>
  </si>
  <si>
    <t>01283247</t>
  </si>
  <si>
    <t>80028131</t>
  </si>
  <si>
    <t>REASIGNACION POR INTERES PERSONAL DE:CHURA CALJARO, LUCINA, Resolución N° 2666-2020-UGELP</t>
  </si>
  <si>
    <t>01317782</t>
  </si>
  <si>
    <t>02545610</t>
  </si>
  <si>
    <t>01320243</t>
  </si>
  <si>
    <t>29646858</t>
  </si>
  <si>
    <t>01680892</t>
  </si>
  <si>
    <t>41602508</t>
  </si>
  <si>
    <t>41273507</t>
  </si>
  <si>
    <t>01309260</t>
  </si>
  <si>
    <t>01704978</t>
  </si>
  <si>
    <t>01306660</t>
  </si>
  <si>
    <t>02147287</t>
  </si>
  <si>
    <t>1002147287</t>
  </si>
  <si>
    <t>SONIA VIRGINIA</t>
  </si>
  <si>
    <t>01320936</t>
  </si>
  <si>
    <t>01268388</t>
  </si>
  <si>
    <t>01232038</t>
  </si>
  <si>
    <t>01258054</t>
  </si>
  <si>
    <t>01283506</t>
  </si>
  <si>
    <t>01874256</t>
  </si>
  <si>
    <t>01340856</t>
  </si>
  <si>
    <t>CESE POR LIMITE DE EDAD DE: COAQUIRA HERMOSA, ALEJANDRO LEANDRO, Resolución Nº 1323-2021-UGELP</t>
  </si>
  <si>
    <t>01335546</t>
  </si>
  <si>
    <t>01332399</t>
  </si>
  <si>
    <t>01324424</t>
  </si>
  <si>
    <t>01204571</t>
  </si>
  <si>
    <t>01219292</t>
  </si>
  <si>
    <t>01202463</t>
  </si>
  <si>
    <t>CESE POR FALLECIMIENTO DE: PAREDES VILCA, EDWIN HUMBERTO, Resolución Nº 1180-2021-UGELP</t>
  </si>
  <si>
    <t>01202466</t>
  </si>
  <si>
    <t>02295877</t>
  </si>
  <si>
    <t>01335607</t>
  </si>
  <si>
    <t>01209762</t>
  </si>
  <si>
    <t>01215214</t>
  </si>
  <si>
    <t>01212819</t>
  </si>
  <si>
    <t>01227920</t>
  </si>
  <si>
    <t>80254206</t>
  </si>
  <si>
    <t>01218878</t>
  </si>
  <si>
    <t>01231144</t>
  </si>
  <si>
    <t>01306615</t>
  </si>
  <si>
    <t>01342915</t>
  </si>
  <si>
    <t>01211391</t>
  </si>
  <si>
    <t>01284441</t>
  </si>
  <si>
    <t>00415764</t>
  </si>
  <si>
    <t>01503575</t>
  </si>
  <si>
    <t>1001503575</t>
  </si>
  <si>
    <t>SEJJE</t>
  </si>
  <si>
    <t>LADISLAO</t>
  </si>
  <si>
    <t>01300547</t>
  </si>
  <si>
    <t>01283256</t>
  </si>
  <si>
    <t>02145696</t>
  </si>
  <si>
    <t>01206870</t>
  </si>
  <si>
    <t>01235309</t>
  </si>
  <si>
    <t>41091872</t>
  </si>
  <si>
    <t>01310704</t>
  </si>
  <si>
    <t>01836854</t>
  </si>
  <si>
    <t>01306954</t>
  </si>
  <si>
    <t>1001306954</t>
  </si>
  <si>
    <t>01202117</t>
  </si>
  <si>
    <t>01304776</t>
  </si>
  <si>
    <t>01282412</t>
  </si>
  <si>
    <t>01283694</t>
  </si>
  <si>
    <t>40093212</t>
  </si>
  <si>
    <t>01283693</t>
  </si>
  <si>
    <t>41162084</t>
  </si>
  <si>
    <t>02163733</t>
  </si>
  <si>
    <t>44774501</t>
  </si>
  <si>
    <t>1044774501</t>
  </si>
  <si>
    <t>ALDUDE</t>
  </si>
  <si>
    <t>RUBERT</t>
  </si>
  <si>
    <t>02396778</t>
  </si>
  <si>
    <t>01284045</t>
  </si>
  <si>
    <t>01284338</t>
  </si>
  <si>
    <t>01251326</t>
  </si>
  <si>
    <t>01287595</t>
  </si>
  <si>
    <t>02297877</t>
  </si>
  <si>
    <t>01225502</t>
  </si>
  <si>
    <t>CESE POR LIMITE DE EDAD DE: MAYTA DE SONCO, FELIPA ZOBEIDA, Resolución Nº 2122-2021-UGELP</t>
  </si>
  <si>
    <t>01549881</t>
  </si>
  <si>
    <t>01325224</t>
  </si>
  <si>
    <t>01340809</t>
  </si>
  <si>
    <t>01246357</t>
  </si>
  <si>
    <t>CESE POR LIMITE DE EDAD DE: POMA MAMANI, VENANCIA JUSTINA, Resolución Nº 2972-2020-UGELP</t>
  </si>
  <si>
    <t>01312518</t>
  </si>
  <si>
    <t>01220963</t>
  </si>
  <si>
    <t>01266814</t>
  </si>
  <si>
    <t>01230000</t>
  </si>
  <si>
    <t>01267656</t>
  </si>
  <si>
    <t>CESE POR FALLECIMIENTO DE: QUISPE ACERO, TEOFILO, Resolución Nº 2042-2021-UGELP</t>
  </si>
  <si>
    <t>01304221</t>
  </si>
  <si>
    <t>01209626</t>
  </si>
  <si>
    <t>01287220</t>
  </si>
  <si>
    <t>01261959</t>
  </si>
  <si>
    <t>01312566</t>
  </si>
  <si>
    <t>01229562</t>
  </si>
  <si>
    <t>01342994</t>
  </si>
  <si>
    <t>02525012</t>
  </si>
  <si>
    <t>01291292</t>
  </si>
  <si>
    <t>01341241</t>
  </si>
  <si>
    <t>01315279</t>
  </si>
  <si>
    <t>01300130</t>
  </si>
  <si>
    <t>ROTACION DE PERSONAL ADMINISTRATIVO DE:CUTIPA CHAMBI, RONALD, Resolución N° 2633-2020-UGELP</t>
  </si>
  <si>
    <t>REASIGNACION POR UNIDAD FAMILIAR DE GOMEZ MAMANI MARCELA (RD. Nº 2605-2020 UGEL PUNO)</t>
  </si>
  <si>
    <t>02040331</t>
  </si>
  <si>
    <t>1002040331</t>
  </si>
  <si>
    <t>CURAZI</t>
  </si>
  <si>
    <t>02422043</t>
  </si>
  <si>
    <t>01307734</t>
  </si>
  <si>
    <t>02265146</t>
  </si>
  <si>
    <t>01301651</t>
  </si>
  <si>
    <t>01309572</t>
  </si>
  <si>
    <t>01531955</t>
  </si>
  <si>
    <t>01297826</t>
  </si>
  <si>
    <t>01316096</t>
  </si>
  <si>
    <t>41193010</t>
  </si>
  <si>
    <t>01227200</t>
  </si>
  <si>
    <t>01234118</t>
  </si>
  <si>
    <t>01769876</t>
  </si>
  <si>
    <t>29563840</t>
  </si>
  <si>
    <t>01326574</t>
  </si>
  <si>
    <t>01201502</t>
  </si>
  <si>
    <t>01217508</t>
  </si>
  <si>
    <t>1001217508</t>
  </si>
  <si>
    <t>EMMA NINOSKA</t>
  </si>
  <si>
    <t>01318408</t>
  </si>
  <si>
    <t>01308678</t>
  </si>
  <si>
    <t>01273654</t>
  </si>
  <si>
    <t>01334208</t>
  </si>
  <si>
    <t>01218375</t>
  </si>
  <si>
    <t>01314408</t>
  </si>
  <si>
    <t>01309527</t>
  </si>
  <si>
    <t>01214369</t>
  </si>
  <si>
    <t>01214654</t>
  </si>
  <si>
    <t>02413298</t>
  </si>
  <si>
    <t>29487041</t>
  </si>
  <si>
    <t>01234930</t>
  </si>
  <si>
    <t>01321961</t>
  </si>
  <si>
    <t>01227379</t>
  </si>
  <si>
    <t>01279869</t>
  </si>
  <si>
    <t>01279699</t>
  </si>
  <si>
    <t>01262682</t>
  </si>
  <si>
    <t>01227749</t>
  </si>
  <si>
    <t>01287962</t>
  </si>
  <si>
    <t>01279582</t>
  </si>
  <si>
    <t>01314478</t>
  </si>
  <si>
    <t>01216780</t>
  </si>
  <si>
    <t>01344757</t>
  </si>
  <si>
    <t>01242498</t>
  </si>
  <si>
    <t>01208233</t>
  </si>
  <si>
    <t>01219102</t>
  </si>
  <si>
    <t>01321135</t>
  </si>
  <si>
    <t>01312048</t>
  </si>
  <si>
    <t>01317859</t>
  </si>
  <si>
    <t>01226084</t>
  </si>
  <si>
    <t>02045510</t>
  </si>
  <si>
    <t>01318068</t>
  </si>
  <si>
    <t>01982642</t>
  </si>
  <si>
    <t>01240103</t>
  </si>
  <si>
    <t>01836002</t>
  </si>
  <si>
    <t>01778918</t>
  </si>
  <si>
    <t>01241396</t>
  </si>
  <si>
    <t>01862759</t>
  </si>
  <si>
    <t>01308594</t>
  </si>
  <si>
    <t>01305861</t>
  </si>
  <si>
    <t>CESE POR LIMITE DE EDAD DE: NAVIA CANDIA, ELSA BLANCA, Resolución Nº 2252-2021-UGELP</t>
  </si>
  <si>
    <t>01217754</t>
  </si>
  <si>
    <t>01244291</t>
  </si>
  <si>
    <t>01308597</t>
  </si>
  <si>
    <t>01307160</t>
  </si>
  <si>
    <t>CESE A SOLICITUD DE: NINA PUMA, TEOFILO, Resolución Nº 0598-2021-UGELP</t>
  </si>
  <si>
    <t>01267377</t>
  </si>
  <si>
    <t>01236869</t>
  </si>
  <si>
    <t>01291215</t>
  </si>
  <si>
    <t>40438984</t>
  </si>
  <si>
    <t>01221161</t>
  </si>
  <si>
    <t>01300935</t>
  </si>
  <si>
    <t>01203649</t>
  </si>
  <si>
    <t>CESE POR LIMITE DE EDAD DE: FLORES MIRANDA, BUENAVENTURA, Resolución Nº 3451-2020-UGELP</t>
  </si>
  <si>
    <t>01215535</t>
  </si>
  <si>
    <t>01317050</t>
  </si>
  <si>
    <t>01305724</t>
  </si>
  <si>
    <t>01222900</t>
  </si>
  <si>
    <t>01211790</t>
  </si>
  <si>
    <t>01221907</t>
  </si>
  <si>
    <t>01200874</t>
  </si>
  <si>
    <t>01307188</t>
  </si>
  <si>
    <t>01232939</t>
  </si>
  <si>
    <t>01341845</t>
  </si>
  <si>
    <t>01301497</t>
  </si>
  <si>
    <t>01219156</t>
  </si>
  <si>
    <t>01204693</t>
  </si>
  <si>
    <t>01300825</t>
  </si>
  <si>
    <t>02000653</t>
  </si>
  <si>
    <t>01220883</t>
  </si>
  <si>
    <t>01315960</t>
  </si>
  <si>
    <t>01276633</t>
  </si>
  <si>
    <t>01215825</t>
  </si>
  <si>
    <t>01340145</t>
  </si>
  <si>
    <t>01306222</t>
  </si>
  <si>
    <t>01334820</t>
  </si>
  <si>
    <t>01262067</t>
  </si>
  <si>
    <t>01300757</t>
  </si>
  <si>
    <t>01321025</t>
  </si>
  <si>
    <t>01246046</t>
  </si>
  <si>
    <t>01230361</t>
  </si>
  <si>
    <t>01207356</t>
  </si>
  <si>
    <t>01267841</t>
  </si>
  <si>
    <t>01317729</t>
  </si>
  <si>
    <t>01338433</t>
  </si>
  <si>
    <t>01200345</t>
  </si>
  <si>
    <t>01220769</t>
  </si>
  <si>
    <t>01205387</t>
  </si>
  <si>
    <t>01212126</t>
  </si>
  <si>
    <t>01321868</t>
  </si>
  <si>
    <t>01264343</t>
  </si>
  <si>
    <t>01311458</t>
  </si>
  <si>
    <t>01224801</t>
  </si>
  <si>
    <t>01227065</t>
  </si>
  <si>
    <t>CESE POR LIMITE DE EDAD DE: CCAMAPAZA CCOAPAZA, GERMAN NATALIO, Resolución Nº 2255-2021-UGELP</t>
  </si>
  <si>
    <t>01309658</t>
  </si>
  <si>
    <t>01217293</t>
  </si>
  <si>
    <t>01310935</t>
  </si>
  <si>
    <t>01319776</t>
  </si>
  <si>
    <t>01308495</t>
  </si>
  <si>
    <t>CESE POR LIMITE DE EDAD DE: BERNEDO ARIAS, WENCESLAO, Resolución Nº 2249-2021-UGELP</t>
  </si>
  <si>
    <t>01217455</t>
  </si>
  <si>
    <t>CESE POR LIMITE DE EDAD DE: FLORES VILCA, CELESTINO, Resolución Nº 2963-2020-UGELP</t>
  </si>
  <si>
    <t>01231459</t>
  </si>
  <si>
    <t>01234401</t>
  </si>
  <si>
    <t>01316874</t>
  </si>
  <si>
    <t>1001316874</t>
  </si>
  <si>
    <t>EDGAR NICOLAS</t>
  </si>
  <si>
    <t>01486693</t>
  </si>
  <si>
    <t>CESE POR LIMITE DE EDAD DE: PEREZ RODRIGUEZ, EDDY SALVADOR, Resolución Nº 2130-2021-UGELP</t>
  </si>
  <si>
    <t>01310604</t>
  </si>
  <si>
    <t>CESE POR LIMITE DE EDAD DE: TICONA TUMI, ELIO MACARIO, Resolución Nº 2988-2020-UGELP</t>
  </si>
  <si>
    <t>01206906</t>
  </si>
  <si>
    <t>1001206906</t>
  </si>
  <si>
    <t>01217467</t>
  </si>
  <si>
    <t>01333535</t>
  </si>
  <si>
    <t>02146527</t>
  </si>
  <si>
    <t>01327315</t>
  </si>
  <si>
    <t>01213919</t>
  </si>
  <si>
    <t>01305377</t>
  </si>
  <si>
    <t>01217920</t>
  </si>
  <si>
    <t>01760614</t>
  </si>
  <si>
    <t>01306557</t>
  </si>
  <si>
    <t>01280966</t>
  </si>
  <si>
    <t>01837623</t>
  </si>
  <si>
    <t>01234611</t>
  </si>
  <si>
    <t>01215579</t>
  </si>
  <si>
    <t>CESE POR LIMITE DE EDAD DE: MAMANI MAMANI, JUAN, Resolución Nº 2953-2020-UGELP</t>
  </si>
  <si>
    <t>CESE POR LIMITE DE EDAD DE: GONGORA FOLLANO, MATILDE ELIZABETH, Resolución Nº 1317-2021-UGELP</t>
  </si>
  <si>
    <t>02265942</t>
  </si>
  <si>
    <t>01287543</t>
  </si>
  <si>
    <t>01288987</t>
  </si>
  <si>
    <t>01229561</t>
  </si>
  <si>
    <t>02142517</t>
  </si>
  <si>
    <t>01228732</t>
  </si>
  <si>
    <t>01229488</t>
  </si>
  <si>
    <t>02145579</t>
  </si>
  <si>
    <t>01304926</t>
  </si>
  <si>
    <t>02417243</t>
  </si>
  <si>
    <t>CESE POR LIMITE DE EDAD DE: CANAHUA SAGA, DEMETRIA, Resolución Nº 2938-2020-UGELP</t>
  </si>
  <si>
    <t>02146456</t>
  </si>
  <si>
    <t>01208183</t>
  </si>
  <si>
    <t>01326273</t>
  </si>
  <si>
    <t>1001326273</t>
  </si>
  <si>
    <t>RICHARD SATURNINO</t>
  </si>
  <si>
    <t>01307260</t>
  </si>
  <si>
    <t>01227127</t>
  </si>
  <si>
    <t>01324898</t>
  </si>
  <si>
    <t>01343664</t>
  </si>
  <si>
    <t>01304828</t>
  </si>
  <si>
    <t>01212735</t>
  </si>
  <si>
    <t>01230919</t>
  </si>
  <si>
    <t>02145851</t>
  </si>
  <si>
    <t>01482436</t>
  </si>
  <si>
    <t>01305151</t>
  </si>
  <si>
    <t>01327562</t>
  </si>
  <si>
    <t>01229038</t>
  </si>
  <si>
    <t>01263052</t>
  </si>
  <si>
    <t>01205391</t>
  </si>
  <si>
    <t>01307814</t>
  </si>
  <si>
    <t>29642927</t>
  </si>
  <si>
    <t>01316767</t>
  </si>
  <si>
    <t>01486645</t>
  </si>
  <si>
    <t>01210698</t>
  </si>
  <si>
    <t>01212138</t>
  </si>
  <si>
    <t>01310691</t>
  </si>
  <si>
    <t>01221094</t>
  </si>
  <si>
    <t>01310673</t>
  </si>
  <si>
    <t>01280987</t>
  </si>
  <si>
    <t>02412017</t>
  </si>
  <si>
    <t>01307785</t>
  </si>
  <si>
    <t>01227759</t>
  </si>
  <si>
    <t>01335361</t>
  </si>
  <si>
    <t>01207303</t>
  </si>
  <si>
    <t>01304462</t>
  </si>
  <si>
    <t>01310320</t>
  </si>
  <si>
    <t>01218258</t>
  </si>
  <si>
    <t>01224837</t>
  </si>
  <si>
    <t>01297086</t>
  </si>
  <si>
    <t>01316642</t>
  </si>
  <si>
    <t>01241467</t>
  </si>
  <si>
    <t>01838929</t>
  </si>
  <si>
    <t>01215340</t>
  </si>
  <si>
    <t>01286519</t>
  </si>
  <si>
    <t>CESE POR LIMITE DE EDAD DE: AGUIRRE VILLALTA, NOHEMI LUPE, Resolución Nº 1606 UGELP</t>
  </si>
  <si>
    <t>02146722</t>
  </si>
  <si>
    <t>01206262</t>
  </si>
  <si>
    <t>01306418</t>
  </si>
  <si>
    <t>01836243</t>
  </si>
  <si>
    <t>01223654</t>
  </si>
  <si>
    <t>01262856</t>
  </si>
  <si>
    <t>01223653</t>
  </si>
  <si>
    <t>01225833</t>
  </si>
  <si>
    <t>01307380</t>
  </si>
  <si>
    <t>01227766</t>
  </si>
  <si>
    <t>01210450</t>
  </si>
  <si>
    <t>01316987</t>
  </si>
  <si>
    <t>01200655</t>
  </si>
  <si>
    <t>44373401</t>
  </si>
  <si>
    <t>01235348</t>
  </si>
  <si>
    <t>01231494</t>
  </si>
  <si>
    <t>01222769</t>
  </si>
  <si>
    <t>01216593</t>
  </si>
  <si>
    <t>09865202</t>
  </si>
  <si>
    <t>01218148</t>
  </si>
  <si>
    <t>01234535</t>
  </si>
  <si>
    <t>01227468</t>
  </si>
  <si>
    <t>40365427</t>
  </si>
  <si>
    <t>CESE POR LIMITE DE EDAD DE: BLANCO LUNA, ANGEL HUGO, Resolución Nº 3086-2020-UGELP</t>
  </si>
  <si>
    <t>01311361</t>
  </si>
  <si>
    <t>01284607</t>
  </si>
  <si>
    <t>01216856</t>
  </si>
  <si>
    <t>23853429</t>
  </si>
  <si>
    <t>CESE POR FALLECIMIENTO DE: QUISPE CHAMBILLA, GREGORIO JOSE, Resolución Nº 2319-2020-UGELP</t>
  </si>
  <si>
    <t>46835736</t>
  </si>
  <si>
    <t>01210008</t>
  </si>
  <si>
    <t>REASIGNACION POR INTERES PERSONAL DE: VELASQUEZ BAILON, GUIDO HERNAN (RD. 004085-2020-UGEL TACNA)</t>
  </si>
  <si>
    <t>01304529</t>
  </si>
  <si>
    <t>01326503</t>
  </si>
  <si>
    <t>02420576</t>
  </si>
  <si>
    <t>01222864</t>
  </si>
  <si>
    <t>02142210</t>
  </si>
  <si>
    <t>01317544</t>
  </si>
  <si>
    <t>01223411</t>
  </si>
  <si>
    <t>CESE POR LIMITE DE EDAD DE: CHOQUEHUANCA CONDORI, BELISARIO, Resolución Nº 1320-2021-UGELP</t>
  </si>
  <si>
    <t>70509336</t>
  </si>
  <si>
    <t>01340263</t>
  </si>
  <si>
    <t>04748104</t>
  </si>
  <si>
    <t>01212359</t>
  </si>
  <si>
    <t>02144979</t>
  </si>
  <si>
    <t>01285365</t>
  </si>
  <si>
    <t>01204665</t>
  </si>
  <si>
    <t>01225536</t>
  </si>
  <si>
    <t>01207548</t>
  </si>
  <si>
    <t>01289343</t>
  </si>
  <si>
    <t>01227234</t>
  </si>
  <si>
    <t>01221887</t>
  </si>
  <si>
    <t>04431555</t>
  </si>
  <si>
    <t>01287741</t>
  </si>
  <si>
    <t>01281021</t>
  </si>
  <si>
    <t>01223758</t>
  </si>
  <si>
    <t>01204504</t>
  </si>
  <si>
    <t>01340342</t>
  </si>
  <si>
    <t>42584109</t>
  </si>
  <si>
    <t>01234420</t>
  </si>
  <si>
    <t>CESE POR FALLECIMIENTO DE: RODRIGUEZ ALEJO, ALFONSO, Resolución Nº 2044-2021-UGELP</t>
  </si>
  <si>
    <t>01282673</t>
  </si>
  <si>
    <t>01307351</t>
  </si>
  <si>
    <t>01289589</t>
  </si>
  <si>
    <t>01226736</t>
  </si>
  <si>
    <t>01224909</t>
  </si>
  <si>
    <t>CESE POR LIMITE DE EDAD DE: VIZCARRA HERLES, ANA MARÍA, Resolución Nº 2123-2021-UGELP</t>
  </si>
  <si>
    <t>01229063</t>
  </si>
  <si>
    <t>01843400</t>
  </si>
  <si>
    <t>01235431</t>
  </si>
  <si>
    <t>01318605</t>
  </si>
  <si>
    <t>40718585</t>
  </si>
  <si>
    <t>01211446</t>
  </si>
  <si>
    <t>01220812</t>
  </si>
  <si>
    <t>01225650</t>
  </si>
  <si>
    <t>01218962</t>
  </si>
  <si>
    <t>01313084</t>
  </si>
  <si>
    <t>01214257</t>
  </si>
  <si>
    <t>01217342</t>
  </si>
  <si>
    <t>02140190</t>
  </si>
  <si>
    <t>01203238</t>
  </si>
  <si>
    <t>01217175</t>
  </si>
  <si>
    <t>01233335</t>
  </si>
  <si>
    <t>01481484</t>
  </si>
  <si>
    <t>01288494</t>
  </si>
  <si>
    <t>01328804</t>
  </si>
  <si>
    <t>01224639</t>
  </si>
  <si>
    <t>44399843</t>
  </si>
  <si>
    <t>01209623</t>
  </si>
  <si>
    <t>01210708</t>
  </si>
  <si>
    <t>01218537</t>
  </si>
  <si>
    <t>01215622</t>
  </si>
  <si>
    <t>CESE POR LIMITE DE EDAD DE: MAMANI LLANOS, FELIX, Resolución Nº 2980-2020-UGELP</t>
  </si>
  <si>
    <t>01305950</t>
  </si>
  <si>
    <t>01210479</t>
  </si>
  <si>
    <t>CESE POR LIMITE DE EDAD DE: PEREZ CRUZ, ISIDRO MANUEL, Resolución Nº 1881-UGELP</t>
  </si>
  <si>
    <t>10510877</t>
  </si>
  <si>
    <t>01218406</t>
  </si>
  <si>
    <t>01844061</t>
  </si>
  <si>
    <t>01326188</t>
  </si>
  <si>
    <t>40460614</t>
  </si>
  <si>
    <t>01297757</t>
  </si>
  <si>
    <t>01221774</t>
  </si>
  <si>
    <t>01307851</t>
  </si>
  <si>
    <t>01310471</t>
  </si>
  <si>
    <t>01321440</t>
  </si>
  <si>
    <t>01225129</t>
  </si>
  <si>
    <t>01306896</t>
  </si>
  <si>
    <t>01204043</t>
  </si>
  <si>
    <t>01208414</t>
  </si>
  <si>
    <t>01321363</t>
  </si>
  <si>
    <t>01334256</t>
  </si>
  <si>
    <t>01314362</t>
  </si>
  <si>
    <t>01334092</t>
  </si>
  <si>
    <t>01220391</t>
  </si>
  <si>
    <t>01231134</t>
  </si>
  <si>
    <t>01227341</t>
  </si>
  <si>
    <t xml:space="preserve"> REASIGNACION POR RACIONALIZACION DE RODRIGUEZ CRUZ, SIMON SAMUEL (R.D. 0003-2021-UGELP)</t>
  </si>
  <si>
    <t>01208051</t>
  </si>
  <si>
    <t>01212080</t>
  </si>
  <si>
    <t>01317842</t>
  </si>
  <si>
    <t>01249068</t>
  </si>
  <si>
    <t>01216301</t>
  </si>
  <si>
    <t>01216333</t>
  </si>
  <si>
    <t>01232646</t>
  </si>
  <si>
    <t>01234971</t>
  </si>
  <si>
    <t>01224026</t>
  </si>
  <si>
    <t>01683414</t>
  </si>
  <si>
    <t>24666614</t>
  </si>
  <si>
    <t>01223519</t>
  </si>
  <si>
    <t>01304293</t>
  </si>
  <si>
    <t>01327595</t>
  </si>
  <si>
    <t>01307605</t>
  </si>
  <si>
    <t>01314477</t>
  </si>
  <si>
    <t>02540962</t>
  </si>
  <si>
    <t>01215299</t>
  </si>
  <si>
    <t>01327978</t>
  </si>
  <si>
    <t>01215599</t>
  </si>
  <si>
    <t>01325062</t>
  </si>
  <si>
    <t>40801562</t>
  </si>
  <si>
    <t>1040801562</t>
  </si>
  <si>
    <t>TANIA</t>
  </si>
  <si>
    <t>01232079</t>
  </si>
  <si>
    <t>42895365</t>
  </si>
  <si>
    <t>01311505</t>
  </si>
  <si>
    <t>01200738</t>
  </si>
  <si>
    <t>CESE POR LIMITE DE EDAD DE: CACERES RODRIGUEZ, SILVIA, Resolución Nº 1352-2021-UGELP</t>
  </si>
  <si>
    <t>01323266</t>
  </si>
  <si>
    <t>CESE POR FALLECIMIENTO DE: CAPAQUIRA LAURA, LUCIO, Resolución Nº 1186-2021-UGELP</t>
  </si>
  <si>
    <t>01226666</t>
  </si>
  <si>
    <t>1001226666</t>
  </si>
  <si>
    <t>01227382</t>
  </si>
  <si>
    <t>01223396</t>
  </si>
  <si>
    <t>CESE POR FALLECIMIENTO DE: RIVAS QUISPE, WALTER, Resolución Nº 2242-2021-UGELP</t>
  </si>
  <si>
    <t>CESE POR LIMITE DE EDAD DE: CHECALLA SARAVIA, EUGENIA RINA, Resolución Nº 2948-2020-UGELP</t>
  </si>
  <si>
    <t>02425885</t>
  </si>
  <si>
    <t>02423191</t>
  </si>
  <si>
    <t>01201174</t>
  </si>
  <si>
    <t>01307267</t>
  </si>
  <si>
    <t>01201184</t>
  </si>
  <si>
    <t>CESE POR LIMITE DE EDAD DE: CRUZ CALDERON, MARIANO, Resolución Nº 2125-2021-UGELP</t>
  </si>
  <si>
    <t>01200254</t>
  </si>
  <si>
    <t>01211087</t>
  </si>
  <si>
    <t>01335040</t>
  </si>
  <si>
    <t>01236830</t>
  </si>
  <si>
    <t>01209604</t>
  </si>
  <si>
    <t>01315944</t>
  </si>
  <si>
    <t>01264117</t>
  </si>
  <si>
    <t>01220819</t>
  </si>
  <si>
    <t>01219588</t>
  </si>
  <si>
    <t>02145614</t>
  </si>
  <si>
    <t>01844071</t>
  </si>
  <si>
    <t>CESE POR LIMITE DE EDAD DE: LAURA RUELAS, ZOILA, Resolución Nº 2952-2020-UGELP</t>
  </si>
  <si>
    <t>01220828</t>
  </si>
  <si>
    <t>01342476</t>
  </si>
  <si>
    <t>43855033</t>
  </si>
  <si>
    <t>01232130</t>
  </si>
  <si>
    <t>01235638</t>
  </si>
  <si>
    <t>01224581</t>
  </si>
  <si>
    <t>01231133</t>
  </si>
  <si>
    <t>01288617</t>
  </si>
  <si>
    <t>01215988</t>
  </si>
  <si>
    <t>01309270</t>
  </si>
  <si>
    <t>CESE POR LIMITE DE EDAD DE: MÉNDEZ SILVA, MARTHA GLADYS, Resolución Nº 2253-2021-UGELP</t>
  </si>
  <si>
    <t>01234991</t>
  </si>
  <si>
    <t>01207835</t>
  </si>
  <si>
    <t>01231004</t>
  </si>
  <si>
    <t>01204730</t>
  </si>
  <si>
    <t>01289326</t>
  </si>
  <si>
    <t>01335666</t>
  </si>
  <si>
    <t>02449989</t>
  </si>
  <si>
    <t>01213430</t>
  </si>
  <si>
    <t>01280929</t>
  </si>
  <si>
    <t>CESE POR FALLECIMIENTO DE: QUISPE CONDORI, MARIO JESUS, Resolución Nº 1619-UGELP</t>
  </si>
  <si>
    <t>01211914</t>
  </si>
  <si>
    <t>01286328</t>
  </si>
  <si>
    <t>01305099</t>
  </si>
  <si>
    <t>01335785</t>
  </si>
  <si>
    <t>01311233</t>
  </si>
  <si>
    <t>01307607</t>
  </si>
  <si>
    <t>01226788</t>
  </si>
  <si>
    <t>01226384</t>
  </si>
  <si>
    <t>01316405</t>
  </si>
  <si>
    <t>01232712</t>
  </si>
  <si>
    <t>01288840</t>
  </si>
  <si>
    <t>01223016</t>
  </si>
  <si>
    <t>01311155</t>
  </si>
  <si>
    <t>08347804</t>
  </si>
  <si>
    <t>01305823</t>
  </si>
  <si>
    <t>01305465</t>
  </si>
  <si>
    <t>01333170</t>
  </si>
  <si>
    <t>01321833</t>
  </si>
  <si>
    <t>01855485</t>
  </si>
  <si>
    <t>42410294</t>
  </si>
  <si>
    <t>01305685</t>
  </si>
  <si>
    <t>01205785</t>
  </si>
  <si>
    <t>01208059</t>
  </si>
  <si>
    <t>01308580</t>
  </si>
  <si>
    <t>01334901</t>
  </si>
  <si>
    <t>01232053</t>
  </si>
  <si>
    <t>01311173</t>
  </si>
  <si>
    <t>01209489</t>
  </si>
  <si>
    <t>01304371</t>
  </si>
  <si>
    <t>01222094</t>
  </si>
  <si>
    <t>01208115</t>
  </si>
  <si>
    <t>CESE POR FALLECIMIENTO DE: LAURA CHARAJA, VICTOR ALFREDO, Resolución Nº 1181-2021-UGELP</t>
  </si>
  <si>
    <t>02398600</t>
  </si>
  <si>
    <t>01215636</t>
  </si>
  <si>
    <t>CESE POR LIMITE DE EDAD DE: MENDOZA MACHACA, FRANCISCO ALFREDO, Resolución Nº 3083-2020-UGELP</t>
  </si>
  <si>
    <t>01275057</t>
  </si>
  <si>
    <t>01226636</t>
  </si>
  <si>
    <t>00481995</t>
  </si>
  <si>
    <t>01222844</t>
  </si>
  <si>
    <t>REASIGNACION POR INTERES PERSONAL DE: ROMANI CRUZ, JUAN CARLOS, Resolución Nº 004291-2020-UGELP</t>
  </si>
  <si>
    <t>01213002</t>
  </si>
  <si>
    <t>CESE POR LIMITE DE EDAD DE: APAZA RAMOS, PORFIRIO, Resolución Nº 3450-2020-UGELP</t>
  </si>
  <si>
    <t>01305155</t>
  </si>
  <si>
    <t>01204486</t>
  </si>
  <si>
    <t>01234665</t>
  </si>
  <si>
    <t>01297989</t>
  </si>
  <si>
    <t>01230391</t>
  </si>
  <si>
    <t>01778188</t>
  </si>
  <si>
    <t>01217319</t>
  </si>
  <si>
    <t>01224915</t>
  </si>
  <si>
    <t>01289612</t>
  </si>
  <si>
    <t>01222763</t>
  </si>
  <si>
    <t>01217109</t>
  </si>
  <si>
    <t>01230527</t>
  </si>
  <si>
    <t>01214247</t>
  </si>
  <si>
    <t>01224111</t>
  </si>
  <si>
    <t>01291367</t>
  </si>
  <si>
    <t>01232116</t>
  </si>
  <si>
    <t>01215884</t>
  </si>
  <si>
    <t>01210761</t>
  </si>
  <si>
    <t>01214276</t>
  </si>
  <si>
    <t>01306383</t>
  </si>
  <si>
    <t>01309495</t>
  </si>
  <si>
    <t>01229979</t>
  </si>
  <si>
    <t>01888119</t>
  </si>
  <si>
    <t>01315541</t>
  </si>
  <si>
    <t>01289536</t>
  </si>
  <si>
    <t>40137228</t>
  </si>
  <si>
    <t>01259321</t>
  </si>
  <si>
    <t>01324403</t>
  </si>
  <si>
    <t>01309370</t>
  </si>
  <si>
    <t>01227790</t>
  </si>
  <si>
    <t>01343507</t>
  </si>
  <si>
    <t>01314594</t>
  </si>
  <si>
    <t>01287556</t>
  </si>
  <si>
    <t>01304778</t>
  </si>
  <si>
    <t>01211952</t>
  </si>
  <si>
    <t>01217410</t>
  </si>
  <si>
    <t>01226910</t>
  </si>
  <si>
    <t>01234862</t>
  </si>
  <si>
    <t>01318356</t>
  </si>
  <si>
    <t>40702962</t>
  </si>
  <si>
    <t>01318081</t>
  </si>
  <si>
    <t>01223622</t>
  </si>
  <si>
    <t>01234096</t>
  </si>
  <si>
    <t>01683986</t>
  </si>
  <si>
    <t>01217631</t>
  </si>
  <si>
    <t>29603726</t>
  </si>
  <si>
    <t>01316778</t>
  </si>
  <si>
    <t>01223157</t>
  </si>
  <si>
    <t>01284976</t>
  </si>
  <si>
    <t>01204298</t>
  </si>
  <si>
    <t>REASIGNACION POR UNIDAD FAMILIAR DE: CALDERON VILCA, CESAR DAVID, Resolución Nº 05461-2020-UGEL03</t>
  </si>
  <si>
    <t>01228054</t>
  </si>
  <si>
    <t>01262394</t>
  </si>
  <si>
    <t>01315807</t>
  </si>
  <si>
    <t>01234476</t>
  </si>
  <si>
    <t>02146699</t>
  </si>
  <si>
    <t>01230859</t>
  </si>
  <si>
    <t>29263699</t>
  </si>
  <si>
    <t>01223156</t>
  </si>
  <si>
    <t>01208581</t>
  </si>
  <si>
    <t>01227764</t>
  </si>
  <si>
    <t>01302517</t>
  </si>
  <si>
    <t>01216779</t>
  </si>
  <si>
    <t>42466577</t>
  </si>
  <si>
    <t>01480409</t>
  </si>
  <si>
    <t>01322060</t>
  </si>
  <si>
    <t>1001322060</t>
  </si>
  <si>
    <t>01309057</t>
  </si>
  <si>
    <t>01311478</t>
  </si>
  <si>
    <t>29311236</t>
  </si>
  <si>
    <t>01546958</t>
  </si>
  <si>
    <t>CESE POR LIMITE DE EDAD DE: MUÑUICO CONDORI, ANTONIA, Resolución Nº 1876-UGELP</t>
  </si>
  <si>
    <t>01341300</t>
  </si>
  <si>
    <t>1001341300</t>
  </si>
  <si>
    <t>01224426</t>
  </si>
  <si>
    <t>01335447</t>
  </si>
  <si>
    <t>01212670</t>
  </si>
  <si>
    <t>01234755</t>
  </si>
  <si>
    <t>01304447</t>
  </si>
  <si>
    <t>40048472</t>
  </si>
  <si>
    <t>1040048472</t>
  </si>
  <si>
    <t>01201425</t>
  </si>
  <si>
    <t>01206620</t>
  </si>
  <si>
    <t>01206285</t>
  </si>
  <si>
    <t>74654052</t>
  </si>
  <si>
    <t>01269918</t>
  </si>
  <si>
    <t>01209980</t>
  </si>
  <si>
    <t>01225774</t>
  </si>
  <si>
    <t>CESE POR LIMITE DE EDAD DE: VANEGAS JALIRI, BARTOLOME, Resolución Nº 2121-2021-UGELP</t>
  </si>
  <si>
    <t>45489968</t>
  </si>
  <si>
    <t>01284445</t>
  </si>
  <si>
    <t>41115226</t>
  </si>
  <si>
    <t>01234242</t>
  </si>
  <si>
    <t>01286409</t>
  </si>
  <si>
    <t>01342759</t>
  </si>
  <si>
    <t>01311247</t>
  </si>
  <si>
    <t>01305744</t>
  </si>
  <si>
    <t>01311909</t>
  </si>
  <si>
    <t>01234224</t>
  </si>
  <si>
    <t>01200552</t>
  </si>
  <si>
    <t>01309096</t>
  </si>
  <si>
    <t>01988571</t>
  </si>
  <si>
    <t>01221224</t>
  </si>
  <si>
    <t>01783578</t>
  </si>
  <si>
    <t>01209662</t>
  </si>
  <si>
    <t>01207747</t>
  </si>
  <si>
    <t>01286334</t>
  </si>
  <si>
    <t>29499235</t>
  </si>
  <si>
    <t>01235515</t>
  </si>
  <si>
    <t>CESE POR FALLECIMIENTO DE: LARICO CALSINA, WILFREDO, Resolución Nº 2779-2020-UGELP</t>
  </si>
  <si>
    <t>REUBICACION DE PLAZA OCUPADA: Resolución Nº 1870-2021-UGELP</t>
  </si>
  <si>
    <t>01308122</t>
  </si>
  <si>
    <t>01210108</t>
  </si>
  <si>
    <t>01219511</t>
  </si>
  <si>
    <t>01217381</t>
  </si>
  <si>
    <t>CESE POR FALLECIMIENTO DE: CHATA MAMANI, GUIDO DANTE, Resolución Nº 2304-2020-UGELP</t>
  </si>
  <si>
    <t>01306344</t>
  </si>
  <si>
    <t>01217046</t>
  </si>
  <si>
    <t>01225567</t>
  </si>
  <si>
    <t>01216544</t>
  </si>
  <si>
    <t>01289377</t>
  </si>
  <si>
    <t>01333737</t>
  </si>
  <si>
    <t>01216514</t>
  </si>
  <si>
    <t>01201915</t>
  </si>
  <si>
    <t>01217825</t>
  </si>
  <si>
    <t>01234844</t>
  </si>
  <si>
    <t>01334565</t>
  </si>
  <si>
    <t>02390290</t>
  </si>
  <si>
    <t>01798526</t>
  </si>
  <si>
    <t>01790495</t>
  </si>
  <si>
    <t>01321120</t>
  </si>
  <si>
    <t>CESE POR LIMITE DE EDAD DE: QUINTANILLA ABARCA, ANDRES JAIME, Resolución Nº 2886-2020-UGELP</t>
  </si>
  <si>
    <t>01310123</t>
  </si>
  <si>
    <t>01344903</t>
  </si>
  <si>
    <t>01220209</t>
  </si>
  <si>
    <t>CESE POR LIMITE DE EDAD DE: CALIZAYA ZEVALLOS, FIDEL HECTOR, Resolución Nº 2126-2021-UGELP</t>
  </si>
  <si>
    <t>01227723</t>
  </si>
  <si>
    <t>01297609</t>
  </si>
  <si>
    <t>01234069</t>
  </si>
  <si>
    <t>CESE POR LIMITE DE EDAD DE: RUIZ BARRIGA, GLADYS MARCELINA, Resolución Nº 2970-2020-UGELP</t>
  </si>
  <si>
    <t>01318141</t>
  </si>
  <si>
    <t>01786202</t>
  </si>
  <si>
    <t>01872405</t>
  </si>
  <si>
    <t>01311496</t>
  </si>
  <si>
    <t>01318863</t>
  </si>
  <si>
    <t>01222947</t>
  </si>
  <si>
    <t>01308731</t>
  </si>
  <si>
    <t>29372973</t>
  </si>
  <si>
    <t>01218462</t>
  </si>
  <si>
    <t>01333946</t>
  </si>
  <si>
    <t>01297453</t>
  </si>
  <si>
    <t>01203878</t>
  </si>
  <si>
    <t>01327264</t>
  </si>
  <si>
    <t>01315766</t>
  </si>
  <si>
    <t>01343676</t>
  </si>
  <si>
    <t>01305442</t>
  </si>
  <si>
    <t>01307245</t>
  </si>
  <si>
    <t>01229806</t>
  </si>
  <si>
    <t>01308476</t>
  </si>
  <si>
    <t>01210005</t>
  </si>
  <si>
    <t>01217490</t>
  </si>
  <si>
    <t>01213761</t>
  </si>
  <si>
    <t>01317688</t>
  </si>
  <si>
    <t>01306366</t>
  </si>
  <si>
    <t>01323756</t>
  </si>
  <si>
    <t>01311253</t>
  </si>
  <si>
    <t>01322454</t>
  </si>
  <si>
    <t>01320900</t>
  </si>
  <si>
    <t>CESE POR LIMITE DE EDAD DE: NALVARTE ANDRADE, AVELINA ROXANA, Resolución Nº 2982-2020-UGELP</t>
  </si>
  <si>
    <t>01259593</t>
  </si>
  <si>
    <t>42463531</t>
  </si>
  <si>
    <t>01304934</t>
  </si>
  <si>
    <t>02165035</t>
  </si>
  <si>
    <t>01308581</t>
  </si>
  <si>
    <t>01323164</t>
  </si>
  <si>
    <t>01990546</t>
  </si>
  <si>
    <t>RENUNCIA DE DESIGNACION COMO ESPECIALISTA EN EDUCACION DE VARGAS CHARAJA, ALDO GERMAIN (RSG Nº 674-2021- UGEL AZANGARO)</t>
  </si>
  <si>
    <t>01311714</t>
  </si>
  <si>
    <t>1001311714</t>
  </si>
  <si>
    <t>ALDO GERMAIN</t>
  </si>
  <si>
    <t>01275507</t>
  </si>
  <si>
    <t>01308917</t>
  </si>
  <si>
    <t>01227340</t>
  </si>
  <si>
    <t>CESE POR LIMITE DE EDAD DE: VILCA SOSA, DORA MARLENY, Resolución Nº 2989-2020-UGELP</t>
  </si>
  <si>
    <t>01315343</t>
  </si>
  <si>
    <t>02144823</t>
  </si>
  <si>
    <t>01209876</t>
  </si>
  <si>
    <t>01334357</t>
  </si>
  <si>
    <t>01211889</t>
  </si>
  <si>
    <t>01306197</t>
  </si>
  <si>
    <t>01287901</t>
  </si>
  <si>
    <t>02388621</t>
  </si>
  <si>
    <t>REASIGNACION POR INTERES PERSONAL DE: VALERO PINEDA, ISABEL VALERIANA, Resolución Nº 006052-2020-UGEL AREQUIPA SU</t>
  </si>
  <si>
    <t>01223642</t>
  </si>
  <si>
    <t>01226694</t>
  </si>
  <si>
    <t>01308329</t>
  </si>
  <si>
    <t>01335821</t>
  </si>
  <si>
    <t>01286674</t>
  </si>
  <si>
    <t>01216938</t>
  </si>
  <si>
    <t>01309908</t>
  </si>
  <si>
    <t>06768175</t>
  </si>
  <si>
    <t>29595705</t>
  </si>
  <si>
    <t>01302317</t>
  </si>
  <si>
    <t>01286839</t>
  </si>
  <si>
    <t>02287587</t>
  </si>
  <si>
    <t>01304318</t>
  </si>
  <si>
    <t>01214270</t>
  </si>
  <si>
    <t>01219975</t>
  </si>
  <si>
    <t>01304992</t>
  </si>
  <si>
    <t>01263036</t>
  </si>
  <si>
    <t>01310396</t>
  </si>
  <si>
    <t>01816273</t>
  </si>
  <si>
    <t>01332248</t>
  </si>
  <si>
    <t>01261345</t>
  </si>
  <si>
    <t>01304316</t>
  </si>
  <si>
    <t>CESE POR LIMITE DE EDAD DE: CACERES QUENTA, PORFIRIO, Resolución Nº 2947-2020-UGELP</t>
  </si>
  <si>
    <t>01231067</t>
  </si>
  <si>
    <t>01219926</t>
  </si>
  <si>
    <t>01225930</t>
  </si>
  <si>
    <t>01304484</t>
  </si>
  <si>
    <t>01306995</t>
  </si>
  <si>
    <t>01230010</t>
  </si>
  <si>
    <t>01225532</t>
  </si>
  <si>
    <t>01309608</t>
  </si>
  <si>
    <t>01327124</t>
  </si>
  <si>
    <t>01228147</t>
  </si>
  <si>
    <t>01323295</t>
  </si>
  <si>
    <t>1001323295</t>
  </si>
  <si>
    <t>ANIBAL JAVIER</t>
  </si>
  <si>
    <t>01231914</t>
  </si>
  <si>
    <t>01229701</t>
  </si>
  <si>
    <t>01315335</t>
  </si>
  <si>
    <t>01215471</t>
  </si>
  <si>
    <t>01343218</t>
  </si>
  <si>
    <t>01316407</t>
  </si>
  <si>
    <t>01315753</t>
  </si>
  <si>
    <t>01212224</t>
  </si>
  <si>
    <t>01217753</t>
  </si>
  <si>
    <t>01316199</t>
  </si>
  <si>
    <t>01310612</t>
  </si>
  <si>
    <t>01314747</t>
  </si>
  <si>
    <t>01287473</t>
  </si>
  <si>
    <t>01556333</t>
  </si>
  <si>
    <t>01279885</t>
  </si>
  <si>
    <t>01203775</t>
  </si>
  <si>
    <t>01543381</t>
  </si>
  <si>
    <t>01216694</t>
  </si>
  <si>
    <t>01324946</t>
  </si>
  <si>
    <t>01218606</t>
  </si>
  <si>
    <t>01232032</t>
  </si>
  <si>
    <t>01310884</t>
  </si>
  <si>
    <t>01297188</t>
  </si>
  <si>
    <t>01231026</t>
  </si>
  <si>
    <t>01315731</t>
  </si>
  <si>
    <t>01308681</t>
  </si>
  <si>
    <t>01333166</t>
  </si>
  <si>
    <t>01225473</t>
  </si>
  <si>
    <t>01285694</t>
  </si>
  <si>
    <t>01229157</t>
  </si>
  <si>
    <t>01311085</t>
  </si>
  <si>
    <t>01315730</t>
  </si>
  <si>
    <t>01315308</t>
  </si>
  <si>
    <t>01866930</t>
  </si>
  <si>
    <t>1001866930</t>
  </si>
  <si>
    <t>01232296</t>
  </si>
  <si>
    <t>01345619</t>
  </si>
  <si>
    <t>01341368</t>
  </si>
  <si>
    <t>01234820</t>
  </si>
  <si>
    <t>01333793</t>
  </si>
  <si>
    <t>01209460</t>
  </si>
  <si>
    <t>01332160</t>
  </si>
  <si>
    <t>42208774</t>
  </si>
  <si>
    <t>01334968</t>
  </si>
  <si>
    <t>01680011</t>
  </si>
  <si>
    <t>01285722</t>
  </si>
  <si>
    <t>01256227</t>
  </si>
  <si>
    <t>01219363</t>
  </si>
  <si>
    <t>01225197</t>
  </si>
  <si>
    <t>01207830</t>
  </si>
  <si>
    <t>01226100</t>
  </si>
  <si>
    <t>02040974</t>
  </si>
  <si>
    <t>01210453</t>
  </si>
  <si>
    <t>01222788</t>
  </si>
  <si>
    <t>01324445</t>
  </si>
  <si>
    <t>01308291</t>
  </si>
  <si>
    <t>01309125</t>
  </si>
  <si>
    <t>01288311</t>
  </si>
  <si>
    <t>02296820</t>
  </si>
  <si>
    <t>01852862</t>
  </si>
  <si>
    <t>01288974</t>
  </si>
  <si>
    <t>01319393</t>
  </si>
  <si>
    <t>CESE POR LIMITE DE EDAD DE: ALLACUTIPA SALAMANCA, MARIA, Resolución Nº 2937-2020-UGELP</t>
  </si>
  <si>
    <t>01216530</t>
  </si>
  <si>
    <t>01216220</t>
  </si>
  <si>
    <t>01310550</t>
  </si>
  <si>
    <t>CESE POR LIMITE DE EDAD DE: ARUCUTIPA INTA, ANDRES AVELINO, Resolución Nº 2941-2020-UGELP</t>
  </si>
  <si>
    <t>01211336</t>
  </si>
  <si>
    <t>CESE POR LIMITE DE EDAD DE: BRAVO ZAMALLOA, VIANNEY ELIZENDA, Resolución Nº 2129-2021-UGELP</t>
  </si>
  <si>
    <t>01248949</t>
  </si>
  <si>
    <t>01228007</t>
  </si>
  <si>
    <t>01231658</t>
  </si>
  <si>
    <t>01289540</t>
  </si>
  <si>
    <t>01224791</t>
  </si>
  <si>
    <t>01227096</t>
  </si>
  <si>
    <t>01306844</t>
  </si>
  <si>
    <t>01204715</t>
  </si>
  <si>
    <t>01315046</t>
  </si>
  <si>
    <t>01221818</t>
  </si>
  <si>
    <t>01231785</t>
  </si>
  <si>
    <t>CESE POR FALLECIMIENTO DE: YUJRA SERRUTO, ALBERTO FELIX, Resolución Nº 1614-UGELP</t>
  </si>
  <si>
    <t>01304537</t>
  </si>
  <si>
    <t>01220469</t>
  </si>
  <si>
    <t>01209842</t>
  </si>
  <si>
    <t>01311218</t>
  </si>
  <si>
    <t>01249013</t>
  </si>
  <si>
    <t>CESE POR LIMITE DE EDAD DE: LUZA PALOMINO, JUAN RUBEN, Resolución Nº 1607 UGELP</t>
  </si>
  <si>
    <t>01324240</t>
  </si>
  <si>
    <t>1001324240</t>
  </si>
  <si>
    <t>THELMA NEVINS</t>
  </si>
  <si>
    <t>01319467</t>
  </si>
  <si>
    <t>01227911</t>
  </si>
  <si>
    <t>01227577</t>
  </si>
  <si>
    <t>01211955</t>
  </si>
  <si>
    <t>01211874</t>
  </si>
  <si>
    <t>01311591</t>
  </si>
  <si>
    <t>01340102</t>
  </si>
  <si>
    <t>01218339</t>
  </si>
  <si>
    <t>01306358</t>
  </si>
  <si>
    <t>01330898</t>
  </si>
  <si>
    <t>01209939</t>
  </si>
  <si>
    <t>01315041</t>
  </si>
  <si>
    <t>01322174</t>
  </si>
  <si>
    <t>01227256</t>
  </si>
  <si>
    <t>01231495</t>
  </si>
  <si>
    <t>01219934</t>
  </si>
  <si>
    <t>01316192</t>
  </si>
  <si>
    <t>01222973</t>
  </si>
  <si>
    <t>01345278</t>
  </si>
  <si>
    <t>01201694</t>
  </si>
  <si>
    <t>01214581</t>
  </si>
  <si>
    <t>01230398</t>
  </si>
  <si>
    <t>01305645</t>
  </si>
  <si>
    <t>01775152</t>
  </si>
  <si>
    <t>01205835</t>
  </si>
  <si>
    <t>01796473</t>
  </si>
  <si>
    <t>01291230</t>
  </si>
  <si>
    <t>02391429</t>
  </si>
  <si>
    <t>01205713</t>
  </si>
  <si>
    <t>01260911</t>
  </si>
  <si>
    <t>01267926</t>
  </si>
  <si>
    <t>01215866</t>
  </si>
  <si>
    <t>01226463</t>
  </si>
  <si>
    <t>CESE POR LIMITE DE EDAD DE: TAPIA JARA, AIDA VICENTINA, Resolución Nº 3449-2020-UGELP</t>
  </si>
  <si>
    <t>01320265</t>
  </si>
  <si>
    <t>01307222</t>
  </si>
  <si>
    <t>01228516</t>
  </si>
  <si>
    <t>01213340</t>
  </si>
  <si>
    <t>01216086</t>
  </si>
  <si>
    <t>01325067</t>
  </si>
  <si>
    <t>01204276</t>
  </si>
  <si>
    <t>01203776</t>
  </si>
  <si>
    <t>01209729</t>
  </si>
  <si>
    <t>01335012</t>
  </si>
  <si>
    <t>01316944</t>
  </si>
  <si>
    <t>01332648</t>
  </si>
  <si>
    <t>01221584</t>
  </si>
  <si>
    <t>01316139</t>
  </si>
  <si>
    <t>02393350</t>
  </si>
  <si>
    <t>01233923</t>
  </si>
  <si>
    <t>01308722</t>
  </si>
  <si>
    <t>42810822</t>
  </si>
  <si>
    <t>1042810822</t>
  </si>
  <si>
    <t>LAJO</t>
  </si>
  <si>
    <t>JOSE FERNANDO</t>
  </si>
  <si>
    <t>01255443</t>
  </si>
  <si>
    <t>01341228</t>
  </si>
  <si>
    <t>01212730</t>
  </si>
  <si>
    <t>01235100</t>
  </si>
  <si>
    <t>01314659</t>
  </si>
  <si>
    <t>01218745</t>
  </si>
  <si>
    <t>01317465</t>
  </si>
  <si>
    <t>01343375</t>
  </si>
  <si>
    <t>01280631</t>
  </si>
  <si>
    <t>01211497</t>
  </si>
  <si>
    <t>02267077</t>
  </si>
  <si>
    <t>01211249</t>
  </si>
  <si>
    <t>01230556</t>
  </si>
  <si>
    <t>01200667</t>
  </si>
  <si>
    <t>01344038</t>
  </si>
  <si>
    <t>01289580</t>
  </si>
  <si>
    <t>01314819</t>
  </si>
  <si>
    <t>01843245</t>
  </si>
  <si>
    <t>01767150</t>
  </si>
  <si>
    <t>01282556</t>
  </si>
  <si>
    <t>01852782</t>
  </si>
  <si>
    <t>01220369</t>
  </si>
  <si>
    <t>01231607</t>
  </si>
  <si>
    <t>01213010</t>
  </si>
  <si>
    <t>01322846</t>
  </si>
  <si>
    <t>01335653</t>
  </si>
  <si>
    <t>01226165</t>
  </si>
  <si>
    <t>01296997</t>
  </si>
  <si>
    <t>01304714</t>
  </si>
  <si>
    <t>01306362</t>
  </si>
  <si>
    <t>01334627</t>
  </si>
  <si>
    <t>01865274</t>
  </si>
  <si>
    <t>01230454</t>
  </si>
  <si>
    <t>01229172</t>
  </si>
  <si>
    <t>01207525</t>
  </si>
  <si>
    <t>01225824</t>
  </si>
  <si>
    <t>40815953</t>
  </si>
  <si>
    <t>01228067</t>
  </si>
  <si>
    <t>01214229</t>
  </si>
  <si>
    <t>01240007</t>
  </si>
  <si>
    <t>01277041</t>
  </si>
  <si>
    <t>42274548</t>
  </si>
  <si>
    <t>01317626</t>
  </si>
  <si>
    <t>01314987</t>
  </si>
  <si>
    <t>01286975</t>
  </si>
  <si>
    <t>01242352</t>
  </si>
  <si>
    <t>01201035</t>
  </si>
  <si>
    <t>01212618</t>
  </si>
  <si>
    <t>01216683</t>
  </si>
  <si>
    <t>01308197</t>
  </si>
  <si>
    <t>01309366</t>
  </si>
  <si>
    <t>01312247</t>
  </si>
  <si>
    <t>01230660</t>
  </si>
  <si>
    <t>CESE POR LIMITE DE EDAD DE: CHECALLA TEVEZ, MARIA ERMENIA, Resolución Nº 2254-2021-UGELP</t>
  </si>
  <si>
    <t>01235356</t>
  </si>
  <si>
    <t>01315101</t>
  </si>
  <si>
    <t>02145077</t>
  </si>
  <si>
    <t>01234239</t>
  </si>
  <si>
    <t>01264342</t>
  </si>
  <si>
    <t>01217063</t>
  </si>
  <si>
    <t>01321694</t>
  </si>
  <si>
    <t>01223970</t>
  </si>
  <si>
    <t>01218273</t>
  </si>
  <si>
    <t>01308537</t>
  </si>
  <si>
    <t>01304477</t>
  </si>
  <si>
    <t>24940568</t>
  </si>
  <si>
    <t>01211873</t>
  </si>
  <si>
    <t>01207130</t>
  </si>
  <si>
    <t>01222372</t>
  </si>
  <si>
    <t>01219118</t>
  </si>
  <si>
    <t>01318941</t>
  </si>
  <si>
    <t>01201399</t>
  </si>
  <si>
    <t>01305277</t>
  </si>
  <si>
    <t>01220324</t>
  </si>
  <si>
    <t>01330033</t>
  </si>
  <si>
    <t>01309952</t>
  </si>
  <si>
    <t>CESE POR FALLECIMIENTO DE: VACA LLANO, SATURNINO, Resolución Nº 1177-2021-UGELP</t>
  </si>
  <si>
    <t>CESE POR LIMITE DE EDAD DE: ROQUE MAMANI, EUSEBIA, Resolución Nº 1326-2021-UGELP</t>
  </si>
  <si>
    <t>01315634</t>
  </si>
  <si>
    <t>01205624</t>
  </si>
  <si>
    <t>CESE POR LIMITE DE EDAD DE: TICONA TICONA, EUSEBIA, Resolución Nº 2986-2020-UGELP</t>
  </si>
  <si>
    <t>41422317</t>
  </si>
  <si>
    <t>01315740</t>
  </si>
  <si>
    <t>01869437</t>
  </si>
  <si>
    <t>01210551</t>
  </si>
  <si>
    <t>01315904</t>
  </si>
  <si>
    <t>01281872</t>
  </si>
  <si>
    <t>01296917</t>
  </si>
  <si>
    <t>01322826</t>
  </si>
  <si>
    <t>01321211</t>
  </si>
  <si>
    <t>01315799</t>
  </si>
  <si>
    <t>42978155</t>
  </si>
  <si>
    <t>43731721</t>
  </si>
  <si>
    <t>01233640</t>
  </si>
  <si>
    <t>01285150</t>
  </si>
  <si>
    <t>01210009</t>
  </si>
  <si>
    <t>REASIGNACION POR INTERES PERSONAL DE: ROMANI CRUZ, MARTHA CLARET, Resolución Nº 4290-2020-UGELP</t>
  </si>
  <si>
    <t>01281114</t>
  </si>
  <si>
    <t>01204507</t>
  </si>
  <si>
    <t>01323694</t>
  </si>
  <si>
    <t>01305363</t>
  </si>
  <si>
    <t>40747226</t>
  </si>
  <si>
    <t>01204025</t>
  </si>
  <si>
    <t>01205463</t>
  </si>
  <si>
    <t>01264352</t>
  </si>
  <si>
    <t>01278414</t>
  </si>
  <si>
    <t>01225150</t>
  </si>
  <si>
    <t>01201866</t>
  </si>
  <si>
    <t>01280934</t>
  </si>
  <si>
    <t>01205208</t>
  </si>
  <si>
    <t>01279531</t>
  </si>
  <si>
    <t>01236834</t>
  </si>
  <si>
    <t>01214392</t>
  </si>
  <si>
    <t>01224175</t>
  </si>
  <si>
    <t>01207701</t>
  </si>
  <si>
    <t>01288765</t>
  </si>
  <si>
    <t>01289804</t>
  </si>
  <si>
    <t>01302598</t>
  </si>
  <si>
    <t>01230808</t>
  </si>
  <si>
    <t>01234223</t>
  </si>
  <si>
    <t>01325709</t>
  </si>
  <si>
    <t>01223744</t>
  </si>
  <si>
    <t>01518381</t>
  </si>
  <si>
    <t>01209835</t>
  </si>
  <si>
    <t>01215684</t>
  </si>
  <si>
    <t>01286421</t>
  </si>
  <si>
    <t>CESE POR LIMITE DE EDAD DE: POLLOYQUERI CHAMBILLA, ENMA DORA, Resolución Nº 2966-2020-UGELP</t>
  </si>
  <si>
    <t>01304551</t>
  </si>
  <si>
    <t>02420227</t>
  </si>
  <si>
    <t>01284650</t>
  </si>
  <si>
    <t>01320922</t>
  </si>
  <si>
    <t>01317682</t>
  </si>
  <si>
    <t>01240356</t>
  </si>
  <si>
    <t>01226500</t>
  </si>
  <si>
    <t>01856533</t>
  </si>
  <si>
    <t>01314552</t>
  </si>
  <si>
    <t>01211511</t>
  </si>
  <si>
    <t>01222305</t>
  </si>
  <si>
    <t>01216500</t>
  </si>
  <si>
    <t>01228432</t>
  </si>
  <si>
    <t>01222337</t>
  </si>
  <si>
    <t>01317152</t>
  </si>
  <si>
    <t>01287918</t>
  </si>
  <si>
    <t>01202298</t>
  </si>
  <si>
    <t>01330289</t>
  </si>
  <si>
    <t>01297957</t>
  </si>
  <si>
    <t>29264565</t>
  </si>
  <si>
    <t>01220825</t>
  </si>
  <si>
    <t>01224990</t>
  </si>
  <si>
    <t>01319159</t>
  </si>
  <si>
    <t>01276870</t>
  </si>
  <si>
    <t>01256378</t>
  </si>
  <si>
    <t>01204937</t>
  </si>
  <si>
    <t>01240106</t>
  </si>
  <si>
    <t>01234808</t>
  </si>
  <si>
    <t>01223036</t>
  </si>
  <si>
    <t>01224492</t>
  </si>
  <si>
    <t>01311811</t>
  </si>
  <si>
    <t>01246725</t>
  </si>
  <si>
    <t>01311696</t>
  </si>
  <si>
    <t>01223880</t>
  </si>
  <si>
    <t>01305451</t>
  </si>
  <si>
    <t>01216097</t>
  </si>
  <si>
    <t>01315660</t>
  </si>
  <si>
    <t>01310668</t>
  </si>
  <si>
    <t>01226908</t>
  </si>
  <si>
    <t>01484746</t>
  </si>
  <si>
    <t>01224725</t>
  </si>
  <si>
    <t>01311771</t>
  </si>
  <si>
    <t>01205193</t>
  </si>
  <si>
    <t>17618820</t>
  </si>
  <si>
    <t>01205195</t>
  </si>
  <si>
    <t>01315177</t>
  </si>
  <si>
    <t>01231986</t>
  </si>
  <si>
    <t>01338724</t>
  </si>
  <si>
    <t>01306298</t>
  </si>
  <si>
    <t>01333498</t>
  </si>
  <si>
    <t>01221643</t>
  </si>
  <si>
    <t>01320971</t>
  </si>
  <si>
    <t>01224792</t>
  </si>
  <si>
    <t>CESE POR LIMITE DE EDAD DE: QUISPE CHURA, ROSENDO, Resolución Nº 2251-2021-UGELP</t>
  </si>
  <si>
    <t>01280801</t>
  </si>
  <si>
    <t>CESE A SOLICITUD DE: CHOQUE ALAVE, RENE ROGELIO, Resolución Nº 1984-2021-UGELP</t>
  </si>
  <si>
    <t>01274664</t>
  </si>
  <si>
    <t>01327802</t>
  </si>
  <si>
    <t>01264067</t>
  </si>
  <si>
    <t>01217610</t>
  </si>
  <si>
    <t>02174211</t>
  </si>
  <si>
    <t>02037426</t>
  </si>
  <si>
    <t>01681783</t>
  </si>
  <si>
    <t>01842471</t>
  </si>
  <si>
    <t>01845650</t>
  </si>
  <si>
    <t>01201283</t>
  </si>
  <si>
    <t>01327630</t>
  </si>
  <si>
    <t>CESE POR LIMITE DE EDAD DE: PAUCAR GAMARRA, SIMON ILADIO, Resolución Nº 2981-2020-UGELP</t>
  </si>
  <si>
    <t>01234624</t>
  </si>
  <si>
    <t>40651382</t>
  </si>
  <si>
    <t>01231873</t>
  </si>
  <si>
    <t>CESE POR FALLECIMIENTO DE: VILCA CUTIPA, SATURNINO, Resolución Nº 1560-2021-UGELP</t>
  </si>
  <si>
    <t>01550171</t>
  </si>
  <si>
    <t>01318908</t>
  </si>
  <si>
    <t>01215744</t>
  </si>
  <si>
    <t>02146184</t>
  </si>
  <si>
    <t>01278167</t>
  </si>
  <si>
    <t>01310313</t>
  </si>
  <si>
    <t>01291308</t>
  </si>
  <si>
    <t>01229363</t>
  </si>
  <si>
    <t>01334583</t>
  </si>
  <si>
    <t>01218250</t>
  </si>
  <si>
    <t>01236831</t>
  </si>
  <si>
    <t>01234152</t>
  </si>
  <si>
    <t>01232804</t>
  </si>
  <si>
    <t>01311625</t>
  </si>
  <si>
    <t>01543441</t>
  </si>
  <si>
    <t>01234982</t>
  </si>
  <si>
    <t>01312938</t>
  </si>
  <si>
    <t>01239308</t>
  </si>
  <si>
    <t>01218306</t>
  </si>
  <si>
    <t>70335379</t>
  </si>
  <si>
    <t>02405823</t>
  </si>
  <si>
    <t>01309293</t>
  </si>
  <si>
    <t>01287705</t>
  </si>
  <si>
    <t>01315210</t>
  </si>
  <si>
    <t>01273398</t>
  </si>
  <si>
    <t>CESE POR LIMITE DE EDAD DE: QUENTA CUTIPA, JOSE, Resolución Nº 2973-2020-UGELP</t>
  </si>
  <si>
    <t>01304582</t>
  </si>
  <si>
    <t>06049720</t>
  </si>
  <si>
    <t>40401616</t>
  </si>
  <si>
    <t>01217993</t>
  </si>
  <si>
    <t>01215478</t>
  </si>
  <si>
    <t>01308507</t>
  </si>
  <si>
    <t>01311624</t>
  </si>
  <si>
    <t>REASIGNACION POR INTERES PERSONAL DE:CHAMBILLA COLQUE, NORMA LUCILA, Resolución N° 2721-2020-UGELP</t>
  </si>
  <si>
    <t>01267446</t>
  </si>
  <si>
    <t>CESE POR LIMITE DE EDAD DE: CHARAJA QUISPE, ANASTACIO, Resolución Nº 3452-2020-UGELP</t>
  </si>
  <si>
    <t>02388177</t>
  </si>
  <si>
    <t>01307946</t>
  </si>
  <si>
    <t>01232875</t>
  </si>
  <si>
    <t>01240410</t>
  </si>
  <si>
    <t>01317692</t>
  </si>
  <si>
    <t>01229923</t>
  </si>
  <si>
    <t>01226632</t>
  </si>
  <si>
    <t>01340030</t>
  </si>
  <si>
    <t>01225177</t>
  </si>
  <si>
    <t>01264492</t>
  </si>
  <si>
    <t>01788444</t>
  </si>
  <si>
    <t>01697080</t>
  </si>
  <si>
    <t>01267245</t>
  </si>
  <si>
    <t>01321953</t>
  </si>
  <si>
    <t>01789957</t>
  </si>
  <si>
    <t>01287395</t>
  </si>
  <si>
    <t>01304911</t>
  </si>
  <si>
    <t>01306291</t>
  </si>
  <si>
    <t>01237693</t>
  </si>
  <si>
    <t>01288928</t>
  </si>
  <si>
    <t>29207091</t>
  </si>
  <si>
    <t>01317659</t>
  </si>
  <si>
    <t>REASIGNACION POR UNIDAD FAMILIAR DE:RIVAS QUISPE, WALTER, Resolución N° 2590-2020-UGELP</t>
  </si>
  <si>
    <t>01305090</t>
  </si>
  <si>
    <t>40170773</t>
  </si>
  <si>
    <t>24715469</t>
  </si>
  <si>
    <t>01233501</t>
  </si>
  <si>
    <t>01220238</t>
  </si>
  <si>
    <t>01318224</t>
  </si>
  <si>
    <t>01323363</t>
  </si>
  <si>
    <t>29415828</t>
  </si>
  <si>
    <t>01214782</t>
  </si>
  <si>
    <t>01315729</t>
  </si>
  <si>
    <t>01788827</t>
  </si>
  <si>
    <t>01841925</t>
  </si>
  <si>
    <t>02167589</t>
  </si>
  <si>
    <t>04416149</t>
  </si>
  <si>
    <t>01299448</t>
  </si>
  <si>
    <t>01232279</t>
  </si>
  <si>
    <t>REASIGNACION POR INTERES PERSONAL DE:TICONA QUISPE, NELLY, Resolución N° 2568-2020-UGELP</t>
  </si>
  <si>
    <t>01808715</t>
  </si>
  <si>
    <t>01243682</t>
  </si>
  <si>
    <t>01785237</t>
  </si>
  <si>
    <t>CESE POR LIMITE DE EDAD DE: MARCA ARUHUANCA, HILDA, Resolución Nº 2974-2020-UGELP</t>
  </si>
  <si>
    <t>01207244</t>
  </si>
  <si>
    <t>REASIGNACION POR UNIDAD FAMILIAR DE:GORDILLO HERMOSA, CARLOS, Resolución N° 2682-2020-UGELP</t>
  </si>
  <si>
    <t>01287608</t>
  </si>
  <si>
    <t>CESE POR LIMITE DE EDAD DE: MONTAÑEZ LOAYZA, FREDY EDGAR BALTAZAR, Resolución Nº 1312-2021-UGELP</t>
  </si>
  <si>
    <t>80066659</t>
  </si>
  <si>
    <t>01843856</t>
  </si>
  <si>
    <t>ROTACION DE PERSONAL ADMINISTRATIVO DE:TARQUI MANUELO, OLINDA, Resolución N° 2627-2020-UGELP</t>
  </si>
  <si>
    <t>01296650</t>
  </si>
  <si>
    <t>01297471</t>
  </si>
  <si>
    <t>01855669</t>
  </si>
  <si>
    <t>01863309</t>
  </si>
  <si>
    <t>01222660</t>
  </si>
  <si>
    <t>01218384</t>
  </si>
  <si>
    <t>01316872</t>
  </si>
  <si>
    <t>01311146</t>
  </si>
  <si>
    <t>01287953</t>
  </si>
  <si>
    <t>01315134</t>
  </si>
  <si>
    <t>40443324</t>
  </si>
  <si>
    <t>01311708</t>
  </si>
  <si>
    <t>01313372</t>
  </si>
  <si>
    <t>01315315</t>
  </si>
  <si>
    <t>01334005</t>
  </si>
  <si>
    <t>01325481</t>
  </si>
  <si>
    <t>02260762</t>
  </si>
  <si>
    <t>01275278</t>
  </si>
  <si>
    <t>01835753</t>
  </si>
  <si>
    <t>01835104</t>
  </si>
  <si>
    <t>01315754</t>
  </si>
  <si>
    <t>01306684</t>
  </si>
  <si>
    <t>01223152</t>
  </si>
  <si>
    <t>01308219</t>
  </si>
  <si>
    <t>01202514</t>
  </si>
  <si>
    <t>01342675</t>
  </si>
  <si>
    <t>02374530</t>
  </si>
  <si>
    <t>80670677</t>
  </si>
  <si>
    <t>01309853</t>
  </si>
  <si>
    <t>01340602</t>
  </si>
  <si>
    <t>01319873</t>
  </si>
  <si>
    <t>01311052</t>
  </si>
  <si>
    <t>01282763</t>
  </si>
  <si>
    <t>01265024</t>
  </si>
  <si>
    <t>01241495</t>
  </si>
  <si>
    <t>01315260</t>
  </si>
  <si>
    <t>01297699</t>
  </si>
  <si>
    <t>CESE POR LIMITE DE EDAD DE: VARGAS QUECAÑO, ADRIAN, Resolución Nº 2250-2021-UGELP</t>
  </si>
  <si>
    <t>01311048</t>
  </si>
  <si>
    <t>01202574</t>
  </si>
  <si>
    <t>01218351</t>
  </si>
  <si>
    <t>01849200</t>
  </si>
  <si>
    <t>01307934</t>
  </si>
  <si>
    <t>REASIGNACION POR UNIDAD FAMILIAR DE:GUTIERREZ GUTIERREZ, MIGUEL ANGEL, Resolución N° 2591-2020-UGELP</t>
  </si>
  <si>
    <t>01320682</t>
  </si>
  <si>
    <t>01332115</t>
  </si>
  <si>
    <t>CESE POR LIMITE DE EDAD DE: PERAZA CORNEJO, OSWALDO ROGELIO, Resolución Nº 2131-2021-UGELP</t>
  </si>
  <si>
    <t>01333806</t>
  </si>
  <si>
    <t>80416941</t>
  </si>
  <si>
    <t>1080416941</t>
  </si>
  <si>
    <t>ALEXANDER RUSO</t>
  </si>
  <si>
    <t>01843324</t>
  </si>
  <si>
    <t>01213085</t>
  </si>
  <si>
    <t>01300311</t>
  </si>
  <si>
    <t>01766931</t>
  </si>
  <si>
    <t>01308525</t>
  </si>
  <si>
    <t>01267418</t>
  </si>
  <si>
    <t>01888817</t>
  </si>
  <si>
    <t>01336494</t>
  </si>
  <si>
    <t>01287501</t>
  </si>
  <si>
    <t>REASIGNACION POR UNIDAD FAMILIAR DE:FLORES RAMOS, MARGARITA HILDA, Resolución N° 2579-2020-UGELP</t>
  </si>
  <si>
    <t>01259945</t>
  </si>
  <si>
    <t>01875049</t>
  </si>
  <si>
    <t>01324772</t>
  </si>
  <si>
    <t>01287223</t>
  </si>
  <si>
    <t>01216608</t>
  </si>
  <si>
    <t>01320092</t>
  </si>
  <si>
    <t>01306914</t>
  </si>
  <si>
    <t>01307554</t>
  </si>
  <si>
    <t>01215817</t>
  </si>
  <si>
    <t>CESE POR LIMITE DE EDAD DE: ALAVE AGUILAR, HILDA, Resolución Nº 2962-2020-UGELP</t>
  </si>
  <si>
    <t>01288633</t>
  </si>
  <si>
    <t>02059022</t>
  </si>
  <si>
    <t>01315994</t>
  </si>
  <si>
    <t>01345031</t>
  </si>
  <si>
    <t>40045483</t>
  </si>
  <si>
    <t>01340462</t>
  </si>
  <si>
    <t>01287596</t>
  </si>
  <si>
    <t>01305540</t>
  </si>
  <si>
    <t>01234994</t>
  </si>
  <si>
    <t>01205543</t>
  </si>
  <si>
    <t>01240281</t>
  </si>
  <si>
    <t>01798092</t>
  </si>
  <si>
    <t>01336027</t>
  </si>
  <si>
    <t>01248812</t>
  </si>
  <si>
    <t>01308794</t>
  </si>
  <si>
    <t>01297641</t>
  </si>
  <si>
    <t>01309016</t>
  </si>
  <si>
    <t>01213802</t>
  </si>
  <si>
    <t>01316205</t>
  </si>
  <si>
    <t>01231445</t>
  </si>
  <si>
    <t>CESE POR FALLECIMIENTO DE: ORTEGA CCOPA, MARIO, Resolución Nº 1184-2021-UGELP</t>
  </si>
  <si>
    <t>01200711</t>
  </si>
  <si>
    <t>01291842</t>
  </si>
  <si>
    <t>02432556</t>
  </si>
  <si>
    <t>01316628</t>
  </si>
  <si>
    <t>02146137</t>
  </si>
  <si>
    <t>01305807</t>
  </si>
  <si>
    <t>40385859</t>
  </si>
  <si>
    <t>01323115</t>
  </si>
  <si>
    <t>01316504</t>
  </si>
  <si>
    <t>01333734</t>
  </si>
  <si>
    <t>REASIGNACION POR UNIDAD FAMILIAR DE:AGUILAR DIAZ, ROGER ARTURO, Resolución N° 2679-2020-UGELP</t>
  </si>
  <si>
    <t>40055205</t>
  </si>
  <si>
    <t>02550450</t>
  </si>
  <si>
    <t>01282499</t>
  </si>
  <si>
    <t>01326622</t>
  </si>
  <si>
    <t>41288643</t>
  </si>
  <si>
    <t>01311475</t>
  </si>
  <si>
    <t>01310818</t>
  </si>
  <si>
    <t>01854916</t>
  </si>
  <si>
    <t>01233835</t>
  </si>
  <si>
    <t>01861825</t>
  </si>
  <si>
    <t>01332622</t>
  </si>
  <si>
    <t>01235442</t>
  </si>
  <si>
    <t>01340783</t>
  </si>
  <si>
    <t>01225506</t>
  </si>
  <si>
    <t>02411385</t>
  </si>
  <si>
    <t>01315787</t>
  </si>
  <si>
    <t>01840987</t>
  </si>
  <si>
    <t>02146893</t>
  </si>
  <si>
    <t>29599376</t>
  </si>
  <si>
    <t>01224685</t>
  </si>
  <si>
    <t>01228313</t>
  </si>
  <si>
    <t>42364400</t>
  </si>
  <si>
    <t>10361068</t>
  </si>
  <si>
    <t>01296429</t>
  </si>
  <si>
    <t>CESE POR FALLECIMIENTO DE: CALDERON SUXSO, JAIME, Resolución Nº 1618-UGELP</t>
  </si>
  <si>
    <t>01552172</t>
  </si>
  <si>
    <t>CESE POR LIMITE DE EDAD DE: CONDORI MANZANO, WILI OCTAVIO, Resolución Nº 2960-2020-UGELP</t>
  </si>
  <si>
    <t>02147134</t>
  </si>
  <si>
    <t>02299723</t>
  </si>
  <si>
    <t>01281934</t>
  </si>
  <si>
    <t>01232569</t>
  </si>
  <si>
    <t>01222310</t>
  </si>
  <si>
    <t>01310870</t>
  </si>
  <si>
    <t>02413924</t>
  </si>
  <si>
    <t>01314898</t>
  </si>
  <si>
    <t>01204700</t>
  </si>
  <si>
    <t>01227509</t>
  </si>
  <si>
    <t>01206976</t>
  </si>
  <si>
    <t>01227621</t>
  </si>
  <si>
    <t>01304744</t>
  </si>
  <si>
    <t>01223490</t>
  </si>
  <si>
    <t>01306315</t>
  </si>
  <si>
    <t>01222899</t>
  </si>
  <si>
    <t>00436072</t>
  </si>
  <si>
    <t>01223937</t>
  </si>
  <si>
    <t>01288829</t>
  </si>
  <si>
    <t>40116103</t>
  </si>
  <si>
    <t>01320710</t>
  </si>
  <si>
    <t>01285461</t>
  </si>
  <si>
    <t>02378494</t>
  </si>
  <si>
    <t>01771368</t>
  </si>
  <si>
    <t>01250171</t>
  </si>
  <si>
    <t>29650533</t>
  </si>
  <si>
    <t>01295071</t>
  </si>
  <si>
    <t>REASIGNACION POR INTERES PERSONAL DE:QUENALLATA MAMANI, MARINA, Resolución N° 2589-2020-UGELP</t>
  </si>
  <si>
    <t>42342998</t>
  </si>
  <si>
    <t>1042342998</t>
  </si>
  <si>
    <t>HUACANTARA</t>
  </si>
  <si>
    <t>01335728</t>
  </si>
  <si>
    <t>01306633</t>
  </si>
  <si>
    <t>01229281</t>
  </si>
  <si>
    <t>01221075</t>
  </si>
  <si>
    <t>01307986</t>
  </si>
  <si>
    <t>01295960</t>
  </si>
  <si>
    <t>01208489</t>
  </si>
  <si>
    <t>02392651</t>
  </si>
  <si>
    <t>01296571</t>
  </si>
  <si>
    <t>REASIGNACION POR INTERES PERSONAL DE:PACHECO QUISPE, DEMETRIO LUIS, Resolución N° 2601-2020-UGELP</t>
  </si>
  <si>
    <t>01323163</t>
  </si>
  <si>
    <t>01224482</t>
  </si>
  <si>
    <t>01332342</t>
  </si>
  <si>
    <t>02429297</t>
  </si>
  <si>
    <t>01308378</t>
  </si>
  <si>
    <t>REASIGNACION POR INTERES PERSONAL DE:ROJAS BENAVIDEZ, FERNANDO RAFAEL, Resolución N° 2586-2020-UGELP</t>
  </si>
  <si>
    <t>41462522</t>
  </si>
  <si>
    <t>1041462522</t>
  </si>
  <si>
    <t>YANETH VIOLETA</t>
  </si>
  <si>
    <t>30431666</t>
  </si>
  <si>
    <t>44374838</t>
  </si>
  <si>
    <t>CESE POR FALLECIMIENTO DE: FLORES ORDOÑEZ, SEGUNDO, Resolución Nº 1622-UGELP</t>
  </si>
  <si>
    <t>01306487</t>
  </si>
  <si>
    <t>01253052</t>
  </si>
  <si>
    <t>CESE POR FALLECIMIENTO DE: TITO MAMANI, JOSE, Resolución Nº 2265-2020-UGELP</t>
  </si>
  <si>
    <t>40129885</t>
  </si>
  <si>
    <t>01214783</t>
  </si>
  <si>
    <t>01214894</t>
  </si>
  <si>
    <t>01201000</t>
  </si>
  <si>
    <t>29552072</t>
  </si>
  <si>
    <t>01495181</t>
  </si>
  <si>
    <t>01802164</t>
  </si>
  <si>
    <t>01288590</t>
  </si>
  <si>
    <t>01306743</t>
  </si>
  <si>
    <t>01284750</t>
  </si>
  <si>
    <t>24715468</t>
  </si>
  <si>
    <t>REASIGNACION POR UNIDAD FAMILIAR DE:MAMANI QUISPE, SABINO ELIAS, Resolución N° 2592-2020-UGELP</t>
  </si>
  <si>
    <t>42596995</t>
  </si>
  <si>
    <t>CESE POR LIMITE DE EDAD DE: APAZA CALLI, MIGUEL, Resolución Nº 2943-2020-UGELP</t>
  </si>
  <si>
    <t>02421745</t>
  </si>
  <si>
    <t>01317867</t>
  </si>
  <si>
    <t>45284799</t>
  </si>
  <si>
    <t>01227485</t>
  </si>
  <si>
    <t>01321578</t>
  </si>
  <si>
    <t>01308461</t>
  </si>
  <si>
    <t>02288430</t>
  </si>
  <si>
    <t>01225378</t>
  </si>
  <si>
    <t>01267162</t>
  </si>
  <si>
    <t>01326490</t>
  </si>
  <si>
    <t>01231377</t>
  </si>
  <si>
    <t>01304542</t>
  </si>
  <si>
    <t>01307786</t>
  </si>
  <si>
    <t>1001307786</t>
  </si>
  <si>
    <t>ALCON</t>
  </si>
  <si>
    <t>YENNY SILVIA</t>
  </si>
  <si>
    <t>01250414</t>
  </si>
  <si>
    <t>01220504</t>
  </si>
  <si>
    <t>01255020</t>
  </si>
  <si>
    <t>01307080</t>
  </si>
  <si>
    <t>1001307080</t>
  </si>
  <si>
    <t>01313015</t>
  </si>
  <si>
    <t>1001313015</t>
  </si>
  <si>
    <t>01297655</t>
  </si>
  <si>
    <t>01201549</t>
  </si>
  <si>
    <t>REASIGNACION POR INTERES PERSONAL DE:MAMANI COILA, EDGAR, Resolución N° 2570-2020-UGELP</t>
  </si>
  <si>
    <t>01317436</t>
  </si>
  <si>
    <t>01234149</t>
  </si>
  <si>
    <t>02167939</t>
  </si>
  <si>
    <t>02413623</t>
  </si>
  <si>
    <t>01314531</t>
  </si>
  <si>
    <t>01817039</t>
  </si>
  <si>
    <t>01325044</t>
  </si>
  <si>
    <t>01235315</t>
  </si>
  <si>
    <t>01318359</t>
  </si>
  <si>
    <t>01228789</t>
  </si>
  <si>
    <t>01307087</t>
  </si>
  <si>
    <t>01208198</t>
  </si>
  <si>
    <t>24709957</t>
  </si>
  <si>
    <t>01321993</t>
  </si>
  <si>
    <t>01235271</t>
  </si>
  <si>
    <t>01317476</t>
  </si>
  <si>
    <t>01318415</t>
  </si>
  <si>
    <t>01212002</t>
  </si>
  <si>
    <t>01771118</t>
  </si>
  <si>
    <t>01314657</t>
  </si>
  <si>
    <t>40434430</t>
  </si>
  <si>
    <t>01293799</t>
  </si>
  <si>
    <t>01543538</t>
  </si>
  <si>
    <t>01208203</t>
  </si>
  <si>
    <t>01229346</t>
  </si>
  <si>
    <t>1001229346</t>
  </si>
  <si>
    <t>GLADYS HELIODORA</t>
  </si>
  <si>
    <t>02406083</t>
  </si>
  <si>
    <t>REASIGNACION POR INTERES PERSONAL DE:FLORES RAMOS, URSULA, Resolución N° 2593-2020-UGELP</t>
  </si>
  <si>
    <t>02414373</t>
  </si>
  <si>
    <t>01310798</t>
  </si>
  <si>
    <t>02168592</t>
  </si>
  <si>
    <t>00799901</t>
  </si>
  <si>
    <t>CESE POR LIMITE DE EDAD DE: PANDIA RAMOS, FELIPA, Resolución Nº 1324-2021-UGELP</t>
  </si>
  <si>
    <t>01309999</t>
  </si>
  <si>
    <t>01314725</t>
  </si>
  <si>
    <t>02386311</t>
  </si>
  <si>
    <t>01306404</t>
  </si>
  <si>
    <t>1001306404</t>
  </si>
  <si>
    <t>01322741</t>
  </si>
  <si>
    <t>01205373</t>
  </si>
  <si>
    <t>01690966</t>
  </si>
  <si>
    <t>01305132</t>
  </si>
  <si>
    <t>01294004</t>
  </si>
  <si>
    <t>01333786</t>
  </si>
  <si>
    <t>01306300</t>
  </si>
  <si>
    <t>01332545</t>
  </si>
  <si>
    <t>06294066</t>
  </si>
  <si>
    <t>01320056</t>
  </si>
  <si>
    <t>41534775</t>
  </si>
  <si>
    <t>02147104</t>
  </si>
  <si>
    <t>1002147104</t>
  </si>
  <si>
    <t>REASIGNACION POR INTERES PERSONAL DE:ORDOÑEZ CONDORI, HUGO HITLER, Resolución N° 2680-2020-UGELP</t>
  </si>
  <si>
    <t>01855813</t>
  </si>
  <si>
    <t>01776872</t>
  </si>
  <si>
    <t>01316089</t>
  </si>
  <si>
    <t>REASIGNACION POR UNIDAD FAMILIAR DE:RODRIGUEZ MENDOZA, EDWARD, Resolución N° 2573-2020-UGELP</t>
  </si>
  <si>
    <t>01766834</t>
  </si>
  <si>
    <t>45625694</t>
  </si>
  <si>
    <t>01306314</t>
  </si>
  <si>
    <t>41871950</t>
  </si>
  <si>
    <t>01205402</t>
  </si>
  <si>
    <t>01284708</t>
  </si>
  <si>
    <t>01305647</t>
  </si>
  <si>
    <t>01319006</t>
  </si>
  <si>
    <t>REASIGNACION POR UNIDAD FAMILIAR DE:FLORES QUISPE, GENARO, Resolución N° 2576-2020-UGELP</t>
  </si>
  <si>
    <t>01206705</t>
  </si>
  <si>
    <t>01297743</t>
  </si>
  <si>
    <t>43725247</t>
  </si>
  <si>
    <t>01204181</t>
  </si>
  <si>
    <t>01304585</t>
  </si>
  <si>
    <t>01272009</t>
  </si>
  <si>
    <t>01316810</t>
  </si>
  <si>
    <t>01319331</t>
  </si>
  <si>
    <t>CESE POR LIMITE DE EDAD DE: CUNO CUTIPA, ESTHER EUGENIA, Resolución Nº 2976-2020-UGELP</t>
  </si>
  <si>
    <t>CESE POR FALLECIMIENTO DE: ASQUI CHIPANA, CLEVER, Resolución Nº 0599-2021-UGELP</t>
  </si>
  <si>
    <t>CESE POR FALLECIMIENTO DE: CALISAYA GARCIA, EDGAR ARMANDO, Resolución Nº 1620-UGELP</t>
  </si>
  <si>
    <t>01227772</t>
  </si>
  <si>
    <t>01803840</t>
  </si>
  <si>
    <t>01202068</t>
  </si>
  <si>
    <t>01285010</t>
  </si>
  <si>
    <t>01333652</t>
  </si>
  <si>
    <t>01223927</t>
  </si>
  <si>
    <t>01319635</t>
  </si>
  <si>
    <t>01330934</t>
  </si>
  <si>
    <t>01322533</t>
  </si>
  <si>
    <t>01231308</t>
  </si>
  <si>
    <t>43141204</t>
  </si>
  <si>
    <t>01220923</t>
  </si>
  <si>
    <t>01205019</t>
  </si>
  <si>
    <t>01286027</t>
  </si>
  <si>
    <t>01220788</t>
  </si>
  <si>
    <t>01305407</t>
  </si>
  <si>
    <t>01216591</t>
  </si>
  <si>
    <t>01201978</t>
  </si>
  <si>
    <t>01291775</t>
  </si>
  <si>
    <t>CESE POR LIMITE DE EDAD DE: MAMANI CRUZ, ISIDRO, Resolución Nº 3447-2020-UGELP</t>
  </si>
  <si>
    <t>01261900</t>
  </si>
  <si>
    <t>02361519</t>
  </si>
  <si>
    <t>02411993</t>
  </si>
  <si>
    <t>01278559</t>
  </si>
  <si>
    <t>02413858</t>
  </si>
  <si>
    <t>CESE POR LIMITE DE EDAD DE: CHOQUECOTA ARUATA, VITALIA, Resolución Nº 2940-2020-UGELP</t>
  </si>
  <si>
    <t>01230187</t>
  </si>
  <si>
    <t>02167617</t>
  </si>
  <si>
    <t>01232156</t>
  </si>
  <si>
    <t>01305165</t>
  </si>
  <si>
    <t>REASIGNACION POR INTERES PERSONAL DE:YUGRA POMA, SANTIAGO, Resolución N° 2674-2020-UGELP</t>
  </si>
  <si>
    <t>01306556</t>
  </si>
  <si>
    <t>CESE POR LIMITE DE EDAD DE: CRUZ LOPEZ, MARCELINA ELSA, Resolución Nº 2968-2020-UGELP</t>
  </si>
  <si>
    <t>01233650</t>
  </si>
  <si>
    <t>01272955</t>
  </si>
  <si>
    <t>01289349</t>
  </si>
  <si>
    <t>01315708</t>
  </si>
  <si>
    <t>CESE POR FALLECIMIENTO DE: HUALLPA CRUZ, HERACLIO, Resolución Nº 2512-2021-UGELP</t>
  </si>
  <si>
    <t>70928787</t>
  </si>
  <si>
    <t>01862341</t>
  </si>
  <si>
    <t>02300096</t>
  </si>
  <si>
    <t>01315581</t>
  </si>
  <si>
    <t>01855236</t>
  </si>
  <si>
    <t>29418898</t>
  </si>
  <si>
    <t>40267309</t>
  </si>
  <si>
    <t>40376927</t>
  </si>
  <si>
    <t>01317347</t>
  </si>
  <si>
    <t>01289290</t>
  </si>
  <si>
    <t>REASIGNACION POR INTERES PERSONAL DE:JORGE CASTRO, ROSENDO, Resolución N° 2587-2020-UGELP</t>
  </si>
  <si>
    <t>40040197</t>
  </si>
  <si>
    <t>1040040197</t>
  </si>
  <si>
    <t>NINAJA</t>
  </si>
  <si>
    <t>REASIGNACION POR INTERES PERSONAL DE:PINEDA AGUILAR, ROSA MARIA, Resolución N° 2577-2020-UGELP</t>
  </si>
  <si>
    <t>01316883</t>
  </si>
  <si>
    <t>01232179</t>
  </si>
  <si>
    <t>01309524</t>
  </si>
  <si>
    <t>01262879</t>
  </si>
  <si>
    <t>01306852</t>
  </si>
  <si>
    <t>01786451</t>
  </si>
  <si>
    <t>06292979</t>
  </si>
  <si>
    <t>01222242</t>
  </si>
  <si>
    <t>CESE POR LIMITE DE EDAD DE: CASTILLO ZAGA, IRENE, Resolución Nº 2971-2020-UGELP</t>
  </si>
  <si>
    <t>CESE POR LIMITE DE EDAD DE: CONTRERAS CASTAÑEDA, MANUEL, Resolución Nº 1880-UGELP</t>
  </si>
  <si>
    <t>01222397</t>
  </si>
  <si>
    <t>01289636</t>
  </si>
  <si>
    <t>CESE POR FALLECIMIENTO DE: ALANIA PACOVILCA, ADRIANA, Resolución Nº 1616-UGELP</t>
  </si>
  <si>
    <t>01864901</t>
  </si>
  <si>
    <t>01304188</t>
  </si>
  <si>
    <t>01279803</t>
  </si>
  <si>
    <t>02413837</t>
  </si>
  <si>
    <t>01487597</t>
  </si>
  <si>
    <t>1001487597</t>
  </si>
  <si>
    <t>GUMERCINDO</t>
  </si>
  <si>
    <t>01268702</t>
  </si>
  <si>
    <t>01322616</t>
  </si>
  <si>
    <t>40386656</t>
  </si>
  <si>
    <t>01327021</t>
  </si>
  <si>
    <t>01234731</t>
  </si>
  <si>
    <t>01342062</t>
  </si>
  <si>
    <t>01304440</t>
  </si>
  <si>
    <t>01258028</t>
  </si>
  <si>
    <t>01334277</t>
  </si>
  <si>
    <t>01326499</t>
  </si>
  <si>
    <t>41607711</t>
  </si>
  <si>
    <t>45207315</t>
  </si>
  <si>
    <t>01217571</t>
  </si>
  <si>
    <t>01268642</t>
  </si>
  <si>
    <t>02296292</t>
  </si>
  <si>
    <t>01315767</t>
  </si>
  <si>
    <t>CESE POR INCAPACIDAD FISICA O MENTAL DE: QUISPE APAZA, BASILIO, Resolución Nº 1562-UGELP</t>
  </si>
  <si>
    <t>01309843</t>
  </si>
  <si>
    <t>01324587</t>
  </si>
  <si>
    <t>01258712</t>
  </si>
  <si>
    <t>01315528</t>
  </si>
  <si>
    <t>01234066</t>
  </si>
  <si>
    <t>01314943</t>
  </si>
  <si>
    <t>01307689</t>
  </si>
  <si>
    <t>01699295</t>
  </si>
  <si>
    <t>01683983</t>
  </si>
  <si>
    <t>ROTACION DE PERSONAL ADMINISTRATIVO DE:BUTRON BUTRON, MARIA SANTOS, Resolución N° 2628-2020-UGELP</t>
  </si>
  <si>
    <t>01321455</t>
  </si>
  <si>
    <t>01223438</t>
  </si>
  <si>
    <t>01226470</t>
  </si>
  <si>
    <t>01289382</t>
  </si>
  <si>
    <t>CESE POR FALLECIMIENTO DE: LA ROSA PULLUYQUERI, ELMER FREDDY, Resolución Nº 1935 UGELP</t>
  </si>
  <si>
    <t>01203628</t>
  </si>
  <si>
    <t>00489352</t>
  </si>
  <si>
    <t>40848307</t>
  </si>
  <si>
    <t>01310312</t>
  </si>
  <si>
    <t>01302705</t>
  </si>
  <si>
    <t>1001302705</t>
  </si>
  <si>
    <t>01282755</t>
  </si>
  <si>
    <t>01701615</t>
  </si>
  <si>
    <t>41366625</t>
  </si>
  <si>
    <t>CESE POR LIMITE DE EDAD DE: ESPINOZA VILCA, APOLINAR ROGER, Resolución Nº 1875 UGELP</t>
  </si>
  <si>
    <t>40590774</t>
  </si>
  <si>
    <t>01232201</t>
  </si>
  <si>
    <t>01765570</t>
  </si>
  <si>
    <t>02266939</t>
  </si>
  <si>
    <t>01283938</t>
  </si>
  <si>
    <t>01318111</t>
  </si>
  <si>
    <t>04436708</t>
  </si>
  <si>
    <t>01318627</t>
  </si>
  <si>
    <t>1001318627</t>
  </si>
  <si>
    <t>ROSMARY LIZBETH</t>
  </si>
  <si>
    <t>01309468</t>
  </si>
  <si>
    <t>1001309468</t>
  </si>
  <si>
    <t>SEVERO VIDAL</t>
  </si>
  <si>
    <t>42447233</t>
  </si>
  <si>
    <t>02160210</t>
  </si>
  <si>
    <t>01284342</t>
  </si>
  <si>
    <t>01310765</t>
  </si>
  <si>
    <t>01225465</t>
  </si>
  <si>
    <t>01227255</t>
  </si>
  <si>
    <t>CESE POR LIMITE DE EDAD DE: LUNA AQUISE, JESUS ARNULFO, Resolución Nº 2985-2020-UGELP</t>
  </si>
  <si>
    <t>02264928</t>
  </si>
  <si>
    <t>01544802</t>
  </si>
  <si>
    <t>01214096</t>
  </si>
  <si>
    <t>01301817</t>
  </si>
  <si>
    <t>REASIGNACION POR INTERES PERSONAL DE:SANCHEZ MACHICAO, LEONEL ANGEL, Resolución N° 2720-2020-UGELP</t>
  </si>
  <si>
    <t>01235863</t>
  </si>
  <si>
    <t>01315651</t>
  </si>
  <si>
    <t>40400083</t>
  </si>
  <si>
    <t>01306069</t>
  </si>
  <si>
    <t>01317565</t>
  </si>
  <si>
    <t>01225491</t>
  </si>
  <si>
    <t>01218458</t>
  </si>
  <si>
    <t>01208242</t>
  </si>
  <si>
    <t>01220033</t>
  </si>
  <si>
    <t>01226978</t>
  </si>
  <si>
    <t>02147513</t>
  </si>
  <si>
    <t>01288104</t>
  </si>
  <si>
    <t>29248016</t>
  </si>
  <si>
    <t>43292138</t>
  </si>
  <si>
    <t>01341863</t>
  </si>
  <si>
    <t>01335742</t>
  </si>
  <si>
    <t>01220496</t>
  </si>
  <si>
    <t>01321760</t>
  </si>
  <si>
    <t>01868014</t>
  </si>
  <si>
    <t>23981430</t>
  </si>
  <si>
    <t>01301803</t>
  </si>
  <si>
    <t>01324357</t>
  </si>
  <si>
    <t>01205185</t>
  </si>
  <si>
    <t>10726486</t>
  </si>
  <si>
    <t>01306540</t>
  </si>
  <si>
    <t>01274531</t>
  </si>
  <si>
    <t>01263641</t>
  </si>
  <si>
    <t>01868686</t>
  </si>
  <si>
    <t>01488172</t>
  </si>
  <si>
    <t>01288360</t>
  </si>
  <si>
    <t>01289323</t>
  </si>
  <si>
    <t>01288960</t>
  </si>
  <si>
    <t>01304119</t>
  </si>
  <si>
    <t>01305448</t>
  </si>
  <si>
    <t>01229489</t>
  </si>
  <si>
    <t>01316851</t>
  </si>
  <si>
    <t>01209809</t>
  </si>
  <si>
    <t>01314772</t>
  </si>
  <si>
    <t>01222807</t>
  </si>
  <si>
    <t>01215886</t>
  </si>
  <si>
    <t>01321821</t>
  </si>
  <si>
    <t>01275330</t>
  </si>
  <si>
    <t>01263602</t>
  </si>
  <si>
    <t>REASIGNACION POR UNIDAD FAMILIAR DE:MAMANI MAYTA, EDWIN OCTAVIO, Resolución N° 2678-2020-UGELP</t>
  </si>
  <si>
    <t>01274071</t>
  </si>
  <si>
    <t>01318629</t>
  </si>
  <si>
    <t>02147605</t>
  </si>
  <si>
    <t>01288367</t>
  </si>
  <si>
    <t>01320085</t>
  </si>
  <si>
    <t>02403031</t>
  </si>
  <si>
    <t>01249105</t>
  </si>
  <si>
    <t>01214831</t>
  </si>
  <si>
    <t>01317567</t>
  </si>
  <si>
    <t>01701355</t>
  </si>
  <si>
    <t>01262970</t>
  </si>
  <si>
    <t>01233846</t>
  </si>
  <si>
    <t>01312138</t>
  </si>
  <si>
    <t>01219858</t>
  </si>
  <si>
    <t>01231780</t>
  </si>
  <si>
    <t>CESE POR LIMITE DE EDAD DE: NINA PINO, JUAN MANUEL, Resolución Nº 3082-2020-UGELP</t>
  </si>
  <si>
    <t>29294786</t>
  </si>
  <si>
    <t>01220589</t>
  </si>
  <si>
    <t>01232937</t>
  </si>
  <si>
    <t>01267204</t>
  </si>
  <si>
    <t>01209348</t>
  </si>
  <si>
    <t>01210471</t>
  </si>
  <si>
    <t>01805155</t>
  </si>
  <si>
    <t>REASIGNACION POR UNIDAD FAMILIAR DE:CONDORI LLANOS, LEONARDO SERAFIN, Resolución N° 2584-2020-UGELP</t>
  </si>
  <si>
    <t>01296499</t>
  </si>
  <si>
    <t>01767633</t>
  </si>
  <si>
    <t>01240401</t>
  </si>
  <si>
    <t>01286265</t>
  </si>
  <si>
    <t>01322805</t>
  </si>
  <si>
    <t>01316657</t>
  </si>
  <si>
    <t>01279325</t>
  </si>
  <si>
    <t>01288042</t>
  </si>
  <si>
    <t>01317640</t>
  </si>
  <si>
    <t>01216586</t>
  </si>
  <si>
    <t>01263149</t>
  </si>
  <si>
    <t>01286158</t>
  </si>
  <si>
    <t>01311417</t>
  </si>
  <si>
    <t>01321538</t>
  </si>
  <si>
    <t>01308538</t>
  </si>
  <si>
    <t>REASIGNACION POR UNIDAD FAMILIAR DE:CCAMA CCALLA, JUAN DIONISIO, Resolución N° 2585-2020-UGELP</t>
  </si>
  <si>
    <t>01309395</t>
  </si>
  <si>
    <t>1001309395</t>
  </si>
  <si>
    <t>01287946</t>
  </si>
  <si>
    <t>REASIGNACION POR INTERES PERSONAL DE:COLQUE SERRUTO, AURORA NIOMICIA, Resolución N° 2676-2020-UGELP</t>
  </si>
  <si>
    <t>01314456</t>
  </si>
  <si>
    <t>01304719</t>
  </si>
  <si>
    <t>01300917</t>
  </si>
  <si>
    <t>01312332</t>
  </si>
  <si>
    <t>40345492</t>
  </si>
  <si>
    <t>CESE POR LIMITE DE EDAD DE: FLORES CHIRA, AGRIPINA, Resolución Nº 2942-2020-UGELP</t>
  </si>
  <si>
    <t>01317526</t>
  </si>
  <si>
    <t>01261381</t>
  </si>
  <si>
    <t>01318649</t>
  </si>
  <si>
    <t>01288586</t>
  </si>
  <si>
    <t>01768356</t>
  </si>
  <si>
    <t>02040078</t>
  </si>
  <si>
    <t>01341571</t>
  </si>
  <si>
    <t>01325107</t>
  </si>
  <si>
    <t>01317366</t>
  </si>
  <si>
    <t>01206021</t>
  </si>
  <si>
    <t>01304837</t>
  </si>
  <si>
    <t>01234948</t>
  </si>
  <si>
    <t>02145559</t>
  </si>
  <si>
    <t>01318603</t>
  </si>
  <si>
    <t>1001318603</t>
  </si>
  <si>
    <t>YOBED JESUS</t>
  </si>
  <si>
    <t>01269999</t>
  </si>
  <si>
    <t>40550129</t>
  </si>
  <si>
    <t>01331598</t>
  </si>
  <si>
    <t>40850866</t>
  </si>
  <si>
    <t>01341700</t>
  </si>
  <si>
    <t>40176784</t>
  </si>
  <si>
    <t>01781856</t>
  </si>
  <si>
    <t>01311288</t>
  </si>
  <si>
    <t>01544695</t>
  </si>
  <si>
    <t>02442339</t>
  </si>
  <si>
    <t>01315338</t>
  </si>
  <si>
    <t>41855646</t>
  </si>
  <si>
    <t>01269952</t>
  </si>
  <si>
    <t>01288983</t>
  </si>
  <si>
    <t>01321459</t>
  </si>
  <si>
    <t>1001321459</t>
  </si>
  <si>
    <t>JHENRY ELMER</t>
  </si>
  <si>
    <t>REASIGNACION POR INTERES PERSONAL DE:NEYRA CHAMBILLA, NANCY MARTHA, Resolución N° 2683-2020-UGELP</t>
  </si>
  <si>
    <t>01218315</t>
  </si>
  <si>
    <t>40324239</t>
  </si>
  <si>
    <t>01318932</t>
  </si>
  <si>
    <t>1001318932</t>
  </si>
  <si>
    <t>CHILLIHUA</t>
  </si>
  <si>
    <t xml:space="preserve"> RENUNCIA DE DESIGNACION COMO DIRECTIVO DE I.E DE: PAXI COAQUIRA, JERONIMO SOFIO ( R.D. N° 0753-2021-UGEL CR)</t>
  </si>
  <si>
    <t>01298184</t>
  </si>
  <si>
    <t>1001298184</t>
  </si>
  <si>
    <t>JERONIMO SOFIO</t>
  </si>
  <si>
    <t>41017999</t>
  </si>
  <si>
    <t>REASIGNACION POR INTERES PERSONAL DE:ENRIQUEZ NEIRA, GIOVANNA, Resolución N° 2572-2020-UGELP</t>
  </si>
  <si>
    <t>01206097</t>
  </si>
  <si>
    <t>01289033</t>
  </si>
  <si>
    <t>01334164</t>
  </si>
  <si>
    <t>01302835</t>
  </si>
  <si>
    <t>46741378</t>
  </si>
  <si>
    <t>01825450</t>
  </si>
  <si>
    <t>01783971</t>
  </si>
  <si>
    <t>43753471</t>
  </si>
  <si>
    <t>01317597</t>
  </si>
  <si>
    <t>01310713</t>
  </si>
  <si>
    <t>01320307</t>
  </si>
  <si>
    <t>01272363</t>
  </si>
  <si>
    <t>01317251</t>
  </si>
  <si>
    <t>01322837</t>
  </si>
  <si>
    <t>01308487</t>
  </si>
  <si>
    <t>1001308487</t>
  </si>
  <si>
    <t>HUGO DAVID</t>
  </si>
  <si>
    <t>01304549</t>
  </si>
  <si>
    <t>REASIGNACION POR INTERES PERSONAL DE: GUTIERREZ MAITA, MARIANA LILIANA, Resolución Nº 0862-2020-UGEL CAMANA</t>
  </si>
  <si>
    <t>01338785</t>
  </si>
  <si>
    <t>01317582</t>
  </si>
  <si>
    <t>01309823</t>
  </si>
  <si>
    <t>01306990</t>
  </si>
  <si>
    <t>01287783</t>
  </si>
  <si>
    <t>01341927</t>
  </si>
  <si>
    <t>01228499</t>
  </si>
  <si>
    <t>02431114</t>
  </si>
  <si>
    <t>01295339</t>
  </si>
  <si>
    <t>01304757</t>
  </si>
  <si>
    <t>01485784</t>
  </si>
  <si>
    <t>01308685</t>
  </si>
  <si>
    <t>01306911</t>
  </si>
  <si>
    <t>01235055</t>
  </si>
  <si>
    <t>CESE POR LIMITE DE EDAD DE: MAYTA BONIFAZ, ISAAC ARMINGOL, Resolución Nº 2967-2020-UGELP</t>
  </si>
  <si>
    <t>01228290</t>
  </si>
  <si>
    <t>01800749</t>
  </si>
  <si>
    <t>01319574</t>
  </si>
  <si>
    <t>01212632</t>
  </si>
  <si>
    <t>01306706</t>
  </si>
  <si>
    <t>01272086</t>
  </si>
  <si>
    <t>04630342</t>
  </si>
  <si>
    <t>02364684</t>
  </si>
  <si>
    <t>01325665</t>
  </si>
  <si>
    <t>CESE POR LIMITE DE EDAD DE: RODRIGUEZ NIETO, LEANDRA CANDELARIA, Resolución Nº 2978-2020-UGELP</t>
  </si>
  <si>
    <t>01212789</t>
  </si>
  <si>
    <t>02398402</t>
  </si>
  <si>
    <t>CESE POR LIMITE DE EDAD DE: VILCA VILCA, JUAN, Resolución Nº 2954-2020-UGELP</t>
  </si>
  <si>
    <t>01321376</t>
  </si>
  <si>
    <t>44880161</t>
  </si>
  <si>
    <t>02298044</t>
  </si>
  <si>
    <t>01229854</t>
  </si>
  <si>
    <t>01306416</t>
  </si>
  <si>
    <t>01226173</t>
  </si>
  <si>
    <t>01224784</t>
  </si>
  <si>
    <t>01261508</t>
  </si>
  <si>
    <t>01225649</t>
  </si>
  <si>
    <t>45532021</t>
  </si>
  <si>
    <t>01211525</t>
  </si>
  <si>
    <t>REUBICACION DE PLAZA OCUPADA: Resolución Nº 1522-2021-UGELP</t>
  </si>
  <si>
    <t>42138040</t>
  </si>
  <si>
    <t>REUBICACION DE PLAZA VACANTE: Resolución Nº 2802-2020-UGELP</t>
  </si>
  <si>
    <t>02411326</t>
  </si>
  <si>
    <t>01307641</t>
  </si>
  <si>
    <t>41596047</t>
  </si>
  <si>
    <t>01264105</t>
  </si>
  <si>
    <t>01772904</t>
  </si>
  <si>
    <t>01309267</t>
  </si>
  <si>
    <t>01212324</t>
  </si>
  <si>
    <t>01213768</t>
  </si>
  <si>
    <t>01311525</t>
  </si>
  <si>
    <t>01318096</t>
  </si>
  <si>
    <t>01323690</t>
  </si>
  <si>
    <t>01311614</t>
  </si>
  <si>
    <t>02144514</t>
  </si>
  <si>
    <t>01326002</t>
  </si>
  <si>
    <t>01297111</t>
  </si>
  <si>
    <t>01210335</t>
  </si>
  <si>
    <t>01334548</t>
  </si>
  <si>
    <t>01335905</t>
  </si>
  <si>
    <t>01214693</t>
  </si>
  <si>
    <t>01205409</t>
  </si>
  <si>
    <t>01318085</t>
  </si>
  <si>
    <t>01326313</t>
  </si>
  <si>
    <t>29571971</t>
  </si>
  <si>
    <t>01305083</t>
  </si>
  <si>
    <t>01221836</t>
  </si>
  <si>
    <t>00423804</t>
  </si>
  <si>
    <t>01203361</t>
  </si>
  <si>
    <t>01315057</t>
  </si>
  <si>
    <t>CESE POR LIMITE DE EDAD DE: ACEITUNO VILCA, ANTUSA, Resolución Nº 2124-2021-UGELP</t>
  </si>
  <si>
    <t>01797343</t>
  </si>
  <si>
    <t>01308555</t>
  </si>
  <si>
    <t>01323918</t>
  </si>
  <si>
    <t>01321008</t>
  </si>
  <si>
    <t>01235535</t>
  </si>
  <si>
    <t>01206158</t>
  </si>
  <si>
    <t>01200163</t>
  </si>
  <si>
    <t>25666468</t>
  </si>
  <si>
    <t>01203608</t>
  </si>
  <si>
    <t>01210782</t>
  </si>
  <si>
    <t>01201662</t>
  </si>
  <si>
    <t>01231917</t>
  </si>
  <si>
    <t>01221713</t>
  </si>
  <si>
    <t>01858821</t>
  </si>
  <si>
    <t>01855682</t>
  </si>
  <si>
    <t>01305086</t>
  </si>
  <si>
    <t>01296815</t>
  </si>
  <si>
    <t>01234101</t>
  </si>
  <si>
    <t>09721146</t>
  </si>
  <si>
    <t>01284856</t>
  </si>
  <si>
    <t>01827710</t>
  </si>
  <si>
    <t>01691797</t>
  </si>
  <si>
    <t>01304279</t>
  </si>
  <si>
    <t>29511442</t>
  </si>
  <si>
    <t>02431168</t>
  </si>
  <si>
    <t>01332443</t>
  </si>
  <si>
    <t>01315112</t>
  </si>
  <si>
    <t>1001315112</t>
  </si>
  <si>
    <t>01308331</t>
  </si>
  <si>
    <t>REASIGNACION POR UNIDAD FAMILIAR DE:FLORES ORDOÑEZ, MARISOL BLANCA, Resolución N° 2606-2020-UGELP</t>
  </si>
  <si>
    <t>40078646</t>
  </si>
  <si>
    <t>1040078646</t>
  </si>
  <si>
    <t>ANCACHI</t>
  </si>
  <si>
    <t>01284473</t>
  </si>
  <si>
    <t>01245175</t>
  </si>
  <si>
    <t>01321879</t>
  </si>
  <si>
    <t>01300923</t>
  </si>
  <si>
    <t>01304449</t>
  </si>
  <si>
    <t>01285100</t>
  </si>
  <si>
    <t>40216912</t>
  </si>
  <si>
    <t>CESE POR FALLECIMIENTO DE: VILCA ARCE, DARIO BONIFACIO, Resolución Nº 1176-2021-UGELP</t>
  </si>
  <si>
    <t>01326220</t>
  </si>
  <si>
    <t>REPOSICION POR MANDATO JUDICIAL DE:MORENO ROSADO, LIDIA ELENA (RD 1761-2020 UGELP)</t>
  </si>
  <si>
    <t>02145602</t>
  </si>
  <si>
    <t>01800287</t>
  </si>
  <si>
    <t>01307186</t>
  </si>
  <si>
    <t>CESE POR LIMITE DE EDAD DE: HOLGUIN BAILON, ELISEO, Resolución Nº 2951-2020-UGELP</t>
  </si>
  <si>
    <t>01296790</t>
  </si>
  <si>
    <t>01316815</t>
  </si>
  <si>
    <t>01234514</t>
  </si>
  <si>
    <t>01304256</t>
  </si>
  <si>
    <t>01289389</t>
  </si>
  <si>
    <t>01215371</t>
  </si>
  <si>
    <t>CESE POR LIMITE DE EDAD DE: GOMEZ ARI, RENALDO, Resolución Nº 3446-2020-UGELP</t>
  </si>
  <si>
    <t>01223371</t>
  </si>
  <si>
    <t>Área Curricular</t>
  </si>
  <si>
    <t>1°</t>
  </si>
  <si>
    <t>2°</t>
  </si>
  <si>
    <t>3°</t>
  </si>
  <si>
    <t>4°</t>
  </si>
  <si>
    <t>5°</t>
  </si>
  <si>
    <t>SANTA ROSA DE YANAQUE</t>
  </si>
  <si>
    <t>AGROPECUARIO THUNUHUAYA</t>
  </si>
  <si>
    <t>TICANIPAMPA</t>
  </si>
  <si>
    <t>1791136</t>
  </si>
  <si>
    <t>ESPIRITU SANTO</t>
  </si>
  <si>
    <t>AIP</t>
  </si>
  <si>
    <t>Taller de Laboratorio</t>
  </si>
  <si>
    <t>Comunicación en lengua materna (castellano)</t>
  </si>
  <si>
    <t>Comunicación en segunda lengua (lengua originaria)</t>
  </si>
  <si>
    <t>Comunicación en lengua materna (Castellano)</t>
  </si>
  <si>
    <t>CATEGORIA REMUNERATIVA</t>
  </si>
  <si>
    <t>REGINA</t>
  </si>
  <si>
    <t>01862357</t>
  </si>
  <si>
    <t>1001862357</t>
  </si>
  <si>
    <t>40055737</t>
  </si>
  <si>
    <t>1040055737</t>
  </si>
  <si>
    <t>MILAGROS ESTHER</t>
  </si>
  <si>
    <t>42567039</t>
  </si>
  <si>
    <t>1042567039</t>
  </si>
  <si>
    <t>EDITH MERY</t>
  </si>
  <si>
    <t>40648619</t>
  </si>
  <si>
    <t>1040648619</t>
  </si>
  <si>
    <t>41983685</t>
  </si>
  <si>
    <t>1041983685</t>
  </si>
  <si>
    <t>YENY MARLENY</t>
  </si>
  <si>
    <t>40840329</t>
  </si>
  <si>
    <t>1040840329</t>
  </si>
  <si>
    <t>NANCY BEATRIZ</t>
  </si>
  <si>
    <t>01332870</t>
  </si>
  <si>
    <t>1001332870</t>
  </si>
  <si>
    <t>40467717</t>
  </si>
  <si>
    <t>1040467717</t>
  </si>
  <si>
    <t>ZUNI</t>
  </si>
  <si>
    <t>EDITH URSULA</t>
  </si>
  <si>
    <t>01320324</t>
  </si>
  <si>
    <t>1001320324</t>
  </si>
  <si>
    <t>01777475</t>
  </si>
  <si>
    <t>1001777475</t>
  </si>
  <si>
    <t>01842717</t>
  </si>
  <si>
    <t>1001842717</t>
  </si>
  <si>
    <t>PELAES</t>
  </si>
  <si>
    <t>LUIS NOLASCO</t>
  </si>
  <si>
    <t>41935455</t>
  </si>
  <si>
    <t>1041935455</t>
  </si>
  <si>
    <t>BARRIALES</t>
  </si>
  <si>
    <t>ROSA HERMENEGILDA</t>
  </si>
  <si>
    <t>40801978</t>
  </si>
  <si>
    <t>1040801978</t>
  </si>
  <si>
    <t>MIRIAM ERIKA</t>
  </si>
  <si>
    <t>01296591</t>
  </si>
  <si>
    <t>1001296591</t>
  </si>
  <si>
    <t>AVICENA</t>
  </si>
  <si>
    <t>01311673</t>
  </si>
  <si>
    <t>1001311673</t>
  </si>
  <si>
    <t>01868321</t>
  </si>
  <si>
    <t>1001868321</t>
  </si>
  <si>
    <t>CAPACUTE</t>
  </si>
  <si>
    <t>01777989</t>
  </si>
  <si>
    <t>1001777989</t>
  </si>
  <si>
    <t>SOFIA</t>
  </si>
  <si>
    <t>01213584</t>
  </si>
  <si>
    <t>1001213584</t>
  </si>
  <si>
    <t>JUANA ESTHER</t>
  </si>
  <si>
    <t>01236873</t>
  </si>
  <si>
    <t>1001236873</t>
  </si>
  <si>
    <t>01289541</t>
  </si>
  <si>
    <t>1001289541</t>
  </si>
  <si>
    <t>01319371</t>
  </si>
  <si>
    <t>1001319371</t>
  </si>
  <si>
    <t>41768934</t>
  </si>
  <si>
    <t>1041768934</t>
  </si>
  <si>
    <t>MARIBEL</t>
  </si>
  <si>
    <t>01320758</t>
  </si>
  <si>
    <t>1001320758</t>
  </si>
  <si>
    <t>BALCON</t>
  </si>
  <si>
    <t>01307497</t>
  </si>
  <si>
    <t>1001307497</t>
  </si>
  <si>
    <t>DORA MARLENY</t>
  </si>
  <si>
    <t>01556773</t>
  </si>
  <si>
    <t>1001556773</t>
  </si>
  <si>
    <t>KETTLY</t>
  </si>
  <si>
    <t>41525288</t>
  </si>
  <si>
    <t>1041525288</t>
  </si>
  <si>
    <t>01296991</t>
  </si>
  <si>
    <t>1001296991</t>
  </si>
  <si>
    <t>ADELINA DUNIA</t>
  </si>
  <si>
    <t>01229457</t>
  </si>
  <si>
    <t>1001229457</t>
  </si>
  <si>
    <t>CLORINDA JUSTINA</t>
  </si>
  <si>
    <t>01308115</t>
  </si>
  <si>
    <t>1001308115</t>
  </si>
  <si>
    <t>LIZANDRO BELTRAN</t>
  </si>
  <si>
    <t>01875422</t>
  </si>
  <si>
    <t>1001875422</t>
  </si>
  <si>
    <t>ISIDORA IRIS</t>
  </si>
  <si>
    <t>02544923</t>
  </si>
  <si>
    <t>1002544923</t>
  </si>
  <si>
    <t>INFANTES</t>
  </si>
  <si>
    <t>SONIA VICTORIA</t>
  </si>
  <si>
    <t>02401488</t>
  </si>
  <si>
    <t>1002401488</t>
  </si>
  <si>
    <t>02284545</t>
  </si>
  <si>
    <t>1002284545</t>
  </si>
  <si>
    <t>SONIA YANET</t>
  </si>
  <si>
    <t>40907140</t>
  </si>
  <si>
    <t>1040907140</t>
  </si>
  <si>
    <t>ESTHER VERONICA</t>
  </si>
  <si>
    <t>43170615</t>
  </si>
  <si>
    <t>1043170615</t>
  </si>
  <si>
    <t>GINA MARIETA</t>
  </si>
  <si>
    <t>01225561</t>
  </si>
  <si>
    <t>1001225561</t>
  </si>
  <si>
    <t>CLARA LOURDES</t>
  </si>
  <si>
    <t>40431410</t>
  </si>
  <si>
    <t>1040431410</t>
  </si>
  <si>
    <t>PAULINA MAGDALENA</t>
  </si>
  <si>
    <t>01311293</t>
  </si>
  <si>
    <t>1001311293</t>
  </si>
  <si>
    <t>IRMA ROSA</t>
  </si>
  <si>
    <t>01889095</t>
  </si>
  <si>
    <t>1001889095</t>
  </si>
  <si>
    <t>AYARQUISPE</t>
  </si>
  <si>
    <t>JANETH AMANDA</t>
  </si>
  <si>
    <t>02039868</t>
  </si>
  <si>
    <t>1002039868</t>
  </si>
  <si>
    <t>ORLANDO NESTOR</t>
  </si>
  <si>
    <t>01309868</t>
  </si>
  <si>
    <t>1001309868</t>
  </si>
  <si>
    <t>JORGE EUGENIO</t>
  </si>
  <si>
    <t>01307093</t>
  </si>
  <si>
    <t>1001307093</t>
  </si>
  <si>
    <t>SHIRLEY</t>
  </si>
  <si>
    <t>40433072</t>
  </si>
  <si>
    <t>1040433072</t>
  </si>
  <si>
    <t>01317978</t>
  </si>
  <si>
    <t>1001317978</t>
  </si>
  <si>
    <t>42541452</t>
  </si>
  <si>
    <t>1042541452</t>
  </si>
  <si>
    <t>01341471</t>
  </si>
  <si>
    <t>1001341471</t>
  </si>
  <si>
    <t>COLOMA</t>
  </si>
  <si>
    <t>CLEBER LUIS</t>
  </si>
  <si>
    <t>41682613</t>
  </si>
  <si>
    <t>1041682613</t>
  </si>
  <si>
    <t>HUAICANI</t>
  </si>
  <si>
    <t>ALIPIO</t>
  </si>
  <si>
    <t>01848349</t>
  </si>
  <si>
    <t>1001848349</t>
  </si>
  <si>
    <t>YUJRA VDA DE QUISPE</t>
  </si>
  <si>
    <t>VIVIANA</t>
  </si>
  <si>
    <t>01305252</t>
  </si>
  <si>
    <t>1001305252</t>
  </si>
  <si>
    <t>REJE</t>
  </si>
  <si>
    <t>01314602</t>
  </si>
  <si>
    <t>1001314602</t>
  </si>
  <si>
    <t>CHICANI</t>
  </si>
  <si>
    <t>80371272</t>
  </si>
  <si>
    <t>1080371272</t>
  </si>
  <si>
    <t>01867663</t>
  </si>
  <si>
    <t>1001867663</t>
  </si>
  <si>
    <t>44475948</t>
  </si>
  <si>
    <t>1044475948</t>
  </si>
  <si>
    <t>SUAQUITA</t>
  </si>
  <si>
    <t>ENDARA</t>
  </si>
  <si>
    <t>LINO HERMOGENES</t>
  </si>
  <si>
    <t>41166852</t>
  </si>
  <si>
    <t>1041166852</t>
  </si>
  <si>
    <t>80613037</t>
  </si>
  <si>
    <t>1080613037</t>
  </si>
  <si>
    <t>01546933</t>
  </si>
  <si>
    <t>1001546933</t>
  </si>
  <si>
    <t>NESTOR ANTONIO</t>
  </si>
  <si>
    <t>40764014</t>
  </si>
  <si>
    <t>1040764014</t>
  </si>
  <si>
    <t>SULLA</t>
  </si>
  <si>
    <t>GABY ZENAIDA</t>
  </si>
  <si>
    <t>45995921</t>
  </si>
  <si>
    <t>1045995921</t>
  </si>
  <si>
    <t>42675071</t>
  </si>
  <si>
    <t>1042675071</t>
  </si>
  <si>
    <t>42671363</t>
  </si>
  <si>
    <t>1042671363</t>
  </si>
  <si>
    <t>LILA MARLINA</t>
  </si>
  <si>
    <t>01305921</t>
  </si>
  <si>
    <t>1001305921</t>
  </si>
  <si>
    <t>41872468</t>
  </si>
  <si>
    <t>1041872468</t>
  </si>
  <si>
    <t>41815976</t>
  </si>
  <si>
    <t>1041815976</t>
  </si>
  <si>
    <t>YONNY</t>
  </si>
  <si>
    <t>44664464</t>
  </si>
  <si>
    <t>1044664464</t>
  </si>
  <si>
    <t>02166915</t>
  </si>
  <si>
    <t>1002166915</t>
  </si>
  <si>
    <t>40126922</t>
  </si>
  <si>
    <t>1040126922</t>
  </si>
  <si>
    <t>01220208</t>
  </si>
  <si>
    <t>1001220208</t>
  </si>
  <si>
    <t>01321112</t>
  </si>
  <si>
    <t>1001321112</t>
  </si>
  <si>
    <t>CUSI CCOYLLOR</t>
  </si>
  <si>
    <t>41166514</t>
  </si>
  <si>
    <t>1041166514</t>
  </si>
  <si>
    <t>VIDAL URBANO</t>
  </si>
  <si>
    <t>01345195</t>
  </si>
  <si>
    <t>1001345195</t>
  </si>
  <si>
    <r>
      <rPr>
        <b/>
        <u/>
        <sz val="14"/>
        <rFont val="Arial Narrow"/>
        <family val="2"/>
      </rPr>
      <t xml:space="preserve">Variables para Elaboración del Cuadro de Distribución de Horas Pedagógicas EBR Nivel Secundaria - JER-EIB Ámbitos Urbanos - 2023     </t>
    </r>
    <r>
      <rPr>
        <b/>
        <sz val="14"/>
        <rFont val="Arial Narrow"/>
        <family val="2"/>
      </rPr>
      <t xml:space="preserve">                                                                                      R.V.M. N° 315-2021-MINEDU-R.V.M. N° 163-2022-MINEDU</t>
    </r>
  </si>
  <si>
    <t>Distribución de Horas  Pedagógicas por Grados - Según Plan de Estudios EBR Nivel Secundaria -JER-EIB Ámbitos Urbanos -2023                                                                                                                                                                        R.V.M. N° 315-2021-MINEDU- R.V.M. N° 163-2022-MINEDU</t>
  </si>
  <si>
    <t>Cuadro de Distribución de Horas Pedagógicas EBR Nivel Secundaria - JER-EIB Ámbitos Urbanos -2023</t>
  </si>
  <si>
    <t>EBR -Nivel Secundaria - JER- EIB Ámbitos Urbanos  -2023</t>
  </si>
  <si>
    <t>Resumen del Cuadro de Distribución de Horas Pedagógicas EBR Nivel Secundaria - JER-EIB Ámbitos Urbanos - 2023 - R.V.M. N° 315-2021-MINEDU-R.V.M. N° 163-2022-MINEDU</t>
  </si>
  <si>
    <t>NOMBRE DE LA REGION</t>
  </si>
  <si>
    <t>FATIMA ISABEL</t>
  </si>
  <si>
    <t>01306868</t>
  </si>
  <si>
    <t>1001306868</t>
  </si>
  <si>
    <t>ALEX</t>
  </si>
  <si>
    <t>01340780</t>
  </si>
  <si>
    <t>1001340780</t>
  </si>
  <si>
    <t>921411219917</t>
  </si>
  <si>
    <t>921441219912</t>
  </si>
  <si>
    <t>921441219918</t>
  </si>
  <si>
    <t>DESIG. CONFIAN.</t>
  </si>
  <si>
    <t>CESE POR LIMITE DE EDAD DE: PAREDES JOVE, ANTONIO JULIAN, Resolución Nº 0016-2022-UGELP</t>
  </si>
  <si>
    <t>1791474</t>
  </si>
  <si>
    <t>LY161195</t>
  </si>
  <si>
    <t>REUBICACION DE PLAZA VACANTE: Resolución Nº 2017-2021-UGELP</t>
  </si>
  <si>
    <t>REUBICACION DE PLAZA VACANTE: Resolución Nº 191-2022-UGELP</t>
  </si>
  <si>
    <t>REASIGNACION POR INTERES PERSONAL DE: CHAMBI MAMANI, YIRA MAGALI, Resolución Nº 0632-2021-UGEL-MOHO</t>
  </si>
  <si>
    <t>921441215914</t>
  </si>
  <si>
    <t>CESE A SOLICITUD DE: MAMANI ALARCON, JULIA, Resolución Nº 2146-2022-UGELP</t>
  </si>
  <si>
    <t>SONIA KARINA</t>
  </si>
  <si>
    <t>40303297</t>
  </si>
  <si>
    <t>1040303297</t>
  </si>
  <si>
    <t>921471215915</t>
  </si>
  <si>
    <t>DANTE ULISES</t>
  </si>
  <si>
    <t>80042604</t>
  </si>
  <si>
    <t>1080042604</t>
  </si>
  <si>
    <t>921441219915</t>
  </si>
  <si>
    <t>207</t>
  </si>
  <si>
    <t>MARIA PILAR</t>
  </si>
  <si>
    <t>01335391</t>
  </si>
  <si>
    <t>1001335391</t>
  </si>
  <si>
    <t>921491215919</t>
  </si>
  <si>
    <t>921411215914</t>
  </si>
  <si>
    <t>921441215910</t>
  </si>
  <si>
    <t>921491215914</t>
  </si>
  <si>
    <t>921491215918</t>
  </si>
  <si>
    <t>EDWIN DAVID</t>
  </si>
  <si>
    <t>01342023</t>
  </si>
  <si>
    <t>1001342023</t>
  </si>
  <si>
    <t>921401215911</t>
  </si>
  <si>
    <t>PERMUTA DE: MEDINA CAHUANA, JUAN GERONIMO, Resolución Nº 1958-2022-UGELP</t>
  </si>
  <si>
    <t>45722052</t>
  </si>
  <si>
    <t>1045722052</t>
  </si>
  <si>
    <t>CESE POR LIMITE DE EDAD DE: NAVARRO TICONA, EUSEBIA, Resolución Nº 3265-2021-UGELP</t>
  </si>
  <si>
    <t>RETORNO A PLAZA DE PROFESOR DE:GUARDAMINO HERRERA, MARITZA</t>
  </si>
  <si>
    <t>CESE POR LIMITE DE EDAD DE: CONDORI PACCO, FRANCISCA, Resolución Nº 3273-2021-UGELP</t>
  </si>
  <si>
    <t>CESE POR LIMITE DE EDAD DE: GUEVARA ORTEGA, JULIA ALCIRA, Resolución Nº 3269-2021-UGELP</t>
  </si>
  <si>
    <t>REASIGNACION POR INTERES PERSONAL DE: MIRANDA SERRANO, NANCY, Resolución Nº 661-2020-UGEL ISLAY</t>
  </si>
  <si>
    <t>CESE POR LIMITE DE EDAD DE: FLORES TARQUI, JULIA, Resolución Nº 1675-2022-UGELP</t>
  </si>
  <si>
    <t>CESE POR LIMITE DE EDAD DE: QUISPE APAZA, ISABEL, Resolución Nº 3229-2020-UGELP</t>
  </si>
  <si>
    <t>RETORNO A PLAZA DE PROFESOR DE:MOLINA FLORES, SORAYA SOCORRO</t>
  </si>
  <si>
    <t>921421215918</t>
  </si>
  <si>
    <t>01871239</t>
  </si>
  <si>
    <t>1001871239</t>
  </si>
  <si>
    <t>921431215912</t>
  </si>
  <si>
    <t>921431215910</t>
  </si>
  <si>
    <t>921461215912</t>
  </si>
  <si>
    <t>CESE POR LIMITE DE EDAD DE: HINOJOSA MORALES, LOURDES MARCELINA, Resolución Nº 3266-2021-UGELP</t>
  </si>
  <si>
    <t>921471215917</t>
  </si>
  <si>
    <t>REASIGNACION POR INTERES PERSONAL DE:CACERES ORTEGA, TANIA ELFRIDE, Resolución N° 2287-2021-UGELP</t>
  </si>
  <si>
    <t>921441219916</t>
  </si>
  <si>
    <t>921471215910</t>
  </si>
  <si>
    <t>921471215913</t>
  </si>
  <si>
    <t>921471215919</t>
  </si>
  <si>
    <t>SHEYLA VIRGINIA</t>
  </si>
  <si>
    <t>01297928</t>
  </si>
  <si>
    <t>1001297928</t>
  </si>
  <si>
    <t>CESE POR LIMITE DE EDAD DE: COAQUIRA MAMANI, LIDIA, Resolución Nº 3245-2021-UGELP</t>
  </si>
  <si>
    <t>ROTACION DE PERSONAL ADMINISTRATIVO DE:ALPACA ZAMBRANO, KARINA, Resolución N° 0074-2022-UGELP</t>
  </si>
  <si>
    <t>921441219914</t>
  </si>
  <si>
    <t>324 DIVINO NIÑO JESUS</t>
  </si>
  <si>
    <t>921411215916</t>
  </si>
  <si>
    <t>921491215912</t>
  </si>
  <si>
    <t>CESE A SOLICITUD DE: QUISPE COILA, LUZ MARINA, Resolución Nº 0852-2022-UGELP</t>
  </si>
  <si>
    <t>CESE POR LIMITE DE EDAD DE: VELASQUEZ MIRANDA, RAUL, Resolución Nº 2812-2022-UGELP</t>
  </si>
  <si>
    <t>REASIGNACION POR INTERES PERSONAL DE:CRUZ ZARAVIA, EMILIA VALENTINA, Resolución N° 2283-2021-UGELP</t>
  </si>
  <si>
    <t>921401215915</t>
  </si>
  <si>
    <t>CESE A SOLICITUD DE: ALEJO MAYTA, CELIA, Resolución Nº 1731-2022-UGELP</t>
  </si>
  <si>
    <t>239 NIÑO JESUS DE PRAGA</t>
  </si>
  <si>
    <t>921431215918</t>
  </si>
  <si>
    <t>921491215915</t>
  </si>
  <si>
    <t>01304301</t>
  </si>
  <si>
    <t>1001304301</t>
  </si>
  <si>
    <t>CESE POR LIMITE DE EDAD DE: CRUZ MENDOZA, CRISTINA, Resolución Nº 3264-2021-UGELP</t>
  </si>
  <si>
    <t>921451215913</t>
  </si>
  <si>
    <t>921431215913</t>
  </si>
  <si>
    <t>921441215918</t>
  </si>
  <si>
    <t>921421215912</t>
  </si>
  <si>
    <t>921461215916</t>
  </si>
  <si>
    <t>921421215913</t>
  </si>
  <si>
    <t>921411215915</t>
  </si>
  <si>
    <t>921451215917</t>
  </si>
  <si>
    <t>921411215911</t>
  </si>
  <si>
    <t>921401215918</t>
  </si>
  <si>
    <t>214 NIÑO JESUS DE PRAGA</t>
  </si>
  <si>
    <t>RETORNO A PLAZA DE PROFESOR DE:MAMANI LIMACHI, NATIVIDAD</t>
  </si>
  <si>
    <t>CESE POR FALLECIMIENTO DE: MEDINA AGUILAR, ROSA, Resolución Nº 2612-2022-UGELP</t>
  </si>
  <si>
    <t>380</t>
  </si>
  <si>
    <t>ZORAIDA FELIPA</t>
  </si>
  <si>
    <t>43513764</t>
  </si>
  <si>
    <t>1043513764</t>
  </si>
  <si>
    <t>1204 LOS PEQUEÑOS CONQUISTADORES</t>
  </si>
  <si>
    <t>921401215919</t>
  </si>
  <si>
    <t>921431215915</t>
  </si>
  <si>
    <t>921411215917</t>
  </si>
  <si>
    <t>921441215911</t>
  </si>
  <si>
    <t>921441215912</t>
  </si>
  <si>
    <t>921441215919</t>
  </si>
  <si>
    <t>1192</t>
  </si>
  <si>
    <t>REASIGNACION POR INTERES PERSONAL DE:YANQUI COAQUIRA, JANETH LETICIA, Resolución N° 2280-2021-UGELP</t>
  </si>
  <si>
    <t>SEGUNDINA MAGDA</t>
  </si>
  <si>
    <t>02298525</t>
  </si>
  <si>
    <t>1002298525</t>
  </si>
  <si>
    <t>921431215914</t>
  </si>
  <si>
    <t>1214 MI DIVINO NIÑO</t>
  </si>
  <si>
    <t>1229 LOS PEQUEÑOS GENIOS</t>
  </si>
  <si>
    <t>1198 NIÑO JESUS DE PRAGA</t>
  </si>
  <si>
    <t>1218 NUEVO AMANECER DE BUENAVISTA</t>
  </si>
  <si>
    <t>REASIGNACION POR INTERES PERSONAL DE:CONDORI GOMEZ, GLORIA YOVANA, Resolución N° 2278-2021-UGELP</t>
  </si>
  <si>
    <t>ROSA MARLENE</t>
  </si>
  <si>
    <t>01285621</t>
  </si>
  <si>
    <t>1001285621</t>
  </si>
  <si>
    <t>921461215917</t>
  </si>
  <si>
    <t>1220 SEMILLITAS DEL SEÑOR DE PENTECOSTES</t>
  </si>
  <si>
    <t>921431215919</t>
  </si>
  <si>
    <t>DIANETZA MAGNA</t>
  </si>
  <si>
    <t>01333883</t>
  </si>
  <si>
    <t>1001333883</t>
  </si>
  <si>
    <t>EDITH CONCEPCION</t>
  </si>
  <si>
    <t>44913019</t>
  </si>
  <si>
    <t>1044913019</t>
  </si>
  <si>
    <t>1223 DIVINO NIÑO JESUS</t>
  </si>
  <si>
    <t>1224 NUESTRA SEÑORA VIRGEN DEL ROSARIO</t>
  </si>
  <si>
    <t>VIRGEN DE LA CANDELARIA</t>
  </si>
  <si>
    <t>921431215911</t>
  </si>
  <si>
    <t>921411215919</t>
  </si>
  <si>
    <t>921411215913</t>
  </si>
  <si>
    <t>921461215911</t>
  </si>
  <si>
    <t>JUDY OLIMPIA</t>
  </si>
  <si>
    <t>01843767</t>
  </si>
  <si>
    <t>1001843767</t>
  </si>
  <si>
    <t>921421215911</t>
  </si>
  <si>
    <t>921421215910</t>
  </si>
  <si>
    <t>921471215911</t>
  </si>
  <si>
    <t>921401215914</t>
  </si>
  <si>
    <t>1281 NIÑO JESUS SEMILLITAS DE ESPERANZA</t>
  </si>
  <si>
    <t>921411215910</t>
  </si>
  <si>
    <t>1235 NIÑO SAN SALVADOR</t>
  </si>
  <si>
    <t>1245 DIVINO NIÑO SAN SALVADOR</t>
  </si>
  <si>
    <t>921411219919</t>
  </si>
  <si>
    <t>1240 NIÑO JESUS</t>
  </si>
  <si>
    <t>1233 NIÑO JESUSITO</t>
  </si>
  <si>
    <t>SAN JERONIMO</t>
  </si>
  <si>
    <t>80297986</t>
  </si>
  <si>
    <t>1080297986</t>
  </si>
  <si>
    <t>1255 SANTA TERESITA DEL NIÑO JESUS</t>
  </si>
  <si>
    <t>80447599</t>
  </si>
  <si>
    <t>1080447599</t>
  </si>
  <si>
    <t>1283 SEÑOR DE HUANCA</t>
  </si>
  <si>
    <t>1285 NIÑO JESUS DE JACHACACHI</t>
  </si>
  <si>
    <t>1249</t>
  </si>
  <si>
    <t>REASIGNACION POR UNIDAD FAMILIAR DE:MAMANI LUJANO, LUZ MARINA, Resolución N° 2282-2021-UGELP</t>
  </si>
  <si>
    <t>AYDEE JULIA</t>
  </si>
  <si>
    <t>40260184</t>
  </si>
  <si>
    <t>1040260184</t>
  </si>
  <si>
    <t>1239 DIVINO NIÑO</t>
  </si>
  <si>
    <t>REASIGNACION POR INTERES PERSONAL DE:JAHUIRA CUSI, LUCY, Resolución N° 2284-2021-UGELP</t>
  </si>
  <si>
    <t>LORENA LOURDES</t>
  </si>
  <si>
    <t>44110868</t>
  </si>
  <si>
    <t>1044110868</t>
  </si>
  <si>
    <t>921411215918</t>
  </si>
  <si>
    <t>1256 NIÑO DE JESUS</t>
  </si>
  <si>
    <t>1262 NIÑO SAN SALVADOR</t>
  </si>
  <si>
    <t>1244 SEMILLITAS DEL MAÑANA</t>
  </si>
  <si>
    <t>1287 NIÑOS DEL LAGO SAGRADOS DE TACASAYA</t>
  </si>
  <si>
    <t>921441215913</t>
  </si>
  <si>
    <t>921441215916</t>
  </si>
  <si>
    <t>921481215919</t>
  </si>
  <si>
    <t>921481215910</t>
  </si>
  <si>
    <t>921421215914</t>
  </si>
  <si>
    <t>1304 DIVINO NIÑO ALTO ALIANZA</t>
  </si>
  <si>
    <t>921481215913</t>
  </si>
  <si>
    <t>921411219912</t>
  </si>
  <si>
    <t>1305 SUMA K'ANTAWI</t>
  </si>
  <si>
    <t>921481215916</t>
  </si>
  <si>
    <t>921431215917</t>
  </si>
  <si>
    <t>1301 MUSUQ T'IKITA</t>
  </si>
  <si>
    <t>921481215917</t>
  </si>
  <si>
    <t>921461215918</t>
  </si>
  <si>
    <t>1300</t>
  </si>
  <si>
    <t>921461215914</t>
  </si>
  <si>
    <t>921461215915</t>
  </si>
  <si>
    <t>921461215910</t>
  </si>
  <si>
    <t>921451215916</t>
  </si>
  <si>
    <t>921471215916</t>
  </si>
  <si>
    <t>921461215919</t>
  </si>
  <si>
    <t>401 NIÑO JESUS</t>
  </si>
  <si>
    <t>921491215913</t>
  </si>
  <si>
    <t>HUAÑUSCURO</t>
  </si>
  <si>
    <t>921491215916</t>
  </si>
  <si>
    <t>921491215917</t>
  </si>
  <si>
    <t>921411219914</t>
  </si>
  <si>
    <t>921411219918</t>
  </si>
  <si>
    <t>921471215914</t>
  </si>
  <si>
    <t>921491215910</t>
  </si>
  <si>
    <t>921471215912</t>
  </si>
  <si>
    <t>921471215918</t>
  </si>
  <si>
    <t>921411219915</t>
  </si>
  <si>
    <t>921411219911</t>
  </si>
  <si>
    <t>921411219910</t>
  </si>
  <si>
    <t>921411219913</t>
  </si>
  <si>
    <t>921441215915</t>
  </si>
  <si>
    <t>921421215915</t>
  </si>
  <si>
    <t>921421215919</t>
  </si>
  <si>
    <t>921401215910</t>
  </si>
  <si>
    <t>921491215911</t>
  </si>
  <si>
    <t>921441219911</t>
  </si>
  <si>
    <t>RETORNO A PLAZA DE PROFESOR DE:TITO GUERRA, EDITH ROCIO</t>
  </si>
  <si>
    <t>NOELIA VERONICA</t>
  </si>
  <si>
    <t>42897027</t>
  </si>
  <si>
    <t>1042897027</t>
  </si>
  <si>
    <t>RETORNO A PLAZA DE PROFESOR DE:BEDOYA GONZALES, GLADYS CELESTINA</t>
  </si>
  <si>
    <t>RETORNO A PLAZA DE PROFESOR DE:CUBA ROQUE, JENY ZELMIRA</t>
  </si>
  <si>
    <t>ALCAZAR</t>
  </si>
  <si>
    <t>ENCARNACION</t>
  </si>
  <si>
    <t>24494465</t>
  </si>
  <si>
    <t>1024494465</t>
  </si>
  <si>
    <t>921461215913</t>
  </si>
  <si>
    <t>VICENTE MAURO</t>
  </si>
  <si>
    <t>42070383</t>
  </si>
  <si>
    <t>1042070383</t>
  </si>
  <si>
    <t>02446404</t>
  </si>
  <si>
    <t>1002446404</t>
  </si>
  <si>
    <t>326 MANUEL NUÑEZ BUTRON</t>
  </si>
  <si>
    <t>CESE A SOLICITUD DE: ZELA PAYI, NELLY OLGA, Resolución Nº 3246-2021-UGELP</t>
  </si>
  <si>
    <t>01342177</t>
  </si>
  <si>
    <t>1001342177</t>
  </si>
  <si>
    <t>REASIGNACION POR INTERES PERSONAL DE: RODRIGUEZ SALAS, RENE FELICITAS, Resolución Nº 4556-2021-UGEL-AN</t>
  </si>
  <si>
    <t>REASIGNACION POR INTERES PERSONAL DE:CALABE FLORES, RAUL VICENTE, Resolución N° 2299-2021-UGELP</t>
  </si>
  <si>
    <t>RETORNO A PLAZA DE PROFESOR DE:GUTIERREZ GALLEGOS, ROBIN LEOPOLDO</t>
  </si>
  <si>
    <t>CESE POR LIMITE DE EDAD DE: MULLISACA CALATAYUD, FERMIN, Resolución Nº 1198-2022-UGELP</t>
  </si>
  <si>
    <t>CESE POR LIMITE DE EDAD DE: CONDEMAYTA CONDEMAYTA, MARIA CORNELIA, Resolución Nº 3230-2020-UGELP</t>
  </si>
  <si>
    <t>CESE POR LIMITE DE EDAD DE: CHOQUEMAMANI DE FLORES, JOSEFINA GUILLERMINA, Resolución Nº 3263-2021-UGELP</t>
  </si>
  <si>
    <t>CESE POR FALLECIMIENTO DE: VARGAS COAQUIRA, ANASTASIO RUFINO, Resolución Nº 1730-2022-UGELP</t>
  </si>
  <si>
    <t>CESE POR LIMITE DE EDAD DE: HUISA MAMANI VDA DE APARICIO, HILDA, Resolución Nº 3260-2021-UGELP</t>
  </si>
  <si>
    <t>CESE A SOLICITUD DE: RUELAS ASQUI, LUIS CANCIO, Resolución Nº 1980-2022-UGELP</t>
  </si>
  <si>
    <t>REASIGNACION POR UNIDAD FAMILIAR DE: ATAMARI LOAIZA, DORIS ZENOBIA, Resolución Nº 006342-2021-UGEL-AS</t>
  </si>
  <si>
    <t>RETORNO A PLAZA DE PROFESOR DE:MENDOZA MANZANO, JORGE LUIS</t>
  </si>
  <si>
    <t>RETORNO A PLAZA DE PROFESOR DE:GONZALES QUISPE, ROBERT JESUS</t>
  </si>
  <si>
    <t>CESE POR LIMITE DE EDAD DE: QUISPE MELO, MARIANO, Resolución Nº 3232-2020-UGELP</t>
  </si>
  <si>
    <t>ROTACION DE PERSONAL ADMINISTRATIVO DE:ILLANES SOTOMAYOR, ROSA DIANE, Resolución N° 2847-2021-UGELP</t>
  </si>
  <si>
    <t>RETORNO A PLAZA DE PROFESOR DE:TITO MAMANI, MARCO AURELIO</t>
  </si>
  <si>
    <t>REASIGNACION POR INTERES PERSONAL DE: RAMOS NUÑEZ, YENNY YAKENEDY, Resolución Nº 006341-2021-UGEL-A</t>
  </si>
  <si>
    <t>CESE POR LIMITE DE EDAD DE: RODRIGUEZ MENDOZA, JULIO ELOY, Resolución Nº 3256-2021-UGELP</t>
  </si>
  <si>
    <t>CESE POR LIMITE DE EDAD DE: QUISPE FLORES, GUILLERMO SABINO, Resolución Nº 3259-2021-UGELP</t>
  </si>
  <si>
    <t>CESE POR FALLECIMIENTO DE: MARAZA VILCANQUI, LORGIA, Resolución Nº 1195-2022-UGELP</t>
  </si>
  <si>
    <t>01315747</t>
  </si>
  <si>
    <t>1001315747</t>
  </si>
  <si>
    <t>REASIGNACION POR UNIDAD FAMILIAR DE: UCHAMACO LARICO, HERMINIO, Resolución Nº 003016-2021-UGEL-CONV</t>
  </si>
  <si>
    <t>REASIGNACION POR INTERES PERSONAL DE:VELASQUEZ MAMANI, CELIA, Resolución N° 2409-2021-UGELP</t>
  </si>
  <si>
    <t>REASIGNACION POR UNIDAD FAMILIAR DE:VILLAFUERTE ROJAS, GERARDO, Resolución N° 2306-2021-UGELP</t>
  </si>
  <si>
    <t>CESE POR LIMITE DE EDAD DE: MAMANI POCCOHUANCA, TRINIDAD MARIA, Resolución Nº 2813-2022-UGELP</t>
  </si>
  <si>
    <t>CESE POR FALLECIMIENTO DE: CANQUI FLORES, DOMINGO, Resolución Nº 1946-2022-UGELP</t>
  </si>
  <si>
    <t>CESE A SOLICITUD DE: RAMOS SAMATA, REINALDO RAUL, Resolución Nº 2147-2022-UGELP</t>
  </si>
  <si>
    <t>CESE POR LIMITE DE EDAD DE: QUISPE PONCE, FAUSTINA, Resolución Nº 3251-2021-UGELP</t>
  </si>
  <si>
    <t>CESE POR LIMITE DE EDAD DE: GUTIERREZ MARCA, FELICIANO, Resolución Nº 2352-2022-UGELP</t>
  </si>
  <si>
    <t>RETORNO A PLAZA DE PROFESOR DE:HUATA PANCA, ELEUTERIO ALEX</t>
  </si>
  <si>
    <t>CESE POR FALLECIMIENTO DE: ZUÑIGA JARA, GLADYS, Resolución Nº 2979-2022-UGELP</t>
  </si>
  <si>
    <t>CESE POR LIMITE DE EDAD DE: CAHUANA QUISPE, ALFONSO, Resolución Nº 3254-2021-UGELP</t>
  </si>
  <si>
    <t>40424461</t>
  </si>
  <si>
    <t>1040424461</t>
  </si>
  <si>
    <t>CESE POR LIMITE DE EDAD DE: CONDORI CERDAN, MAXIMA LIDIA, Resolución Nº 1972-2022-UGELP</t>
  </si>
  <si>
    <t>RETORNO A PLAZA DE PROFESOR DE:BELLIDO LAUREL, LIDIA MAGDA</t>
  </si>
  <si>
    <t>RETORNO A PLAZA DE PROFESOR DE:FLORES ALCOS, DOMINGO ALBERTO</t>
  </si>
  <si>
    <t>CESE POR LIMITE DE EDAD DE: TITO MONTEAGUDO, LITA YOLANDA, Resolución Nº 2816-2022-UGELP</t>
  </si>
  <si>
    <t>8</t>
  </si>
  <si>
    <t>921441219910</t>
  </si>
  <si>
    <t>CESE POR LIMITE DE EDAD DE: FLORES FLORES, AGUSTINA MARIA, Resolución Nº 3250-2021-UGELP</t>
  </si>
  <si>
    <t>REUBICACION DE PLAZA VACANTE: Resolución Nº 2279-2021-UGELP</t>
  </si>
  <si>
    <t>CESE POR FALLECIMIENTO DE: MANZANO CHOQUE, MAXIMO ADOLFO, Resolución Nº 1542-2022-UGELP</t>
  </si>
  <si>
    <t>CESE POR LIMITE DE EDAD DE: IGNACIO FLORES, RAYMUNDO, Resolución Nº 3238-2020-UGELP</t>
  </si>
  <si>
    <t>RETORNO A PLAZA DE PROFESOR DE:TOLEDO BARRIGA, ADRIAN FREDY</t>
  </si>
  <si>
    <t>CESE POR FALLECIMIENTO DE: VALDEZ GUTIERREZ, LUZ MARINA, Resolución Nº 1944-2022-UGELP</t>
  </si>
  <si>
    <t>RETORNO A PLAZA DE PROFESOR DE: CHOQUE ALEJO VIDAL MOISES</t>
  </si>
  <si>
    <t>VIDAL MOISES</t>
  </si>
  <si>
    <t>01258944</t>
  </si>
  <si>
    <t>1001258944</t>
  </si>
  <si>
    <t>RETORNO A PLAZA DE PROFESOR DE:CHAVEZ CONTRERAS, JUAN ERNESTO</t>
  </si>
  <si>
    <t>CESE POR LIMITE DE EDAD DE: QUISPE ACERO, DIONICIO, Resolución Nº 1979-2022-UGELP</t>
  </si>
  <si>
    <t>CESE POR LIMITE DE EDAD DE: MAMANI FLORES, MARIA, Resolución Nº 1672-2022-UGELP</t>
  </si>
  <si>
    <t>RETORNO A PLAZA DE PROFESOR DE:QUISPE TAPIA, ALFREDO ELOY</t>
  </si>
  <si>
    <t>RETORNO A PLAZA DE PROFESOR DE:RUELAS VILCA, PRIMITIVO WILFREDO</t>
  </si>
  <si>
    <t>ROTACION DE PERSONAL ADMINISTRATIVO DE:RODRIGUEZ MENDOZA, RAPHAEL, Resolución N° 2846-2021-UGELP</t>
  </si>
  <si>
    <t>RETORNO A PLAZA DE PROFESOR DE:JAHUIRA CRUZ, ROGER CELSO</t>
  </si>
  <si>
    <t>REASIGNACION POR UNIDAD FAMILIAR DE:QUISPE CALIZAYA, JOSE ANTONIO, Resolución N° 2307-2021-UGELP</t>
  </si>
  <si>
    <t>RETORNO A PLAZA DE PROFESOR DE: ZAVALA BANEGAS NELLY</t>
  </si>
  <si>
    <t>01311202</t>
  </si>
  <si>
    <t>RETORNO A PLAZA DE PROFESOR DE:RIVAS APAZA, JUAN ALBERTO</t>
  </si>
  <si>
    <t>CESE POR LIMITE DE EDAD DE: MAMANI HUMPIRI, VICTORIA EMELINA, Resolución Nº 1197-2022-UGELP</t>
  </si>
  <si>
    <t>CESE A SOLICITUD DE: QUISPE CCAMA, ROSA, Resolución Nº 2978-2022-UGELP</t>
  </si>
  <si>
    <t>REASIGNACION POR INTERES PERSONAL DE:PINEDA OCHOA, LUZ MARINA, Resolución N° 2437-2021-UGELP</t>
  </si>
  <si>
    <t>BRANDEEN</t>
  </si>
  <si>
    <t>CESE POR LIMITE DE EDAD DE: DURAN MAMANI, OSCAR JUAN FELIX, Resolución Nº 3248-2021-UGELP</t>
  </si>
  <si>
    <t>RETORNO A PLAZA DE PROFESOR DE:NEYRA RAMOS, EDUARDO</t>
  </si>
  <si>
    <t>RETORNO A PLAZA DE PROFESOR DE:MENDOZA VILCA, ALFONSO</t>
  </si>
  <si>
    <t>RETORNO A PLAZA DE PROFESOR DE: CONDORI VENEGAS ANDRES</t>
  </si>
  <si>
    <t>01324545</t>
  </si>
  <si>
    <t>1001324545</t>
  </si>
  <si>
    <t>70801 NUESTRA SEÑORA DE GUADALUPE</t>
  </si>
  <si>
    <t>LUISA FLORENCIA</t>
  </si>
  <si>
    <t>01323838</t>
  </si>
  <si>
    <t>1001323838</t>
  </si>
  <si>
    <t>JOSE ALFREDO</t>
  </si>
  <si>
    <t>01237162</t>
  </si>
  <si>
    <t>1001237162</t>
  </si>
  <si>
    <t>REASIGNACION POR UNIDAD FAMILIAR DE:QUISPE CAHUANA, ALFONSO PABLO, Resolución N° 2305-2021-UGELP</t>
  </si>
  <si>
    <t>REASIGNACION POR INTERES PERSONAL DE:MAMANI LLANO, JUANA, Resolución N° 2323-2021-UGELP</t>
  </si>
  <si>
    <t>01301588</t>
  </si>
  <si>
    <t>1001301588</t>
  </si>
  <si>
    <t>REASIGNACION POR UNIDAD FAMILIAR DE:ARCATA FLORES, MARCOS, Resolución N° 2303-2021-UGELP</t>
  </si>
  <si>
    <t>01260376</t>
  </si>
  <si>
    <t>1001260376</t>
  </si>
  <si>
    <t>REASIGNACION POR INTERES PERSONAL DE:LLANOS PALOMINO, ROBERTO MEDARDO, Resolución N° 2414-2021-UGELP</t>
  </si>
  <si>
    <t>CESE POR FALLECIMIENTO DE: CHIQUE VELASQUEZ, NICOLAS, Resolución Nº 1194-2022-UGELP</t>
  </si>
  <si>
    <t>REASIGNACION POR INTERES PERSONAL DE:JAEN APAZA, GRETA ROSARIO, Resolución N° 2413-2021-UGELP</t>
  </si>
  <si>
    <t>REASIGNACION POR UNIDAD FAMILIAR DE:MAMANI PACHO, ELEAZAR, Resolución N° 2530-2021-UGELP</t>
  </si>
  <si>
    <t>REASIGNACION POR INTERES PERSONAL DE:MAQUERA CHOQUE, ELENA DORA, Resolución N° 2325-2021-UGELP</t>
  </si>
  <si>
    <t>REASIGNACION POR UNIDAD FAMILIAR DE:VELASQUEZ ZAPANA, CARMEN BERNARDINA, Resolución N° 2319-2021-UGELP</t>
  </si>
  <si>
    <t>01315073</t>
  </si>
  <si>
    <t>1001315073</t>
  </si>
  <si>
    <t>FREDY HERNAN</t>
  </si>
  <si>
    <t>01309268</t>
  </si>
  <si>
    <t>REASIGNACION POR INTERES PERSONAL DE: RAMOS CACERES, WALKER ANIBAL, Resolución Nº 2167-2021-UGELP</t>
  </si>
  <si>
    <t>70002 NUESTRA SEÑORA DE LOS CAMPOS</t>
  </si>
  <si>
    <t>DINA ALINA</t>
  </si>
  <si>
    <t>41383845</t>
  </si>
  <si>
    <t>1041383845</t>
  </si>
  <si>
    <t>42323765</t>
  </si>
  <si>
    <t>1042323765</t>
  </si>
  <si>
    <t>GARY</t>
  </si>
  <si>
    <t>44409183</t>
  </si>
  <si>
    <t>1044409183</t>
  </si>
  <si>
    <t>REASIGNACION POR INTERES PERSONAL DE:GALLEGOS VARGAS, OSWALDO COSME, Resolución N° 2320-2021-UGELP</t>
  </si>
  <si>
    <t>REASIGNACION POR UNIDAD FAMILIAR DE:RAMOS AGUILAR, ANA MARIA, Resolución N° 2322-2021-UGELP</t>
  </si>
  <si>
    <t>01328241</t>
  </si>
  <si>
    <t>1001328241</t>
  </si>
  <si>
    <t>CESE POR LIMITE DE EDAD DE: MAMANI GORDILLO, MAXIMO, Resolución Nº 3276-2021-UGELP</t>
  </si>
  <si>
    <t>70034 NUESTRA SEÑORA DE LA MERCED</t>
  </si>
  <si>
    <t>CESE POR LIMITE DE EDAD DE: FLORES MAMANI, LOURDES JULIA, Resolución Nº 1669-2022-UGELP</t>
  </si>
  <si>
    <t>REASIGNACION POR INTERES PERSONAL DE:LLUTARI COAQUIRA, JUANA ELIZABETH, Resolución N° 2304-2021-UGELP</t>
  </si>
  <si>
    <t>REASIGNACION POR INTERES PERSONAL DE:ALVAREZ VELASQUEZ, MAGANI GUIBEL, Resolución N° 2328-2021-UGELP</t>
  </si>
  <si>
    <t>MILAGROS KARINA</t>
  </si>
  <si>
    <t>42145742</t>
  </si>
  <si>
    <t>1042145742</t>
  </si>
  <si>
    <t>01220266</t>
  </si>
  <si>
    <t>1001220266</t>
  </si>
  <si>
    <t>02428730</t>
  </si>
  <si>
    <t>1002428730</t>
  </si>
  <si>
    <t>CESE POR SEPARACION DEFINITIVA DE: PALOMINO PEDRAZA, JOSUE JOEL, Resolución Nº 2640-2021-UGELP</t>
  </si>
  <si>
    <t>70033 SEÑOR DE HUANCA</t>
  </si>
  <si>
    <t>CESE POR LIMITE DE EDAD DE: FLORES COLCA, FERNANDO EMILIO, Resolución Nº 3278-2021-UGELP</t>
  </si>
  <si>
    <t>REASIGNACION POR UNIDAD FAMILIAR DE:MIRANDA VILCA, JUAN, Resolución N° 2412-2021-UGELP</t>
  </si>
  <si>
    <t>REUBICACION DE PLAZA OCUPADA: Resolución Nº 2840-2021-UGELP</t>
  </si>
  <si>
    <t>CESE POR FALLECIMIENTO DE: MAMANI CANAZA, ESCOLASTICO, Resolución Nº 2980-2022-UGELP</t>
  </si>
  <si>
    <t>CESE POR SEPARACION DEFINITIVA DE: QUISPE FLORES, ELIZABETH GEOVANNA, Resolución Nº 2639-2021-UGELP</t>
  </si>
  <si>
    <t>REASIGNACION POR INTERES PERSONAL DE:BARRIOS GALLEGOS, ANGEL ELEUTERIO, Resolución N° 2312-2021-UGELP</t>
  </si>
  <si>
    <t>01326646</t>
  </si>
  <si>
    <t>1001326646</t>
  </si>
  <si>
    <t>REASIGNACION POR UNIDAD FAMILIAR DE: TORRES QUISPE, NELIO LIZARDO, Resolución Nº 2036-2021-UGELP</t>
  </si>
  <si>
    <t>SILVIA FRINE</t>
  </si>
  <si>
    <t>01231048</t>
  </si>
  <si>
    <t>1001231048</t>
  </si>
  <si>
    <t>REASIGNACION POR INTERES PERSONAL DE: ROJAS CASTILLO, MARLENI, Resolución Nº 2168-2021-UGELP</t>
  </si>
  <si>
    <t>REASIGNACION POR INTERES PERSONAL DE: YANA QUISPE, RAUL, Resolución Nº 2034-2021-UGELP</t>
  </si>
  <si>
    <t>CESE POR LIMITE DE EDAD DE: APAZA SUCASACA, SIMONA, Resolución Nº 3271-2021-UGELP</t>
  </si>
  <si>
    <t>REASIGNACION POR INTERES PERSONAL DE:CHURA DUEÑAS, GUIDO ORLANDO, Resolución N° 2538-2021-UGELP</t>
  </si>
  <si>
    <t>REASIGNACION POR INTERES PERSONAL DE: CONDORI SUCARI, LUCINDA SOLEDAD, Resolución Nº SIN RD</t>
  </si>
  <si>
    <t>CESE POR LIMITE DE EDAD DE: DIAZ HUAMAN, GREGORIA GRIMANESA, Resolución Nº 1671-2022-UGELP</t>
  </si>
  <si>
    <t>70094 NIÑO JESUS PIRAPI</t>
  </si>
  <si>
    <t>CESE POR LIMITE DE EDAD DE: ALARCON OCHOA, URSULA, Resolución Nº 3274-2021-UGELP</t>
  </si>
  <si>
    <t>CESE POR LIMITE DE EDAD DE: APAZA CHAMBILLA, LUIS OCTAVIO, Resolución Nº 3267-2021-UGELP</t>
  </si>
  <si>
    <t>REASIGNACION POR INTERES PERSONAL DE:TICONA CRUZ, NILDA BLANCA, Resolución N° 2316-2021-UGELP</t>
  </si>
  <si>
    <t>01340926</t>
  </si>
  <si>
    <t>1001340926</t>
  </si>
  <si>
    <t>CESE POR LIMITE DE EDAD DE: ARCAYA CHAMBILLA, ANGEL JAVIER, Resolución Nº 1976-2022-UGELP</t>
  </si>
  <si>
    <t>CESE POR LIMITE DE EDAD DE: TICONA HUAMAN, BENJAMIN AMADEO, Resolución Nº 1973-2022-UGELP</t>
  </si>
  <si>
    <t>REASIGNACION POR INTERES PERSONAL DE:CAJMA MOROCCO, ESTEBAN MARIO, Resolución N° 2318-2021-UGELP</t>
  </si>
  <si>
    <t>01322563</t>
  </si>
  <si>
    <t>1001322563</t>
  </si>
  <si>
    <t>REASIGNACION POR INTERES PERSONAL DE:TICONA ZEA, SANTOS SATURNINO, Resolución N° 2314-2021-UGELP</t>
  </si>
  <si>
    <t>01307764</t>
  </si>
  <si>
    <t>1001307764</t>
  </si>
  <si>
    <t>REASIGNACION POR UNIDAD FAMILIAR DE: COTRADO ONOFRE, JUAN, Resolución Nº 2046-2021-UGELP</t>
  </si>
  <si>
    <t>REASIGNACION POR UNIDAD FAMILIAR DE:GUTIERREZ CUTIPA, EDGAR EDMAN, Resolución N° 2311-2021-UGELP</t>
  </si>
  <si>
    <t>WILSON WAGNER</t>
  </si>
  <si>
    <t>44146113</t>
  </si>
  <si>
    <t>1044146113</t>
  </si>
  <si>
    <t>REASIGNACION POR UNIDAD FAMILIAR DE:TICONA QUISPE, DIANA LIZ, Resolución N° 2415-2021-UGELP</t>
  </si>
  <si>
    <t>CESE POR LIMITE DE EDAD DE: LOZA ANCCO, SEBASTIAN, Resolución Nº 1677-2022-UGELP</t>
  </si>
  <si>
    <t>LORETA EVARISTA</t>
  </si>
  <si>
    <t>29413805</t>
  </si>
  <si>
    <t>1029413805</t>
  </si>
  <si>
    <t>CESE POR LIMITE DE EDAD DE: SERRUTO BELLIDO, LUZ MARINA, Resolución Nº 1674-2022-UGELP</t>
  </si>
  <si>
    <t>REASIGNACION POR UNIDAD FAMILIAR DE:POLLOYQUERI MAMANI, NANCY DINA, Resolución N° 2408-2021-UGELP</t>
  </si>
  <si>
    <t>REASIGNACION POR UNIDAD FAMILIAR DE:CANAZA QUISPE, DOMITILA, Resolución N° 2313-2021-UGELP</t>
  </si>
  <si>
    <t>01315934</t>
  </si>
  <si>
    <t>1001315934</t>
  </si>
  <si>
    <t>REUBICACION DE PLAZA VACANTE: Resolución Nº OF.143-2020-MINEDU</t>
  </si>
  <si>
    <t>REASIGNACION POR INTERES PERSONAL DE:AGUILAR FLORES, SANTUSA CONCEPCION, Resolución N° 2329-2021-UGELP</t>
  </si>
  <si>
    <t>CESE POR FALLECIMIENTO DE: COILA CHAMBILLA, ARMINDA ROSA, Resolución Nº 1192-2022-UGELP</t>
  </si>
  <si>
    <t>REASIGNACION POR UNIDAD FAMILIAR DE:CHECALLA TISNADO, OSCAR, Resolución N° 2326-2021-UGELP</t>
  </si>
  <si>
    <t>COLLQUE</t>
  </si>
  <si>
    <t>DORIS ANA</t>
  </si>
  <si>
    <t>40899169</t>
  </si>
  <si>
    <t>1040899169</t>
  </si>
  <si>
    <t>CESE POR LIMITE DE EDAD DE: APAZA CARBAJAL, DANIEL FLORENCIO, Resolución Nº 1673-2022-UGELP</t>
  </si>
  <si>
    <t>RETORNO A PLAZA DE PROFESOR DE:CHOQUE TEVES, RENE ROBERTO</t>
  </si>
  <si>
    <t>RETORNO A PLAZA DE PROFESOR DE:AROHUANCA CHECALLA, CESAR</t>
  </si>
  <si>
    <t>CESE POR LIMITE DE EDAD DE: ZUBIA CORTEZ, JUAN JAVIER, Resolución Nº 3255-2021-UGELP</t>
  </si>
  <si>
    <t>CESE POR LIMITE DE EDAD DE: SUCARI SUCARI, HECTOR RAUL, Resolución Nº 1606-2022-UGELP</t>
  </si>
  <si>
    <t>CESE POR LIMITE DE EDAD DE: JIMENEZ TESILLO, ROBERTO LUCAS, Resolución Nº 3249-2021-UGELP</t>
  </si>
  <si>
    <t>APLICACION PEDAGOGICO PUNO</t>
  </si>
  <si>
    <t>VIRGEN DE LA ASUNCION</t>
  </si>
  <si>
    <t>REUBICACION DE PLAZA VACANTE: Resolución Nº 1170-2022-UGELP</t>
  </si>
  <si>
    <t>CESE POR LIMITE DE EDAD DE: JALLO MAMANI, LUIS, Resolución Nº 3252-2021-UGELP</t>
  </si>
  <si>
    <t>1794387</t>
  </si>
  <si>
    <t>LY048025</t>
  </si>
  <si>
    <t>PRITE MI LINDA CASITA</t>
  </si>
  <si>
    <t>1738277</t>
  </si>
  <si>
    <t>LY048008</t>
  </si>
  <si>
    <t>Básica Especial-Inicial</t>
  </si>
  <si>
    <t>NIÑO JESUS DE PRAGA</t>
  </si>
  <si>
    <t>REUBICACION DE PLAZA OCUPADA: Resolución Nº REORDENAMIENTO</t>
  </si>
  <si>
    <t>1738285</t>
  </si>
  <si>
    <t>LY048020</t>
  </si>
  <si>
    <t>NUESTRA SEÑORA DE COPACABANA</t>
  </si>
  <si>
    <t>01316516</t>
  </si>
  <si>
    <t>1001316516</t>
  </si>
  <si>
    <t>RETORNO A PLAZA DE PROFESOR DE:HIQUISI TITO, ARMANDO MARINO</t>
  </si>
  <si>
    <t>DESIGNACION COMO DIRECTOR DE LA UGEL HUANCANE DE: MACHICAO CALDERON, JAVIER SEGUN R.V 050-2021-MINEDU</t>
  </si>
  <si>
    <t>RETORNO A PLAZA DE PROFESOR DE: ARUHUANCA AROAPAZA, ARTURO SEGUN R.D. N° 1634-2022</t>
  </si>
  <si>
    <t>RETORNO A PLAZA DE PROFESOR DE:PARI HUMPIRI, UBALDO RODRIGO</t>
  </si>
  <si>
    <t>CESE POR FALLECIMIENTO DE: OHA NINA, VENANCIO, Resolución Nº 1193-2022-UGELP</t>
  </si>
  <si>
    <t>921441219919</t>
  </si>
  <si>
    <t>CESE POR LIMITE DE EDAD DE: CRUZ ZAPATA, ALBERTO, Resolución Nº 3233-2020-UGELP</t>
  </si>
  <si>
    <t>CESE POR LIMITE DE EDAD DE: CHALCO LUNA, INES VICENTA, Resolución Nº 1670-2022-UGELP</t>
  </si>
  <si>
    <t>RETORNO A PLAZA DE PROFESOR DE:VILCANQUI CAPAQUIRA, EDGAR</t>
  </si>
  <si>
    <t>01307888</t>
  </si>
  <si>
    <t>1001307888</t>
  </si>
  <si>
    <t>SALUSTIO FIDEL</t>
  </si>
  <si>
    <t>01326166</t>
  </si>
  <si>
    <t>1001326166</t>
  </si>
  <si>
    <t>RETORNO A PLAZA DE PROFESOR DE:CASTILLO CACERES, MARIO SERAPIO</t>
  </si>
  <si>
    <t>921441219913</t>
  </si>
  <si>
    <t>CESE POR FALLECIMIENTO DE: VELASQUEZ MAMANI, ARMANDO EDWIN, Resolución Nº 1945-2022-UGELP</t>
  </si>
  <si>
    <t>REASIGNACION POR INTERES PERSONAL DE: MAMANI MAMANI, ELIAS, Resolución Nº 7234-2021-UGEL LIMA03</t>
  </si>
  <si>
    <t>OSCAR PERCY</t>
  </si>
  <si>
    <t>01324862</t>
  </si>
  <si>
    <t>1001324862</t>
  </si>
  <si>
    <t>CESE POR LIMITE DE EDAD DE: MAMANI PAJA, JOSEFINA, Resolución Nº 1975-2022-UGELP</t>
  </si>
  <si>
    <t>REASIGNACION POR UNIDAD FAMILIAR DE: MERMA FRANCO, RENE, Resolución Nº 004620-2021-UGEL-T</t>
  </si>
  <si>
    <t>NAYO JAVIER</t>
  </si>
  <si>
    <t>43452518</t>
  </si>
  <si>
    <t>1043452518</t>
  </si>
  <si>
    <t>CESE POR LIMITE DE EDAD DE: RIVERA APAZA, JUAN, Resolución Nº 3272-2021-UGELP</t>
  </si>
  <si>
    <t>CESE POR LIMITE DE EDAD DE: TICONA CANAZA, DELFINA, Resolución Nº 3262-2021-UGELP</t>
  </si>
  <si>
    <t>CESE POR LIMITE DE EDAD DE: CACERES CASOS, AMALIA ARMIDA, Resolución Nº 3247-2021-UGELP</t>
  </si>
  <si>
    <t>REUBICACION DE PLAZA OCUPADA: Resolución Nº 0191-2022-UGELP</t>
  </si>
  <si>
    <t>921441219917</t>
  </si>
  <si>
    <t>PEDRO VIDAL</t>
  </si>
  <si>
    <t>01237180</t>
  </si>
  <si>
    <t>1001237180</t>
  </si>
  <si>
    <t>CESE POR SEPARACION DEFINITIVA DE: LOPEZ VASQUEZ, EDWALD WILLIAM, Resolución Nº 2778-2021-UGELP</t>
  </si>
  <si>
    <t>CESE POR LIMITE DE EDAD DE: GUERRA BRAVO, ALBERTO DAVID, Resolución Nº 1707-2022-UGELP</t>
  </si>
  <si>
    <t>CESE POR LIMITE DE EDAD DE: PAQUITA MAMANCHURA, FELIPE, Resolución Nº 1977-2022-UGELP</t>
  </si>
  <si>
    <t>CESE A SOLICITUD DE: CRUZ ASCENCIO, JAIME ANDRES, Resolución Nº 2620-2022-UGELP</t>
  </si>
  <si>
    <t>CESE POR LIMITE DE EDAD DE: VILCA BAUTISTA, GERMAN, Resolución Nº 2351-2022-UGELP</t>
  </si>
  <si>
    <t>DESIGNACION COMO DIRECTOR DE UGEL LAMPA DE: CHAYÑA GONZALES, EDWIN ERNESTO SEGUN R.V 050-2021-MINEDU</t>
  </si>
  <si>
    <t>RETORNO A PLAZA DE PROFESOR DE:LOZA FERNANDEZ, WIGBERTO</t>
  </si>
  <si>
    <t>01315359</t>
  </si>
  <si>
    <t>1001315359</t>
  </si>
  <si>
    <t>REASIGNACION POR UNIDAD FAMILIAR DE: AIMITUMA AIMITUMA, HILDA, Resolución Nº 4682-2021-UGEL CUSCO</t>
  </si>
  <si>
    <t>FRANCISCA SONIA</t>
  </si>
  <si>
    <t>01288564</t>
  </si>
  <si>
    <t>1001288564</t>
  </si>
  <si>
    <t>CESE POR FALLECIMIENTO DE: CERVANTES MAQUERA, ELOY RAUL, Resolución Nº 1541-2022-UGELP</t>
  </si>
  <si>
    <t>ISRAEL HAMMERLY</t>
  </si>
  <si>
    <t>01874190</t>
  </si>
  <si>
    <t>1001874190</t>
  </si>
  <si>
    <t>REUBICACION DE PLAZA OCUPADA: Resolución Nº 1856-2022-UGELP</t>
  </si>
  <si>
    <t>40223961</t>
  </si>
  <si>
    <t>1040223961</t>
  </si>
  <si>
    <t>RETORNO A PLAZA DE PROFESOR DE:MIRANDA CHARAJA, MIGUEL ANGEL</t>
  </si>
  <si>
    <t>RETORNO A PLAZA DE PROFESOR DE:  QUISPE SAIRITUPA, MIRIAM EDITH</t>
  </si>
  <si>
    <t>MIRIAM EDITH</t>
  </si>
  <si>
    <t>01316525</t>
  </si>
  <si>
    <t>1001316525</t>
  </si>
  <si>
    <t>CATALINA BERTHA</t>
  </si>
  <si>
    <t>01314638</t>
  </si>
  <si>
    <t>1001314638</t>
  </si>
  <si>
    <t>CESE POR LIMITE DE EDAD DE: CALIZAYA QUISPE, FLORENTINO, Resolución Nº 3258-2021-UGELP</t>
  </si>
  <si>
    <t>CESE POR LIMITE DE EDAD DE: MARON VDA DE MAMANI, YSABEL, Resolución Nº 3231-2020-UGELP</t>
  </si>
  <si>
    <t>RETORNO A PLAZA DE PROFESOR DE:NEIRA CASTRO, MARIA ROSALIA</t>
  </si>
  <si>
    <t>CESE POR LIMITE DE EDAD DE: OLAGUIVEL MAYTA, MARCIA ISABEL, Resolución Nº 1719-2022-UGELP</t>
  </si>
  <si>
    <t>CESE POR LIMITE DE EDAD DE: ZEVALLOS ARAGON, OSCAR SATURNINO, Resolución Nº 3279-2021-UGELP</t>
  </si>
  <si>
    <t>REASIGNACION POR INTERES PERSONAL DE: HUATTA MOLLEAPAZA, ONESIMO SAMUEL, Resolución Nº 1111-2021-UGEL-S</t>
  </si>
  <si>
    <t>ELISA</t>
  </si>
  <si>
    <t>01862013</t>
  </si>
  <si>
    <t>1001862013</t>
  </si>
  <si>
    <t>DESIGNACION COMO DIRECTOR DE UGEL CRUCERO DE: QUISPE SAIRITUPA RUBEN SEGUN R.V 050-2021-MINEDU</t>
  </si>
  <si>
    <t>RETORNO A PLAZA DE PROFESOR DE:MACHACA CAPACOILA, ARTURO</t>
  </si>
  <si>
    <t>921481219912</t>
  </si>
  <si>
    <t>01320955</t>
  </si>
  <si>
    <t>1001320955</t>
  </si>
  <si>
    <t>RETORNO A PLAZA DE PROFESOR DE: QUISPE VILCA, ANDRES LEONIDAS SEGUN RD Nº 001020-2022 UGEL AZANGARO</t>
  </si>
  <si>
    <t>ANDRES LEONIDAS</t>
  </si>
  <si>
    <t>01319789</t>
  </si>
  <si>
    <t>1001319789</t>
  </si>
  <si>
    <t>02426836</t>
  </si>
  <si>
    <t>1002426836</t>
  </si>
  <si>
    <t>DESIGNACION COMO DIRECTOR DE UGEL AZANGARO DE: VILLASANTE PAREDES NESTOR SEGUNR.V 050-2021-MINEDU</t>
  </si>
  <si>
    <t>CESE POR LIMITE DE EDAD DE: GUTIERREZ ROQUE DE MASIAS, JUANA, Resolución Nº 2814-2022-UGELP</t>
  </si>
  <si>
    <t>GIL</t>
  </si>
  <si>
    <t>CHARO ELSA</t>
  </si>
  <si>
    <t>01316206</t>
  </si>
  <si>
    <t>1001316206</t>
  </si>
  <si>
    <t>RETORNO A PLAZA DE PROFESOR DE:VILCA FLORES, RUFINO DAVID</t>
  </si>
  <si>
    <t>CESE POR FALLECIMIENTO DE: BAILON ORTEGA, DELIA, Resolución Nº 2093-2022-UGELP</t>
  </si>
  <si>
    <t>REASIGNACION POR INTERES PERSONAL DE:CHAVEZ RAMIREZ, CARMEN CECILIA, Resolución N° 2345-2021-UGELP</t>
  </si>
  <si>
    <t>REYMER</t>
  </si>
  <si>
    <t>01333671</t>
  </si>
  <si>
    <t>1001333671</t>
  </si>
  <si>
    <t>REASIGNACION POR INTERES PERSONAL DE:VELASQUEZ PARI, FREDDY, Resolución N° 2348-2021-UGELP</t>
  </si>
  <si>
    <t>01855363</t>
  </si>
  <si>
    <t>1001855363</t>
  </si>
  <si>
    <t>CESE POR LIMITE DE EDAD DE: NINA RAMOS, ADOLFO CELSO, Resolución Nº 3237-2020-UGELP</t>
  </si>
  <si>
    <t>CESE POR LIMITE DE EDAD DE: ARUHUANCA ALAVE, GERMAN PASTOR, Resolución Nº 3270-2021-UGELP</t>
  </si>
  <si>
    <t>REASIGNACION POR INTERES PERSONAL DE:JIMENEZ APAZA, MELECIA, Resolución N° 2292-2021-UGELP</t>
  </si>
  <si>
    <t>BENIGNO EFRAIN</t>
  </si>
  <si>
    <t>01319900</t>
  </si>
  <si>
    <t>1001319900</t>
  </si>
  <si>
    <t>42768463</t>
  </si>
  <si>
    <t>1042768463</t>
  </si>
  <si>
    <t>REASIGNACION POR UNIDAD FAMILIAR DE:ALANOCA MAQUERA, ALEJANDRO, Resolución N° 2330-2021-UGELP</t>
  </si>
  <si>
    <t>WUILE</t>
  </si>
  <si>
    <t>01332677</t>
  </si>
  <si>
    <t>1001332677</t>
  </si>
  <si>
    <t>RETORNO A PLAZA DE PROFESOR DE: BORDA PILCO, JHONE MARLENI</t>
  </si>
  <si>
    <t>JHONE MARLENI</t>
  </si>
  <si>
    <t>01321698</t>
  </si>
  <si>
    <t>1001321698</t>
  </si>
  <si>
    <t>CESE POR FALLECIMIENTO DE: RAMOS MACHACA, HIPOLITO FELIPE, Resolución Nº 2438-2022-UGELO</t>
  </si>
  <si>
    <t>REASIGNACION POR UNIDAD FAMILIAR DE:QUIÑONEZ CHOQUECOTA, NESTOR, Resolución N° 2343-2021-UGELP</t>
  </si>
  <si>
    <t>REASIGNACION POR UNIDAD FAMILIAR DE:AQUISE RODRIGUEZ, MARYVEL OTILIA, Resolución N° 2332-2021-UGELP</t>
  </si>
  <si>
    <t>TIMOTEO</t>
  </si>
  <si>
    <t>01775169</t>
  </si>
  <si>
    <t>1001775169</t>
  </si>
  <si>
    <t>921401215913</t>
  </si>
  <si>
    <t>JUAN VELASCO ALVARADO</t>
  </si>
  <si>
    <t>REASIGNACION POR INTERES PERSONAL DE:NAVARRO VELASQUEZ, FRANCISCO ALEJANDRO, Resolución N° 2294-2021-UGELP</t>
  </si>
  <si>
    <t>VICTOR JOSIMAR</t>
  </si>
  <si>
    <t>44339501</t>
  </si>
  <si>
    <t>1044339501</t>
  </si>
  <si>
    <t>CESE POR LIMITE DE EDAD DE: ACOSTA COAQUIRA, ALEX BONIFACIO, Resolución Nº 1974-2022-UGELP</t>
  </si>
  <si>
    <t>REASIGNACION POR UNIDAD FAMILIAR DE:FLORES POMA, MARIA ISABEL, Resolución N° 2334-2021-UGELP</t>
  </si>
  <si>
    <t>01231605</t>
  </si>
  <si>
    <t>1001231605</t>
  </si>
  <si>
    <t>CESE POR LIMITE DE EDAD DE: CALIZAYA GARCIA, GERMAN ISMAEL, Resolución Nº 3277-2021-UGELP</t>
  </si>
  <si>
    <t>REASIGNACION POR UNIDAD FAMILIAR DE:GUTIERREZ ASTORGA, RICARDO MARIO, Resolución N° 2293-2021-UGELP</t>
  </si>
  <si>
    <t>RAMON AURELIO</t>
  </si>
  <si>
    <t>01311305</t>
  </si>
  <si>
    <t>1001311305</t>
  </si>
  <si>
    <t>REUBICACION DE PLAZA VACANTE: Resolución Nº 2779-2021-UGELP</t>
  </si>
  <si>
    <t>CESE POR LIMITE DE EDAD DE: CALSIN FLORES, VALENTINA, Resolución Nº 1978-2022-UGELP</t>
  </si>
  <si>
    <t>CESE POR LIMITE DE EDAD DE: RODRIGUEZ PINEDA, MAGDA JUDITH, Resolución Nº 3263-2021-UGELP</t>
  </si>
  <si>
    <t>RETORNO A PLAZA DE PROFESOR DE:DUEÑAS MANCHA, TONY UBALDO</t>
  </si>
  <si>
    <t>REASIGNACION POR RACIONALIZACION DE:PAURO MAMANI, NATIVIDAD, Resolución N° 2111-2021-UGELP</t>
  </si>
  <si>
    <t>ROTACION DE PERSONAL ADMINISTRATIVO DE:HERRERA PEREYRA, GONZALO AQUILINO, Resolución N° 2843-2021-UGELP</t>
  </si>
  <si>
    <t>REASIGNACION POR UNIDAD FAMILIAR DE:DURAN YUCRA, FREDY, Resolución N° 2346-2021-UGELP</t>
  </si>
  <si>
    <t>CHOQUECALLATA</t>
  </si>
  <si>
    <t>02393991</t>
  </si>
  <si>
    <t>1002393991</t>
  </si>
  <si>
    <t>CESE POR LIMITE DE EDAD DE: MENENDEZ HANCCO, EDUARDO JULIAN, Resolución Nº 3253-2021-UGELP</t>
  </si>
  <si>
    <t>CESE POR FALLECIMIENTO DE: QUISPE QUISPE, FLORENCIO PEDRO, Resolución Nº 1715-2022-UGELP</t>
  </si>
  <si>
    <t>REASIGNACION POR INTERES PERSONAL DE: CRUZ MAMANI, RICARDO GUILLERMO, Resolución Nº 04563-2021-UGELP AREQU</t>
  </si>
  <si>
    <t>REASIGNACION POR INTERES PERSONAL DE:SANDOVAL CONDORI, LIVIA FRANCISCA, Resolución N° 2333-2021-UGELP</t>
  </si>
  <si>
    <t>01297463</t>
  </si>
  <si>
    <t>1001297463</t>
  </si>
  <si>
    <t>921451215912</t>
  </si>
  <si>
    <t>ROTACION DE PERSONAL ADMINISTRATIVO DE:QUISPE TITO, ZENAIDA, Resolución N° 2845-2021-UGELP</t>
  </si>
  <si>
    <t>ARACAYO</t>
  </si>
  <si>
    <t>NELLY LUCY</t>
  </si>
  <si>
    <t>09575475</t>
  </si>
  <si>
    <t>1009575475</t>
  </si>
  <si>
    <t>01316500</t>
  </si>
  <si>
    <t>1001316500</t>
  </si>
  <si>
    <t>01220668</t>
  </si>
  <si>
    <t>1001220668</t>
  </si>
  <si>
    <t>REASIGNACION POR RACIONALIZACION DE:CAHUANA QUISPE, NOEMY, Resolución N° 2112-2021-UGELP</t>
  </si>
  <si>
    <t>CESE POR LIMITE DE EDAD DE: MAQUERA ARO, FRANCISCO, Resolución Nº 3236-2020-UGELP</t>
  </si>
  <si>
    <t>CESE A SOLICITUD DE: CONDORI CARITA, PEDRO, Resolución Nº 1061-2022-UGELP</t>
  </si>
  <si>
    <t>921451215911</t>
  </si>
  <si>
    <t>REASIGNACION POR INTERES PERSONAL DE:QUISPE QUISPE, PERCY, Resolución N° 2335-2021-UGELP</t>
  </si>
  <si>
    <t>CESE POR LIMITE DE EDAD DE: VELASQUEZ ARANIBAR, JUAN, Resolución Nº 3257-2021-UGELP</t>
  </si>
  <si>
    <t>ROTACION DE PERSONAL ADMINISTRATIVO DE:CACHICATARI MAYTA, BERTHA YOLANDA, Resolución N° 2842-2021-UGEL</t>
  </si>
  <si>
    <t>CESE POR LIMITE DE EDAD DE: MIRANDA FLORES, ANASTACIO, Resolución Nº 3261-2021-UGELP</t>
  </si>
  <si>
    <t>CESE A SOLICITUD DE: MAMANI COILA, GERMAN RAUL, Resolución Nº 1729-2022-UGELP</t>
  </si>
  <si>
    <t>CESE POR LIMITE DE EDAD DE: MAMANI HUMPIRI, FELIX, Resolución Nº 1197-2022-UGELP</t>
  </si>
  <si>
    <t>RETORNO A PLAZA DE PROFESOR DE:AQUINO CUTIPA, ALFREDO</t>
  </si>
  <si>
    <t>CESE POR LIMITE DE EDAD DE: PEÑALOZA MORENO, MARCIAL, Resolución Nº 1708-2022-UGELP</t>
  </si>
  <si>
    <t>SANTOS FRANCISCO</t>
  </si>
  <si>
    <t>80671090</t>
  </si>
  <si>
    <t>1080671090</t>
  </si>
  <si>
    <t>ROTACION DE PERSONAL ADMINISTRATIVO DE:MAMANI BUTRON, EDITH, Resolución N° 2844-2021-UGELP</t>
  </si>
  <si>
    <t>921451215914</t>
  </si>
  <si>
    <t>921431215916</t>
  </si>
  <si>
    <t>921451215919</t>
  </si>
  <si>
    <t>921401215917</t>
  </si>
  <si>
    <t>921451215918</t>
  </si>
  <si>
    <t>921451215915</t>
  </si>
  <si>
    <t>DULIO ESGARDO</t>
  </si>
  <si>
    <t>42528260</t>
  </si>
  <si>
    <t>1042528260</t>
  </si>
  <si>
    <t>921401215916</t>
  </si>
  <si>
    <t>921451215910</t>
  </si>
  <si>
    <t>REUBICACION DE PLAZA OCUPADA: Resolución Nº 3501-2022-UGELP</t>
  </si>
  <si>
    <t>RETORNO A PLAZA DE PROFESOR DE:APAZA ESCARCENA, EUGENIO</t>
  </si>
  <si>
    <t>921401215912</t>
  </si>
  <si>
    <t>921421215916</t>
  </si>
  <si>
    <t>921421215917</t>
  </si>
  <si>
    <t>RETORNO A PLAZA DE PROFESOR DE:DIAZ QUISPE, LIOCARION</t>
  </si>
  <si>
    <t>921411219916</t>
  </si>
  <si>
    <t>CESE POR LIMITE DE EDAD DE: YGNACIO MIRANDA, BENEDICTO, Resolución Nº 3234-2020-UGELP</t>
  </si>
  <si>
    <t>CESE A SOLICITUD DE: CONDORI CHUCHI, LUIS, Resolución Nº 2700-2021-UGELP</t>
  </si>
  <si>
    <t>CESE POR LIMITE DE EDAD DE: CHOQUEHUANCA PUMA, BENIGNO GABRIEL, Resolución Nº 3275-2021-UGELP</t>
  </si>
  <si>
    <t>CESE POR FALLECIMIENTO DE: CHAMBI ALEJO, RICARDO JOSE, Resolución Nº 2439-2022-UGELP</t>
  </si>
  <si>
    <t>REUBICACION DE PLAZA VACANTE: Resolución Nº 3452-2019-UGELP</t>
  </si>
  <si>
    <t>1571397</t>
  </si>
  <si>
    <t>NUR</t>
  </si>
  <si>
    <t>LLACHON / SANTA CRUZ</t>
  </si>
  <si>
    <t>HUACCOCHULLO JATUCACHI</t>
  </si>
  <si>
    <t>VICTORIA/BARRIO VICTORIA</t>
  </si>
  <si>
    <t>VILLA DE FATIMA</t>
  </si>
  <si>
    <t>JOSE SALCEDO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</si>
</sst>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0000"/>
  </numFmts>
  <fonts count="44">
    <font>
      <sz val="11"/>
      <color theme="1"/>
      <name val="Calibri"/>
      <family val="2"/>
      <scheme val="minor"/>
    </font>
    <font>
      <sz val="10"/>
      <name val="Arial"/>
      <family val="2"/>
    </font>
    <font>
      <b/>
      <sz val="11"/>
      <name val="Arial"/>
      <family val="2"/>
    </font>
    <font>
      <sz val="11"/>
      <color rgb="FF000000"/>
      <name val="Calibri"/>
      <family val="2"/>
      <scheme val="minor"/>
    </font>
    <font>
      <sz val="11"/>
      <name val="Calibri"/>
      <family val="2"/>
    </font>
    <font>
      <sz val="7"/>
      <color rgb="FF000000"/>
      <name val="Trebuchet MS"/>
      <family val="2"/>
    </font>
    <font>
      <sz val="10"/>
      <name val="Arial Narrow"/>
      <family val="2"/>
    </font>
    <font>
      <b/>
      <u/>
      <sz val="12"/>
      <name val="Arial Narrow"/>
      <family val="2"/>
    </font>
    <font>
      <sz val="16"/>
      <name val="Arial Narrow"/>
      <family val="2"/>
    </font>
    <font>
      <b/>
      <sz val="10"/>
      <name val="Arial Narrow"/>
      <family val="2"/>
    </font>
    <font>
      <b/>
      <u/>
      <sz val="10"/>
      <name val="Arial Narrow"/>
      <family val="2"/>
    </font>
    <font>
      <i/>
      <sz val="10"/>
      <name val="Arial Narrow"/>
      <family val="2"/>
    </font>
    <font>
      <b/>
      <sz val="10"/>
      <color rgb="FFFF0000"/>
      <name val="Arial Narrow"/>
      <family val="2"/>
    </font>
    <font>
      <b/>
      <sz val="6"/>
      <name val="Arial Narrow"/>
      <family val="2"/>
    </font>
    <font>
      <b/>
      <sz val="10"/>
      <color theme="0"/>
      <name val="Arial Narrow"/>
      <family val="2"/>
    </font>
    <font>
      <sz val="10"/>
      <color theme="1"/>
      <name val="Calibri"/>
      <family val="2"/>
      <scheme val="minor"/>
    </font>
    <font>
      <b/>
      <sz val="11"/>
      <color theme="0"/>
      <name val="Arial Narrow"/>
      <family val="2"/>
    </font>
    <font>
      <b/>
      <sz val="14"/>
      <name val="Arial Narrow"/>
      <family val="2"/>
    </font>
    <font>
      <sz val="9"/>
      <name val="Arial Narrow"/>
      <family val="2"/>
    </font>
    <font>
      <b/>
      <u/>
      <sz val="14"/>
      <name val="Arial Narrow"/>
      <family val="2"/>
    </font>
    <font>
      <sz val="11"/>
      <name val="Arial Narrow"/>
      <family val="2"/>
    </font>
    <font>
      <b/>
      <sz val="11"/>
      <name val="Arial Narrow"/>
      <family val="2"/>
    </font>
    <font>
      <sz val="12"/>
      <name val="Arial Narrow"/>
      <family val="2"/>
    </font>
    <font>
      <sz val="8"/>
      <name val="Arial Narrow"/>
      <family val="2"/>
    </font>
    <font>
      <u/>
      <sz val="10"/>
      <name val="Arial Narrow"/>
      <family val="2"/>
    </font>
    <font>
      <sz val="10"/>
      <name val="Arial"/>
      <family val="2"/>
    </font>
    <font>
      <b/>
      <sz val="12"/>
      <name val="Arial Narrow"/>
      <family val="2"/>
    </font>
    <font>
      <b/>
      <sz val="11"/>
      <color theme="1"/>
      <name val="Arial Narrow"/>
      <family val="2"/>
    </font>
    <font>
      <sz val="11"/>
      <color theme="1"/>
      <name val="Arial Narrow"/>
      <family val="2"/>
    </font>
    <font>
      <b/>
      <u/>
      <sz val="12"/>
      <color theme="1"/>
      <name val="Arial Narrow"/>
      <family val="2"/>
    </font>
    <font>
      <b/>
      <u/>
      <sz val="10"/>
      <color theme="1"/>
      <name val="Arial Narrow"/>
      <family val="2"/>
    </font>
    <font>
      <sz val="10"/>
      <color theme="1"/>
      <name val="Arial Narrow"/>
      <family val="2"/>
    </font>
    <font>
      <b/>
      <sz val="10"/>
      <color theme="1"/>
      <name val="Arial Narrow"/>
      <family val="2"/>
    </font>
    <font>
      <sz val="9"/>
      <color theme="1"/>
      <name val="Arial Narrow"/>
      <family val="2"/>
    </font>
    <font>
      <sz val="7"/>
      <color theme="1"/>
      <name val="Arial Narrow"/>
      <family val="2"/>
    </font>
    <font>
      <sz val="11"/>
      <color theme="0"/>
      <name val="Arial Narrow"/>
      <family val="2"/>
    </font>
    <font>
      <b/>
      <u/>
      <sz val="11"/>
      <name val="Arial Narrow"/>
      <family val="2"/>
    </font>
    <font>
      <b/>
      <sz val="12"/>
      <color rgb="FFFF0000"/>
      <name val="Arial Narrow"/>
      <family val="2"/>
    </font>
    <font>
      <b/>
      <u/>
      <sz val="18"/>
      <name val="Arial Narrow"/>
      <family val="2"/>
    </font>
    <font>
      <b/>
      <sz val="14"/>
      <color theme="0"/>
      <name val="Arial Narrow"/>
      <family val="2"/>
    </font>
    <font>
      <sz val="10"/>
      <color indexed="10"/>
      <name val="Arial"/>
      <family val="2"/>
    </font>
    <font>
      <b/>
      <sz val="7"/>
      <color rgb="FFFFFFFF"/>
      <name val="Trebuchet MS"/>
    </font>
    <font>
      <sz val="11"/>
      <name val="Calibri"/>
    </font>
    <font>
      <sz val="7"/>
      <color rgb="FF000000"/>
      <name val="Trebuchet MS"/>
    </font>
  </fonts>
  <fills count="10">
    <fill>
      <patternFill patternType="none"/>
    </fill>
    <fill>
      <patternFill patternType="gray125"/>
    </fill>
    <fill>
      <patternFill patternType="solid">
        <fgColor indexed="22"/>
        <bgColor indexed="64"/>
      </patternFill>
    </fill>
    <fill>
      <patternFill patternType="solid">
        <fgColor rgb="FF365838"/>
        <bgColor rgb="FF365838"/>
      </patternFill>
    </fill>
    <fill>
      <patternFill patternType="solid">
        <fgColor rgb="FFFFFF00"/>
        <bgColor indexed="64"/>
      </patternFill>
    </fill>
    <fill>
      <patternFill patternType="solid">
        <fgColor indexed="8"/>
        <bgColor indexed="64"/>
      </patternFill>
    </fill>
    <fill>
      <patternFill patternType="solid">
        <fgColor theme="0"/>
        <bgColor indexed="64"/>
      </patternFill>
    </fill>
    <fill>
      <patternFill patternType="solid">
        <fgColor rgb="FF0070C0"/>
        <bgColor indexed="64"/>
      </patternFill>
    </fill>
    <fill>
      <patternFill patternType="solid">
        <fgColor rgb="FF009900"/>
        <bgColor indexed="64"/>
      </patternFill>
    </fill>
    <fill>
      <patternFill patternType="solid">
        <fgColor theme="4" tint="-0.499984740745262"/>
        <bgColor indexed="64"/>
      </patternFill>
    </fill>
  </fills>
  <borders count="85">
    <border>
      <left/>
      <right/>
      <top/>
      <bottom/>
      <diagonal/>
    </border>
    <border>
      <left style="thin">
        <color rgb="FFA9A9A9"/>
      </left>
      <right style="thin">
        <color rgb="FFA9A9A9"/>
      </right>
      <top style="thin">
        <color rgb="FFA9A9A9"/>
      </top>
      <bottom/>
      <diagonal/>
    </border>
    <border>
      <left/>
      <right style="thin">
        <color rgb="FFA9A9A9"/>
      </right>
      <top style="thin">
        <color rgb="FFA9A9A9"/>
      </top>
      <bottom/>
      <diagonal/>
    </border>
    <border>
      <left/>
      <right/>
      <top style="thin">
        <color rgb="FFA9A9A9"/>
      </top>
      <bottom/>
      <diagonal/>
    </border>
    <border>
      <left style="thin">
        <color rgb="FFA9A9A9"/>
      </left>
      <right style="thin">
        <color rgb="FFA9A9A9"/>
      </right>
      <top style="thin">
        <color rgb="FFA9A9A9"/>
      </top>
      <bottom style="thin">
        <color rgb="FFA9A9A9"/>
      </bottom>
      <diagonal/>
    </border>
    <border>
      <left/>
      <right/>
      <top style="thin">
        <color rgb="FFA9A9A9"/>
      </top>
      <bottom style="thin">
        <color rgb="FFA9A9A9"/>
      </bottom>
      <diagonal/>
    </border>
    <border>
      <left/>
      <right style="thin">
        <color rgb="FFA9A9A9"/>
      </right>
      <top style="thin">
        <color rgb="FFA9A9A9"/>
      </top>
      <bottom style="thin">
        <color rgb="FFA9A9A9"/>
      </bottom>
      <diagonal/>
    </border>
    <border>
      <left style="thin">
        <color rgb="FFA9A9A9"/>
      </left>
      <right style="thin">
        <color rgb="FFA9A9A9"/>
      </right>
      <top/>
      <bottom/>
      <diagonal/>
    </border>
    <border>
      <left/>
      <right style="thin">
        <color rgb="FFA9A9A9"/>
      </right>
      <top/>
      <bottom/>
      <diagonal/>
    </border>
    <border>
      <left style="thin">
        <color rgb="FFA9A9A9"/>
      </left>
      <right style="thin">
        <color rgb="FFA9A9A9"/>
      </right>
      <top/>
      <bottom style="thin">
        <color rgb="FFA9A9A9"/>
      </bottom>
      <diagonal/>
    </border>
    <border>
      <left/>
      <right style="thin">
        <color rgb="FFA9A9A9"/>
      </right>
      <top/>
      <bottom style="thin">
        <color rgb="FFA9A9A9"/>
      </bottom>
      <diagonal/>
    </border>
    <border>
      <left/>
      <right/>
      <top/>
      <bottom style="thin">
        <color rgb="FFA9A9A9"/>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hair">
        <color theme="1" tint="0.34998626667073579"/>
      </right>
      <top style="thin">
        <color indexed="64"/>
      </top>
      <bottom style="hair">
        <color theme="1" tint="0.34998626667073579"/>
      </bottom>
      <diagonal/>
    </border>
    <border>
      <left style="hair">
        <color theme="1" tint="0.34998626667073579"/>
      </left>
      <right style="hair">
        <color theme="1" tint="0.34998626667073579"/>
      </right>
      <top style="thin">
        <color indexed="64"/>
      </top>
      <bottom style="hair">
        <color theme="1" tint="0.34998626667073579"/>
      </bottom>
      <diagonal/>
    </border>
    <border>
      <left style="hair">
        <color theme="1" tint="0.34998626667073579"/>
      </left>
      <right style="thin">
        <color indexed="64"/>
      </right>
      <top style="thin">
        <color indexed="64"/>
      </top>
      <bottom style="hair">
        <color theme="1" tint="0.34998626667073579"/>
      </bottom>
      <diagonal/>
    </border>
    <border>
      <left style="thin">
        <color indexed="64"/>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style="thin">
        <color indexed="64"/>
      </left>
      <right style="hair">
        <color theme="1" tint="0.34998626667073579"/>
      </right>
      <top style="hair">
        <color theme="1" tint="0.34998626667073579"/>
      </top>
      <bottom style="thin">
        <color indexed="64"/>
      </bottom>
      <diagonal/>
    </border>
    <border>
      <left style="hair">
        <color theme="1" tint="0.34998626667073579"/>
      </left>
      <right style="hair">
        <color theme="1" tint="0.34998626667073579"/>
      </right>
      <top style="hair">
        <color theme="1" tint="0.34998626667073579"/>
      </top>
      <bottom style="thin">
        <color indexed="64"/>
      </bottom>
      <diagonal/>
    </border>
    <border>
      <left style="hair">
        <color theme="1" tint="0.34998626667073579"/>
      </left>
      <right style="thin">
        <color indexed="64"/>
      </right>
      <top style="hair">
        <color theme="1" tint="0.34998626667073579"/>
      </top>
      <bottom style="thin">
        <color indexed="64"/>
      </bottom>
      <diagonal/>
    </border>
    <border>
      <left/>
      <right style="thin">
        <color indexed="64"/>
      </right>
      <top style="thin">
        <color indexed="64"/>
      </top>
      <bottom style="hair">
        <color theme="1" tint="0.34998626667073579"/>
      </bottom>
      <diagonal/>
    </border>
    <border>
      <left/>
      <right style="thin">
        <color indexed="64"/>
      </right>
      <top style="hair">
        <color theme="1" tint="0.34998626667073579"/>
      </top>
      <bottom style="hair">
        <color theme="1" tint="0.34998626667073579"/>
      </bottom>
      <diagonal/>
    </border>
    <border>
      <left/>
      <right style="thin">
        <color indexed="64"/>
      </right>
      <top style="hair">
        <color theme="1" tint="0.34998626667073579"/>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A9A9A9"/>
      </left>
      <right/>
      <top style="thin">
        <color rgb="FFA9A9A9"/>
      </top>
      <bottom style="thin">
        <color rgb="FFA9A9A9"/>
      </bottom>
      <diagonal/>
    </border>
    <border>
      <left style="medium">
        <color indexed="64"/>
      </left>
      <right style="medium">
        <color indexed="64"/>
      </right>
      <top/>
      <bottom/>
      <diagonal/>
    </border>
  </borders>
  <cellStyleXfs count="4">
    <xf numFmtId="0" fontId="0" fillId="0" borderId="0"/>
    <xf numFmtId="0" fontId="1" fillId="0" borderId="0"/>
    <xf numFmtId="0" fontId="3" fillId="0" borderId="0"/>
    <xf numFmtId="0" fontId="25" fillId="0" borderId="0"/>
  </cellStyleXfs>
  <cellXfs count="306">
    <xf numFmtId="0" fontId="0" fillId="0" borderId="0" xfId="0"/>
    <xf numFmtId="0" fontId="6" fillId="0" borderId="0" xfId="1" applyFont="1"/>
    <xf numFmtId="0" fontId="9" fillId="0" borderId="0" xfId="1" applyFont="1"/>
    <xf numFmtId="0" fontId="7" fillId="0" borderId="0" xfId="1" applyFont="1" applyAlignment="1"/>
    <xf numFmtId="0" fontId="6" fillId="0" borderId="0" xfId="1" applyFont="1" applyAlignment="1">
      <alignment vertical="center"/>
    </xf>
    <xf numFmtId="0" fontId="10" fillId="0" borderId="0" xfId="1" applyFont="1"/>
    <xf numFmtId="0" fontId="6" fillId="4" borderId="39" xfId="1" applyFont="1" applyFill="1" applyBorder="1" applyAlignment="1" applyProtection="1">
      <alignment vertical="center"/>
      <protection locked="0"/>
    </xf>
    <xf numFmtId="0" fontId="6" fillId="4" borderId="36" xfId="1" applyFont="1" applyFill="1" applyBorder="1" applyAlignment="1" applyProtection="1">
      <alignment vertical="center"/>
      <protection locked="0"/>
    </xf>
    <xf numFmtId="0" fontId="6" fillId="4" borderId="35" xfId="1" applyFont="1" applyFill="1" applyBorder="1" applyAlignment="1" applyProtection="1">
      <alignment vertical="center"/>
      <protection locked="0"/>
    </xf>
    <xf numFmtId="0" fontId="6" fillId="4" borderId="46" xfId="1" quotePrefix="1" applyFont="1" applyFill="1" applyBorder="1" applyAlignment="1" applyProtection="1">
      <alignment horizontal="center" vertical="center" wrapText="1"/>
      <protection locked="0"/>
    </xf>
    <xf numFmtId="0" fontId="6" fillId="4" borderId="47" xfId="1" quotePrefix="1" applyFont="1" applyFill="1" applyBorder="1" applyAlignment="1" applyProtection="1">
      <alignment horizontal="center" vertical="center" wrapText="1"/>
      <protection locked="0"/>
    </xf>
    <xf numFmtId="0" fontId="6" fillId="4" borderId="47" xfId="1" applyFont="1" applyFill="1" applyBorder="1" applyAlignment="1" applyProtection="1">
      <alignment horizontal="center" vertical="center" wrapText="1"/>
      <protection locked="0"/>
    </xf>
    <xf numFmtId="0" fontId="7" fillId="0" borderId="0" xfId="1" applyFont="1" applyAlignment="1">
      <alignment horizontal="center"/>
    </xf>
    <xf numFmtId="0" fontId="6" fillId="4" borderId="51" xfId="1" applyFont="1" applyFill="1" applyBorder="1" applyAlignment="1" applyProtection="1">
      <alignment vertical="center"/>
      <protection locked="0"/>
    </xf>
    <xf numFmtId="0" fontId="6" fillId="4" borderId="0" xfId="1" applyFont="1" applyFill="1" applyBorder="1" applyAlignment="1" applyProtection="1">
      <alignment vertical="center"/>
      <protection locked="0"/>
    </xf>
    <xf numFmtId="0" fontId="6" fillId="4" borderId="52" xfId="1" applyFont="1" applyFill="1" applyBorder="1" applyAlignment="1" applyProtection="1">
      <alignment vertical="center"/>
      <protection locked="0"/>
    </xf>
    <xf numFmtId="0" fontId="6" fillId="0" borderId="0" xfId="3" applyFont="1"/>
    <xf numFmtId="0" fontId="7" fillId="0" borderId="0" xfId="3" applyFont="1" applyAlignment="1">
      <alignment horizontal="right"/>
    </xf>
    <xf numFmtId="0" fontId="7" fillId="0" borderId="0" xfId="3" applyFont="1" applyAlignment="1">
      <alignment horizontal="center"/>
    </xf>
    <xf numFmtId="0" fontId="10" fillId="0" borderId="0" xfId="3" applyFont="1"/>
    <xf numFmtId="0" fontId="6" fillId="0" borderId="0" xfId="3" applyFont="1" applyBorder="1"/>
    <xf numFmtId="0" fontId="6" fillId="0" borderId="0" xfId="3" applyFont="1" applyAlignment="1">
      <alignment vertical="center"/>
    </xf>
    <xf numFmtId="0" fontId="9" fillId="0" borderId="0" xfId="3" applyFont="1" applyBorder="1" applyAlignment="1">
      <alignment horizontal="center" vertical="center"/>
    </xf>
    <xf numFmtId="0" fontId="6" fillId="0" borderId="0" xfId="3" applyFont="1" applyFill="1" applyBorder="1" applyAlignment="1">
      <alignment vertical="center"/>
    </xf>
    <xf numFmtId="0" fontId="36" fillId="0" borderId="0" xfId="3" applyFont="1" applyAlignment="1">
      <alignment horizontal="left"/>
    </xf>
    <xf numFmtId="0" fontId="9" fillId="0" borderId="0" xfId="3" applyFont="1" applyAlignment="1">
      <alignment horizontal="left"/>
    </xf>
    <xf numFmtId="0" fontId="22" fillId="0" borderId="0" xfId="3" applyFont="1" applyAlignment="1">
      <alignment horizontal="left"/>
    </xf>
    <xf numFmtId="164" fontId="22" fillId="0" borderId="0" xfId="3" applyNumberFormat="1" applyFont="1" applyAlignment="1">
      <alignment horizontal="left"/>
    </xf>
    <xf numFmtId="0" fontId="26" fillId="0" borderId="0" xfId="1" applyFont="1" applyAlignment="1">
      <alignment horizontal="right"/>
    </xf>
    <xf numFmtId="0" fontId="6" fillId="0" borderId="0" xfId="1" applyFont="1" applyBorder="1" applyAlignment="1">
      <alignment vertical="center"/>
    </xf>
    <xf numFmtId="0" fontId="21" fillId="0" borderId="79" xfId="1" applyFont="1" applyBorder="1" applyAlignment="1">
      <alignment vertical="center"/>
    </xf>
    <xf numFmtId="0" fontId="20" fillId="0" borderId="79" xfId="1" applyFont="1" applyBorder="1" applyAlignment="1">
      <alignment vertical="center"/>
    </xf>
    <xf numFmtId="0" fontId="26" fillId="0" borderId="0" xfId="1" applyFont="1" applyAlignment="1"/>
    <xf numFmtId="164" fontId="9" fillId="4" borderId="0" xfId="1" applyNumberFormat="1" applyFont="1" applyFill="1" applyAlignment="1" applyProtection="1">
      <alignment horizontal="center"/>
      <protection locked="0"/>
    </xf>
    <xf numFmtId="0" fontId="6" fillId="4" borderId="24" xfId="1" applyFont="1" applyFill="1" applyBorder="1" applyAlignment="1" applyProtection="1">
      <alignment horizontal="center" vertical="center"/>
      <protection locked="0"/>
    </xf>
    <xf numFmtId="0" fontId="6" fillId="4" borderId="40" xfId="1" applyFont="1" applyFill="1" applyBorder="1" applyAlignment="1" applyProtection="1">
      <alignment horizontal="center" vertical="center"/>
      <protection locked="0"/>
    </xf>
    <xf numFmtId="0" fontId="6" fillId="4" borderId="41" xfId="1" applyFont="1" applyFill="1" applyBorder="1" applyAlignment="1" applyProtection="1">
      <alignment horizontal="center" vertical="center"/>
      <protection locked="0"/>
    </xf>
    <xf numFmtId="0" fontId="6" fillId="4" borderId="42" xfId="1" applyFont="1" applyFill="1" applyBorder="1" applyAlignment="1" applyProtection="1">
      <alignment horizontal="center" vertical="center"/>
      <protection locked="0"/>
    </xf>
    <xf numFmtId="0" fontId="9" fillId="4" borderId="0" xfId="1" applyFont="1" applyFill="1" applyAlignment="1" applyProtection="1">
      <alignment horizontal="center" vertical="center"/>
      <protection locked="0"/>
    </xf>
    <xf numFmtId="0" fontId="9" fillId="4" borderId="0" xfId="1" applyFont="1" applyFill="1" applyAlignment="1" applyProtection="1">
      <alignment vertical="center"/>
      <protection locked="0"/>
    </xf>
    <xf numFmtId="49" fontId="15" fillId="4" borderId="39" xfId="1" applyNumberFormat="1" applyFont="1" applyFill="1" applyBorder="1" applyAlignment="1" applyProtection="1">
      <alignment horizontal="center"/>
      <protection locked="0"/>
    </xf>
    <xf numFmtId="0" fontId="6" fillId="4" borderId="34" xfId="1" applyFont="1" applyFill="1" applyBorder="1" applyAlignment="1" applyProtection="1">
      <alignment horizontal="right" vertical="center"/>
      <protection locked="0"/>
    </xf>
    <xf numFmtId="0" fontId="6" fillId="0" borderId="0" xfId="1" applyFont="1" applyAlignment="1" applyProtection="1">
      <alignment horizontal="center"/>
    </xf>
    <xf numFmtId="0" fontId="6" fillId="0" borderId="0" xfId="1" applyFont="1" applyProtection="1"/>
    <xf numFmtId="0" fontId="7" fillId="0" borderId="0" xfId="1" applyFont="1" applyProtection="1"/>
    <xf numFmtId="0" fontId="7" fillId="0" borderId="0" xfId="1" applyFont="1" applyAlignment="1" applyProtection="1">
      <alignment horizontal="center"/>
    </xf>
    <xf numFmtId="0" fontId="6" fillId="0" borderId="0" xfId="1" applyFont="1" applyAlignment="1" applyProtection="1">
      <alignment vertical="center"/>
    </xf>
    <xf numFmtId="0" fontId="6" fillId="0" borderId="0" xfId="1" applyFont="1" applyAlignment="1" applyProtection="1">
      <alignment horizontal="center" vertical="center"/>
    </xf>
    <xf numFmtId="0" fontId="9" fillId="0" borderId="0" xfId="1" applyFont="1" applyAlignment="1" applyProtection="1">
      <alignment vertical="center"/>
    </xf>
    <xf numFmtId="0" fontId="10" fillId="0" borderId="0" xfId="1" applyFont="1" applyProtection="1"/>
    <xf numFmtId="0" fontId="6" fillId="6" borderId="39" xfId="1" applyFont="1" applyFill="1" applyBorder="1" applyAlignment="1" applyProtection="1">
      <alignment horizontal="center" vertical="center"/>
    </xf>
    <xf numFmtId="0" fontId="6" fillId="6" borderId="39" xfId="1" applyFont="1" applyFill="1" applyBorder="1" applyAlignment="1" applyProtection="1">
      <alignment horizontal="left" vertical="center"/>
    </xf>
    <xf numFmtId="0" fontId="6" fillId="0" borderId="34" xfId="1" applyFont="1" applyBorder="1" applyAlignment="1" applyProtection="1">
      <alignment horizontal="right" vertical="center"/>
    </xf>
    <xf numFmtId="0" fontId="6" fillId="0" borderId="36" xfId="1" applyFont="1" applyBorder="1" applyAlignment="1" applyProtection="1">
      <alignment vertical="center"/>
    </xf>
    <xf numFmtId="0" fontId="18" fillId="0" borderId="0" xfId="1" applyFont="1" applyAlignment="1" applyProtection="1">
      <alignment horizontal="center" vertical="center"/>
    </xf>
    <xf numFmtId="0" fontId="18" fillId="0" borderId="0" xfId="1" applyFont="1" applyAlignment="1" applyProtection="1">
      <alignment horizontal="left" vertical="center"/>
    </xf>
    <xf numFmtId="0" fontId="9" fillId="0" borderId="0" xfId="1" applyFont="1" applyBorder="1" applyAlignment="1" applyProtection="1">
      <alignment horizontal="center" vertical="center"/>
    </xf>
    <xf numFmtId="0" fontId="6" fillId="0" borderId="0" xfId="1" applyFont="1" applyFill="1" applyBorder="1" applyAlignment="1" applyProtection="1">
      <alignment vertical="center"/>
    </xf>
    <xf numFmtId="0" fontId="6" fillId="0" borderId="0" xfId="1" applyFont="1" applyBorder="1" applyAlignment="1" applyProtection="1">
      <alignment horizontal="left" vertical="center"/>
    </xf>
    <xf numFmtId="0" fontId="9" fillId="0" borderId="0" xfId="1" applyFont="1" applyAlignment="1" applyProtection="1">
      <alignment horizontal="center" vertical="center"/>
    </xf>
    <xf numFmtId="0" fontId="12" fillId="0" borderId="0" xfId="1" applyFont="1" applyAlignment="1" applyProtection="1">
      <alignment vertical="center"/>
    </xf>
    <xf numFmtId="0" fontId="9" fillId="0" borderId="0" xfId="1" applyFont="1" applyAlignment="1" applyProtection="1">
      <alignment horizontal="left" vertical="center"/>
    </xf>
    <xf numFmtId="0" fontId="22" fillId="0" borderId="0" xfId="1" applyFont="1" applyAlignment="1" applyProtection="1">
      <alignment horizontal="center"/>
    </xf>
    <xf numFmtId="0" fontId="9" fillId="0" borderId="0" xfId="1" applyNumberFormat="1" applyFont="1" applyProtection="1"/>
    <xf numFmtId="0" fontId="22" fillId="0" borderId="0" xfId="1" applyNumberFormat="1" applyFont="1" applyAlignment="1" applyProtection="1">
      <alignment horizontal="left"/>
    </xf>
    <xf numFmtId="0" fontId="22" fillId="0" borderId="0" xfId="1" applyNumberFormat="1" applyFont="1" applyAlignment="1" applyProtection="1">
      <alignment horizontal="center"/>
    </xf>
    <xf numFmtId="0" fontId="7" fillId="0" borderId="0" xfId="1" applyNumberFormat="1" applyFont="1" applyAlignment="1" applyProtection="1">
      <alignment horizontal="center"/>
    </xf>
    <xf numFmtId="0" fontId="10" fillId="0" borderId="0" xfId="1" applyFont="1" applyAlignment="1" applyProtection="1">
      <alignment horizontal="center"/>
    </xf>
    <xf numFmtId="0" fontId="6" fillId="0" borderId="0" xfId="1" applyFont="1" applyAlignment="1" applyProtection="1">
      <alignment vertical="center" wrapText="1"/>
    </xf>
    <xf numFmtId="0" fontId="6" fillId="0" borderId="16" xfId="1" applyFont="1" applyBorder="1" applyAlignment="1" applyProtection="1">
      <alignment horizontal="center" vertical="center" wrapText="1"/>
    </xf>
    <xf numFmtId="0" fontId="6" fillId="0" borderId="16" xfId="1" applyFont="1" applyBorder="1" applyAlignment="1" applyProtection="1">
      <alignment vertical="center" wrapText="1"/>
    </xf>
    <xf numFmtId="0" fontId="23" fillId="0" borderId="40" xfId="1" quotePrefix="1" applyFont="1" applyBorder="1" applyAlignment="1" applyProtection="1">
      <alignment horizontal="center" vertical="center" wrapText="1"/>
    </xf>
    <xf numFmtId="0" fontId="6" fillId="0" borderId="46" xfId="1" applyFont="1" applyBorder="1" applyAlignment="1" applyProtection="1">
      <alignment horizontal="center" vertical="center" wrapText="1"/>
    </xf>
    <xf numFmtId="0" fontId="9" fillId="0" borderId="24" xfId="1" applyFont="1" applyBorder="1" applyAlignment="1" applyProtection="1">
      <alignment horizontal="center" vertical="center" wrapText="1"/>
    </xf>
    <xf numFmtId="0" fontId="6" fillId="0" borderId="28" xfId="1" applyFont="1" applyBorder="1" applyAlignment="1" applyProtection="1">
      <alignment horizontal="center" vertical="center" wrapText="1"/>
    </xf>
    <xf numFmtId="0" fontId="6" fillId="0" borderId="28" xfId="1" applyFont="1" applyBorder="1" applyAlignment="1" applyProtection="1">
      <alignment vertical="center" wrapText="1"/>
    </xf>
    <xf numFmtId="0" fontId="23" fillId="0" borderId="58" xfId="1" quotePrefix="1" applyFont="1" applyBorder="1" applyAlignment="1" applyProtection="1">
      <alignment horizontal="center" vertical="center" wrapText="1"/>
    </xf>
    <xf numFmtId="0" fontId="6" fillId="0" borderId="47" xfId="1" applyFont="1" applyBorder="1" applyAlignment="1" applyProtection="1">
      <alignment horizontal="center" vertical="center" wrapText="1"/>
    </xf>
    <xf numFmtId="0" fontId="9" fillId="0" borderId="39" xfId="1" applyFont="1" applyBorder="1" applyAlignment="1" applyProtection="1">
      <alignment horizontal="center" vertical="center" wrapText="1"/>
    </xf>
    <xf numFmtId="0" fontId="23" fillId="0" borderId="62" xfId="1" quotePrefix="1" applyFont="1" applyBorder="1" applyAlignment="1" applyProtection="1">
      <alignment horizontal="center" vertical="center" wrapText="1"/>
    </xf>
    <xf numFmtId="0" fontId="6" fillId="0" borderId="63"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6" fillId="0" borderId="0" xfId="1" applyFont="1" applyAlignment="1" applyProtection="1">
      <alignment horizontal="center" vertical="center" wrapText="1"/>
    </xf>
    <xf numFmtId="0" fontId="24" fillId="0" borderId="0" xfId="1" applyFont="1" applyAlignment="1" applyProtection="1">
      <alignment vertical="center"/>
    </xf>
    <xf numFmtId="0" fontId="26" fillId="0" borderId="0" xfId="1" applyFont="1" applyAlignment="1" applyProtection="1">
      <alignment horizontal="center" vertical="center"/>
    </xf>
    <xf numFmtId="0" fontId="37" fillId="0" borderId="0" xfId="1" applyFont="1"/>
    <xf numFmtId="0" fontId="28" fillId="0" borderId="0" xfId="0" applyFont="1" applyProtection="1"/>
    <xf numFmtId="0" fontId="30" fillId="0" borderId="0" xfId="0" applyFont="1" applyProtection="1"/>
    <xf numFmtId="0" fontId="31" fillId="0" borderId="0" xfId="0" applyFont="1" applyProtection="1"/>
    <xf numFmtId="0" fontId="32" fillId="0" borderId="0" xfId="0" applyFont="1" applyProtection="1"/>
    <xf numFmtId="164" fontId="31" fillId="0" borderId="0" xfId="0" applyNumberFormat="1" applyFont="1" applyAlignment="1" applyProtection="1">
      <alignment horizontal="left"/>
    </xf>
    <xf numFmtId="0" fontId="31" fillId="0" borderId="37" xfId="0" applyFont="1" applyBorder="1" applyProtection="1"/>
    <xf numFmtId="0" fontId="32" fillId="0" borderId="64" xfId="0" applyFont="1" applyBorder="1" applyAlignment="1" applyProtection="1">
      <alignment horizontal="center" vertical="center"/>
    </xf>
    <xf numFmtId="0" fontId="31" fillId="0" borderId="51" xfId="0" applyFont="1" applyBorder="1" applyProtection="1"/>
    <xf numFmtId="0" fontId="32" fillId="0" borderId="65" xfId="0" applyFont="1" applyBorder="1" applyAlignment="1" applyProtection="1">
      <alignment horizontal="center" vertical="center"/>
    </xf>
    <xf numFmtId="0" fontId="34" fillId="0" borderId="60" xfId="0" applyFont="1" applyBorder="1" applyProtection="1"/>
    <xf numFmtId="0" fontId="32" fillId="0" borderId="66" xfId="0" applyFont="1" applyBorder="1" applyAlignment="1" applyProtection="1">
      <alignment horizontal="center" vertical="center"/>
    </xf>
    <xf numFmtId="0" fontId="31" fillId="4" borderId="67" xfId="0" applyFont="1" applyFill="1" applyBorder="1" applyAlignment="1" applyProtection="1">
      <alignment horizontal="center" vertical="center"/>
      <protection locked="0"/>
    </xf>
    <xf numFmtId="0" fontId="31" fillId="4" borderId="68" xfId="0" applyFont="1" applyFill="1" applyBorder="1" applyAlignment="1" applyProtection="1">
      <alignment horizontal="center" vertical="center"/>
      <protection locked="0"/>
    </xf>
    <xf numFmtId="0" fontId="31" fillId="4" borderId="69" xfId="0" applyFont="1" applyFill="1" applyBorder="1" applyAlignment="1" applyProtection="1">
      <alignment horizontal="center" vertical="center"/>
      <protection locked="0"/>
    </xf>
    <xf numFmtId="0" fontId="31" fillId="4" borderId="70" xfId="0" applyFont="1" applyFill="1" applyBorder="1" applyAlignment="1" applyProtection="1">
      <alignment horizontal="center" vertical="center"/>
      <protection locked="0"/>
    </xf>
    <xf numFmtId="0" fontId="31" fillId="4" borderId="71" xfId="0" applyFont="1" applyFill="1" applyBorder="1" applyAlignment="1" applyProtection="1">
      <alignment horizontal="center" vertical="center"/>
      <protection locked="0"/>
    </xf>
    <xf numFmtId="0" fontId="31" fillId="4" borderId="72" xfId="0" applyFont="1" applyFill="1" applyBorder="1" applyAlignment="1" applyProtection="1">
      <alignment horizontal="center" vertical="center"/>
      <protection locked="0"/>
    </xf>
    <xf numFmtId="0" fontId="31" fillId="4" borderId="73" xfId="0" applyFont="1" applyFill="1" applyBorder="1" applyAlignment="1" applyProtection="1">
      <alignment horizontal="center" vertical="center"/>
      <protection locked="0"/>
    </xf>
    <xf numFmtId="0" fontId="31" fillId="4" borderId="74" xfId="0" applyFont="1" applyFill="1" applyBorder="1" applyAlignment="1" applyProtection="1">
      <alignment horizontal="center" vertical="center"/>
      <protection locked="0"/>
    </xf>
    <xf numFmtId="0" fontId="31" fillId="4" borderId="75" xfId="0" applyFont="1" applyFill="1" applyBorder="1" applyAlignment="1" applyProtection="1">
      <alignment horizontal="center" vertical="center"/>
      <protection locked="0"/>
    </xf>
    <xf numFmtId="0" fontId="31" fillId="4" borderId="76" xfId="0" applyFont="1" applyFill="1" applyBorder="1" applyProtection="1">
      <protection locked="0"/>
    </xf>
    <xf numFmtId="0" fontId="31" fillId="4" borderId="77" xfId="0" applyFont="1" applyFill="1" applyBorder="1" applyProtection="1">
      <protection locked="0"/>
    </xf>
    <xf numFmtId="0" fontId="31" fillId="4" borderId="78" xfId="0" applyFont="1" applyFill="1" applyBorder="1" applyProtection="1">
      <protection locked="0"/>
    </xf>
    <xf numFmtId="0" fontId="6" fillId="4" borderId="39" xfId="3" applyFont="1" applyFill="1" applyBorder="1" applyAlignment="1" applyProtection="1">
      <alignment horizontal="center" vertical="center"/>
      <protection locked="0"/>
    </xf>
    <xf numFmtId="0" fontId="6" fillId="4" borderId="39" xfId="3" applyFont="1" applyFill="1" applyBorder="1" applyAlignment="1" applyProtection="1">
      <alignment vertical="center"/>
      <protection locked="0"/>
    </xf>
    <xf numFmtId="0" fontId="9" fillId="4" borderId="0" xfId="1" applyFont="1" applyFill="1" applyProtection="1">
      <protection locked="0"/>
    </xf>
    <xf numFmtId="0" fontId="31" fillId="0" borderId="38" xfId="0" applyNumberFormat="1" applyFont="1" applyBorder="1" applyAlignment="1" applyProtection="1">
      <alignment horizontal="left"/>
    </xf>
    <xf numFmtId="0" fontId="31" fillId="0" borderId="52" xfId="0" applyFont="1" applyBorder="1" applyAlignment="1" applyProtection="1">
      <alignment horizontal="left"/>
    </xf>
    <xf numFmtId="0" fontId="31" fillId="0" borderId="52" xfId="0" applyFont="1" applyFill="1" applyBorder="1" applyAlignment="1" applyProtection="1">
      <alignment horizontal="left"/>
    </xf>
    <xf numFmtId="0" fontId="31" fillId="4" borderId="52" xfId="0" applyFont="1" applyFill="1" applyBorder="1" applyAlignment="1" applyProtection="1">
      <alignment horizontal="left"/>
      <protection locked="0"/>
    </xf>
    <xf numFmtId="0" fontId="31" fillId="0" borderId="52" xfId="0" applyNumberFormat="1" applyFont="1" applyBorder="1" applyAlignment="1" applyProtection="1">
      <alignment horizontal="left"/>
    </xf>
    <xf numFmtId="49" fontId="31" fillId="0" borderId="52" xfId="0" applyNumberFormat="1" applyFont="1" applyBorder="1" applyAlignment="1" applyProtection="1">
      <alignment horizontal="left"/>
    </xf>
    <xf numFmtId="0" fontId="9" fillId="0" borderId="39" xfId="1" applyFont="1" applyBorder="1" applyAlignment="1" applyProtection="1">
      <alignment vertical="center" wrapText="1"/>
    </xf>
    <xf numFmtId="0" fontId="5" fillId="0" borderId="4" xfId="2" applyNumberFormat="1" applyFont="1" applyFill="1" applyBorder="1" applyAlignment="1">
      <alignment horizontal="center" vertical="center" wrapText="1" readingOrder="1"/>
    </xf>
    <xf numFmtId="0" fontId="38" fillId="0" borderId="0" xfId="1" applyFont="1" applyProtection="1"/>
    <xf numFmtId="14" fontId="0" fillId="0" borderId="0" xfId="0" applyNumberFormat="1"/>
    <xf numFmtId="49" fontId="15" fillId="4" borderId="39" xfId="0" applyNumberFormat="1" applyFont="1" applyFill="1" applyBorder="1" applyProtection="1">
      <protection locked="0"/>
    </xf>
    <xf numFmtId="0" fontId="27" fillId="0" borderId="0" xfId="0" applyFont="1" applyProtection="1"/>
    <xf numFmtId="0" fontId="6" fillId="4" borderId="39" xfId="1" applyFont="1" applyFill="1" applyBorder="1" applyAlignment="1" applyProtection="1">
      <alignment horizontal="center" vertical="center"/>
      <protection locked="0"/>
    </xf>
    <xf numFmtId="0" fontId="8" fillId="0" borderId="0" xfId="1" applyFont="1" applyProtection="1"/>
    <xf numFmtId="0" fontId="9" fillId="0" borderId="0" xfId="1" applyFont="1" applyProtection="1"/>
    <xf numFmtId="0" fontId="6" fillId="0" borderId="0" xfId="1" applyFont="1" applyAlignment="1" applyProtection="1">
      <alignment horizontal="left"/>
    </xf>
    <xf numFmtId="0" fontId="7" fillId="0" borderId="0" xfId="1" applyFont="1" applyAlignment="1" applyProtection="1"/>
    <xf numFmtId="0" fontId="6" fillId="0" borderId="12" xfId="1" applyFont="1" applyBorder="1" applyAlignment="1" applyProtection="1">
      <alignment vertical="center"/>
    </xf>
    <xf numFmtId="0" fontId="6" fillId="0" borderId="13" xfId="1" applyFont="1" applyBorder="1" applyAlignment="1" applyProtection="1">
      <alignment vertical="center"/>
    </xf>
    <xf numFmtId="0" fontId="9" fillId="0" borderId="13" xfId="1" applyFont="1" applyBorder="1" applyAlignment="1" applyProtection="1">
      <alignment horizontal="right" vertical="center"/>
    </xf>
    <xf numFmtId="0" fontId="10" fillId="0" borderId="0" xfId="1" applyFont="1" applyAlignment="1" applyProtection="1">
      <alignment vertical="center"/>
    </xf>
    <xf numFmtId="0" fontId="9" fillId="0" borderId="17" xfId="1" applyFont="1" applyBorder="1" applyAlignment="1" applyProtection="1">
      <alignment horizontal="center" vertical="center"/>
    </xf>
    <xf numFmtId="0" fontId="9" fillId="0" borderId="18" xfId="1" applyFont="1" applyBorder="1" applyAlignment="1" applyProtection="1">
      <alignment horizontal="center" vertical="center"/>
    </xf>
    <xf numFmtId="0" fontId="6" fillId="0" borderId="22" xfId="1" applyFont="1" applyBorder="1" applyAlignment="1" applyProtection="1">
      <alignment vertical="center"/>
    </xf>
    <xf numFmtId="0" fontId="11" fillId="0" borderId="23" xfId="1" applyFont="1" applyBorder="1" applyAlignment="1" applyProtection="1">
      <alignment vertical="center"/>
    </xf>
    <xf numFmtId="0" fontId="1" fillId="0" borderId="25" xfId="1" applyFill="1" applyBorder="1" applyAlignment="1" applyProtection="1">
      <alignment horizontal="center" vertical="center"/>
    </xf>
    <xf numFmtId="0" fontId="6" fillId="0" borderId="26" xfId="1" applyFont="1" applyBorder="1" applyAlignment="1" applyProtection="1">
      <alignment vertical="center"/>
    </xf>
    <xf numFmtId="0" fontId="11" fillId="0" borderId="27" xfId="1" applyFont="1" applyBorder="1" applyAlignment="1" applyProtection="1">
      <alignment vertical="center"/>
    </xf>
    <xf numFmtId="0" fontId="11" fillId="0" borderId="0" xfId="1" applyFont="1" applyBorder="1" applyAlignment="1" applyProtection="1">
      <alignment vertical="center"/>
    </xf>
    <xf numFmtId="0" fontId="1" fillId="0" borderId="28" xfId="1" applyFill="1" applyBorder="1" applyAlignment="1" applyProtection="1">
      <alignment horizontal="center" vertical="center"/>
    </xf>
    <xf numFmtId="0" fontId="6" fillId="0" borderId="0" xfId="1" applyFont="1" applyAlignment="1" applyProtection="1">
      <alignment horizontal="right" vertical="center"/>
    </xf>
    <xf numFmtId="0" fontId="9" fillId="0" borderId="29" xfId="1" applyFont="1" applyBorder="1" applyAlignment="1" applyProtection="1">
      <alignment horizontal="left" vertical="center"/>
    </xf>
    <xf numFmtId="0" fontId="9" fillId="0" borderId="30" xfId="1" applyFont="1" applyBorder="1" applyAlignment="1" applyProtection="1">
      <alignment horizontal="left" vertical="center"/>
    </xf>
    <xf numFmtId="0" fontId="6" fillId="0" borderId="31" xfId="1" quotePrefix="1" applyFont="1" applyBorder="1" applyAlignment="1" applyProtection="1">
      <alignment horizontal="center" vertical="center"/>
    </xf>
    <xf numFmtId="0" fontId="9" fillId="0" borderId="32" xfId="1" applyFont="1" applyBorder="1" applyAlignment="1" applyProtection="1">
      <alignment horizontal="center" vertical="center"/>
    </xf>
    <xf numFmtId="0" fontId="6" fillId="0" borderId="0" xfId="1" applyFont="1" applyFill="1" applyAlignment="1" applyProtection="1">
      <alignment vertical="center"/>
    </xf>
    <xf numFmtId="1" fontId="6" fillId="0" borderId="31" xfId="1" quotePrefix="1" applyNumberFormat="1" applyFont="1" applyBorder="1" applyAlignment="1" applyProtection="1">
      <alignment horizontal="center" vertical="center"/>
    </xf>
    <xf numFmtId="0" fontId="6" fillId="5" borderId="32" xfId="1" applyFont="1" applyFill="1" applyBorder="1" applyAlignment="1" applyProtection="1">
      <alignment horizontal="right" vertical="center"/>
    </xf>
    <xf numFmtId="0" fontId="6" fillId="0" borderId="32" xfId="1" applyFont="1" applyBorder="1" applyProtection="1"/>
    <xf numFmtId="0" fontId="14" fillId="7" borderId="39" xfId="1" applyFont="1" applyFill="1" applyBorder="1" applyAlignment="1" applyProtection="1">
      <alignment horizontal="center" vertical="center"/>
    </xf>
    <xf numFmtId="165" fontId="6" fillId="0" borderId="39" xfId="1" applyNumberFormat="1" applyFont="1" applyBorder="1" applyAlignment="1" applyProtection="1">
      <alignment horizontal="center" vertical="center"/>
    </xf>
    <xf numFmtId="0" fontId="6" fillId="0" borderId="39" xfId="1" applyFont="1" applyBorder="1" applyAlignment="1" applyProtection="1">
      <alignment horizontal="center" vertical="center"/>
    </xf>
    <xf numFmtId="0" fontId="6" fillId="4" borderId="51" xfId="1" applyFont="1" applyFill="1" applyBorder="1" applyAlignment="1" applyProtection="1">
      <alignment vertical="center"/>
    </xf>
    <xf numFmtId="0" fontId="6" fillId="4" borderId="0" xfId="1" applyFont="1" applyFill="1" applyBorder="1" applyAlignment="1" applyProtection="1">
      <alignment vertical="center"/>
    </xf>
    <xf numFmtId="0" fontId="6" fillId="4" borderId="52" xfId="1" applyFont="1" applyFill="1" applyBorder="1" applyAlignment="1" applyProtection="1">
      <alignment vertical="center"/>
    </xf>
    <xf numFmtId="0" fontId="6" fillId="4" borderId="53" xfId="1" applyFont="1" applyFill="1" applyBorder="1" applyAlignment="1" applyProtection="1">
      <alignment vertical="center"/>
    </xf>
    <xf numFmtId="0" fontId="6" fillId="4" borderId="18" xfId="1" applyFont="1" applyFill="1" applyBorder="1" applyAlignment="1" applyProtection="1">
      <alignment vertical="center"/>
    </xf>
    <xf numFmtId="0" fontId="6" fillId="4" borderId="54" xfId="1" applyFont="1" applyFill="1" applyBorder="1" applyAlignment="1" applyProtection="1">
      <alignment vertical="center"/>
    </xf>
    <xf numFmtId="0" fontId="32" fillId="0" borderId="80" xfId="0" applyFont="1" applyBorder="1" applyAlignment="1" applyProtection="1">
      <alignment horizontal="center" vertical="center"/>
    </xf>
    <xf numFmtId="0" fontId="32" fillId="0" borderId="81" xfId="0" applyFont="1" applyBorder="1" applyAlignment="1" applyProtection="1">
      <alignment horizontal="center" vertical="center"/>
    </xf>
    <xf numFmtId="0" fontId="32" fillId="0" borderId="82" xfId="0" applyFont="1" applyBorder="1" applyAlignment="1" applyProtection="1">
      <alignment horizontal="center" vertical="center"/>
    </xf>
    <xf numFmtId="0" fontId="1" fillId="0" borderId="0" xfId="0" applyFont="1"/>
    <xf numFmtId="0" fontId="4" fillId="0" borderId="39" xfId="0" applyFont="1" applyFill="1" applyBorder="1"/>
    <xf numFmtId="0" fontId="6" fillId="0" borderId="40" xfId="1" applyFont="1" applyBorder="1" applyAlignment="1" applyProtection="1">
      <alignment vertical="center" wrapText="1"/>
    </xf>
    <xf numFmtId="0" fontId="6" fillId="0" borderId="58" xfId="1" applyFont="1" applyBorder="1" applyAlignment="1" applyProtection="1">
      <alignment vertical="center" wrapText="1"/>
    </xf>
    <xf numFmtId="0" fontId="6" fillId="4" borderId="58" xfId="1" applyFont="1" applyFill="1" applyBorder="1" applyAlignment="1" applyProtection="1">
      <alignment vertical="center" wrapText="1"/>
    </xf>
    <xf numFmtId="0" fontId="6" fillId="0" borderId="44" xfId="1" applyFont="1" applyBorder="1" applyAlignment="1" applyProtection="1">
      <alignment horizontal="center" vertical="center" wrapText="1"/>
    </xf>
    <xf numFmtId="0" fontId="6" fillId="4" borderId="42" xfId="1" applyFont="1" applyFill="1" applyBorder="1" applyAlignment="1" applyProtection="1">
      <alignment vertical="center" wrapText="1"/>
    </xf>
    <xf numFmtId="0" fontId="2" fillId="2" borderId="0" xfId="0" applyFont="1" applyFill="1"/>
    <xf numFmtId="0" fontId="0" fillId="4" borderId="39" xfId="0" applyFill="1" applyBorder="1" applyProtection="1">
      <protection locked="0"/>
    </xf>
    <xf numFmtId="0" fontId="6" fillId="4" borderId="34" xfId="1" applyFont="1" applyFill="1" applyBorder="1" applyAlignment="1" applyProtection="1">
      <alignment horizontal="center" vertical="center"/>
      <protection locked="0"/>
    </xf>
    <xf numFmtId="0" fontId="6" fillId="4" borderId="35" xfId="1" applyFont="1" applyFill="1" applyBorder="1" applyAlignment="1" applyProtection="1">
      <alignment horizontal="center" vertical="center"/>
      <protection locked="0"/>
    </xf>
    <xf numFmtId="0" fontId="6" fillId="4" borderId="36" xfId="1" applyFont="1" applyFill="1" applyBorder="1" applyAlignment="1" applyProtection="1">
      <alignment horizontal="center" vertical="center"/>
      <protection locked="0"/>
    </xf>
    <xf numFmtId="0" fontId="7" fillId="0" borderId="0" xfId="1" applyFont="1" applyAlignment="1" applyProtection="1">
      <alignment horizontal="center"/>
    </xf>
    <xf numFmtId="0" fontId="6" fillId="4" borderId="34" xfId="1" applyFont="1" applyFill="1" applyBorder="1" applyAlignment="1" applyProtection="1">
      <alignment horizontal="left" vertical="center"/>
      <protection locked="0"/>
    </xf>
    <xf numFmtId="0" fontId="6" fillId="4" borderId="36" xfId="1" applyFont="1" applyFill="1" applyBorder="1" applyAlignment="1" applyProtection="1">
      <alignment horizontal="left" vertical="center"/>
      <protection locked="0"/>
    </xf>
    <xf numFmtId="0" fontId="6" fillId="6" borderId="34" xfId="1" applyFont="1" applyFill="1" applyBorder="1" applyAlignment="1" applyProtection="1">
      <alignment horizontal="left" vertical="center"/>
    </xf>
    <xf numFmtId="0" fontId="6" fillId="6" borderId="36" xfId="1" applyFont="1" applyFill="1" applyBorder="1" applyAlignment="1" applyProtection="1">
      <alignment horizontal="left" vertical="center"/>
    </xf>
    <xf numFmtId="0" fontId="6" fillId="4" borderId="35" xfId="1" applyFont="1" applyFill="1" applyBorder="1" applyAlignment="1" applyProtection="1">
      <alignment horizontal="left" vertical="center"/>
      <protection locked="0"/>
    </xf>
    <xf numFmtId="0" fontId="17" fillId="0" borderId="57" xfId="1" applyFont="1" applyBorder="1" applyAlignment="1" applyProtection="1">
      <alignment horizontal="center" vertical="justify"/>
    </xf>
    <xf numFmtId="0" fontId="6" fillId="4" borderId="39" xfId="1" applyFont="1" applyFill="1" applyBorder="1" applyAlignment="1" applyProtection="1">
      <alignment horizontal="center" vertical="center"/>
      <protection locked="0"/>
    </xf>
    <xf numFmtId="0" fontId="9" fillId="7" borderId="16" xfId="1" applyFont="1" applyFill="1" applyBorder="1" applyAlignment="1" applyProtection="1">
      <alignment horizontal="center" vertical="center" wrapText="1"/>
    </xf>
    <xf numFmtId="0" fontId="9" fillId="7" borderId="84" xfId="1" applyFont="1" applyFill="1" applyBorder="1" applyAlignment="1" applyProtection="1">
      <alignment horizontal="center" vertical="center" wrapText="1"/>
    </xf>
    <xf numFmtId="164" fontId="22" fillId="0" borderId="0" xfId="1" applyNumberFormat="1" applyFont="1" applyAlignment="1" applyProtection="1">
      <alignment horizontal="left"/>
    </xf>
    <xf numFmtId="0" fontId="12" fillId="0" borderId="13" xfId="1" applyFont="1" applyBorder="1" applyAlignment="1" applyProtection="1">
      <alignment horizontal="center" vertical="center" wrapText="1"/>
    </xf>
    <xf numFmtId="0" fontId="6" fillId="0" borderId="57" xfId="1" applyFont="1" applyBorder="1" applyAlignment="1" applyProtection="1">
      <alignment horizontal="center" vertical="center" wrapText="1"/>
    </xf>
    <xf numFmtId="0" fontId="19" fillId="0" borderId="0" xfId="1" applyFont="1" applyAlignment="1" applyProtection="1">
      <alignment horizontal="center" vertical="justify"/>
    </xf>
    <xf numFmtId="0" fontId="21" fillId="0" borderId="0" xfId="1" applyFont="1" applyAlignment="1" applyProtection="1">
      <alignment horizontal="center"/>
    </xf>
    <xf numFmtId="0" fontId="9" fillId="0" borderId="14" xfId="1" applyFont="1" applyBorder="1" applyAlignment="1" applyProtection="1">
      <alignment horizontal="center" vertical="center" wrapText="1"/>
    </xf>
    <xf numFmtId="0" fontId="9" fillId="0" borderId="48" xfId="1" applyFont="1" applyBorder="1" applyAlignment="1" applyProtection="1">
      <alignment horizontal="center" vertical="center" wrapText="1"/>
    </xf>
    <xf numFmtId="0" fontId="31" fillId="0" borderId="33" xfId="0" applyFont="1" applyBorder="1" applyAlignment="1" applyProtection="1">
      <alignment horizontal="center" vertical="center"/>
    </xf>
    <xf numFmtId="0" fontId="31" fillId="0" borderId="48" xfId="0" applyFont="1" applyBorder="1" applyAlignment="1" applyProtection="1">
      <alignment horizontal="center" vertical="center"/>
    </xf>
    <xf numFmtId="0" fontId="31" fillId="0" borderId="59" xfId="0" applyFont="1" applyBorder="1" applyAlignment="1" applyProtection="1">
      <alignment horizontal="center" vertical="center"/>
    </xf>
    <xf numFmtId="0" fontId="32" fillId="0" borderId="33" xfId="0" applyFont="1" applyBorder="1" applyAlignment="1" applyProtection="1">
      <alignment horizontal="center" vertical="center"/>
    </xf>
    <xf numFmtId="0" fontId="32" fillId="0" borderId="48" xfId="0" applyFont="1" applyBorder="1" applyAlignment="1" applyProtection="1">
      <alignment horizontal="center" vertical="center"/>
    </xf>
    <xf numFmtId="0" fontId="32" fillId="0" borderId="59" xfId="0" applyFont="1" applyBorder="1" applyAlignment="1" applyProtection="1">
      <alignment horizontal="center" vertical="center"/>
    </xf>
    <xf numFmtId="0" fontId="33" fillId="4" borderId="52" xfId="0" applyFont="1" applyFill="1" applyBorder="1" applyAlignment="1" applyProtection="1">
      <alignment horizontal="left" vertical="top" wrapText="1"/>
      <protection locked="0"/>
    </xf>
    <xf numFmtId="0" fontId="33" fillId="4" borderId="61" xfId="0" applyFont="1" applyFill="1" applyBorder="1" applyAlignment="1" applyProtection="1">
      <alignment horizontal="left" vertical="top" wrapText="1"/>
      <protection locked="0"/>
    </xf>
    <xf numFmtId="0" fontId="27" fillId="0" borderId="0" xfId="0" applyFont="1" applyAlignment="1" applyProtection="1">
      <alignment horizontal="center"/>
    </xf>
    <xf numFmtId="0" fontId="29" fillId="0" borderId="0" xfId="0" applyFont="1" applyAlignment="1" applyProtection="1">
      <alignment horizontal="center"/>
    </xf>
    <xf numFmtId="0" fontId="31" fillId="4" borderId="33" xfId="0" applyFont="1" applyFill="1" applyBorder="1" applyAlignment="1" applyProtection="1">
      <alignment horizontal="center" vertical="center"/>
      <protection locked="0"/>
    </xf>
    <xf numFmtId="0" fontId="31" fillId="4" borderId="48" xfId="0" applyFont="1" applyFill="1" applyBorder="1" applyAlignment="1" applyProtection="1">
      <alignment horizontal="center" vertical="center"/>
      <protection locked="0"/>
    </xf>
    <xf numFmtId="0" fontId="31" fillId="4" borderId="59" xfId="0" applyFont="1" applyFill="1" applyBorder="1" applyAlignment="1" applyProtection="1">
      <alignment horizontal="center" vertical="center"/>
      <protection locked="0"/>
    </xf>
    <xf numFmtId="0" fontId="36" fillId="0" borderId="0" xfId="3" applyFont="1" applyAlignment="1">
      <alignment horizontal="center"/>
    </xf>
    <xf numFmtId="0" fontId="7" fillId="0" borderId="0" xfId="3" applyFont="1" applyAlignment="1">
      <alignment horizontal="center"/>
    </xf>
    <xf numFmtId="0" fontId="6" fillId="4" borderId="39" xfId="3" applyFont="1" applyFill="1" applyBorder="1" applyAlignment="1" applyProtection="1">
      <alignment horizontal="left" vertical="center"/>
      <protection locked="0"/>
    </xf>
    <xf numFmtId="0" fontId="6" fillId="4" borderId="39" xfId="3" applyFont="1" applyFill="1" applyBorder="1" applyAlignment="1" applyProtection="1">
      <alignment horizontal="center" vertical="center"/>
      <protection locked="0"/>
    </xf>
    <xf numFmtId="0" fontId="6" fillId="5" borderId="34" xfId="3" applyFont="1" applyFill="1" applyBorder="1" applyAlignment="1">
      <alignment horizontal="center" vertical="center"/>
    </xf>
    <xf numFmtId="0" fontId="6" fillId="5" borderId="36" xfId="3" applyFont="1" applyFill="1" applyBorder="1" applyAlignment="1">
      <alignment horizontal="center" vertical="center"/>
    </xf>
    <xf numFmtId="164" fontId="6" fillId="0" borderId="0" xfId="1" applyNumberFormat="1" applyFont="1" applyAlignment="1">
      <alignment horizontal="left"/>
    </xf>
    <xf numFmtId="0" fontId="10" fillId="0" borderId="0" xfId="1" applyFont="1" applyAlignment="1">
      <alignment horizontal="center" vertical="justify"/>
    </xf>
    <xf numFmtId="0" fontId="26" fillId="0" borderId="0" xfId="1" applyFont="1" applyAlignment="1">
      <alignment horizontal="center"/>
    </xf>
    <xf numFmtId="0" fontId="40" fillId="0" borderId="0" xfId="0" applyFont="1"/>
    <xf numFmtId="0" fontId="41" fillId="3" borderId="1" xfId="0" applyNumberFormat="1" applyFont="1" applyFill="1" applyBorder="1" applyAlignment="1">
      <alignment horizontal="center" vertical="center" wrapText="1" readingOrder="1"/>
    </xf>
    <xf numFmtId="0" fontId="41" fillId="3" borderId="1" xfId="0" applyNumberFormat="1" applyFont="1" applyFill="1" applyBorder="1" applyAlignment="1">
      <alignment horizontal="center" vertical="center" wrapText="1" readingOrder="1"/>
    </xf>
    <xf numFmtId="0" fontId="42" fillId="0" borderId="2" xfId="0" applyNumberFormat="1" applyFont="1" applyFill="1" applyBorder="1" applyAlignment="1">
      <alignment vertical="top" wrapText="1"/>
    </xf>
    <xf numFmtId="0" fontId="42" fillId="0" borderId="3" xfId="0" applyNumberFormat="1" applyFont="1" applyFill="1" applyBorder="1" applyAlignment="1">
      <alignment vertical="top" wrapText="1"/>
    </xf>
    <xf numFmtId="0" fontId="41" fillId="3" borderId="1" xfId="0" applyNumberFormat="1" applyFont="1" applyFill="1" applyBorder="1" applyAlignment="1">
      <alignment horizontal="center" wrapText="1" readingOrder="1"/>
    </xf>
    <xf numFmtId="0" fontId="41" fillId="3" borderId="4" xfId="0" applyNumberFormat="1" applyFont="1" applyFill="1" applyBorder="1" applyAlignment="1">
      <alignment horizontal="center" vertical="center" wrapText="1" readingOrder="1"/>
    </xf>
    <xf numFmtId="0" fontId="42" fillId="0" borderId="5" xfId="0" applyNumberFormat="1" applyFont="1" applyFill="1" applyBorder="1" applyAlignment="1">
      <alignment vertical="top" wrapText="1"/>
    </xf>
    <xf numFmtId="0" fontId="42" fillId="8" borderId="33" xfId="0" applyFont="1" applyFill="1" applyBorder="1" applyAlignment="1">
      <alignment horizontal="center" vertical="center" wrapText="1"/>
    </xf>
    <xf numFmtId="0" fontId="42" fillId="8" borderId="33" xfId="0" applyFont="1" applyFill="1" applyBorder="1" applyAlignment="1">
      <alignment horizontal="center" vertical="center"/>
    </xf>
    <xf numFmtId="0" fontId="42" fillId="0" borderId="0" xfId="0" applyFont="1" applyFill="1" applyBorder="1"/>
    <xf numFmtId="0" fontId="41" fillId="3" borderId="7" xfId="0" applyNumberFormat="1" applyFont="1" applyFill="1" applyBorder="1" applyAlignment="1">
      <alignment horizontal="center" vertical="center" wrapText="1" readingOrder="1"/>
    </xf>
    <xf numFmtId="0" fontId="41" fillId="3" borderId="7" xfId="0" applyNumberFormat="1" applyFont="1" applyFill="1" applyBorder="1" applyAlignment="1">
      <alignment horizontal="center" vertical="center" wrapText="1" readingOrder="1"/>
    </xf>
    <xf numFmtId="0" fontId="42" fillId="0" borderId="8" xfId="0" applyNumberFormat="1" applyFont="1" applyFill="1" applyBorder="1" applyAlignment="1">
      <alignment vertical="top" wrapText="1"/>
    </xf>
    <xf numFmtId="0" fontId="42" fillId="0" borderId="0" xfId="0" applyFont="1" applyFill="1" applyBorder="1"/>
    <xf numFmtId="0" fontId="41" fillId="3" borderId="7" xfId="0" applyNumberFormat="1" applyFont="1" applyFill="1" applyBorder="1" applyAlignment="1">
      <alignment horizontal="center" vertical="top" wrapText="1" readingOrder="1"/>
    </xf>
    <xf numFmtId="0" fontId="42" fillId="0" borderId="6" xfId="0" applyNumberFormat="1" applyFont="1" applyFill="1" applyBorder="1" applyAlignment="1">
      <alignment vertical="top" wrapText="1"/>
    </xf>
    <xf numFmtId="0" fontId="42" fillId="8" borderId="48" xfId="0" applyFont="1" applyFill="1" applyBorder="1" applyAlignment="1">
      <alignment horizontal="center" vertical="center" wrapText="1"/>
    </xf>
    <xf numFmtId="0" fontId="42" fillId="8" borderId="48" xfId="0" applyFont="1" applyFill="1" applyBorder="1" applyAlignment="1">
      <alignment horizontal="center" vertical="center"/>
    </xf>
    <xf numFmtId="0" fontId="41" fillId="3" borderId="9" xfId="0" applyNumberFormat="1" applyFont="1" applyFill="1" applyBorder="1" applyAlignment="1">
      <alignment horizontal="center" vertical="center" wrapText="1" readingOrder="1"/>
    </xf>
    <xf numFmtId="0" fontId="41" fillId="3" borderId="9" xfId="0" applyNumberFormat="1" applyFont="1" applyFill="1" applyBorder="1" applyAlignment="1">
      <alignment horizontal="center" vertical="center" wrapText="1" readingOrder="1"/>
    </xf>
    <xf numFmtId="0" fontId="42" fillId="0" borderId="10" xfId="0" applyNumberFormat="1" applyFont="1" applyFill="1" applyBorder="1" applyAlignment="1">
      <alignment vertical="top" wrapText="1"/>
    </xf>
    <xf numFmtId="0" fontId="42" fillId="0" borderId="11" xfId="0" applyNumberFormat="1" applyFont="1" applyFill="1" applyBorder="1" applyAlignment="1">
      <alignment vertical="top" wrapText="1"/>
    </xf>
    <xf numFmtId="0" fontId="41" fillId="3" borderId="4" xfId="0" applyNumberFormat="1" applyFont="1" applyFill="1" applyBorder="1" applyAlignment="1">
      <alignment horizontal="center" vertical="center" wrapText="1" readingOrder="1"/>
    </xf>
    <xf numFmtId="0" fontId="41" fillId="3" borderId="83" xfId="0" applyNumberFormat="1" applyFont="1" applyFill="1" applyBorder="1" applyAlignment="1">
      <alignment horizontal="center" vertical="center" wrapText="1" readingOrder="1"/>
    </xf>
    <xf numFmtId="0" fontId="42" fillId="8" borderId="59" xfId="0" applyFont="1" applyFill="1" applyBorder="1" applyAlignment="1">
      <alignment horizontal="center" vertical="center" wrapText="1"/>
    </xf>
    <xf numFmtId="0" fontId="42" fillId="8" borderId="59" xfId="0" applyFont="1" applyFill="1" applyBorder="1" applyAlignment="1">
      <alignment horizontal="center" vertical="center"/>
    </xf>
    <xf numFmtId="0" fontId="43" fillId="0" borderId="4" xfId="0" applyNumberFormat="1" applyFont="1" applyFill="1" applyBorder="1" applyAlignment="1">
      <alignment horizontal="center" vertical="center" wrapText="1" readingOrder="1"/>
    </xf>
    <xf numFmtId="0" fontId="43" fillId="0" borderId="4" xfId="0" applyNumberFormat="1" applyFont="1" applyFill="1" applyBorder="1" applyAlignment="1">
      <alignment horizontal="left" vertical="center" wrapText="1" readingOrder="1"/>
    </xf>
    <xf numFmtId="0" fontId="43" fillId="0" borderId="4" xfId="0" applyNumberFormat="1" applyFont="1" applyFill="1" applyBorder="1" applyAlignment="1">
      <alignment horizontal="center" vertical="center" wrapText="1" readingOrder="1"/>
    </xf>
    <xf numFmtId="0" fontId="14" fillId="9" borderId="14" xfId="1" applyFont="1" applyFill="1" applyBorder="1" applyAlignment="1" applyProtection="1">
      <alignment horizontal="center" vertical="center"/>
    </xf>
    <xf numFmtId="0" fontId="14" fillId="9" borderId="15" xfId="1" applyFont="1" applyFill="1" applyBorder="1" applyAlignment="1" applyProtection="1">
      <alignment horizontal="center" vertical="center"/>
    </xf>
    <xf numFmtId="0" fontId="14" fillId="9" borderId="16" xfId="1" applyFont="1" applyFill="1" applyBorder="1" applyAlignment="1" applyProtection="1">
      <alignment horizontal="center" vertical="center"/>
    </xf>
    <xf numFmtId="0" fontId="14" fillId="9" borderId="19" xfId="1" applyFont="1" applyFill="1" applyBorder="1" applyAlignment="1" applyProtection="1">
      <alignment horizontal="center" vertical="center"/>
    </xf>
    <xf numFmtId="0" fontId="14" fillId="9" borderId="20" xfId="1" applyFont="1" applyFill="1" applyBorder="1" applyAlignment="1" applyProtection="1">
      <alignment horizontal="center" vertical="center"/>
    </xf>
    <xf numFmtId="0" fontId="14" fillId="9" borderId="21" xfId="1" applyFont="1" applyFill="1" applyBorder="1" applyAlignment="1" applyProtection="1">
      <alignment horizontal="center" vertical="center"/>
    </xf>
    <xf numFmtId="0" fontId="14" fillId="9" borderId="33" xfId="1" applyFont="1" applyFill="1" applyBorder="1" applyAlignment="1" applyProtection="1">
      <alignment horizontal="center" vertical="center"/>
    </xf>
    <xf numFmtId="0" fontId="14" fillId="9" borderId="34" xfId="1" applyFont="1" applyFill="1" applyBorder="1" applyAlignment="1" applyProtection="1">
      <alignment horizontal="center" vertical="center"/>
    </xf>
    <xf numFmtId="0" fontId="14" fillId="9" borderId="36" xfId="1" applyFont="1" applyFill="1" applyBorder="1" applyAlignment="1" applyProtection="1">
      <alignment horizontal="center" vertical="center"/>
    </xf>
    <xf numFmtId="0" fontId="14" fillId="9" borderId="33" xfId="1" applyFont="1" applyFill="1" applyBorder="1" applyAlignment="1" applyProtection="1">
      <alignment horizontal="center" vertical="center" wrapText="1"/>
    </xf>
    <xf numFmtId="0" fontId="14" fillId="9" borderId="35" xfId="1" applyFont="1" applyFill="1" applyBorder="1" applyAlignment="1" applyProtection="1">
      <alignment horizontal="center" vertical="center"/>
    </xf>
    <xf numFmtId="0" fontId="14" fillId="9" borderId="33" xfId="1" applyFont="1" applyFill="1" applyBorder="1" applyAlignment="1" applyProtection="1">
      <alignment vertical="center"/>
    </xf>
    <xf numFmtId="0" fontId="16" fillId="9" borderId="34" xfId="1" applyFont="1" applyFill="1" applyBorder="1" applyAlignment="1" applyProtection="1">
      <alignment horizontal="center" vertical="center"/>
    </xf>
    <xf numFmtId="0" fontId="16" fillId="9" borderId="35" xfId="1" applyFont="1" applyFill="1" applyBorder="1" applyAlignment="1" applyProtection="1">
      <alignment horizontal="center" vertical="center"/>
    </xf>
    <xf numFmtId="0" fontId="16" fillId="9" borderId="36" xfId="1" applyFont="1" applyFill="1" applyBorder="1" applyAlignment="1" applyProtection="1">
      <alignment horizontal="center" vertical="center"/>
    </xf>
    <xf numFmtId="0" fontId="16" fillId="9" borderId="39" xfId="1" applyFont="1" applyFill="1" applyBorder="1" applyAlignment="1" applyProtection="1">
      <alignment horizontal="center" vertical="center"/>
    </xf>
    <xf numFmtId="0" fontId="16" fillId="9" borderId="39" xfId="1" applyFont="1" applyFill="1" applyBorder="1" applyAlignment="1" applyProtection="1">
      <alignment vertical="center"/>
    </xf>
    <xf numFmtId="0" fontId="16" fillId="9" borderId="39" xfId="1" applyFont="1" applyFill="1" applyBorder="1" applyAlignment="1" applyProtection="1">
      <alignment horizontal="center" vertical="center"/>
    </xf>
    <xf numFmtId="0" fontId="14" fillId="9" borderId="39" xfId="1" applyFont="1" applyFill="1" applyBorder="1" applyAlignment="1" applyProtection="1">
      <alignment horizontal="center" vertical="center"/>
    </xf>
    <xf numFmtId="0" fontId="14" fillId="9" borderId="34" xfId="1" applyFont="1" applyFill="1" applyBorder="1" applyAlignment="1" applyProtection="1">
      <alignment horizontal="center" vertical="center"/>
    </xf>
    <xf numFmtId="0" fontId="14" fillId="9" borderId="39" xfId="1" applyFont="1" applyFill="1" applyBorder="1" applyAlignment="1" applyProtection="1">
      <alignment horizontal="center" vertical="center" wrapText="1"/>
    </xf>
    <xf numFmtId="0" fontId="14" fillId="9" borderId="39" xfId="1" applyFont="1" applyFill="1" applyBorder="1" applyAlignment="1" applyProtection="1">
      <alignment horizontal="center" vertical="center"/>
    </xf>
    <xf numFmtId="0" fontId="39" fillId="9" borderId="39" xfId="1" applyFont="1" applyFill="1" applyBorder="1" applyAlignment="1" applyProtection="1">
      <alignment horizontal="center" vertical="center"/>
    </xf>
    <xf numFmtId="0" fontId="14" fillId="9" borderId="16" xfId="1" applyFont="1" applyFill="1" applyBorder="1" applyAlignment="1" applyProtection="1">
      <alignment horizontal="center" vertical="center" wrapText="1"/>
    </xf>
    <xf numFmtId="0" fontId="14" fillId="9" borderId="22" xfId="1" applyFont="1" applyFill="1" applyBorder="1" applyAlignment="1" applyProtection="1">
      <alignment horizontal="center" vertical="center" wrapText="1"/>
    </xf>
    <xf numFmtId="0" fontId="14" fillId="9" borderId="23" xfId="1" applyFont="1" applyFill="1" applyBorder="1" applyAlignment="1" applyProtection="1">
      <alignment horizontal="center" vertical="center" wrapText="1"/>
    </xf>
    <xf numFmtId="0" fontId="14" fillId="9" borderId="43" xfId="1" applyFont="1" applyFill="1" applyBorder="1" applyAlignment="1" applyProtection="1">
      <alignment horizontal="center" vertical="center" wrapText="1"/>
    </xf>
    <xf numFmtId="0" fontId="14" fillId="9" borderId="21" xfId="1" applyFont="1" applyFill="1" applyBorder="1" applyAlignment="1" applyProtection="1">
      <alignment horizontal="center" vertical="center" wrapText="1"/>
    </xf>
    <xf numFmtId="0" fontId="14" fillId="9" borderId="44" xfId="1" applyFont="1" applyFill="1" applyBorder="1" applyAlignment="1" applyProtection="1">
      <alignment horizontal="center" vertical="center" wrapText="1"/>
    </xf>
    <xf numFmtId="0" fontId="14" fillId="9" borderId="41" xfId="1" applyFont="1" applyFill="1" applyBorder="1" applyAlignment="1" applyProtection="1">
      <alignment horizontal="center" vertical="center" wrapText="1"/>
    </xf>
    <xf numFmtId="0" fontId="14" fillId="9" borderId="42" xfId="1" applyFont="1" applyFill="1" applyBorder="1" applyAlignment="1" applyProtection="1">
      <alignment horizontal="center" vertical="center" wrapText="1"/>
    </xf>
    <xf numFmtId="0" fontId="14" fillId="9" borderId="45" xfId="1" applyFont="1" applyFill="1" applyBorder="1" applyAlignment="1" applyProtection="1">
      <alignment horizontal="center" vertical="center" wrapText="1"/>
    </xf>
    <xf numFmtId="0" fontId="14" fillId="9" borderId="19" xfId="1" applyFont="1" applyFill="1" applyBorder="1" applyAlignment="1" applyProtection="1">
      <alignment horizontal="center" vertical="center" wrapText="1"/>
    </xf>
    <xf numFmtId="0" fontId="14" fillId="9" borderId="20" xfId="1" applyFont="1" applyFill="1" applyBorder="1" applyAlignment="1" applyProtection="1">
      <alignment horizontal="center" vertical="center" wrapText="1"/>
    </xf>
    <xf numFmtId="0" fontId="14" fillId="9" borderId="32" xfId="1" applyFont="1" applyFill="1" applyBorder="1" applyAlignment="1" applyProtection="1">
      <alignment vertical="center" wrapText="1"/>
    </xf>
    <xf numFmtId="0" fontId="14" fillId="9" borderId="49" xfId="1" applyFont="1" applyFill="1" applyBorder="1" applyAlignment="1" applyProtection="1">
      <alignment horizontal="center" vertical="center" wrapText="1"/>
    </xf>
    <xf numFmtId="0" fontId="14" fillId="9" borderId="31" xfId="1" applyFont="1" applyFill="1" applyBorder="1" applyAlignment="1" applyProtection="1">
      <alignment horizontal="center" vertical="center" wrapText="1"/>
    </xf>
    <xf numFmtId="0" fontId="14" fillId="9" borderId="50" xfId="1" quotePrefix="1" applyFont="1" applyFill="1" applyBorder="1" applyAlignment="1" applyProtection="1">
      <alignment horizontal="center" vertical="center" wrapText="1"/>
    </xf>
    <xf numFmtId="0" fontId="14" fillId="9" borderId="55" xfId="1" applyFont="1" applyFill="1" applyBorder="1" applyAlignment="1" applyProtection="1">
      <alignment horizontal="center" vertical="center"/>
    </xf>
    <xf numFmtId="0" fontId="14" fillId="9" borderId="23" xfId="1" applyFont="1" applyFill="1" applyBorder="1" applyAlignment="1" applyProtection="1">
      <alignment vertical="center"/>
    </xf>
    <xf numFmtId="0" fontId="14" fillId="9" borderId="56" xfId="1" applyFont="1" applyFill="1" applyBorder="1" applyAlignment="1" applyProtection="1">
      <alignment vertical="center"/>
    </xf>
    <xf numFmtId="0" fontId="14" fillId="9" borderId="39" xfId="0" applyFont="1" applyFill="1" applyBorder="1" applyAlignment="1" applyProtection="1">
      <alignment horizontal="center" vertical="center"/>
    </xf>
    <xf numFmtId="0" fontId="14" fillId="9" borderId="37" xfId="0" applyFont="1" applyFill="1" applyBorder="1" applyAlignment="1" applyProtection="1">
      <alignment horizontal="center" vertical="center"/>
    </xf>
    <xf numFmtId="0" fontId="14" fillId="9" borderId="38" xfId="0" applyFont="1" applyFill="1" applyBorder="1" applyAlignment="1" applyProtection="1">
      <alignment horizontal="left" vertical="center"/>
    </xf>
    <xf numFmtId="0" fontId="14" fillId="9" borderId="39" xfId="0" applyFont="1" applyFill="1" applyBorder="1" applyAlignment="1" applyProtection="1">
      <alignment horizontal="center" vertical="center" wrapText="1"/>
    </xf>
    <xf numFmtId="0" fontId="14" fillId="9" borderId="38" xfId="0" applyFont="1" applyFill="1" applyBorder="1" applyAlignment="1" applyProtection="1">
      <alignment horizontal="center" vertical="center" wrapText="1"/>
    </xf>
    <xf numFmtId="0" fontId="14" fillId="9" borderId="60" xfId="0" applyFont="1" applyFill="1" applyBorder="1" applyAlignment="1" applyProtection="1">
      <alignment horizontal="center" vertical="center"/>
    </xf>
    <xf numFmtId="0" fontId="14" fillId="9" borderId="61" xfId="0" applyFont="1" applyFill="1" applyBorder="1" applyAlignment="1" applyProtection="1">
      <alignment horizontal="left" vertical="center"/>
    </xf>
    <xf numFmtId="0" fontId="14" fillId="9" borderId="39" xfId="0" applyFont="1" applyFill="1" applyBorder="1" applyAlignment="1" applyProtection="1">
      <alignment horizontal="center"/>
    </xf>
    <xf numFmtId="0" fontId="14" fillId="9" borderId="61" xfId="0" applyFont="1" applyFill="1" applyBorder="1" applyAlignment="1" applyProtection="1">
      <alignment horizontal="center" vertical="center" wrapText="1"/>
    </xf>
    <xf numFmtId="0" fontId="35" fillId="9" borderId="34" xfId="0" applyFont="1" applyFill="1" applyBorder="1" applyAlignment="1" applyProtection="1">
      <alignment horizontal="center" vertical="center"/>
    </xf>
    <xf numFmtId="0" fontId="16" fillId="9" borderId="35" xfId="0" applyFont="1" applyFill="1" applyBorder="1" applyAlignment="1" applyProtection="1">
      <alignment horizontal="center" vertical="center"/>
    </xf>
    <xf numFmtId="0" fontId="16" fillId="9" borderId="36" xfId="0" applyFont="1" applyFill="1" applyBorder="1" applyAlignment="1" applyProtection="1">
      <alignment horizontal="center" vertical="center"/>
    </xf>
    <xf numFmtId="0" fontId="16" fillId="9" borderId="39" xfId="0" applyFont="1" applyFill="1" applyBorder="1" applyAlignment="1" applyProtection="1">
      <alignment horizontal="center" vertical="center"/>
    </xf>
    <xf numFmtId="0" fontId="14" fillId="9" borderId="39" xfId="3" applyFont="1" applyFill="1" applyBorder="1" applyAlignment="1">
      <alignment horizontal="center" vertical="center"/>
    </xf>
    <xf numFmtId="0" fontId="14" fillId="9" borderId="34" xfId="3" applyFont="1" applyFill="1" applyBorder="1" applyAlignment="1">
      <alignment horizontal="center" vertical="center"/>
    </xf>
    <xf numFmtId="0" fontId="14" fillId="9" borderId="35" xfId="3" applyFont="1" applyFill="1" applyBorder="1" applyAlignment="1">
      <alignment horizontal="center" vertical="center"/>
    </xf>
    <xf numFmtId="0" fontId="14" fillId="9" borderId="36" xfId="3" applyFont="1" applyFill="1" applyBorder="1" applyAlignment="1">
      <alignment horizontal="center" vertical="center"/>
    </xf>
    <xf numFmtId="0" fontId="14" fillId="9" borderId="39" xfId="3" applyFont="1" applyFill="1" applyBorder="1" applyAlignment="1">
      <alignment horizontal="center" vertical="center" wrapText="1"/>
    </xf>
    <xf numFmtId="0" fontId="14" fillId="9" borderId="39" xfId="3" applyFont="1" applyFill="1" applyBorder="1" applyAlignment="1">
      <alignment horizontal="center" vertical="center"/>
    </xf>
    <xf numFmtId="0" fontId="16" fillId="9" borderId="79" xfId="1" applyFont="1" applyFill="1" applyBorder="1" applyAlignment="1">
      <alignment vertical="center"/>
    </xf>
    <xf numFmtId="0" fontId="35" fillId="9" borderId="79" xfId="1" applyFont="1" applyFill="1" applyBorder="1" applyAlignment="1">
      <alignment vertical="center"/>
    </xf>
  </cellXfs>
  <cellStyles count="4">
    <cellStyle name="Normal" xfId="0" builtinId="0"/>
    <cellStyle name="Normal 2" xfId="1"/>
    <cellStyle name="Normal 2 2" xfId="3"/>
    <cellStyle name="Normal 3" xfId="2"/>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433AFA"/>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82"/>
  <sheetViews>
    <sheetView zoomScale="90" zoomScaleNormal="90" workbookViewId="0">
      <selection activeCell="J21" sqref="J21"/>
    </sheetView>
  </sheetViews>
  <sheetFormatPr baseColWidth="10" defaultRowHeight="15"/>
  <cols>
    <col min="1" max="1" width="13.5703125" customWidth="1"/>
    <col min="19" max="19" width="26.7109375" customWidth="1"/>
    <col min="257" max="257" width="13.5703125" customWidth="1"/>
    <col min="275" max="275" width="26.7109375" customWidth="1"/>
    <col min="513" max="513" width="13.5703125" customWidth="1"/>
    <col min="531" max="531" width="26.7109375" customWidth="1"/>
    <col min="769" max="769" width="13.5703125" customWidth="1"/>
    <col min="787" max="787" width="26.7109375" customWidth="1"/>
    <col min="1025" max="1025" width="13.5703125" customWidth="1"/>
    <col min="1043" max="1043" width="26.7109375" customWidth="1"/>
    <col min="1281" max="1281" width="13.5703125" customWidth="1"/>
    <col min="1299" max="1299" width="26.7109375" customWidth="1"/>
    <col min="1537" max="1537" width="13.5703125" customWidth="1"/>
    <col min="1555" max="1555" width="26.7109375" customWidth="1"/>
    <col min="1793" max="1793" width="13.5703125" customWidth="1"/>
    <col min="1811" max="1811" width="26.7109375" customWidth="1"/>
    <col min="2049" max="2049" width="13.5703125" customWidth="1"/>
    <col min="2067" max="2067" width="26.7109375" customWidth="1"/>
    <col min="2305" max="2305" width="13.5703125" customWidth="1"/>
    <col min="2323" max="2323" width="26.7109375" customWidth="1"/>
    <col min="2561" max="2561" width="13.5703125" customWidth="1"/>
    <col min="2579" max="2579" width="26.7109375" customWidth="1"/>
    <col min="2817" max="2817" width="13.5703125" customWidth="1"/>
    <col min="2835" max="2835" width="26.7109375" customWidth="1"/>
    <col min="3073" max="3073" width="13.5703125" customWidth="1"/>
    <col min="3091" max="3091" width="26.7109375" customWidth="1"/>
    <col min="3329" max="3329" width="13.5703125" customWidth="1"/>
    <col min="3347" max="3347" width="26.7109375" customWidth="1"/>
    <col min="3585" max="3585" width="13.5703125" customWidth="1"/>
    <col min="3603" max="3603" width="26.7109375" customWidth="1"/>
    <col min="3841" max="3841" width="13.5703125" customWidth="1"/>
    <col min="3859" max="3859" width="26.7109375" customWidth="1"/>
    <col min="4097" max="4097" width="13.5703125" customWidth="1"/>
    <col min="4115" max="4115" width="26.7109375" customWidth="1"/>
    <col min="4353" max="4353" width="13.5703125" customWidth="1"/>
    <col min="4371" max="4371" width="26.7109375" customWidth="1"/>
    <col min="4609" max="4609" width="13.5703125" customWidth="1"/>
    <col min="4627" max="4627" width="26.7109375" customWidth="1"/>
    <col min="4865" max="4865" width="13.5703125" customWidth="1"/>
    <col min="4883" max="4883" width="26.7109375" customWidth="1"/>
    <col min="5121" max="5121" width="13.5703125" customWidth="1"/>
    <col min="5139" max="5139" width="26.7109375" customWidth="1"/>
    <col min="5377" max="5377" width="13.5703125" customWidth="1"/>
    <col min="5395" max="5395" width="26.7109375" customWidth="1"/>
    <col min="5633" max="5633" width="13.5703125" customWidth="1"/>
    <col min="5651" max="5651" width="26.7109375" customWidth="1"/>
    <col min="5889" max="5889" width="13.5703125" customWidth="1"/>
    <col min="5907" max="5907" width="26.7109375" customWidth="1"/>
    <col min="6145" max="6145" width="13.5703125" customWidth="1"/>
    <col min="6163" max="6163" width="26.7109375" customWidth="1"/>
    <col min="6401" max="6401" width="13.5703125" customWidth="1"/>
    <col min="6419" max="6419" width="26.7109375" customWidth="1"/>
    <col min="6657" max="6657" width="13.5703125" customWidth="1"/>
    <col min="6675" max="6675" width="26.7109375" customWidth="1"/>
    <col min="6913" max="6913" width="13.5703125" customWidth="1"/>
    <col min="6931" max="6931" width="26.7109375" customWidth="1"/>
    <col min="7169" max="7169" width="13.5703125" customWidth="1"/>
    <col min="7187" max="7187" width="26.7109375" customWidth="1"/>
    <col min="7425" max="7425" width="13.5703125" customWidth="1"/>
    <col min="7443" max="7443" width="26.7109375" customWidth="1"/>
    <col min="7681" max="7681" width="13.5703125" customWidth="1"/>
    <col min="7699" max="7699" width="26.7109375" customWidth="1"/>
    <col min="7937" max="7937" width="13.5703125" customWidth="1"/>
    <col min="7955" max="7955" width="26.7109375" customWidth="1"/>
    <col min="8193" max="8193" width="13.5703125" customWidth="1"/>
    <col min="8211" max="8211" width="26.7109375" customWidth="1"/>
    <col min="8449" max="8449" width="13.5703125" customWidth="1"/>
    <col min="8467" max="8467" width="26.7109375" customWidth="1"/>
    <col min="8705" max="8705" width="13.5703125" customWidth="1"/>
    <col min="8723" max="8723" width="26.7109375" customWidth="1"/>
    <col min="8961" max="8961" width="13.5703125" customWidth="1"/>
    <col min="8979" max="8979" width="26.7109375" customWidth="1"/>
    <col min="9217" max="9217" width="13.5703125" customWidth="1"/>
    <col min="9235" max="9235" width="26.7109375" customWidth="1"/>
    <col min="9473" max="9473" width="13.5703125" customWidth="1"/>
    <col min="9491" max="9491" width="26.7109375" customWidth="1"/>
    <col min="9729" max="9729" width="13.5703125" customWidth="1"/>
    <col min="9747" max="9747" width="26.7109375" customWidth="1"/>
    <col min="9985" max="9985" width="13.5703125" customWidth="1"/>
    <col min="10003" max="10003" width="26.7109375" customWidth="1"/>
    <col min="10241" max="10241" width="13.5703125" customWidth="1"/>
    <col min="10259" max="10259" width="26.7109375" customWidth="1"/>
    <col min="10497" max="10497" width="13.5703125" customWidth="1"/>
    <col min="10515" max="10515" width="26.7109375" customWidth="1"/>
    <col min="10753" max="10753" width="13.5703125" customWidth="1"/>
    <col min="10771" max="10771" width="26.7109375" customWidth="1"/>
    <col min="11009" max="11009" width="13.5703125" customWidth="1"/>
    <col min="11027" max="11027" width="26.7109375" customWidth="1"/>
    <col min="11265" max="11265" width="13.5703125" customWidth="1"/>
    <col min="11283" max="11283" width="26.7109375" customWidth="1"/>
    <col min="11521" max="11521" width="13.5703125" customWidth="1"/>
    <col min="11539" max="11539" width="26.7109375" customWidth="1"/>
    <col min="11777" max="11777" width="13.5703125" customWidth="1"/>
    <col min="11795" max="11795" width="26.7109375" customWidth="1"/>
    <col min="12033" max="12033" width="13.5703125" customWidth="1"/>
    <col min="12051" max="12051" width="26.7109375" customWidth="1"/>
    <col min="12289" max="12289" width="13.5703125" customWidth="1"/>
    <col min="12307" max="12307" width="26.7109375" customWidth="1"/>
    <col min="12545" max="12545" width="13.5703125" customWidth="1"/>
    <col min="12563" max="12563" width="26.7109375" customWidth="1"/>
    <col min="12801" max="12801" width="13.5703125" customWidth="1"/>
    <col min="12819" max="12819" width="26.7109375" customWidth="1"/>
    <col min="13057" max="13057" width="13.5703125" customWidth="1"/>
    <col min="13075" max="13075" width="26.7109375" customWidth="1"/>
    <col min="13313" max="13313" width="13.5703125" customWidth="1"/>
    <col min="13331" max="13331" width="26.7109375" customWidth="1"/>
    <col min="13569" max="13569" width="13.5703125" customWidth="1"/>
    <col min="13587" max="13587" width="26.7109375" customWidth="1"/>
    <col min="13825" max="13825" width="13.5703125" customWidth="1"/>
    <col min="13843" max="13843" width="26.7109375" customWidth="1"/>
    <col min="14081" max="14081" width="13.5703125" customWidth="1"/>
    <col min="14099" max="14099" width="26.7109375" customWidth="1"/>
    <col min="14337" max="14337" width="13.5703125" customWidth="1"/>
    <col min="14355" max="14355" width="26.7109375" customWidth="1"/>
    <col min="14593" max="14593" width="13.5703125" customWidth="1"/>
    <col min="14611" max="14611" width="26.7109375" customWidth="1"/>
    <col min="14849" max="14849" width="13.5703125" customWidth="1"/>
    <col min="14867" max="14867" width="26.7109375" customWidth="1"/>
    <col min="15105" max="15105" width="13.5703125" customWidth="1"/>
    <col min="15123" max="15123" width="26.7109375" customWidth="1"/>
    <col min="15361" max="15361" width="13.5703125" customWidth="1"/>
    <col min="15379" max="15379" width="26.7109375" customWidth="1"/>
    <col min="15617" max="15617" width="13.5703125" customWidth="1"/>
    <col min="15635" max="15635" width="26.7109375" customWidth="1"/>
    <col min="15873" max="15873" width="13.5703125" customWidth="1"/>
    <col min="15891" max="15891" width="26.7109375" customWidth="1"/>
    <col min="16129" max="16129" width="13.5703125" customWidth="1"/>
    <col min="16147" max="16147" width="26.7109375" customWidth="1"/>
  </cols>
  <sheetData>
    <row r="1" spans="1:30" s="214" customFormat="1" ht="12.75">
      <c r="A1" s="214">
        <v>1</v>
      </c>
      <c r="B1" s="214">
        <v>2</v>
      </c>
      <c r="C1" s="214">
        <v>3</v>
      </c>
      <c r="D1" s="214">
        <v>4</v>
      </c>
      <c r="E1" s="214">
        <v>5</v>
      </c>
      <c r="F1" s="214">
        <v>6</v>
      </c>
      <c r="G1" s="214">
        <v>7</v>
      </c>
      <c r="H1" s="214">
        <v>8</v>
      </c>
      <c r="I1" s="214">
        <v>9</v>
      </c>
      <c r="J1" s="214">
        <v>10</v>
      </c>
      <c r="K1" s="214">
        <v>11</v>
      </c>
      <c r="L1" s="214">
        <v>12</v>
      </c>
      <c r="M1" s="214">
        <v>13</v>
      </c>
      <c r="N1" s="214">
        <v>14</v>
      </c>
      <c r="O1" s="214">
        <v>15</v>
      </c>
      <c r="P1" s="214">
        <v>16</v>
      </c>
      <c r="Q1" s="214">
        <v>17</v>
      </c>
      <c r="R1" s="214">
        <v>18</v>
      </c>
      <c r="S1" s="214">
        <v>19</v>
      </c>
      <c r="T1" s="214">
        <v>20</v>
      </c>
      <c r="U1" s="214">
        <v>21</v>
      </c>
      <c r="V1" s="214">
        <v>22</v>
      </c>
      <c r="W1" s="214">
        <v>23</v>
      </c>
      <c r="X1" s="214">
        <v>24</v>
      </c>
      <c r="Y1" s="214">
        <v>25</v>
      </c>
      <c r="Z1" s="214">
        <v>26</v>
      </c>
      <c r="AA1" s="214">
        <v>27</v>
      </c>
      <c r="AB1" s="214">
        <v>28</v>
      </c>
      <c r="AC1" s="214">
        <v>29</v>
      </c>
      <c r="AD1" s="214">
        <v>30</v>
      </c>
    </row>
    <row r="2" spans="1:30">
      <c r="A2" s="170" t="s">
        <v>7</v>
      </c>
      <c r="B2" s="170" t="s">
        <v>18753</v>
      </c>
      <c r="C2" s="170" t="s">
        <v>0</v>
      </c>
      <c r="D2" s="170" t="s">
        <v>1</v>
      </c>
      <c r="E2" s="170" t="s">
        <v>2</v>
      </c>
      <c r="F2" s="170" t="s">
        <v>3</v>
      </c>
      <c r="G2" s="170" t="s">
        <v>4</v>
      </c>
      <c r="H2" s="170" t="s">
        <v>5</v>
      </c>
      <c r="I2" s="170" t="s">
        <v>6</v>
      </c>
      <c r="J2" s="170" t="s">
        <v>7</v>
      </c>
      <c r="K2" s="170" t="s">
        <v>8</v>
      </c>
      <c r="L2" s="170" t="s">
        <v>9</v>
      </c>
      <c r="M2" s="170" t="s">
        <v>10</v>
      </c>
      <c r="N2" s="170" t="s">
        <v>11</v>
      </c>
      <c r="O2" s="170" t="s">
        <v>12</v>
      </c>
      <c r="P2" s="170" t="s">
        <v>13</v>
      </c>
      <c r="Q2" s="170" t="s">
        <v>14</v>
      </c>
      <c r="R2" s="170" t="s">
        <v>15</v>
      </c>
      <c r="S2" s="170"/>
      <c r="T2" s="170" t="s">
        <v>18552</v>
      </c>
      <c r="U2" s="170" t="s">
        <v>16</v>
      </c>
      <c r="V2" s="170" t="s">
        <v>17</v>
      </c>
      <c r="W2" s="170" t="s">
        <v>20</v>
      </c>
      <c r="X2" s="170" t="s">
        <v>19</v>
      </c>
      <c r="Y2" s="170" t="s">
        <v>18</v>
      </c>
      <c r="Z2" s="170" t="s">
        <v>21</v>
      </c>
      <c r="AA2" s="170" t="s">
        <v>22</v>
      </c>
      <c r="AB2" s="170" t="s">
        <v>23</v>
      </c>
      <c r="AC2" s="170" t="s">
        <v>24</v>
      </c>
      <c r="AD2" s="170" t="s">
        <v>25</v>
      </c>
    </row>
    <row r="3" spans="1:30">
      <c r="A3" t="s">
        <v>13807</v>
      </c>
      <c r="B3" t="s">
        <v>26</v>
      </c>
      <c r="C3" t="s">
        <v>6646</v>
      </c>
      <c r="D3" t="s">
        <v>6647</v>
      </c>
      <c r="E3" t="s">
        <v>533</v>
      </c>
      <c r="F3" t="s">
        <v>13808</v>
      </c>
      <c r="G3" t="s">
        <v>13809</v>
      </c>
      <c r="H3" t="s">
        <v>13810</v>
      </c>
      <c r="I3" t="s">
        <v>13811</v>
      </c>
      <c r="J3" t="s">
        <v>13807</v>
      </c>
      <c r="K3" t="s">
        <v>30</v>
      </c>
      <c r="L3" t="s">
        <v>31</v>
      </c>
      <c r="M3" t="s">
        <v>13812</v>
      </c>
      <c r="N3" t="s">
        <v>33</v>
      </c>
      <c r="O3" t="s">
        <v>13813</v>
      </c>
      <c r="P3" t="s">
        <v>64</v>
      </c>
      <c r="Q3" t="s">
        <v>13814</v>
      </c>
      <c r="R3" t="s">
        <v>954</v>
      </c>
      <c r="S3" t="str">
        <f>CONCATENATE(P3," ",Q3,","," ",R3)</f>
        <v>CHOQUE COPARI, RENE</v>
      </c>
      <c r="T3" t="s">
        <v>310</v>
      </c>
      <c r="U3" t="s">
        <v>36</v>
      </c>
      <c r="V3" t="s">
        <v>13815</v>
      </c>
      <c r="W3" t="s">
        <v>14821</v>
      </c>
      <c r="X3" s="121">
        <v>24918</v>
      </c>
      <c r="Y3" t="s">
        <v>13816</v>
      </c>
      <c r="Z3" s="121">
        <v>44112</v>
      </c>
      <c r="AA3" s="121">
        <v>45572</v>
      </c>
      <c r="AB3" t="s">
        <v>37</v>
      </c>
      <c r="AC3" t="s">
        <v>38</v>
      </c>
      <c r="AD3" t="s">
        <v>39</v>
      </c>
    </row>
    <row r="4" spans="1:30">
      <c r="A4" t="s">
        <v>13817</v>
      </c>
      <c r="B4" t="s">
        <v>26</v>
      </c>
      <c r="C4" t="s">
        <v>6646</v>
      </c>
      <c r="D4" t="s">
        <v>6647</v>
      </c>
      <c r="E4" t="s">
        <v>533</v>
      </c>
      <c r="F4" t="s">
        <v>13808</v>
      </c>
      <c r="G4" t="s">
        <v>13809</v>
      </c>
      <c r="H4" t="s">
        <v>13810</v>
      </c>
      <c r="I4" t="s">
        <v>13811</v>
      </c>
      <c r="J4" t="s">
        <v>13817</v>
      </c>
      <c r="K4" t="s">
        <v>30</v>
      </c>
      <c r="L4" t="s">
        <v>31</v>
      </c>
      <c r="M4" t="s">
        <v>13818</v>
      </c>
      <c r="N4" t="s">
        <v>33</v>
      </c>
      <c r="O4" t="s">
        <v>13819</v>
      </c>
      <c r="P4" t="s">
        <v>721</v>
      </c>
      <c r="Q4" t="s">
        <v>103</v>
      </c>
      <c r="R4" t="s">
        <v>13820</v>
      </c>
      <c r="S4" t="str">
        <f t="shared" ref="S4:S67" si="0">CONCATENATE(P4," ",Q4,","," ",R4)</f>
        <v>CORNEJO MAMANI, DAVID GREGORIO</v>
      </c>
      <c r="T4" t="s">
        <v>310</v>
      </c>
      <c r="U4" t="s">
        <v>36</v>
      </c>
      <c r="V4" t="s">
        <v>13821</v>
      </c>
      <c r="W4" t="s">
        <v>14822</v>
      </c>
      <c r="X4" s="121">
        <v>24793</v>
      </c>
      <c r="Y4" t="s">
        <v>13822</v>
      </c>
      <c r="Z4" s="121">
        <v>44112</v>
      </c>
      <c r="AA4" s="121">
        <v>45572</v>
      </c>
      <c r="AB4" t="s">
        <v>37</v>
      </c>
      <c r="AC4" t="s">
        <v>38</v>
      </c>
      <c r="AD4" t="s">
        <v>39</v>
      </c>
    </row>
    <row r="5" spans="1:30">
      <c r="A5" t="s">
        <v>13823</v>
      </c>
      <c r="B5" t="s">
        <v>26</v>
      </c>
      <c r="C5" t="s">
        <v>6646</v>
      </c>
      <c r="D5" t="s">
        <v>6647</v>
      </c>
      <c r="E5" t="s">
        <v>533</v>
      </c>
      <c r="F5" t="s">
        <v>13808</v>
      </c>
      <c r="G5" t="s">
        <v>13809</v>
      </c>
      <c r="H5" t="s">
        <v>13810</v>
      </c>
      <c r="I5" t="s">
        <v>13811</v>
      </c>
      <c r="J5" t="s">
        <v>13823</v>
      </c>
      <c r="K5" t="s">
        <v>30</v>
      </c>
      <c r="L5" t="s">
        <v>1130</v>
      </c>
      <c r="M5" t="s">
        <v>13824</v>
      </c>
      <c r="N5" t="s">
        <v>33</v>
      </c>
      <c r="O5" t="s">
        <v>13825</v>
      </c>
      <c r="P5" t="s">
        <v>13826</v>
      </c>
      <c r="Q5" t="s">
        <v>214</v>
      </c>
      <c r="R5" t="s">
        <v>13827</v>
      </c>
      <c r="S5" t="str">
        <f t="shared" si="0"/>
        <v>MANSILLA PARI, MARCO ADRIAN</v>
      </c>
      <c r="T5" t="s">
        <v>310</v>
      </c>
      <c r="U5" t="s">
        <v>36</v>
      </c>
      <c r="V5" t="s">
        <v>13828</v>
      </c>
      <c r="W5" t="s">
        <v>14823</v>
      </c>
      <c r="X5" s="121">
        <v>23382</v>
      </c>
      <c r="Y5" t="s">
        <v>13829</v>
      </c>
      <c r="Z5" s="121">
        <v>44240</v>
      </c>
      <c r="AA5" s="121">
        <v>45700</v>
      </c>
      <c r="AB5" t="s">
        <v>37</v>
      </c>
      <c r="AC5" t="s">
        <v>38</v>
      </c>
      <c r="AD5" t="s">
        <v>39</v>
      </c>
    </row>
    <row r="6" spans="1:30">
      <c r="A6" t="s">
        <v>13830</v>
      </c>
      <c r="B6" t="s">
        <v>26</v>
      </c>
      <c r="C6" t="s">
        <v>6646</v>
      </c>
      <c r="D6" t="s">
        <v>6647</v>
      </c>
      <c r="E6" t="s">
        <v>533</v>
      </c>
      <c r="F6" t="s">
        <v>13808</v>
      </c>
      <c r="G6" t="s">
        <v>13809</v>
      </c>
      <c r="H6" t="s">
        <v>13810</v>
      </c>
      <c r="I6" t="s">
        <v>13811</v>
      </c>
      <c r="J6" t="s">
        <v>13830</v>
      </c>
      <c r="K6" t="s">
        <v>30</v>
      </c>
      <c r="L6" t="s">
        <v>1130</v>
      </c>
      <c r="M6" t="s">
        <v>13824</v>
      </c>
      <c r="N6" t="s">
        <v>33</v>
      </c>
      <c r="O6" t="s">
        <v>14824</v>
      </c>
      <c r="P6" t="s">
        <v>12299</v>
      </c>
      <c r="Q6" t="s">
        <v>12300</v>
      </c>
      <c r="R6" t="s">
        <v>18754</v>
      </c>
      <c r="S6" t="str">
        <f t="shared" si="0"/>
        <v>TUMIALAN PANIAGUA, FATIMA ISABEL</v>
      </c>
      <c r="T6" t="s">
        <v>35</v>
      </c>
      <c r="U6" t="s">
        <v>36</v>
      </c>
      <c r="V6" t="s">
        <v>48</v>
      </c>
      <c r="W6" t="s">
        <v>18755</v>
      </c>
      <c r="X6" s="121">
        <v>25113</v>
      </c>
      <c r="Y6" t="s">
        <v>18756</v>
      </c>
      <c r="Z6" s="121">
        <v>44240</v>
      </c>
      <c r="AA6" s="121">
        <v>45700</v>
      </c>
      <c r="AB6" t="s">
        <v>37</v>
      </c>
      <c r="AC6" t="s">
        <v>38</v>
      </c>
      <c r="AD6" t="s">
        <v>39</v>
      </c>
    </row>
    <row r="7" spans="1:30">
      <c r="A7" t="s">
        <v>13833</v>
      </c>
      <c r="B7" t="s">
        <v>26</v>
      </c>
      <c r="C7" t="s">
        <v>6646</v>
      </c>
      <c r="D7" t="s">
        <v>6647</v>
      </c>
      <c r="E7" t="s">
        <v>533</v>
      </c>
      <c r="F7" t="s">
        <v>13808</v>
      </c>
      <c r="G7" t="s">
        <v>13809</v>
      </c>
      <c r="H7" t="s">
        <v>13810</v>
      </c>
      <c r="I7" t="s">
        <v>13811</v>
      </c>
      <c r="J7" t="s">
        <v>13833</v>
      </c>
      <c r="K7" t="s">
        <v>30</v>
      </c>
      <c r="L7" t="s">
        <v>1130</v>
      </c>
      <c r="M7" t="s">
        <v>13824</v>
      </c>
      <c r="N7" t="s">
        <v>231</v>
      </c>
      <c r="O7" t="s">
        <v>13834</v>
      </c>
      <c r="P7" t="s">
        <v>40</v>
      </c>
      <c r="Q7" t="s">
        <v>40</v>
      </c>
      <c r="R7" t="s">
        <v>40</v>
      </c>
      <c r="S7" s="163" t="s">
        <v>231</v>
      </c>
      <c r="T7" t="s">
        <v>62</v>
      </c>
      <c r="U7" t="s">
        <v>36</v>
      </c>
      <c r="V7" t="s">
        <v>48</v>
      </c>
      <c r="W7" t="s">
        <v>40</v>
      </c>
      <c r="X7" t="s">
        <v>232</v>
      </c>
      <c r="Y7" t="s">
        <v>40</v>
      </c>
      <c r="AB7" t="s">
        <v>37</v>
      </c>
      <c r="AC7" t="s">
        <v>38</v>
      </c>
      <c r="AD7" t="s">
        <v>39</v>
      </c>
    </row>
    <row r="8" spans="1:30">
      <c r="A8" t="s">
        <v>13835</v>
      </c>
      <c r="B8" t="s">
        <v>26</v>
      </c>
      <c r="C8" t="s">
        <v>6646</v>
      </c>
      <c r="D8" t="s">
        <v>6647</v>
      </c>
      <c r="E8" t="s">
        <v>533</v>
      </c>
      <c r="F8" t="s">
        <v>13808</v>
      </c>
      <c r="G8" t="s">
        <v>13809</v>
      </c>
      <c r="H8" t="s">
        <v>13810</v>
      </c>
      <c r="I8" t="s">
        <v>13811</v>
      </c>
      <c r="J8" t="s">
        <v>13835</v>
      </c>
      <c r="K8" t="s">
        <v>30</v>
      </c>
      <c r="L8" t="s">
        <v>1130</v>
      </c>
      <c r="M8" t="s">
        <v>13824</v>
      </c>
      <c r="N8" t="s">
        <v>33</v>
      </c>
      <c r="O8" t="s">
        <v>13836</v>
      </c>
      <c r="P8" t="s">
        <v>8322</v>
      </c>
      <c r="Q8" t="s">
        <v>13837</v>
      </c>
      <c r="R8" t="s">
        <v>620</v>
      </c>
      <c r="S8" t="str">
        <f t="shared" si="0"/>
        <v>LAQUI LAIME, EDWIN</v>
      </c>
      <c r="T8" t="s">
        <v>35</v>
      </c>
      <c r="U8" t="s">
        <v>36</v>
      </c>
      <c r="V8" t="s">
        <v>13828</v>
      </c>
      <c r="W8" t="s">
        <v>14825</v>
      </c>
      <c r="X8" s="121">
        <v>26470</v>
      </c>
      <c r="Y8" t="s">
        <v>13838</v>
      </c>
      <c r="Z8" s="121">
        <v>44240</v>
      </c>
      <c r="AA8" s="121">
        <v>45700</v>
      </c>
      <c r="AB8" t="s">
        <v>37</v>
      </c>
      <c r="AC8" t="s">
        <v>38</v>
      </c>
      <c r="AD8" t="s">
        <v>39</v>
      </c>
    </row>
    <row r="9" spans="1:30">
      <c r="A9" t="s">
        <v>13839</v>
      </c>
      <c r="B9" t="s">
        <v>26</v>
      </c>
      <c r="C9" t="s">
        <v>6646</v>
      </c>
      <c r="D9" t="s">
        <v>6647</v>
      </c>
      <c r="E9" t="s">
        <v>533</v>
      </c>
      <c r="F9" t="s">
        <v>13808</v>
      </c>
      <c r="G9" t="s">
        <v>13809</v>
      </c>
      <c r="H9" t="s">
        <v>13810</v>
      </c>
      <c r="I9" t="s">
        <v>13811</v>
      </c>
      <c r="J9" t="s">
        <v>13839</v>
      </c>
      <c r="K9" t="s">
        <v>30</v>
      </c>
      <c r="L9" t="s">
        <v>1130</v>
      </c>
      <c r="M9" t="s">
        <v>13824</v>
      </c>
      <c r="N9" t="s">
        <v>231</v>
      </c>
      <c r="O9" t="s">
        <v>14826</v>
      </c>
      <c r="P9" t="s">
        <v>40</v>
      </c>
      <c r="Q9" t="s">
        <v>40</v>
      </c>
      <c r="R9" t="s">
        <v>40</v>
      </c>
      <c r="S9" s="163" t="s">
        <v>231</v>
      </c>
      <c r="T9" t="s">
        <v>62</v>
      </c>
      <c r="U9" t="s">
        <v>36</v>
      </c>
      <c r="V9" t="s">
        <v>48</v>
      </c>
      <c r="W9" t="s">
        <v>40</v>
      </c>
      <c r="X9" t="s">
        <v>232</v>
      </c>
      <c r="Y9" t="s">
        <v>40</v>
      </c>
      <c r="AB9" t="s">
        <v>37</v>
      </c>
      <c r="AC9" t="s">
        <v>38</v>
      </c>
      <c r="AD9" t="s">
        <v>39</v>
      </c>
    </row>
    <row r="10" spans="1:30">
      <c r="A10" t="s">
        <v>13844</v>
      </c>
      <c r="B10" t="s">
        <v>26</v>
      </c>
      <c r="C10" t="s">
        <v>6646</v>
      </c>
      <c r="D10" t="s">
        <v>6647</v>
      </c>
      <c r="E10" t="s">
        <v>533</v>
      </c>
      <c r="F10" t="s">
        <v>13808</v>
      </c>
      <c r="G10" t="s">
        <v>13809</v>
      </c>
      <c r="H10" t="s">
        <v>13810</v>
      </c>
      <c r="I10" t="s">
        <v>13811</v>
      </c>
      <c r="J10" t="s">
        <v>13844</v>
      </c>
      <c r="K10" t="s">
        <v>30</v>
      </c>
      <c r="L10" t="s">
        <v>1130</v>
      </c>
      <c r="M10" t="s">
        <v>13824</v>
      </c>
      <c r="N10" t="s">
        <v>42</v>
      </c>
      <c r="O10" t="s">
        <v>13840</v>
      </c>
      <c r="P10" t="s">
        <v>771</v>
      </c>
      <c r="Q10" t="s">
        <v>4246</v>
      </c>
      <c r="R10" t="s">
        <v>6973</v>
      </c>
      <c r="S10" t="str">
        <f t="shared" si="0"/>
        <v>CHALCO UGARTE, MAXIMILIANO</v>
      </c>
      <c r="T10" t="s">
        <v>46</v>
      </c>
      <c r="U10" t="s">
        <v>36</v>
      </c>
      <c r="V10" t="s">
        <v>48</v>
      </c>
      <c r="W10" t="s">
        <v>14827</v>
      </c>
      <c r="X10" s="121">
        <v>22698</v>
      </c>
      <c r="Y10" t="s">
        <v>13845</v>
      </c>
      <c r="AB10" t="s">
        <v>37</v>
      </c>
      <c r="AC10" t="s">
        <v>38</v>
      </c>
      <c r="AD10" t="s">
        <v>39</v>
      </c>
    </row>
    <row r="11" spans="1:30">
      <c r="A11" t="s">
        <v>13846</v>
      </c>
      <c r="B11" t="s">
        <v>26</v>
      </c>
      <c r="C11" t="s">
        <v>6646</v>
      </c>
      <c r="D11" t="s">
        <v>6647</v>
      </c>
      <c r="E11" t="s">
        <v>533</v>
      </c>
      <c r="F11" t="s">
        <v>13808</v>
      </c>
      <c r="G11" t="s">
        <v>13809</v>
      </c>
      <c r="H11" t="s">
        <v>13810</v>
      </c>
      <c r="I11" t="s">
        <v>13811</v>
      </c>
      <c r="J11" t="s">
        <v>13846</v>
      </c>
      <c r="K11" t="s">
        <v>30</v>
      </c>
      <c r="L11" t="s">
        <v>1130</v>
      </c>
      <c r="M11" t="s">
        <v>13824</v>
      </c>
      <c r="N11" t="s">
        <v>231</v>
      </c>
      <c r="O11" t="s">
        <v>13840</v>
      </c>
      <c r="P11" t="s">
        <v>40</v>
      </c>
      <c r="Q11" t="s">
        <v>40</v>
      </c>
      <c r="R11" t="s">
        <v>40</v>
      </c>
      <c r="S11" s="163" t="s">
        <v>231</v>
      </c>
      <c r="T11" t="s">
        <v>62</v>
      </c>
      <c r="U11" t="s">
        <v>36</v>
      </c>
      <c r="V11" t="s">
        <v>48</v>
      </c>
      <c r="W11" t="s">
        <v>40</v>
      </c>
      <c r="X11" t="s">
        <v>232</v>
      </c>
      <c r="Y11" t="s">
        <v>40</v>
      </c>
      <c r="AB11" t="s">
        <v>37</v>
      </c>
      <c r="AC11" t="s">
        <v>38</v>
      </c>
      <c r="AD11" t="s">
        <v>39</v>
      </c>
    </row>
    <row r="12" spans="1:30">
      <c r="A12" t="s">
        <v>13847</v>
      </c>
      <c r="B12" t="s">
        <v>26</v>
      </c>
      <c r="C12" t="s">
        <v>6646</v>
      </c>
      <c r="D12" t="s">
        <v>6647</v>
      </c>
      <c r="E12" t="s">
        <v>533</v>
      </c>
      <c r="F12" t="s">
        <v>13808</v>
      </c>
      <c r="G12" t="s">
        <v>13809</v>
      </c>
      <c r="H12" t="s">
        <v>13810</v>
      </c>
      <c r="I12" t="s">
        <v>13811</v>
      </c>
      <c r="J12" t="s">
        <v>13847</v>
      </c>
      <c r="K12" t="s">
        <v>30</v>
      </c>
      <c r="L12" t="s">
        <v>1130</v>
      </c>
      <c r="M12" t="s">
        <v>13824</v>
      </c>
      <c r="N12" t="s">
        <v>231</v>
      </c>
      <c r="O12" t="s">
        <v>14828</v>
      </c>
      <c r="P12" t="s">
        <v>40</v>
      </c>
      <c r="Q12" t="s">
        <v>40</v>
      </c>
      <c r="R12" t="s">
        <v>40</v>
      </c>
      <c r="S12" s="163" t="s">
        <v>231</v>
      </c>
      <c r="T12" t="s">
        <v>62</v>
      </c>
      <c r="U12" t="s">
        <v>36</v>
      </c>
      <c r="V12" t="s">
        <v>48</v>
      </c>
      <c r="W12" t="s">
        <v>40</v>
      </c>
      <c r="X12" t="s">
        <v>232</v>
      </c>
      <c r="Y12" t="s">
        <v>40</v>
      </c>
      <c r="AB12" t="s">
        <v>37</v>
      </c>
      <c r="AC12" t="s">
        <v>38</v>
      </c>
      <c r="AD12" t="s">
        <v>39</v>
      </c>
    </row>
    <row r="13" spans="1:30">
      <c r="A13" t="s">
        <v>13848</v>
      </c>
      <c r="B13" t="s">
        <v>26</v>
      </c>
      <c r="C13" t="s">
        <v>6646</v>
      </c>
      <c r="D13" t="s">
        <v>6647</v>
      </c>
      <c r="E13" t="s">
        <v>533</v>
      </c>
      <c r="F13" t="s">
        <v>13808</v>
      </c>
      <c r="G13" t="s">
        <v>13809</v>
      </c>
      <c r="H13" t="s">
        <v>13810</v>
      </c>
      <c r="I13" t="s">
        <v>13811</v>
      </c>
      <c r="J13" t="s">
        <v>13848</v>
      </c>
      <c r="K13" t="s">
        <v>30</v>
      </c>
      <c r="L13" t="s">
        <v>1130</v>
      </c>
      <c r="M13" t="s">
        <v>13824</v>
      </c>
      <c r="N13" t="s">
        <v>231</v>
      </c>
      <c r="O13" t="s">
        <v>13840</v>
      </c>
      <c r="P13" t="s">
        <v>40</v>
      </c>
      <c r="Q13" t="s">
        <v>40</v>
      </c>
      <c r="R13" t="s">
        <v>40</v>
      </c>
      <c r="S13" s="163" t="s">
        <v>231</v>
      </c>
      <c r="T13" t="s">
        <v>62</v>
      </c>
      <c r="U13" t="s">
        <v>36</v>
      </c>
      <c r="V13" t="s">
        <v>48</v>
      </c>
      <c r="W13" t="s">
        <v>40</v>
      </c>
      <c r="X13" t="s">
        <v>232</v>
      </c>
      <c r="Y13" t="s">
        <v>40</v>
      </c>
      <c r="AB13" t="s">
        <v>37</v>
      </c>
      <c r="AC13" t="s">
        <v>38</v>
      </c>
      <c r="AD13" t="s">
        <v>39</v>
      </c>
    </row>
    <row r="14" spans="1:30">
      <c r="A14" t="s">
        <v>13849</v>
      </c>
      <c r="B14" t="s">
        <v>26</v>
      </c>
      <c r="C14" t="s">
        <v>6646</v>
      </c>
      <c r="D14" t="s">
        <v>6647</v>
      </c>
      <c r="E14" t="s">
        <v>533</v>
      </c>
      <c r="F14" t="s">
        <v>13808</v>
      </c>
      <c r="G14" t="s">
        <v>13809</v>
      </c>
      <c r="H14" t="s">
        <v>13810</v>
      </c>
      <c r="I14" t="s">
        <v>13811</v>
      </c>
      <c r="J14" t="s">
        <v>13849</v>
      </c>
      <c r="K14" t="s">
        <v>30</v>
      </c>
      <c r="L14" t="s">
        <v>1130</v>
      </c>
      <c r="M14" t="s">
        <v>13824</v>
      </c>
      <c r="N14" t="s">
        <v>33</v>
      </c>
      <c r="O14" t="s">
        <v>14829</v>
      </c>
      <c r="P14" t="s">
        <v>18704</v>
      </c>
      <c r="Q14" t="s">
        <v>215</v>
      </c>
      <c r="R14" t="s">
        <v>18757</v>
      </c>
      <c r="S14" t="str">
        <f t="shared" si="0"/>
        <v>SUAQUITA CASTILLO, ALEX</v>
      </c>
      <c r="T14" t="s">
        <v>35</v>
      </c>
      <c r="U14" t="s">
        <v>36</v>
      </c>
      <c r="V14" t="s">
        <v>48</v>
      </c>
      <c r="W14" t="s">
        <v>18758</v>
      </c>
      <c r="X14" s="121">
        <v>28136</v>
      </c>
      <c r="Y14" t="s">
        <v>18759</v>
      </c>
      <c r="Z14" s="121">
        <v>44240</v>
      </c>
      <c r="AA14" s="121">
        <v>45700</v>
      </c>
      <c r="AB14" t="s">
        <v>37</v>
      </c>
      <c r="AC14" t="s">
        <v>38</v>
      </c>
      <c r="AD14" t="s">
        <v>39</v>
      </c>
    </row>
    <row r="15" spans="1:30">
      <c r="A15" t="s">
        <v>13852</v>
      </c>
      <c r="B15" t="s">
        <v>26</v>
      </c>
      <c r="C15" t="s">
        <v>6646</v>
      </c>
      <c r="D15" t="s">
        <v>6647</v>
      </c>
      <c r="E15" t="s">
        <v>533</v>
      </c>
      <c r="F15" t="s">
        <v>13808</v>
      </c>
      <c r="G15" t="s">
        <v>13809</v>
      </c>
      <c r="H15" t="s">
        <v>13810</v>
      </c>
      <c r="I15" t="s">
        <v>13811</v>
      </c>
      <c r="J15" t="s">
        <v>13852</v>
      </c>
      <c r="K15" t="s">
        <v>30</v>
      </c>
      <c r="L15" t="s">
        <v>1130</v>
      </c>
      <c r="M15" t="s">
        <v>13824</v>
      </c>
      <c r="N15" t="s">
        <v>231</v>
      </c>
      <c r="O15" t="s">
        <v>14830</v>
      </c>
      <c r="P15" t="s">
        <v>40</v>
      </c>
      <c r="Q15" t="s">
        <v>40</v>
      </c>
      <c r="R15" t="s">
        <v>40</v>
      </c>
      <c r="S15" s="163" t="s">
        <v>231</v>
      </c>
      <c r="T15" t="s">
        <v>62</v>
      </c>
      <c r="U15" t="s">
        <v>36</v>
      </c>
      <c r="V15" t="s">
        <v>48</v>
      </c>
      <c r="W15" t="s">
        <v>40</v>
      </c>
      <c r="X15" t="s">
        <v>232</v>
      </c>
      <c r="Y15" t="s">
        <v>40</v>
      </c>
      <c r="AB15" t="s">
        <v>37</v>
      </c>
      <c r="AC15" t="s">
        <v>38</v>
      </c>
      <c r="AD15" t="s">
        <v>39</v>
      </c>
    </row>
    <row r="16" spans="1:30">
      <c r="A16" t="s">
        <v>13853</v>
      </c>
      <c r="B16" t="s">
        <v>26</v>
      </c>
      <c r="C16" t="s">
        <v>6646</v>
      </c>
      <c r="D16" t="s">
        <v>6647</v>
      </c>
      <c r="E16" t="s">
        <v>533</v>
      </c>
      <c r="F16" t="s">
        <v>13808</v>
      </c>
      <c r="G16" t="s">
        <v>13809</v>
      </c>
      <c r="H16" t="s">
        <v>13810</v>
      </c>
      <c r="I16" t="s">
        <v>13811</v>
      </c>
      <c r="J16" t="s">
        <v>13853</v>
      </c>
      <c r="K16" t="s">
        <v>30</v>
      </c>
      <c r="L16" t="s">
        <v>1130</v>
      </c>
      <c r="M16" t="s">
        <v>13824</v>
      </c>
      <c r="N16" t="s">
        <v>33</v>
      </c>
      <c r="O16" t="s">
        <v>13840</v>
      </c>
      <c r="P16" t="s">
        <v>426</v>
      </c>
      <c r="Q16" t="s">
        <v>72</v>
      </c>
      <c r="R16" t="s">
        <v>820</v>
      </c>
      <c r="S16" t="str">
        <f t="shared" si="0"/>
        <v>MELO QUISPE, RICARDO</v>
      </c>
      <c r="T16" t="s">
        <v>310</v>
      </c>
      <c r="U16" t="s">
        <v>36</v>
      </c>
      <c r="V16" t="s">
        <v>13828</v>
      </c>
      <c r="W16" t="s">
        <v>14831</v>
      </c>
      <c r="X16" s="121">
        <v>26451</v>
      </c>
      <c r="Y16" t="s">
        <v>13854</v>
      </c>
      <c r="Z16" s="121">
        <v>44240</v>
      </c>
      <c r="AA16" s="121">
        <v>45700</v>
      </c>
      <c r="AB16" t="s">
        <v>37</v>
      </c>
      <c r="AC16" t="s">
        <v>38</v>
      </c>
      <c r="AD16" t="s">
        <v>39</v>
      </c>
    </row>
    <row r="17" spans="1:30">
      <c r="A17" t="s">
        <v>13855</v>
      </c>
      <c r="B17" t="s">
        <v>26</v>
      </c>
      <c r="C17" t="s">
        <v>6646</v>
      </c>
      <c r="D17" t="s">
        <v>6647</v>
      </c>
      <c r="E17" t="s">
        <v>533</v>
      </c>
      <c r="F17" t="s">
        <v>13808</v>
      </c>
      <c r="G17" t="s">
        <v>13809</v>
      </c>
      <c r="H17" t="s">
        <v>13810</v>
      </c>
      <c r="I17" t="s">
        <v>13811</v>
      </c>
      <c r="J17" t="s">
        <v>13855</v>
      </c>
      <c r="K17" t="s">
        <v>30</v>
      </c>
      <c r="L17" t="s">
        <v>1130</v>
      </c>
      <c r="M17" t="s">
        <v>13824</v>
      </c>
      <c r="N17" t="s">
        <v>33</v>
      </c>
      <c r="O17" t="s">
        <v>13840</v>
      </c>
      <c r="P17" t="s">
        <v>135</v>
      </c>
      <c r="Q17" t="s">
        <v>125</v>
      </c>
      <c r="R17" t="s">
        <v>13856</v>
      </c>
      <c r="S17" t="str">
        <f t="shared" si="0"/>
        <v>ROMERO HERRERA, MARISELA</v>
      </c>
      <c r="T17" t="s">
        <v>35</v>
      </c>
      <c r="U17" t="s">
        <v>36</v>
      </c>
      <c r="V17" t="s">
        <v>6496</v>
      </c>
      <c r="W17" t="s">
        <v>14832</v>
      </c>
      <c r="X17" s="121">
        <v>27443</v>
      </c>
      <c r="Y17" t="s">
        <v>13857</v>
      </c>
      <c r="Z17" s="121">
        <v>43497</v>
      </c>
      <c r="AA17" s="121">
        <v>44957</v>
      </c>
      <c r="AB17" t="s">
        <v>37</v>
      </c>
      <c r="AC17" t="s">
        <v>38</v>
      </c>
      <c r="AD17" t="s">
        <v>39</v>
      </c>
    </row>
    <row r="18" spans="1:30">
      <c r="A18" t="s">
        <v>18760</v>
      </c>
      <c r="B18" t="s">
        <v>26</v>
      </c>
      <c r="C18" t="s">
        <v>6646</v>
      </c>
      <c r="D18" t="s">
        <v>6647</v>
      </c>
      <c r="E18" t="s">
        <v>533</v>
      </c>
      <c r="F18" t="s">
        <v>13808</v>
      </c>
      <c r="G18" t="s">
        <v>13809</v>
      </c>
      <c r="H18" t="s">
        <v>13810</v>
      </c>
      <c r="I18" t="s">
        <v>13811</v>
      </c>
      <c r="J18" t="s">
        <v>18760</v>
      </c>
      <c r="K18" t="s">
        <v>30</v>
      </c>
      <c r="L18" t="s">
        <v>1130</v>
      </c>
      <c r="M18" t="s">
        <v>13824</v>
      </c>
      <c r="N18" t="s">
        <v>231</v>
      </c>
      <c r="O18" t="s">
        <v>13858</v>
      </c>
      <c r="P18" t="s">
        <v>40</v>
      </c>
      <c r="Q18" t="s">
        <v>40</v>
      </c>
      <c r="R18" t="s">
        <v>40</v>
      </c>
      <c r="S18" s="163" t="s">
        <v>231</v>
      </c>
      <c r="T18" t="s">
        <v>62</v>
      </c>
      <c r="U18" t="s">
        <v>36</v>
      </c>
      <c r="V18" t="s">
        <v>48</v>
      </c>
      <c r="W18" t="s">
        <v>40</v>
      </c>
      <c r="X18" t="s">
        <v>232</v>
      </c>
      <c r="Y18" t="s">
        <v>40</v>
      </c>
      <c r="AB18" t="s">
        <v>37</v>
      </c>
      <c r="AC18" t="s">
        <v>38</v>
      </c>
      <c r="AD18" t="s">
        <v>39</v>
      </c>
    </row>
    <row r="19" spans="1:30">
      <c r="A19" t="s">
        <v>18761</v>
      </c>
      <c r="B19" t="s">
        <v>26</v>
      </c>
      <c r="C19" t="s">
        <v>6646</v>
      </c>
      <c r="D19" t="s">
        <v>6647</v>
      </c>
      <c r="E19" t="s">
        <v>533</v>
      </c>
      <c r="F19" t="s">
        <v>13808</v>
      </c>
      <c r="G19" t="s">
        <v>13809</v>
      </c>
      <c r="H19" t="s">
        <v>13810</v>
      </c>
      <c r="I19" t="s">
        <v>13811</v>
      </c>
      <c r="J19" t="s">
        <v>18761</v>
      </c>
      <c r="K19" t="s">
        <v>30</v>
      </c>
      <c r="L19" t="s">
        <v>1130</v>
      </c>
      <c r="M19" t="s">
        <v>13824</v>
      </c>
      <c r="N19" t="s">
        <v>231</v>
      </c>
      <c r="O19" t="s">
        <v>13858</v>
      </c>
      <c r="P19" t="s">
        <v>40</v>
      </c>
      <c r="Q19" t="s">
        <v>40</v>
      </c>
      <c r="R19" t="s">
        <v>40</v>
      </c>
      <c r="S19" s="163" t="s">
        <v>231</v>
      </c>
      <c r="T19" t="s">
        <v>62</v>
      </c>
      <c r="U19" t="s">
        <v>36</v>
      </c>
      <c r="V19" t="s">
        <v>48</v>
      </c>
      <c r="W19" t="s">
        <v>40</v>
      </c>
      <c r="X19" t="s">
        <v>232</v>
      </c>
      <c r="Y19" t="s">
        <v>40</v>
      </c>
      <c r="AB19" t="s">
        <v>37</v>
      </c>
      <c r="AC19" t="s">
        <v>38</v>
      </c>
      <c r="AD19" t="s">
        <v>39</v>
      </c>
    </row>
    <row r="20" spans="1:30">
      <c r="A20" t="s">
        <v>18762</v>
      </c>
      <c r="B20" t="s">
        <v>26</v>
      </c>
      <c r="C20" t="s">
        <v>6646</v>
      </c>
      <c r="D20" t="s">
        <v>6647</v>
      </c>
      <c r="E20" t="s">
        <v>533</v>
      </c>
      <c r="F20" t="s">
        <v>13808</v>
      </c>
      <c r="G20" t="s">
        <v>13809</v>
      </c>
      <c r="H20" t="s">
        <v>13810</v>
      </c>
      <c r="I20" t="s">
        <v>13811</v>
      </c>
      <c r="J20" t="s">
        <v>18762</v>
      </c>
      <c r="K20" t="s">
        <v>30</v>
      </c>
      <c r="L20" t="s">
        <v>1130</v>
      </c>
      <c r="M20" t="s">
        <v>13824</v>
      </c>
      <c r="N20" t="s">
        <v>231</v>
      </c>
      <c r="O20" t="s">
        <v>13858</v>
      </c>
      <c r="P20" t="s">
        <v>40</v>
      </c>
      <c r="Q20" t="s">
        <v>40</v>
      </c>
      <c r="R20" t="s">
        <v>40</v>
      </c>
      <c r="S20" s="163" t="s">
        <v>231</v>
      </c>
      <c r="T20" t="s">
        <v>62</v>
      </c>
      <c r="U20" t="s">
        <v>36</v>
      </c>
      <c r="V20" t="s">
        <v>48</v>
      </c>
      <c r="W20" t="s">
        <v>40</v>
      </c>
      <c r="X20" t="s">
        <v>232</v>
      </c>
      <c r="Y20" t="s">
        <v>40</v>
      </c>
      <c r="AB20" t="s">
        <v>37</v>
      </c>
      <c r="AC20" t="s">
        <v>38</v>
      </c>
      <c r="AD20" t="s">
        <v>39</v>
      </c>
    </row>
    <row r="21" spans="1:30">
      <c r="A21" t="s">
        <v>13859</v>
      </c>
      <c r="B21" t="s">
        <v>26</v>
      </c>
      <c r="C21" t="s">
        <v>6646</v>
      </c>
      <c r="D21" t="s">
        <v>6647</v>
      </c>
      <c r="E21" t="s">
        <v>533</v>
      </c>
      <c r="F21" t="s">
        <v>13808</v>
      </c>
      <c r="G21" t="s">
        <v>13809</v>
      </c>
      <c r="H21" t="s">
        <v>13810</v>
      </c>
      <c r="I21" t="s">
        <v>13811</v>
      </c>
      <c r="J21" t="s">
        <v>13859</v>
      </c>
      <c r="K21" t="s">
        <v>87</v>
      </c>
      <c r="L21" t="s">
        <v>13860</v>
      </c>
      <c r="M21" t="s">
        <v>13861</v>
      </c>
      <c r="N21" t="s">
        <v>42</v>
      </c>
      <c r="O21" t="s">
        <v>52</v>
      </c>
      <c r="P21" t="s">
        <v>134</v>
      </c>
      <c r="Q21" t="s">
        <v>9743</v>
      </c>
      <c r="R21" t="s">
        <v>13862</v>
      </c>
      <c r="S21" t="str">
        <f t="shared" si="0"/>
        <v>GONZALES ARESTEGUI, JULIO REYNALDO</v>
      </c>
      <c r="T21" t="s">
        <v>1335</v>
      </c>
      <c r="U21" t="s">
        <v>36</v>
      </c>
      <c r="V21" t="s">
        <v>48</v>
      </c>
      <c r="W21" t="s">
        <v>14833</v>
      </c>
      <c r="X21" s="121">
        <v>19772</v>
      </c>
      <c r="Y21" t="s">
        <v>13863</v>
      </c>
      <c r="AB21" t="s">
        <v>37</v>
      </c>
      <c r="AC21" t="s">
        <v>92</v>
      </c>
      <c r="AD21" t="s">
        <v>39</v>
      </c>
    </row>
    <row r="22" spans="1:30">
      <c r="A22" t="s">
        <v>13864</v>
      </c>
      <c r="B22" t="s">
        <v>26</v>
      </c>
      <c r="C22" t="s">
        <v>6646</v>
      </c>
      <c r="D22" t="s">
        <v>6647</v>
      </c>
      <c r="E22" t="s">
        <v>533</v>
      </c>
      <c r="F22" t="s">
        <v>13808</v>
      </c>
      <c r="G22" t="s">
        <v>13809</v>
      </c>
      <c r="H22" t="s">
        <v>13810</v>
      </c>
      <c r="I22" t="s">
        <v>13811</v>
      </c>
      <c r="J22" t="s">
        <v>13864</v>
      </c>
      <c r="K22" t="s">
        <v>87</v>
      </c>
      <c r="L22" t="s">
        <v>13860</v>
      </c>
      <c r="M22" t="s">
        <v>13865</v>
      </c>
      <c r="N22" t="s">
        <v>18763</v>
      </c>
      <c r="O22" t="s">
        <v>13866</v>
      </c>
      <c r="P22" t="s">
        <v>189</v>
      </c>
      <c r="Q22" t="s">
        <v>170</v>
      </c>
      <c r="R22" t="s">
        <v>2475</v>
      </c>
      <c r="S22" t="str">
        <f t="shared" si="0"/>
        <v>APAZA ROJAS, JAVIER</v>
      </c>
      <c r="T22" t="s">
        <v>13867</v>
      </c>
      <c r="U22" t="s">
        <v>36</v>
      </c>
      <c r="V22" t="s">
        <v>48</v>
      </c>
      <c r="W22" t="s">
        <v>14834</v>
      </c>
      <c r="X22" s="121">
        <v>27731</v>
      </c>
      <c r="Y22" t="s">
        <v>13868</v>
      </c>
      <c r="Z22" s="121">
        <v>44565</v>
      </c>
      <c r="AA22" s="121">
        <v>44926</v>
      </c>
      <c r="AB22" t="s">
        <v>37</v>
      </c>
      <c r="AC22" t="s">
        <v>92</v>
      </c>
      <c r="AD22" t="s">
        <v>39</v>
      </c>
    </row>
    <row r="23" spans="1:30">
      <c r="A23" t="s">
        <v>13869</v>
      </c>
      <c r="B23" t="s">
        <v>26</v>
      </c>
      <c r="C23" t="s">
        <v>6646</v>
      </c>
      <c r="D23" t="s">
        <v>6647</v>
      </c>
      <c r="E23" t="s">
        <v>533</v>
      </c>
      <c r="F23" t="s">
        <v>13808</v>
      </c>
      <c r="G23" t="s">
        <v>13809</v>
      </c>
      <c r="H23" t="s">
        <v>13810</v>
      </c>
      <c r="I23" t="s">
        <v>13811</v>
      </c>
      <c r="J23" t="s">
        <v>13869</v>
      </c>
      <c r="K23" t="s">
        <v>87</v>
      </c>
      <c r="L23" t="s">
        <v>13860</v>
      </c>
      <c r="M23" t="s">
        <v>13865</v>
      </c>
      <c r="N23" t="s">
        <v>18763</v>
      </c>
      <c r="O23" t="s">
        <v>13870</v>
      </c>
      <c r="P23" t="s">
        <v>844</v>
      </c>
      <c r="Q23" t="s">
        <v>168</v>
      </c>
      <c r="R23" t="s">
        <v>3045</v>
      </c>
      <c r="S23" t="str">
        <f t="shared" si="0"/>
        <v>IGNACIO VELAZCO, PAUL</v>
      </c>
      <c r="T23" t="s">
        <v>13867</v>
      </c>
      <c r="U23" t="s">
        <v>36</v>
      </c>
      <c r="V23" t="s">
        <v>48</v>
      </c>
      <c r="W23" t="s">
        <v>14835</v>
      </c>
      <c r="X23" s="121">
        <v>27365</v>
      </c>
      <c r="Y23" t="s">
        <v>13871</v>
      </c>
      <c r="Z23" s="121">
        <v>44565</v>
      </c>
      <c r="AA23" s="121">
        <v>44926</v>
      </c>
      <c r="AB23" t="s">
        <v>37</v>
      </c>
      <c r="AC23" t="s">
        <v>92</v>
      </c>
      <c r="AD23" t="s">
        <v>39</v>
      </c>
    </row>
    <row r="24" spans="1:30">
      <c r="A24" t="s">
        <v>13872</v>
      </c>
      <c r="B24" t="s">
        <v>26</v>
      </c>
      <c r="C24" t="s">
        <v>6646</v>
      </c>
      <c r="D24" t="s">
        <v>6647</v>
      </c>
      <c r="E24" t="s">
        <v>533</v>
      </c>
      <c r="F24" t="s">
        <v>13808</v>
      </c>
      <c r="G24" t="s">
        <v>13809</v>
      </c>
      <c r="H24" t="s">
        <v>13810</v>
      </c>
      <c r="I24" t="s">
        <v>13811</v>
      </c>
      <c r="J24" t="s">
        <v>13872</v>
      </c>
      <c r="K24" t="s">
        <v>87</v>
      </c>
      <c r="L24" t="s">
        <v>13860</v>
      </c>
      <c r="M24" t="s">
        <v>13865</v>
      </c>
      <c r="N24" t="s">
        <v>231</v>
      </c>
      <c r="O24" t="s">
        <v>13873</v>
      </c>
      <c r="P24" t="s">
        <v>40</v>
      </c>
      <c r="Q24" t="s">
        <v>40</v>
      </c>
      <c r="R24" t="s">
        <v>40</v>
      </c>
      <c r="S24" s="163" t="s">
        <v>231</v>
      </c>
      <c r="T24" t="s">
        <v>62</v>
      </c>
      <c r="U24" t="s">
        <v>36</v>
      </c>
      <c r="V24" t="s">
        <v>48</v>
      </c>
      <c r="W24" t="s">
        <v>40</v>
      </c>
      <c r="X24" t="s">
        <v>232</v>
      </c>
      <c r="Y24" t="s">
        <v>40</v>
      </c>
      <c r="AB24" t="s">
        <v>37</v>
      </c>
      <c r="AC24" t="s">
        <v>92</v>
      </c>
      <c r="AD24" t="s">
        <v>39</v>
      </c>
    </row>
    <row r="25" spans="1:30">
      <c r="A25" t="s">
        <v>13874</v>
      </c>
      <c r="B25" t="s">
        <v>26</v>
      </c>
      <c r="C25" t="s">
        <v>6646</v>
      </c>
      <c r="D25" t="s">
        <v>6647</v>
      </c>
      <c r="E25" t="s">
        <v>533</v>
      </c>
      <c r="F25" t="s">
        <v>13808</v>
      </c>
      <c r="G25" t="s">
        <v>13809</v>
      </c>
      <c r="H25" t="s">
        <v>13810</v>
      </c>
      <c r="I25" t="s">
        <v>13811</v>
      </c>
      <c r="J25" t="s">
        <v>13874</v>
      </c>
      <c r="K25" t="s">
        <v>87</v>
      </c>
      <c r="L25" t="s">
        <v>13860</v>
      </c>
      <c r="M25" t="s">
        <v>13865</v>
      </c>
      <c r="N25" t="s">
        <v>231</v>
      </c>
      <c r="O25" t="s">
        <v>13875</v>
      </c>
      <c r="P25" t="s">
        <v>40</v>
      </c>
      <c r="Q25" t="s">
        <v>40</v>
      </c>
      <c r="R25" t="s">
        <v>40</v>
      </c>
      <c r="S25" s="163" t="s">
        <v>231</v>
      </c>
      <c r="T25" t="s">
        <v>13867</v>
      </c>
      <c r="U25" t="s">
        <v>36</v>
      </c>
      <c r="V25" t="s">
        <v>48</v>
      </c>
      <c r="W25" t="s">
        <v>40</v>
      </c>
      <c r="X25" t="s">
        <v>232</v>
      </c>
      <c r="Y25" t="s">
        <v>40</v>
      </c>
      <c r="AB25" t="s">
        <v>37</v>
      </c>
      <c r="AC25" t="s">
        <v>92</v>
      </c>
      <c r="AD25" t="s">
        <v>39</v>
      </c>
    </row>
    <row r="26" spans="1:30">
      <c r="A26" t="s">
        <v>13876</v>
      </c>
      <c r="B26" t="s">
        <v>26</v>
      </c>
      <c r="C26" t="s">
        <v>6646</v>
      </c>
      <c r="D26" t="s">
        <v>6647</v>
      </c>
      <c r="E26" t="s">
        <v>533</v>
      </c>
      <c r="F26" t="s">
        <v>13808</v>
      </c>
      <c r="G26" t="s">
        <v>13809</v>
      </c>
      <c r="H26" t="s">
        <v>13810</v>
      </c>
      <c r="I26" t="s">
        <v>13811</v>
      </c>
      <c r="J26" t="s">
        <v>13876</v>
      </c>
      <c r="K26" t="s">
        <v>87</v>
      </c>
      <c r="L26" t="s">
        <v>719</v>
      </c>
      <c r="M26" t="s">
        <v>13877</v>
      </c>
      <c r="N26" t="s">
        <v>42</v>
      </c>
      <c r="O26" t="s">
        <v>13878</v>
      </c>
      <c r="P26" t="s">
        <v>189</v>
      </c>
      <c r="Q26" t="s">
        <v>170</v>
      </c>
      <c r="R26" t="s">
        <v>2475</v>
      </c>
      <c r="S26" t="str">
        <f t="shared" si="0"/>
        <v>APAZA ROJAS, JAVIER</v>
      </c>
      <c r="T26" t="s">
        <v>754</v>
      </c>
      <c r="U26" t="s">
        <v>36</v>
      </c>
      <c r="V26" t="s">
        <v>48</v>
      </c>
      <c r="W26" t="s">
        <v>14834</v>
      </c>
      <c r="X26" s="121">
        <v>27731</v>
      </c>
      <c r="Y26" t="s">
        <v>13868</v>
      </c>
      <c r="AB26" t="s">
        <v>37</v>
      </c>
      <c r="AC26" t="s">
        <v>92</v>
      </c>
      <c r="AD26" t="s">
        <v>39</v>
      </c>
    </row>
    <row r="27" spans="1:30">
      <c r="A27" t="s">
        <v>13879</v>
      </c>
      <c r="B27" t="s">
        <v>26</v>
      </c>
      <c r="C27" t="s">
        <v>6646</v>
      </c>
      <c r="D27" t="s">
        <v>6647</v>
      </c>
      <c r="E27" t="s">
        <v>533</v>
      </c>
      <c r="F27" t="s">
        <v>13808</v>
      </c>
      <c r="G27" t="s">
        <v>13809</v>
      </c>
      <c r="H27" t="s">
        <v>13810</v>
      </c>
      <c r="I27" t="s">
        <v>13811</v>
      </c>
      <c r="J27" t="s">
        <v>13879</v>
      </c>
      <c r="K27" t="s">
        <v>87</v>
      </c>
      <c r="L27" t="s">
        <v>719</v>
      </c>
      <c r="M27" t="s">
        <v>13880</v>
      </c>
      <c r="N27" t="s">
        <v>231</v>
      </c>
      <c r="O27" t="s">
        <v>13881</v>
      </c>
      <c r="P27" t="s">
        <v>40</v>
      </c>
      <c r="Q27" t="s">
        <v>40</v>
      </c>
      <c r="R27" t="s">
        <v>40</v>
      </c>
      <c r="S27" s="163" t="s">
        <v>231</v>
      </c>
      <c r="T27" t="s">
        <v>754</v>
      </c>
      <c r="U27" t="s">
        <v>36</v>
      </c>
      <c r="V27" t="s">
        <v>48</v>
      </c>
      <c r="W27" t="s">
        <v>40</v>
      </c>
      <c r="X27" t="s">
        <v>232</v>
      </c>
      <c r="Y27" t="s">
        <v>40</v>
      </c>
      <c r="AB27" t="s">
        <v>37</v>
      </c>
      <c r="AC27" t="s">
        <v>92</v>
      </c>
      <c r="AD27" t="s">
        <v>39</v>
      </c>
    </row>
    <row r="28" spans="1:30">
      <c r="A28" t="s">
        <v>13882</v>
      </c>
      <c r="B28" t="s">
        <v>26</v>
      </c>
      <c r="C28" t="s">
        <v>6646</v>
      </c>
      <c r="D28" t="s">
        <v>6647</v>
      </c>
      <c r="E28" t="s">
        <v>533</v>
      </c>
      <c r="F28" t="s">
        <v>13808</v>
      </c>
      <c r="G28" t="s">
        <v>13809</v>
      </c>
      <c r="H28" t="s">
        <v>13810</v>
      </c>
      <c r="I28" t="s">
        <v>13811</v>
      </c>
      <c r="J28" t="s">
        <v>13882</v>
      </c>
      <c r="K28" t="s">
        <v>87</v>
      </c>
      <c r="L28" t="s">
        <v>719</v>
      </c>
      <c r="M28" t="s">
        <v>13883</v>
      </c>
      <c r="N28" t="s">
        <v>42</v>
      </c>
      <c r="O28" t="s">
        <v>13884</v>
      </c>
      <c r="P28" t="s">
        <v>683</v>
      </c>
      <c r="Q28" t="s">
        <v>684</v>
      </c>
      <c r="R28" t="s">
        <v>884</v>
      </c>
      <c r="S28" t="str">
        <f t="shared" si="0"/>
        <v>BAILON ARI, ALFREDO</v>
      </c>
      <c r="T28" t="s">
        <v>754</v>
      </c>
      <c r="U28" t="s">
        <v>36</v>
      </c>
      <c r="V28" t="s">
        <v>48</v>
      </c>
      <c r="W28" t="s">
        <v>14836</v>
      </c>
      <c r="X28" s="121">
        <v>24018</v>
      </c>
      <c r="Y28" t="s">
        <v>3093</v>
      </c>
      <c r="AB28" t="s">
        <v>37</v>
      </c>
      <c r="AC28" t="s">
        <v>92</v>
      </c>
      <c r="AD28" t="s">
        <v>39</v>
      </c>
    </row>
    <row r="29" spans="1:30">
      <c r="A29" t="s">
        <v>13885</v>
      </c>
      <c r="B29" t="s">
        <v>26</v>
      </c>
      <c r="C29" t="s">
        <v>6646</v>
      </c>
      <c r="D29" t="s">
        <v>6647</v>
      </c>
      <c r="E29" t="s">
        <v>533</v>
      </c>
      <c r="F29" t="s">
        <v>13808</v>
      </c>
      <c r="G29" t="s">
        <v>13809</v>
      </c>
      <c r="H29" t="s">
        <v>13810</v>
      </c>
      <c r="I29" t="s">
        <v>13811</v>
      </c>
      <c r="J29" t="s">
        <v>13885</v>
      </c>
      <c r="K29" t="s">
        <v>87</v>
      </c>
      <c r="L29" t="s">
        <v>719</v>
      </c>
      <c r="M29" t="s">
        <v>1819</v>
      </c>
      <c r="N29" t="s">
        <v>231</v>
      </c>
      <c r="O29" t="s">
        <v>13886</v>
      </c>
      <c r="P29" t="s">
        <v>40</v>
      </c>
      <c r="Q29" t="s">
        <v>40</v>
      </c>
      <c r="R29" t="s">
        <v>40</v>
      </c>
      <c r="S29" s="163" t="s">
        <v>231</v>
      </c>
      <c r="T29" t="s">
        <v>62</v>
      </c>
      <c r="U29" t="s">
        <v>36</v>
      </c>
      <c r="V29" t="s">
        <v>48</v>
      </c>
      <c r="W29" t="s">
        <v>40</v>
      </c>
      <c r="X29" t="s">
        <v>232</v>
      </c>
      <c r="Y29" t="s">
        <v>40</v>
      </c>
      <c r="AB29" t="s">
        <v>37</v>
      </c>
      <c r="AC29" t="s">
        <v>92</v>
      </c>
      <c r="AD29" t="s">
        <v>39</v>
      </c>
    </row>
    <row r="30" spans="1:30">
      <c r="A30" t="s">
        <v>13887</v>
      </c>
      <c r="B30" t="s">
        <v>26</v>
      </c>
      <c r="C30" t="s">
        <v>6646</v>
      </c>
      <c r="D30" t="s">
        <v>6647</v>
      </c>
      <c r="E30" t="s">
        <v>533</v>
      </c>
      <c r="F30" t="s">
        <v>13808</v>
      </c>
      <c r="G30" t="s">
        <v>13809</v>
      </c>
      <c r="H30" t="s">
        <v>13810</v>
      </c>
      <c r="I30" t="s">
        <v>13811</v>
      </c>
      <c r="J30" t="s">
        <v>13887</v>
      </c>
      <c r="K30" t="s">
        <v>87</v>
      </c>
      <c r="L30" t="s">
        <v>719</v>
      </c>
      <c r="M30" t="s">
        <v>1320</v>
      </c>
      <c r="N30" t="s">
        <v>42</v>
      </c>
      <c r="O30" t="s">
        <v>13888</v>
      </c>
      <c r="P30" t="s">
        <v>154</v>
      </c>
      <c r="Q30" t="s">
        <v>743</v>
      </c>
      <c r="R30" t="s">
        <v>292</v>
      </c>
      <c r="S30" t="str">
        <f t="shared" si="0"/>
        <v>GOMEZ ACHOCALLA, CELIA</v>
      </c>
      <c r="T30" t="s">
        <v>754</v>
      </c>
      <c r="U30" t="s">
        <v>36</v>
      </c>
      <c r="V30" t="s">
        <v>48</v>
      </c>
      <c r="W30" t="s">
        <v>14837</v>
      </c>
      <c r="X30" s="121">
        <v>22513</v>
      </c>
      <c r="Y30" t="s">
        <v>13889</v>
      </c>
      <c r="AB30" t="s">
        <v>37</v>
      </c>
      <c r="AC30" t="s">
        <v>92</v>
      </c>
      <c r="AD30" t="s">
        <v>39</v>
      </c>
    </row>
    <row r="31" spans="1:30">
      <c r="A31" t="s">
        <v>13890</v>
      </c>
      <c r="B31" t="s">
        <v>26</v>
      </c>
      <c r="C31" t="s">
        <v>6646</v>
      </c>
      <c r="D31" t="s">
        <v>6647</v>
      </c>
      <c r="E31" t="s">
        <v>533</v>
      </c>
      <c r="F31" t="s">
        <v>13808</v>
      </c>
      <c r="G31" t="s">
        <v>13809</v>
      </c>
      <c r="H31" t="s">
        <v>13810</v>
      </c>
      <c r="I31" t="s">
        <v>13811</v>
      </c>
      <c r="J31" t="s">
        <v>13890</v>
      </c>
      <c r="K31" t="s">
        <v>87</v>
      </c>
      <c r="L31" t="s">
        <v>719</v>
      </c>
      <c r="M31" t="s">
        <v>1320</v>
      </c>
      <c r="N31" t="s">
        <v>42</v>
      </c>
      <c r="O31" t="s">
        <v>13891</v>
      </c>
      <c r="P31" t="s">
        <v>815</v>
      </c>
      <c r="Q31" t="s">
        <v>955</v>
      </c>
      <c r="R31" t="s">
        <v>13892</v>
      </c>
      <c r="S31" t="str">
        <f t="shared" si="0"/>
        <v>FORAQUITA GUZMAN, JUANA SONIA ROXANA</v>
      </c>
      <c r="T31" t="s">
        <v>754</v>
      </c>
      <c r="U31" t="s">
        <v>36</v>
      </c>
      <c r="V31" t="s">
        <v>48</v>
      </c>
      <c r="W31" t="s">
        <v>14838</v>
      </c>
      <c r="X31" s="121">
        <v>22271</v>
      </c>
      <c r="Y31" t="s">
        <v>13893</v>
      </c>
      <c r="AB31" t="s">
        <v>37</v>
      </c>
      <c r="AC31" t="s">
        <v>92</v>
      </c>
      <c r="AD31" t="s">
        <v>39</v>
      </c>
    </row>
    <row r="32" spans="1:30">
      <c r="A32" t="s">
        <v>13894</v>
      </c>
      <c r="B32" t="s">
        <v>26</v>
      </c>
      <c r="C32" t="s">
        <v>6646</v>
      </c>
      <c r="D32" t="s">
        <v>6647</v>
      </c>
      <c r="E32" t="s">
        <v>533</v>
      </c>
      <c r="F32" t="s">
        <v>13808</v>
      </c>
      <c r="G32" t="s">
        <v>13809</v>
      </c>
      <c r="H32" t="s">
        <v>13810</v>
      </c>
      <c r="I32" t="s">
        <v>13811</v>
      </c>
      <c r="J32" t="s">
        <v>13894</v>
      </c>
      <c r="K32" t="s">
        <v>87</v>
      </c>
      <c r="L32" t="s">
        <v>719</v>
      </c>
      <c r="M32" t="s">
        <v>1320</v>
      </c>
      <c r="N32" t="s">
        <v>42</v>
      </c>
      <c r="O32" t="s">
        <v>13895</v>
      </c>
      <c r="P32" t="s">
        <v>413</v>
      </c>
      <c r="Q32" t="s">
        <v>72</v>
      </c>
      <c r="R32" t="s">
        <v>13896</v>
      </c>
      <c r="S32" t="str">
        <f t="shared" si="0"/>
        <v>AROAPAZA QUISPE, RUBY ALBERTO</v>
      </c>
      <c r="T32" t="s">
        <v>754</v>
      </c>
      <c r="U32" t="s">
        <v>36</v>
      </c>
      <c r="V32" t="s">
        <v>48</v>
      </c>
      <c r="W32" t="s">
        <v>14839</v>
      </c>
      <c r="X32" s="121">
        <v>27594</v>
      </c>
      <c r="Y32" t="s">
        <v>13897</v>
      </c>
      <c r="AB32" t="s">
        <v>37</v>
      </c>
      <c r="AC32" t="s">
        <v>92</v>
      </c>
      <c r="AD32" t="s">
        <v>39</v>
      </c>
    </row>
    <row r="33" spans="1:30">
      <c r="A33" t="s">
        <v>13898</v>
      </c>
      <c r="B33" t="s">
        <v>26</v>
      </c>
      <c r="C33" t="s">
        <v>6646</v>
      </c>
      <c r="D33" t="s">
        <v>6647</v>
      </c>
      <c r="E33" t="s">
        <v>533</v>
      </c>
      <c r="F33" t="s">
        <v>13808</v>
      </c>
      <c r="G33" t="s">
        <v>13809</v>
      </c>
      <c r="H33" t="s">
        <v>13810</v>
      </c>
      <c r="I33" t="s">
        <v>13811</v>
      </c>
      <c r="J33" t="s">
        <v>13898</v>
      </c>
      <c r="K33" t="s">
        <v>87</v>
      </c>
      <c r="L33" t="s">
        <v>719</v>
      </c>
      <c r="M33" t="s">
        <v>13899</v>
      </c>
      <c r="N33" t="s">
        <v>42</v>
      </c>
      <c r="O33" t="s">
        <v>13900</v>
      </c>
      <c r="P33" t="s">
        <v>844</v>
      </c>
      <c r="Q33" t="s">
        <v>168</v>
      </c>
      <c r="R33" t="s">
        <v>3045</v>
      </c>
      <c r="S33" t="str">
        <f t="shared" si="0"/>
        <v>IGNACIO VELAZCO, PAUL</v>
      </c>
      <c r="T33" t="s">
        <v>754</v>
      </c>
      <c r="U33" t="s">
        <v>36</v>
      </c>
      <c r="V33" t="s">
        <v>48</v>
      </c>
      <c r="W33" t="s">
        <v>14835</v>
      </c>
      <c r="X33" s="121">
        <v>27365</v>
      </c>
      <c r="Y33" t="s">
        <v>13871</v>
      </c>
      <c r="AB33" t="s">
        <v>37</v>
      </c>
      <c r="AC33" t="s">
        <v>92</v>
      </c>
      <c r="AD33" t="s">
        <v>39</v>
      </c>
    </row>
    <row r="34" spans="1:30">
      <c r="A34" t="s">
        <v>13901</v>
      </c>
      <c r="B34" t="s">
        <v>26</v>
      </c>
      <c r="C34" t="s">
        <v>6646</v>
      </c>
      <c r="D34" t="s">
        <v>6647</v>
      </c>
      <c r="E34" t="s">
        <v>533</v>
      </c>
      <c r="F34" t="s">
        <v>13808</v>
      </c>
      <c r="G34" t="s">
        <v>13809</v>
      </c>
      <c r="H34" t="s">
        <v>13810</v>
      </c>
      <c r="I34" t="s">
        <v>13811</v>
      </c>
      <c r="J34" t="s">
        <v>13901</v>
      </c>
      <c r="K34" t="s">
        <v>87</v>
      </c>
      <c r="L34" t="s">
        <v>719</v>
      </c>
      <c r="M34" t="s">
        <v>13902</v>
      </c>
      <c r="N34" t="s">
        <v>231</v>
      </c>
      <c r="O34" t="s">
        <v>13900</v>
      </c>
      <c r="P34" t="s">
        <v>40</v>
      </c>
      <c r="Q34" t="s">
        <v>40</v>
      </c>
      <c r="R34" t="s">
        <v>40</v>
      </c>
      <c r="S34" s="163" t="s">
        <v>231</v>
      </c>
      <c r="T34" t="s">
        <v>754</v>
      </c>
      <c r="U34" t="s">
        <v>36</v>
      </c>
      <c r="V34" t="s">
        <v>48</v>
      </c>
      <c r="W34" t="s">
        <v>40</v>
      </c>
      <c r="X34" t="s">
        <v>232</v>
      </c>
      <c r="Y34" t="s">
        <v>40</v>
      </c>
      <c r="AB34" t="s">
        <v>37</v>
      </c>
      <c r="AC34" t="s">
        <v>92</v>
      </c>
      <c r="AD34" t="s">
        <v>39</v>
      </c>
    </row>
    <row r="35" spans="1:30">
      <c r="A35" t="s">
        <v>13903</v>
      </c>
      <c r="B35" t="s">
        <v>26</v>
      </c>
      <c r="C35" t="s">
        <v>6646</v>
      </c>
      <c r="D35" t="s">
        <v>6647</v>
      </c>
      <c r="E35" t="s">
        <v>533</v>
      </c>
      <c r="F35" t="s">
        <v>13808</v>
      </c>
      <c r="G35" t="s">
        <v>13809</v>
      </c>
      <c r="H35" t="s">
        <v>13810</v>
      </c>
      <c r="I35" t="s">
        <v>13811</v>
      </c>
      <c r="J35" t="s">
        <v>13903</v>
      </c>
      <c r="K35" t="s">
        <v>87</v>
      </c>
      <c r="L35" t="s">
        <v>719</v>
      </c>
      <c r="M35" t="s">
        <v>13904</v>
      </c>
      <c r="N35" t="s">
        <v>42</v>
      </c>
      <c r="O35" t="s">
        <v>13905</v>
      </c>
      <c r="P35" t="s">
        <v>350</v>
      </c>
      <c r="Q35" t="s">
        <v>603</v>
      </c>
      <c r="R35" t="s">
        <v>885</v>
      </c>
      <c r="S35" t="str">
        <f t="shared" si="0"/>
        <v>QUISOCALA LOPE, YANET</v>
      </c>
      <c r="T35" t="s">
        <v>754</v>
      </c>
      <c r="U35" t="s">
        <v>36</v>
      </c>
      <c r="V35" t="s">
        <v>48</v>
      </c>
      <c r="W35" t="s">
        <v>14840</v>
      </c>
      <c r="X35" s="121">
        <v>28075</v>
      </c>
      <c r="Y35" t="s">
        <v>6235</v>
      </c>
      <c r="AB35" t="s">
        <v>37</v>
      </c>
      <c r="AC35" t="s">
        <v>92</v>
      </c>
      <c r="AD35" t="s">
        <v>39</v>
      </c>
    </row>
    <row r="36" spans="1:30">
      <c r="A36" t="s">
        <v>13906</v>
      </c>
      <c r="B36" t="s">
        <v>26</v>
      </c>
      <c r="C36" t="s">
        <v>6646</v>
      </c>
      <c r="D36" t="s">
        <v>6647</v>
      </c>
      <c r="E36" t="s">
        <v>533</v>
      </c>
      <c r="F36" t="s">
        <v>13808</v>
      </c>
      <c r="G36" t="s">
        <v>13809</v>
      </c>
      <c r="H36" t="s">
        <v>13810</v>
      </c>
      <c r="I36" t="s">
        <v>13811</v>
      </c>
      <c r="J36" t="s">
        <v>13906</v>
      </c>
      <c r="K36" t="s">
        <v>87</v>
      </c>
      <c r="L36" t="s">
        <v>719</v>
      </c>
      <c r="M36" t="s">
        <v>13907</v>
      </c>
      <c r="N36" t="s">
        <v>231</v>
      </c>
      <c r="O36" t="s">
        <v>13900</v>
      </c>
      <c r="P36" t="s">
        <v>40</v>
      </c>
      <c r="Q36" t="s">
        <v>40</v>
      </c>
      <c r="R36" t="s">
        <v>40</v>
      </c>
      <c r="S36" s="163" t="s">
        <v>231</v>
      </c>
      <c r="T36" t="s">
        <v>754</v>
      </c>
      <c r="U36" t="s">
        <v>36</v>
      </c>
      <c r="V36" t="s">
        <v>48</v>
      </c>
      <c r="W36" t="s">
        <v>40</v>
      </c>
      <c r="X36" t="s">
        <v>232</v>
      </c>
      <c r="Y36" t="s">
        <v>40</v>
      </c>
      <c r="AB36" t="s">
        <v>37</v>
      </c>
      <c r="AC36" t="s">
        <v>92</v>
      </c>
      <c r="AD36" t="s">
        <v>39</v>
      </c>
    </row>
    <row r="37" spans="1:30">
      <c r="A37" t="s">
        <v>13908</v>
      </c>
      <c r="B37" t="s">
        <v>26</v>
      </c>
      <c r="C37" t="s">
        <v>6646</v>
      </c>
      <c r="D37" t="s">
        <v>6647</v>
      </c>
      <c r="E37" t="s">
        <v>533</v>
      </c>
      <c r="F37" t="s">
        <v>13808</v>
      </c>
      <c r="G37" t="s">
        <v>13809</v>
      </c>
      <c r="H37" t="s">
        <v>13810</v>
      </c>
      <c r="I37" t="s">
        <v>13811</v>
      </c>
      <c r="J37" t="s">
        <v>13908</v>
      </c>
      <c r="K37" t="s">
        <v>87</v>
      </c>
      <c r="L37" t="s">
        <v>719</v>
      </c>
      <c r="M37" t="s">
        <v>1824</v>
      </c>
      <c r="N37" t="s">
        <v>42</v>
      </c>
      <c r="O37" t="s">
        <v>13909</v>
      </c>
      <c r="P37" t="s">
        <v>346</v>
      </c>
      <c r="Q37" t="s">
        <v>335</v>
      </c>
      <c r="R37" t="s">
        <v>13910</v>
      </c>
      <c r="S37" t="str">
        <f t="shared" si="0"/>
        <v>FERNANDEZ GUTIERREZ, GUSTAVO VICTOR</v>
      </c>
      <c r="T37" t="s">
        <v>754</v>
      </c>
      <c r="U37" t="s">
        <v>36</v>
      </c>
      <c r="V37" t="s">
        <v>48</v>
      </c>
      <c r="W37" t="s">
        <v>14841</v>
      </c>
      <c r="X37" s="121">
        <v>20394</v>
      </c>
      <c r="Y37" t="s">
        <v>13911</v>
      </c>
      <c r="AB37" t="s">
        <v>37</v>
      </c>
      <c r="AC37" t="s">
        <v>92</v>
      </c>
      <c r="AD37" t="s">
        <v>39</v>
      </c>
    </row>
    <row r="38" spans="1:30">
      <c r="A38" t="s">
        <v>13912</v>
      </c>
      <c r="B38" t="s">
        <v>26</v>
      </c>
      <c r="C38" t="s">
        <v>6646</v>
      </c>
      <c r="D38" t="s">
        <v>6647</v>
      </c>
      <c r="E38" t="s">
        <v>533</v>
      </c>
      <c r="F38" t="s">
        <v>13808</v>
      </c>
      <c r="G38" t="s">
        <v>13809</v>
      </c>
      <c r="H38" t="s">
        <v>13810</v>
      </c>
      <c r="I38" t="s">
        <v>13811</v>
      </c>
      <c r="J38" t="s">
        <v>13912</v>
      </c>
      <c r="K38" t="s">
        <v>87</v>
      </c>
      <c r="L38" t="s">
        <v>719</v>
      </c>
      <c r="M38" t="s">
        <v>13913</v>
      </c>
      <c r="N38" t="s">
        <v>231</v>
      </c>
      <c r="O38" t="s">
        <v>13914</v>
      </c>
      <c r="P38" t="s">
        <v>40</v>
      </c>
      <c r="Q38" t="s">
        <v>40</v>
      </c>
      <c r="R38" t="s">
        <v>40</v>
      </c>
      <c r="S38" s="163" t="s">
        <v>231</v>
      </c>
      <c r="T38" t="s">
        <v>62</v>
      </c>
      <c r="U38" t="s">
        <v>36</v>
      </c>
      <c r="V38" t="s">
        <v>48</v>
      </c>
      <c r="W38" t="s">
        <v>40</v>
      </c>
      <c r="X38" t="s">
        <v>232</v>
      </c>
      <c r="Y38" t="s">
        <v>40</v>
      </c>
      <c r="AB38" t="s">
        <v>37</v>
      </c>
      <c r="AC38" t="s">
        <v>92</v>
      </c>
      <c r="AD38" t="s">
        <v>39</v>
      </c>
    </row>
    <row r="39" spans="1:30">
      <c r="A39" t="s">
        <v>13915</v>
      </c>
      <c r="B39" t="s">
        <v>26</v>
      </c>
      <c r="C39" t="s">
        <v>6646</v>
      </c>
      <c r="D39" t="s">
        <v>6647</v>
      </c>
      <c r="E39" t="s">
        <v>533</v>
      </c>
      <c r="F39" t="s">
        <v>13808</v>
      </c>
      <c r="G39" t="s">
        <v>13809</v>
      </c>
      <c r="H39" t="s">
        <v>13810</v>
      </c>
      <c r="I39" t="s">
        <v>13811</v>
      </c>
      <c r="J39" t="s">
        <v>13915</v>
      </c>
      <c r="K39" t="s">
        <v>87</v>
      </c>
      <c r="L39" t="s">
        <v>719</v>
      </c>
      <c r="M39" t="s">
        <v>13916</v>
      </c>
      <c r="N39" t="s">
        <v>42</v>
      </c>
      <c r="O39" t="s">
        <v>13917</v>
      </c>
      <c r="P39" t="s">
        <v>82</v>
      </c>
      <c r="Q39" t="s">
        <v>103</v>
      </c>
      <c r="R39" t="s">
        <v>13918</v>
      </c>
      <c r="S39" t="str">
        <f t="shared" si="0"/>
        <v>CACERES MAMANI, CELEDONIO NAZARIO</v>
      </c>
      <c r="T39" t="s">
        <v>1825</v>
      </c>
      <c r="U39" t="s">
        <v>36</v>
      </c>
      <c r="V39" t="s">
        <v>48</v>
      </c>
      <c r="W39" t="s">
        <v>14842</v>
      </c>
      <c r="X39" s="121">
        <v>19934</v>
      </c>
      <c r="Y39" t="s">
        <v>13919</v>
      </c>
      <c r="AB39" t="s">
        <v>37</v>
      </c>
      <c r="AC39" t="s">
        <v>92</v>
      </c>
      <c r="AD39" t="s">
        <v>39</v>
      </c>
    </row>
    <row r="40" spans="1:30">
      <c r="A40" t="s">
        <v>13920</v>
      </c>
      <c r="B40" t="s">
        <v>26</v>
      </c>
      <c r="C40" t="s">
        <v>6646</v>
      </c>
      <c r="D40" t="s">
        <v>6647</v>
      </c>
      <c r="E40" t="s">
        <v>533</v>
      </c>
      <c r="F40" t="s">
        <v>13808</v>
      </c>
      <c r="G40" t="s">
        <v>13809</v>
      </c>
      <c r="H40" t="s">
        <v>13810</v>
      </c>
      <c r="I40" t="s">
        <v>13811</v>
      </c>
      <c r="J40" t="s">
        <v>13920</v>
      </c>
      <c r="K40" t="s">
        <v>87</v>
      </c>
      <c r="L40" t="s">
        <v>719</v>
      </c>
      <c r="M40" t="s">
        <v>13921</v>
      </c>
      <c r="N40" t="s">
        <v>42</v>
      </c>
      <c r="O40" t="s">
        <v>13922</v>
      </c>
      <c r="P40" t="s">
        <v>69</v>
      </c>
      <c r="Q40" t="s">
        <v>689</v>
      </c>
      <c r="R40" t="s">
        <v>13923</v>
      </c>
      <c r="S40" t="str">
        <f t="shared" si="0"/>
        <v>GUERRA MARTINEZ, LIZARDO FULGENCIO</v>
      </c>
      <c r="T40" t="s">
        <v>754</v>
      </c>
      <c r="U40" t="s">
        <v>36</v>
      </c>
      <c r="V40" t="s">
        <v>48</v>
      </c>
      <c r="W40" t="s">
        <v>14843</v>
      </c>
      <c r="X40" s="121">
        <v>21938</v>
      </c>
      <c r="Y40" t="s">
        <v>13924</v>
      </c>
      <c r="AB40" t="s">
        <v>37</v>
      </c>
      <c r="AC40" t="s">
        <v>92</v>
      </c>
      <c r="AD40" t="s">
        <v>39</v>
      </c>
    </row>
    <row r="41" spans="1:30">
      <c r="A41" t="s">
        <v>13925</v>
      </c>
      <c r="B41" t="s">
        <v>26</v>
      </c>
      <c r="C41" t="s">
        <v>6646</v>
      </c>
      <c r="D41" t="s">
        <v>6647</v>
      </c>
      <c r="E41" t="s">
        <v>533</v>
      </c>
      <c r="F41" t="s">
        <v>13808</v>
      </c>
      <c r="G41" t="s">
        <v>13809</v>
      </c>
      <c r="H41" t="s">
        <v>13810</v>
      </c>
      <c r="I41" t="s">
        <v>13811</v>
      </c>
      <c r="J41" t="s">
        <v>13925</v>
      </c>
      <c r="K41" t="s">
        <v>87</v>
      </c>
      <c r="L41" t="s">
        <v>709</v>
      </c>
      <c r="M41" t="s">
        <v>755</v>
      </c>
      <c r="N41" t="s">
        <v>42</v>
      </c>
      <c r="O41" t="s">
        <v>52</v>
      </c>
      <c r="P41" t="s">
        <v>193</v>
      </c>
      <c r="Q41" t="s">
        <v>288</v>
      </c>
      <c r="R41" t="s">
        <v>13926</v>
      </c>
      <c r="S41" t="str">
        <f t="shared" si="0"/>
        <v>CHAVEZ MOLINA, MARIA LIVIA</v>
      </c>
      <c r="T41" t="s">
        <v>711</v>
      </c>
      <c r="U41" t="s">
        <v>36</v>
      </c>
      <c r="V41" t="s">
        <v>48</v>
      </c>
      <c r="W41" t="s">
        <v>14844</v>
      </c>
      <c r="X41" s="121">
        <v>19708</v>
      </c>
      <c r="Y41" t="s">
        <v>13927</v>
      </c>
      <c r="AB41" t="s">
        <v>37</v>
      </c>
      <c r="AC41" t="s">
        <v>92</v>
      </c>
      <c r="AD41" t="s">
        <v>39</v>
      </c>
    </row>
    <row r="42" spans="1:30">
      <c r="A42" t="s">
        <v>13928</v>
      </c>
      <c r="B42" t="s">
        <v>26</v>
      </c>
      <c r="C42" t="s">
        <v>6646</v>
      </c>
      <c r="D42" t="s">
        <v>6647</v>
      </c>
      <c r="E42" t="s">
        <v>533</v>
      </c>
      <c r="F42" t="s">
        <v>13808</v>
      </c>
      <c r="G42" t="s">
        <v>13809</v>
      </c>
      <c r="H42" t="s">
        <v>13810</v>
      </c>
      <c r="I42" t="s">
        <v>13811</v>
      </c>
      <c r="J42" t="s">
        <v>13928</v>
      </c>
      <c r="K42" t="s">
        <v>87</v>
      </c>
      <c r="L42" t="s">
        <v>709</v>
      </c>
      <c r="M42" t="s">
        <v>1428</v>
      </c>
      <c r="N42" t="s">
        <v>231</v>
      </c>
      <c r="O42" t="s">
        <v>18764</v>
      </c>
      <c r="P42" t="s">
        <v>40</v>
      </c>
      <c r="Q42" t="s">
        <v>40</v>
      </c>
      <c r="R42" t="s">
        <v>40</v>
      </c>
      <c r="S42" s="163" t="s">
        <v>231</v>
      </c>
      <c r="T42" t="s">
        <v>62</v>
      </c>
      <c r="U42" t="s">
        <v>36</v>
      </c>
      <c r="V42" t="s">
        <v>48</v>
      </c>
      <c r="W42" t="s">
        <v>40</v>
      </c>
      <c r="X42" t="s">
        <v>232</v>
      </c>
      <c r="Y42" t="s">
        <v>40</v>
      </c>
      <c r="AB42" t="s">
        <v>37</v>
      </c>
      <c r="AC42" t="s">
        <v>92</v>
      </c>
      <c r="AD42" t="s">
        <v>39</v>
      </c>
    </row>
    <row r="43" spans="1:30">
      <c r="A43" t="s">
        <v>13929</v>
      </c>
      <c r="B43" t="s">
        <v>26</v>
      </c>
      <c r="C43" t="s">
        <v>6646</v>
      </c>
      <c r="D43" t="s">
        <v>6647</v>
      </c>
      <c r="E43" t="s">
        <v>533</v>
      </c>
      <c r="F43" t="s">
        <v>13808</v>
      </c>
      <c r="G43" t="s">
        <v>13809</v>
      </c>
      <c r="H43" t="s">
        <v>13810</v>
      </c>
      <c r="I43" t="s">
        <v>13811</v>
      </c>
      <c r="J43" t="s">
        <v>13929</v>
      </c>
      <c r="K43" t="s">
        <v>87</v>
      </c>
      <c r="L43" t="s">
        <v>709</v>
      </c>
      <c r="M43" t="s">
        <v>3383</v>
      </c>
      <c r="N43" t="s">
        <v>42</v>
      </c>
      <c r="O43" t="s">
        <v>13930</v>
      </c>
      <c r="P43" t="s">
        <v>541</v>
      </c>
      <c r="Q43" t="s">
        <v>13931</v>
      </c>
      <c r="R43" t="s">
        <v>6258</v>
      </c>
      <c r="S43" t="str">
        <f t="shared" si="0"/>
        <v>HUARCAYA COACCALLA, LENIN</v>
      </c>
      <c r="T43" t="s">
        <v>188</v>
      </c>
      <c r="U43" t="s">
        <v>36</v>
      </c>
      <c r="V43" t="s">
        <v>48</v>
      </c>
      <c r="W43" t="s">
        <v>14845</v>
      </c>
      <c r="X43" s="121">
        <v>31923</v>
      </c>
      <c r="Y43" t="s">
        <v>13932</v>
      </c>
      <c r="AB43" t="s">
        <v>37</v>
      </c>
      <c r="AC43" t="s">
        <v>92</v>
      </c>
      <c r="AD43" t="s">
        <v>39</v>
      </c>
    </row>
    <row r="44" spans="1:30">
      <c r="A44" t="s">
        <v>13933</v>
      </c>
      <c r="B44" t="s">
        <v>26</v>
      </c>
      <c r="C44" t="s">
        <v>6646</v>
      </c>
      <c r="D44" t="s">
        <v>6647</v>
      </c>
      <c r="E44" t="s">
        <v>533</v>
      </c>
      <c r="F44" t="s">
        <v>13808</v>
      </c>
      <c r="G44" t="s">
        <v>13809</v>
      </c>
      <c r="H44" t="s">
        <v>13810</v>
      </c>
      <c r="I44" t="s">
        <v>13811</v>
      </c>
      <c r="J44" t="s">
        <v>13933</v>
      </c>
      <c r="K44" t="s">
        <v>87</v>
      </c>
      <c r="L44" t="s">
        <v>709</v>
      </c>
      <c r="M44" t="s">
        <v>3383</v>
      </c>
      <c r="N44" t="s">
        <v>42</v>
      </c>
      <c r="O44" t="s">
        <v>13934</v>
      </c>
      <c r="P44" t="s">
        <v>122</v>
      </c>
      <c r="Q44" t="s">
        <v>73</v>
      </c>
      <c r="R44" t="s">
        <v>2370</v>
      </c>
      <c r="S44" t="str">
        <f t="shared" si="0"/>
        <v>FLORES CONDORI, JESUS MARCIAL</v>
      </c>
      <c r="T44" t="s">
        <v>188</v>
      </c>
      <c r="U44" t="s">
        <v>36</v>
      </c>
      <c r="V44" t="s">
        <v>48</v>
      </c>
      <c r="W44" t="s">
        <v>14846</v>
      </c>
      <c r="X44" s="121">
        <v>22022</v>
      </c>
      <c r="Y44" t="s">
        <v>13935</v>
      </c>
      <c r="AB44" t="s">
        <v>37</v>
      </c>
      <c r="AC44" t="s">
        <v>92</v>
      </c>
      <c r="AD44" t="s">
        <v>39</v>
      </c>
    </row>
    <row r="45" spans="1:30">
      <c r="A45" t="s">
        <v>13936</v>
      </c>
      <c r="B45" t="s">
        <v>26</v>
      </c>
      <c r="C45" t="s">
        <v>6646</v>
      </c>
      <c r="D45" t="s">
        <v>6647</v>
      </c>
      <c r="E45" t="s">
        <v>533</v>
      </c>
      <c r="F45" t="s">
        <v>13808</v>
      </c>
      <c r="G45" t="s">
        <v>13809</v>
      </c>
      <c r="H45" t="s">
        <v>13810</v>
      </c>
      <c r="I45" t="s">
        <v>13811</v>
      </c>
      <c r="J45" t="s">
        <v>13936</v>
      </c>
      <c r="K45" t="s">
        <v>87</v>
      </c>
      <c r="L45" t="s">
        <v>709</v>
      </c>
      <c r="M45" t="s">
        <v>13628</v>
      </c>
      <c r="N45" t="s">
        <v>42</v>
      </c>
      <c r="O45" t="s">
        <v>13937</v>
      </c>
      <c r="P45" t="s">
        <v>103</v>
      </c>
      <c r="Q45" t="s">
        <v>291</v>
      </c>
      <c r="R45" t="s">
        <v>13938</v>
      </c>
      <c r="S45" t="str">
        <f t="shared" si="0"/>
        <v>MAMANI LUQUE, MARWIN</v>
      </c>
      <c r="T45" t="s">
        <v>188</v>
      </c>
      <c r="U45" t="s">
        <v>36</v>
      </c>
      <c r="V45" t="s">
        <v>48</v>
      </c>
      <c r="W45" t="s">
        <v>14847</v>
      </c>
      <c r="X45" s="121">
        <v>31949</v>
      </c>
      <c r="Y45" t="s">
        <v>13939</v>
      </c>
      <c r="AB45" t="s">
        <v>37</v>
      </c>
      <c r="AC45" t="s">
        <v>92</v>
      </c>
      <c r="AD45" t="s">
        <v>39</v>
      </c>
    </row>
    <row r="46" spans="1:30">
      <c r="A46" t="s">
        <v>13940</v>
      </c>
      <c r="B46" t="s">
        <v>26</v>
      </c>
      <c r="C46" t="s">
        <v>6646</v>
      </c>
      <c r="D46" t="s">
        <v>6647</v>
      </c>
      <c r="E46" t="s">
        <v>533</v>
      </c>
      <c r="F46" t="s">
        <v>13808</v>
      </c>
      <c r="G46" t="s">
        <v>13809</v>
      </c>
      <c r="H46" t="s">
        <v>13810</v>
      </c>
      <c r="I46" t="s">
        <v>13811</v>
      </c>
      <c r="J46" t="s">
        <v>13940</v>
      </c>
      <c r="K46" t="s">
        <v>87</v>
      </c>
      <c r="L46" t="s">
        <v>709</v>
      </c>
      <c r="M46" t="s">
        <v>1837</v>
      </c>
      <c r="N46" t="s">
        <v>42</v>
      </c>
      <c r="O46" t="s">
        <v>13941</v>
      </c>
      <c r="P46" t="s">
        <v>148</v>
      </c>
      <c r="Q46" t="s">
        <v>72</v>
      </c>
      <c r="R46" t="s">
        <v>13942</v>
      </c>
      <c r="S46" t="str">
        <f t="shared" si="0"/>
        <v>RAMOS QUISPE, MERY ROXANA</v>
      </c>
      <c r="T46" t="s">
        <v>188</v>
      </c>
      <c r="U46" t="s">
        <v>36</v>
      </c>
      <c r="V46" t="s">
        <v>48</v>
      </c>
      <c r="W46" t="s">
        <v>14848</v>
      </c>
      <c r="X46" s="121">
        <v>28276</v>
      </c>
      <c r="Y46" t="s">
        <v>13943</v>
      </c>
      <c r="AB46" t="s">
        <v>37</v>
      </c>
      <c r="AC46" t="s">
        <v>92</v>
      </c>
      <c r="AD46" t="s">
        <v>39</v>
      </c>
    </row>
    <row r="47" spans="1:30">
      <c r="A47" t="s">
        <v>13944</v>
      </c>
      <c r="B47" t="s">
        <v>26</v>
      </c>
      <c r="C47" t="s">
        <v>6646</v>
      </c>
      <c r="D47" t="s">
        <v>6647</v>
      </c>
      <c r="E47" t="s">
        <v>533</v>
      </c>
      <c r="F47" t="s">
        <v>13808</v>
      </c>
      <c r="G47" t="s">
        <v>13809</v>
      </c>
      <c r="H47" t="s">
        <v>13810</v>
      </c>
      <c r="I47" t="s">
        <v>13811</v>
      </c>
      <c r="J47" t="s">
        <v>13944</v>
      </c>
      <c r="K47" t="s">
        <v>87</v>
      </c>
      <c r="L47" t="s">
        <v>709</v>
      </c>
      <c r="M47" t="s">
        <v>799</v>
      </c>
      <c r="N47" t="s">
        <v>42</v>
      </c>
      <c r="O47" t="s">
        <v>13945</v>
      </c>
      <c r="P47" t="s">
        <v>122</v>
      </c>
      <c r="Q47" t="s">
        <v>202</v>
      </c>
      <c r="R47" t="s">
        <v>13946</v>
      </c>
      <c r="S47" t="str">
        <f t="shared" si="0"/>
        <v>FLORES CANO, YUSEY DEL PILAR YASMIN</v>
      </c>
      <c r="T47" t="s">
        <v>188</v>
      </c>
      <c r="U47" t="s">
        <v>36</v>
      </c>
      <c r="V47" t="s">
        <v>48</v>
      </c>
      <c r="W47" t="s">
        <v>14849</v>
      </c>
      <c r="X47" s="121">
        <v>27960</v>
      </c>
      <c r="Y47" t="s">
        <v>13947</v>
      </c>
      <c r="AB47" t="s">
        <v>37</v>
      </c>
      <c r="AC47" t="s">
        <v>92</v>
      </c>
      <c r="AD47" t="s">
        <v>39</v>
      </c>
    </row>
    <row r="48" spans="1:30">
      <c r="A48" t="s">
        <v>13948</v>
      </c>
      <c r="B48" t="s">
        <v>26</v>
      </c>
      <c r="C48" t="s">
        <v>6646</v>
      </c>
      <c r="D48" t="s">
        <v>6647</v>
      </c>
      <c r="E48" t="s">
        <v>533</v>
      </c>
      <c r="F48" t="s">
        <v>13808</v>
      </c>
      <c r="G48" t="s">
        <v>13809</v>
      </c>
      <c r="H48" t="s">
        <v>13810</v>
      </c>
      <c r="I48" t="s">
        <v>13811</v>
      </c>
      <c r="J48" t="s">
        <v>13948</v>
      </c>
      <c r="K48" t="s">
        <v>87</v>
      </c>
      <c r="L48" t="s">
        <v>709</v>
      </c>
      <c r="M48" t="s">
        <v>799</v>
      </c>
      <c r="N48" t="s">
        <v>231</v>
      </c>
      <c r="O48" t="s">
        <v>13813</v>
      </c>
      <c r="P48" t="s">
        <v>40</v>
      </c>
      <c r="Q48" t="s">
        <v>40</v>
      </c>
      <c r="R48" t="s">
        <v>40</v>
      </c>
      <c r="S48" s="163" t="s">
        <v>231</v>
      </c>
      <c r="T48" t="s">
        <v>62</v>
      </c>
      <c r="U48" t="s">
        <v>36</v>
      </c>
      <c r="V48" t="s">
        <v>48</v>
      </c>
      <c r="W48" t="s">
        <v>40</v>
      </c>
      <c r="X48" t="s">
        <v>232</v>
      </c>
      <c r="Y48" t="s">
        <v>40</v>
      </c>
      <c r="AB48" t="s">
        <v>37</v>
      </c>
      <c r="AC48" t="s">
        <v>92</v>
      </c>
      <c r="AD48" t="s">
        <v>39</v>
      </c>
    </row>
    <row r="49" spans="1:30">
      <c r="A49" t="s">
        <v>13949</v>
      </c>
      <c r="B49" t="s">
        <v>26</v>
      </c>
      <c r="C49" t="s">
        <v>6646</v>
      </c>
      <c r="D49" t="s">
        <v>6647</v>
      </c>
      <c r="E49" t="s">
        <v>533</v>
      </c>
      <c r="F49" t="s">
        <v>13808</v>
      </c>
      <c r="G49" t="s">
        <v>13809</v>
      </c>
      <c r="H49" t="s">
        <v>13810</v>
      </c>
      <c r="I49" t="s">
        <v>13811</v>
      </c>
      <c r="J49" t="s">
        <v>13949</v>
      </c>
      <c r="K49" t="s">
        <v>87</v>
      </c>
      <c r="L49" t="s">
        <v>709</v>
      </c>
      <c r="M49" t="s">
        <v>799</v>
      </c>
      <c r="N49" t="s">
        <v>231</v>
      </c>
      <c r="O49" t="s">
        <v>13870</v>
      </c>
      <c r="P49" t="s">
        <v>40</v>
      </c>
      <c r="Q49" t="s">
        <v>40</v>
      </c>
      <c r="R49" t="s">
        <v>40</v>
      </c>
      <c r="S49" s="163" t="s">
        <v>231</v>
      </c>
      <c r="T49" t="s">
        <v>62</v>
      </c>
      <c r="U49" t="s">
        <v>36</v>
      </c>
      <c r="V49" t="s">
        <v>48</v>
      </c>
      <c r="W49" t="s">
        <v>40</v>
      </c>
      <c r="X49" t="s">
        <v>232</v>
      </c>
      <c r="Y49" t="s">
        <v>40</v>
      </c>
      <c r="AB49" t="s">
        <v>37</v>
      </c>
      <c r="AC49" t="s">
        <v>92</v>
      </c>
      <c r="AD49" t="s">
        <v>39</v>
      </c>
    </row>
    <row r="50" spans="1:30">
      <c r="A50" t="s">
        <v>13950</v>
      </c>
      <c r="B50" t="s">
        <v>26</v>
      </c>
      <c r="C50" t="s">
        <v>6646</v>
      </c>
      <c r="D50" t="s">
        <v>6647</v>
      </c>
      <c r="E50" t="s">
        <v>533</v>
      </c>
      <c r="F50" t="s">
        <v>13808</v>
      </c>
      <c r="G50" t="s">
        <v>13809</v>
      </c>
      <c r="H50" t="s">
        <v>13810</v>
      </c>
      <c r="I50" t="s">
        <v>13811</v>
      </c>
      <c r="J50" t="s">
        <v>13950</v>
      </c>
      <c r="K50" t="s">
        <v>87</v>
      </c>
      <c r="L50" t="s">
        <v>709</v>
      </c>
      <c r="M50" t="s">
        <v>799</v>
      </c>
      <c r="N50" t="s">
        <v>42</v>
      </c>
      <c r="O50" t="s">
        <v>13951</v>
      </c>
      <c r="P50" t="s">
        <v>452</v>
      </c>
      <c r="Q50" t="s">
        <v>255</v>
      </c>
      <c r="R50" t="s">
        <v>278</v>
      </c>
      <c r="S50" t="str">
        <f t="shared" si="0"/>
        <v>PACOMPIA PAUCAR, FLORA</v>
      </c>
      <c r="T50" t="s">
        <v>188</v>
      </c>
      <c r="U50" t="s">
        <v>36</v>
      </c>
      <c r="V50" t="s">
        <v>48</v>
      </c>
      <c r="W50" t="s">
        <v>14850</v>
      </c>
      <c r="X50" s="121">
        <v>27990</v>
      </c>
      <c r="Y50" t="s">
        <v>13952</v>
      </c>
      <c r="AB50" t="s">
        <v>37</v>
      </c>
      <c r="AC50" t="s">
        <v>92</v>
      </c>
      <c r="AD50" t="s">
        <v>39</v>
      </c>
    </row>
    <row r="51" spans="1:30">
      <c r="A51" t="s">
        <v>13953</v>
      </c>
      <c r="B51" t="s">
        <v>26</v>
      </c>
      <c r="C51" t="s">
        <v>6646</v>
      </c>
      <c r="D51" t="s">
        <v>6647</v>
      </c>
      <c r="E51" t="s">
        <v>533</v>
      </c>
      <c r="F51" t="s">
        <v>13808</v>
      </c>
      <c r="G51" t="s">
        <v>13809</v>
      </c>
      <c r="H51" t="s">
        <v>13810</v>
      </c>
      <c r="I51" t="s">
        <v>13811</v>
      </c>
      <c r="J51" t="s">
        <v>13953</v>
      </c>
      <c r="K51" t="s">
        <v>87</v>
      </c>
      <c r="L51" t="s">
        <v>709</v>
      </c>
      <c r="M51" t="s">
        <v>799</v>
      </c>
      <c r="N51" t="s">
        <v>231</v>
      </c>
      <c r="O51" t="s">
        <v>13954</v>
      </c>
      <c r="P51" t="s">
        <v>40</v>
      </c>
      <c r="Q51" t="s">
        <v>40</v>
      </c>
      <c r="R51" t="s">
        <v>40</v>
      </c>
      <c r="S51" s="163" t="s">
        <v>231</v>
      </c>
      <c r="T51" t="s">
        <v>188</v>
      </c>
      <c r="U51" t="s">
        <v>36</v>
      </c>
      <c r="V51" t="s">
        <v>48</v>
      </c>
      <c r="W51" t="s">
        <v>40</v>
      </c>
      <c r="X51" t="s">
        <v>232</v>
      </c>
      <c r="Y51" t="s">
        <v>40</v>
      </c>
      <c r="AB51" t="s">
        <v>37</v>
      </c>
      <c r="AC51" t="s">
        <v>92</v>
      </c>
      <c r="AD51" t="s">
        <v>39</v>
      </c>
    </row>
    <row r="52" spans="1:30">
      <c r="A52" t="s">
        <v>13955</v>
      </c>
      <c r="B52" t="s">
        <v>26</v>
      </c>
      <c r="C52" t="s">
        <v>6646</v>
      </c>
      <c r="D52" t="s">
        <v>6647</v>
      </c>
      <c r="E52" t="s">
        <v>533</v>
      </c>
      <c r="F52" t="s">
        <v>13808</v>
      </c>
      <c r="G52" t="s">
        <v>13809</v>
      </c>
      <c r="H52" t="s">
        <v>13810</v>
      </c>
      <c r="I52" t="s">
        <v>13811</v>
      </c>
      <c r="J52" t="s">
        <v>13955</v>
      </c>
      <c r="K52" t="s">
        <v>87</v>
      </c>
      <c r="L52" t="s">
        <v>709</v>
      </c>
      <c r="M52" t="s">
        <v>13628</v>
      </c>
      <c r="N52" t="s">
        <v>42</v>
      </c>
      <c r="O52" t="s">
        <v>13909</v>
      </c>
      <c r="P52" t="s">
        <v>365</v>
      </c>
      <c r="Q52" t="s">
        <v>57</v>
      </c>
      <c r="R52" t="s">
        <v>992</v>
      </c>
      <c r="S52" t="str">
        <f t="shared" si="0"/>
        <v>TURPO VILCA, SIMON</v>
      </c>
      <c r="T52" t="s">
        <v>711</v>
      </c>
      <c r="U52" t="s">
        <v>36</v>
      </c>
      <c r="V52" t="s">
        <v>48</v>
      </c>
      <c r="W52" t="s">
        <v>14851</v>
      </c>
      <c r="X52" s="121">
        <v>21853</v>
      </c>
      <c r="Y52" t="s">
        <v>13956</v>
      </c>
      <c r="AB52" t="s">
        <v>37</v>
      </c>
      <c r="AC52" t="s">
        <v>92</v>
      </c>
      <c r="AD52" t="s">
        <v>39</v>
      </c>
    </row>
    <row r="53" spans="1:30">
      <c r="A53" t="s">
        <v>13957</v>
      </c>
      <c r="B53" t="s">
        <v>26</v>
      </c>
      <c r="C53" t="s">
        <v>6646</v>
      </c>
      <c r="D53" t="s">
        <v>6647</v>
      </c>
      <c r="E53" t="s">
        <v>533</v>
      </c>
      <c r="F53" t="s">
        <v>13808</v>
      </c>
      <c r="G53" t="s">
        <v>13809</v>
      </c>
      <c r="H53" t="s">
        <v>13810</v>
      </c>
      <c r="I53" t="s">
        <v>13811</v>
      </c>
      <c r="J53" t="s">
        <v>13957</v>
      </c>
      <c r="K53" t="s">
        <v>87</v>
      </c>
      <c r="L53" t="s">
        <v>709</v>
      </c>
      <c r="M53" t="s">
        <v>13628</v>
      </c>
      <c r="N53" t="s">
        <v>42</v>
      </c>
      <c r="O53" t="s">
        <v>13958</v>
      </c>
      <c r="P53" t="s">
        <v>663</v>
      </c>
      <c r="Q53" t="s">
        <v>54</v>
      </c>
      <c r="R53" t="s">
        <v>13959</v>
      </c>
      <c r="S53" t="str">
        <f t="shared" si="0"/>
        <v>JAMACHI ARPASI, NORMA SOLEDAD</v>
      </c>
      <c r="T53" t="s">
        <v>188</v>
      </c>
      <c r="U53" t="s">
        <v>36</v>
      </c>
      <c r="V53" t="s">
        <v>48</v>
      </c>
      <c r="W53" t="s">
        <v>14852</v>
      </c>
      <c r="X53" s="121">
        <v>28405</v>
      </c>
      <c r="Y53" t="s">
        <v>13960</v>
      </c>
      <c r="AB53" t="s">
        <v>37</v>
      </c>
      <c r="AC53" t="s">
        <v>92</v>
      </c>
      <c r="AD53" t="s">
        <v>39</v>
      </c>
    </row>
    <row r="54" spans="1:30">
      <c r="A54" t="s">
        <v>13961</v>
      </c>
      <c r="B54" t="s">
        <v>26</v>
      </c>
      <c r="C54" t="s">
        <v>6646</v>
      </c>
      <c r="D54" t="s">
        <v>6647</v>
      </c>
      <c r="E54" t="s">
        <v>533</v>
      </c>
      <c r="F54" t="s">
        <v>13808</v>
      </c>
      <c r="G54" t="s">
        <v>13809</v>
      </c>
      <c r="H54" t="s">
        <v>13810</v>
      </c>
      <c r="I54" t="s">
        <v>13811</v>
      </c>
      <c r="J54" t="s">
        <v>13961</v>
      </c>
      <c r="K54" t="s">
        <v>87</v>
      </c>
      <c r="L54" t="s">
        <v>709</v>
      </c>
      <c r="M54" t="s">
        <v>13628</v>
      </c>
      <c r="N54" t="s">
        <v>42</v>
      </c>
      <c r="O54" t="s">
        <v>13909</v>
      </c>
      <c r="P54" t="s">
        <v>57</v>
      </c>
      <c r="Q54" t="s">
        <v>165</v>
      </c>
      <c r="R54" t="s">
        <v>548</v>
      </c>
      <c r="S54" t="str">
        <f t="shared" si="0"/>
        <v>VILCA MORALES, CONCEPCION</v>
      </c>
      <c r="T54" t="s">
        <v>711</v>
      </c>
      <c r="U54" t="s">
        <v>36</v>
      </c>
      <c r="V54" t="s">
        <v>48</v>
      </c>
      <c r="W54" t="s">
        <v>14853</v>
      </c>
      <c r="X54" s="121">
        <v>20066</v>
      </c>
      <c r="Y54" t="s">
        <v>13962</v>
      </c>
      <c r="AB54" t="s">
        <v>37</v>
      </c>
      <c r="AC54" t="s">
        <v>92</v>
      </c>
      <c r="AD54" t="s">
        <v>39</v>
      </c>
    </row>
    <row r="55" spans="1:30">
      <c r="A55" t="s">
        <v>13963</v>
      </c>
      <c r="B55" t="s">
        <v>26</v>
      </c>
      <c r="C55" t="s">
        <v>6646</v>
      </c>
      <c r="D55" t="s">
        <v>6647</v>
      </c>
      <c r="E55" t="s">
        <v>533</v>
      </c>
      <c r="F55" t="s">
        <v>13808</v>
      </c>
      <c r="G55" t="s">
        <v>13809</v>
      </c>
      <c r="H55" t="s">
        <v>13810</v>
      </c>
      <c r="I55" t="s">
        <v>13811</v>
      </c>
      <c r="J55" t="s">
        <v>13963</v>
      </c>
      <c r="K55" t="s">
        <v>87</v>
      </c>
      <c r="L55" t="s">
        <v>88</v>
      </c>
      <c r="M55" t="s">
        <v>1857</v>
      </c>
      <c r="N55" t="s">
        <v>42</v>
      </c>
      <c r="O55" t="s">
        <v>13964</v>
      </c>
      <c r="P55" t="s">
        <v>6954</v>
      </c>
      <c r="Q55" t="s">
        <v>64</v>
      </c>
      <c r="R55" t="s">
        <v>475</v>
      </c>
      <c r="S55" t="str">
        <f t="shared" si="0"/>
        <v>MOLLOCONDO CHOQUE, NORMA</v>
      </c>
      <c r="T55" t="s">
        <v>99</v>
      </c>
      <c r="U55" t="s">
        <v>36</v>
      </c>
      <c r="V55" t="s">
        <v>48</v>
      </c>
      <c r="W55" t="s">
        <v>14854</v>
      </c>
      <c r="X55" s="121">
        <v>31472</v>
      </c>
      <c r="Y55" t="s">
        <v>13965</v>
      </c>
      <c r="AB55" t="s">
        <v>37</v>
      </c>
      <c r="AC55" t="s">
        <v>92</v>
      </c>
      <c r="AD55" t="s">
        <v>39</v>
      </c>
    </row>
    <row r="56" spans="1:30">
      <c r="A56" t="s">
        <v>13966</v>
      </c>
      <c r="B56" t="s">
        <v>26</v>
      </c>
      <c r="C56" t="s">
        <v>6646</v>
      </c>
      <c r="D56" t="s">
        <v>6647</v>
      </c>
      <c r="E56" t="s">
        <v>533</v>
      </c>
      <c r="F56" t="s">
        <v>13808</v>
      </c>
      <c r="G56" t="s">
        <v>13809</v>
      </c>
      <c r="H56" t="s">
        <v>13810</v>
      </c>
      <c r="I56" t="s">
        <v>13811</v>
      </c>
      <c r="J56" t="s">
        <v>13966</v>
      </c>
      <c r="K56" t="s">
        <v>87</v>
      </c>
      <c r="L56" t="s">
        <v>88</v>
      </c>
      <c r="M56" t="s">
        <v>93</v>
      </c>
      <c r="N56" t="s">
        <v>42</v>
      </c>
      <c r="O56" t="s">
        <v>13967</v>
      </c>
      <c r="P56" t="s">
        <v>246</v>
      </c>
      <c r="Q56" t="s">
        <v>122</v>
      </c>
      <c r="R56" t="s">
        <v>951</v>
      </c>
      <c r="S56" t="str">
        <f t="shared" si="0"/>
        <v>MAQUERA FLORES, MARCELINO</v>
      </c>
      <c r="T56" t="s">
        <v>143</v>
      </c>
      <c r="U56" t="s">
        <v>36</v>
      </c>
      <c r="V56" t="s">
        <v>48</v>
      </c>
      <c r="W56" t="s">
        <v>14855</v>
      </c>
      <c r="X56" s="121">
        <v>23263</v>
      </c>
      <c r="Y56" t="s">
        <v>13968</v>
      </c>
      <c r="AB56" t="s">
        <v>37</v>
      </c>
      <c r="AC56" t="s">
        <v>92</v>
      </c>
      <c r="AD56" t="s">
        <v>39</v>
      </c>
    </row>
    <row r="57" spans="1:30">
      <c r="A57" t="s">
        <v>13969</v>
      </c>
      <c r="B57" t="s">
        <v>26</v>
      </c>
      <c r="C57" t="s">
        <v>6646</v>
      </c>
      <c r="D57" t="s">
        <v>6647</v>
      </c>
      <c r="E57" t="s">
        <v>533</v>
      </c>
      <c r="F57" t="s">
        <v>13808</v>
      </c>
      <c r="G57" t="s">
        <v>13809</v>
      </c>
      <c r="H57" t="s">
        <v>13810</v>
      </c>
      <c r="I57" t="s">
        <v>13811</v>
      </c>
      <c r="J57" t="s">
        <v>13969</v>
      </c>
      <c r="K57" t="s">
        <v>87</v>
      </c>
      <c r="L57" t="s">
        <v>88</v>
      </c>
      <c r="M57" t="s">
        <v>358</v>
      </c>
      <c r="N57" t="s">
        <v>42</v>
      </c>
      <c r="O57" t="s">
        <v>13909</v>
      </c>
      <c r="P57" t="s">
        <v>269</v>
      </c>
      <c r="Q57" t="s">
        <v>541</v>
      </c>
      <c r="R57" t="s">
        <v>4189</v>
      </c>
      <c r="S57" t="str">
        <f t="shared" si="0"/>
        <v>CUTIPA HUARCAYA, CLAUDIO</v>
      </c>
      <c r="T57" t="s">
        <v>439</v>
      </c>
      <c r="U57" t="s">
        <v>36</v>
      </c>
      <c r="V57" t="s">
        <v>48</v>
      </c>
      <c r="W57" t="s">
        <v>14856</v>
      </c>
      <c r="X57" s="121">
        <v>20027</v>
      </c>
      <c r="Y57" t="s">
        <v>13970</v>
      </c>
      <c r="AB57" t="s">
        <v>37</v>
      </c>
      <c r="AC57" t="s">
        <v>92</v>
      </c>
      <c r="AD57" t="s">
        <v>39</v>
      </c>
    </row>
    <row r="58" spans="1:30">
      <c r="A58" t="s">
        <v>13971</v>
      </c>
      <c r="B58" t="s">
        <v>26</v>
      </c>
      <c r="C58" t="s">
        <v>6646</v>
      </c>
      <c r="D58" t="s">
        <v>6647</v>
      </c>
      <c r="E58" t="s">
        <v>533</v>
      </c>
      <c r="F58" t="s">
        <v>13808</v>
      </c>
      <c r="G58" t="s">
        <v>13809</v>
      </c>
      <c r="H58" t="s">
        <v>13810</v>
      </c>
      <c r="I58" t="s">
        <v>13811</v>
      </c>
      <c r="J58" t="s">
        <v>13971</v>
      </c>
      <c r="K58" t="s">
        <v>87</v>
      </c>
      <c r="L58" t="s">
        <v>88</v>
      </c>
      <c r="M58" t="s">
        <v>1857</v>
      </c>
      <c r="N58" t="s">
        <v>42</v>
      </c>
      <c r="O58" t="s">
        <v>13972</v>
      </c>
      <c r="P58" t="s">
        <v>139</v>
      </c>
      <c r="Q58" t="s">
        <v>290</v>
      </c>
      <c r="R58" t="s">
        <v>714</v>
      </c>
      <c r="S58" t="str">
        <f t="shared" si="0"/>
        <v>DUEÑAS ZEA, GERMAN</v>
      </c>
      <c r="T58" t="s">
        <v>143</v>
      </c>
      <c r="U58" t="s">
        <v>36</v>
      </c>
      <c r="V58" t="s">
        <v>48</v>
      </c>
      <c r="W58" t="s">
        <v>14857</v>
      </c>
      <c r="X58" s="121">
        <v>21104</v>
      </c>
      <c r="Y58" t="s">
        <v>13973</v>
      </c>
      <c r="AB58" t="s">
        <v>37</v>
      </c>
      <c r="AC58" t="s">
        <v>92</v>
      </c>
      <c r="AD58" t="s">
        <v>39</v>
      </c>
    </row>
    <row r="59" spans="1:30">
      <c r="A59" t="s">
        <v>6744</v>
      </c>
      <c r="B59" t="s">
        <v>26</v>
      </c>
      <c r="C59" t="s">
        <v>7043</v>
      </c>
      <c r="D59" t="s">
        <v>28</v>
      </c>
      <c r="E59" t="s">
        <v>483</v>
      </c>
      <c r="F59" t="s">
        <v>18765</v>
      </c>
      <c r="G59" t="s">
        <v>18766</v>
      </c>
      <c r="H59" t="s">
        <v>6423</v>
      </c>
      <c r="I59" t="s">
        <v>8319</v>
      </c>
      <c r="J59" t="s">
        <v>6744</v>
      </c>
      <c r="K59" t="s">
        <v>30</v>
      </c>
      <c r="L59" t="s">
        <v>30</v>
      </c>
      <c r="M59" t="s">
        <v>41</v>
      </c>
      <c r="N59" t="s">
        <v>231</v>
      </c>
      <c r="O59" t="s">
        <v>18767</v>
      </c>
      <c r="P59" t="s">
        <v>40</v>
      </c>
      <c r="Q59" t="s">
        <v>40</v>
      </c>
      <c r="R59" t="s">
        <v>40</v>
      </c>
      <c r="S59" s="163" t="s">
        <v>231</v>
      </c>
      <c r="T59" t="s">
        <v>62</v>
      </c>
      <c r="U59" t="s">
        <v>47</v>
      </c>
      <c r="V59" t="s">
        <v>48</v>
      </c>
      <c r="W59" t="s">
        <v>40</v>
      </c>
      <c r="X59" t="s">
        <v>232</v>
      </c>
      <c r="Y59" t="s">
        <v>40</v>
      </c>
      <c r="AB59" t="s">
        <v>37</v>
      </c>
      <c r="AC59" t="s">
        <v>6439</v>
      </c>
      <c r="AD59" t="s">
        <v>39</v>
      </c>
    </row>
    <row r="60" spans="1:30">
      <c r="A60" t="s">
        <v>1915</v>
      </c>
      <c r="B60" t="s">
        <v>26</v>
      </c>
      <c r="C60" t="s">
        <v>27</v>
      </c>
      <c r="D60" t="s">
        <v>28</v>
      </c>
      <c r="E60" t="s">
        <v>29</v>
      </c>
      <c r="F60" t="s">
        <v>6421</v>
      </c>
      <c r="G60" t="s">
        <v>6422</v>
      </c>
      <c r="H60" t="s">
        <v>6423</v>
      </c>
      <c r="I60" t="s">
        <v>6030</v>
      </c>
      <c r="J60" t="s">
        <v>1915</v>
      </c>
      <c r="K60" t="s">
        <v>30</v>
      </c>
      <c r="L60" t="s">
        <v>31</v>
      </c>
      <c r="M60" t="s">
        <v>699</v>
      </c>
      <c r="N60" t="s">
        <v>231</v>
      </c>
      <c r="O60" t="s">
        <v>18768</v>
      </c>
      <c r="P60" t="s">
        <v>40</v>
      </c>
      <c r="Q60" t="s">
        <v>40</v>
      </c>
      <c r="R60" t="s">
        <v>40</v>
      </c>
      <c r="S60" s="163" t="s">
        <v>231</v>
      </c>
      <c r="T60" t="s">
        <v>62</v>
      </c>
      <c r="U60" t="s">
        <v>36</v>
      </c>
      <c r="V60" t="s">
        <v>48</v>
      </c>
      <c r="W60" t="s">
        <v>40</v>
      </c>
      <c r="X60" t="s">
        <v>232</v>
      </c>
      <c r="Y60" t="s">
        <v>40</v>
      </c>
      <c r="AB60" t="s">
        <v>37</v>
      </c>
      <c r="AC60" t="s">
        <v>38</v>
      </c>
      <c r="AD60" t="s">
        <v>39</v>
      </c>
    </row>
    <row r="61" spans="1:30">
      <c r="A61" t="s">
        <v>6428</v>
      </c>
      <c r="B61" t="s">
        <v>26</v>
      </c>
      <c r="C61" t="s">
        <v>27</v>
      </c>
      <c r="D61" t="s">
        <v>28</v>
      </c>
      <c r="E61" t="s">
        <v>29</v>
      </c>
      <c r="F61" t="s">
        <v>6421</v>
      </c>
      <c r="G61" t="s">
        <v>6422</v>
      </c>
      <c r="H61" t="s">
        <v>6423</v>
      </c>
      <c r="I61" t="s">
        <v>6030</v>
      </c>
      <c r="J61" t="s">
        <v>6428</v>
      </c>
      <c r="K61" t="s">
        <v>30</v>
      </c>
      <c r="L61" t="s">
        <v>30</v>
      </c>
      <c r="M61" t="s">
        <v>41</v>
      </c>
      <c r="N61" t="s">
        <v>231</v>
      </c>
      <c r="O61" t="s">
        <v>18769</v>
      </c>
      <c r="P61" t="s">
        <v>40</v>
      </c>
      <c r="Q61" t="s">
        <v>40</v>
      </c>
      <c r="R61" t="s">
        <v>40</v>
      </c>
      <c r="S61" s="163" t="s">
        <v>231</v>
      </c>
      <c r="T61" t="s">
        <v>62</v>
      </c>
      <c r="U61" t="s">
        <v>47</v>
      </c>
      <c r="V61" t="s">
        <v>48</v>
      </c>
      <c r="W61" t="s">
        <v>40</v>
      </c>
      <c r="X61" t="s">
        <v>232</v>
      </c>
      <c r="Y61" t="s">
        <v>40</v>
      </c>
      <c r="AB61" t="s">
        <v>37</v>
      </c>
      <c r="AC61" t="s">
        <v>6439</v>
      </c>
      <c r="AD61" t="s">
        <v>39</v>
      </c>
    </row>
    <row r="62" spans="1:30">
      <c r="A62" t="s">
        <v>6429</v>
      </c>
      <c r="B62" t="s">
        <v>26</v>
      </c>
      <c r="C62" t="s">
        <v>27</v>
      </c>
      <c r="D62" t="s">
        <v>28</v>
      </c>
      <c r="E62" t="s">
        <v>29</v>
      </c>
      <c r="F62" t="s">
        <v>6421</v>
      </c>
      <c r="G62" t="s">
        <v>6422</v>
      </c>
      <c r="H62" t="s">
        <v>6423</v>
      </c>
      <c r="I62" t="s">
        <v>6030</v>
      </c>
      <c r="J62" t="s">
        <v>6429</v>
      </c>
      <c r="K62" t="s">
        <v>30</v>
      </c>
      <c r="L62" t="s">
        <v>30</v>
      </c>
      <c r="M62" t="s">
        <v>41</v>
      </c>
      <c r="N62" t="s">
        <v>42</v>
      </c>
      <c r="O62" t="s">
        <v>52</v>
      </c>
      <c r="P62" t="s">
        <v>103</v>
      </c>
      <c r="Q62" t="s">
        <v>104</v>
      </c>
      <c r="R62" t="s">
        <v>105</v>
      </c>
      <c r="S62" t="str">
        <f t="shared" si="0"/>
        <v>MAMANI CAPACOILA, CARMEN</v>
      </c>
      <c r="T62" t="s">
        <v>46</v>
      </c>
      <c r="U62" t="s">
        <v>47</v>
      </c>
      <c r="V62" t="s">
        <v>48</v>
      </c>
      <c r="W62" t="s">
        <v>14859</v>
      </c>
      <c r="X62" s="121">
        <v>23294</v>
      </c>
      <c r="Y62" t="s">
        <v>6430</v>
      </c>
      <c r="AB62" t="s">
        <v>37</v>
      </c>
      <c r="AC62" t="s">
        <v>38</v>
      </c>
      <c r="AD62" t="s">
        <v>39</v>
      </c>
    </row>
    <row r="63" spans="1:30">
      <c r="A63" t="s">
        <v>6431</v>
      </c>
      <c r="B63" t="s">
        <v>26</v>
      </c>
      <c r="C63" t="s">
        <v>27</v>
      </c>
      <c r="D63" t="s">
        <v>28</v>
      </c>
      <c r="E63" t="s">
        <v>29</v>
      </c>
      <c r="F63" t="s">
        <v>6421</v>
      </c>
      <c r="G63" t="s">
        <v>6422</v>
      </c>
      <c r="H63" t="s">
        <v>6423</v>
      </c>
      <c r="I63" t="s">
        <v>6030</v>
      </c>
      <c r="J63" t="s">
        <v>6431</v>
      </c>
      <c r="K63" t="s">
        <v>30</v>
      </c>
      <c r="L63" t="s">
        <v>30</v>
      </c>
      <c r="M63" t="s">
        <v>41</v>
      </c>
      <c r="N63" t="s">
        <v>42</v>
      </c>
      <c r="O63" t="s">
        <v>6432</v>
      </c>
      <c r="P63" t="s">
        <v>95</v>
      </c>
      <c r="Q63" t="s">
        <v>106</v>
      </c>
      <c r="R63" t="s">
        <v>107</v>
      </c>
      <c r="S63" t="str">
        <f t="shared" si="0"/>
        <v>COLQUE RUELAS, MERY</v>
      </c>
      <c r="T63" t="s">
        <v>58</v>
      </c>
      <c r="U63" t="s">
        <v>47</v>
      </c>
      <c r="V63" t="s">
        <v>48</v>
      </c>
      <c r="W63" t="s">
        <v>14860</v>
      </c>
      <c r="X63" s="121">
        <v>23994</v>
      </c>
      <c r="Y63" t="s">
        <v>6433</v>
      </c>
      <c r="AB63" t="s">
        <v>37</v>
      </c>
      <c r="AC63" t="s">
        <v>38</v>
      </c>
      <c r="AD63" t="s">
        <v>39</v>
      </c>
    </row>
    <row r="64" spans="1:30">
      <c r="A64" t="s">
        <v>6434</v>
      </c>
      <c r="B64" t="s">
        <v>26</v>
      </c>
      <c r="C64" t="s">
        <v>27</v>
      </c>
      <c r="D64" t="s">
        <v>28</v>
      </c>
      <c r="E64" t="s">
        <v>29</v>
      </c>
      <c r="F64" t="s">
        <v>6421</v>
      </c>
      <c r="G64" t="s">
        <v>6422</v>
      </c>
      <c r="H64" t="s">
        <v>6423</v>
      </c>
      <c r="I64" t="s">
        <v>6030</v>
      </c>
      <c r="J64" t="s">
        <v>6434</v>
      </c>
      <c r="K64" t="s">
        <v>30</v>
      </c>
      <c r="L64" t="s">
        <v>30</v>
      </c>
      <c r="M64" t="s">
        <v>41</v>
      </c>
      <c r="N64" t="s">
        <v>42</v>
      </c>
      <c r="O64" t="s">
        <v>52</v>
      </c>
      <c r="P64" t="s">
        <v>108</v>
      </c>
      <c r="Q64" t="s">
        <v>73</v>
      </c>
      <c r="R64" t="s">
        <v>6435</v>
      </c>
      <c r="S64" t="str">
        <f t="shared" si="0"/>
        <v>SILVA CONDORI, MARINA CANDELARIA</v>
      </c>
      <c r="T64" t="s">
        <v>35</v>
      </c>
      <c r="U64" t="s">
        <v>47</v>
      </c>
      <c r="V64" t="s">
        <v>48</v>
      </c>
      <c r="W64" t="s">
        <v>14861</v>
      </c>
      <c r="X64" s="121">
        <v>23406</v>
      </c>
      <c r="Y64" t="s">
        <v>6436</v>
      </c>
      <c r="AB64" t="s">
        <v>37</v>
      </c>
      <c r="AC64" t="s">
        <v>38</v>
      </c>
      <c r="AD64" t="s">
        <v>39</v>
      </c>
    </row>
    <row r="65" spans="1:30">
      <c r="A65" t="s">
        <v>6437</v>
      </c>
      <c r="B65" t="s">
        <v>26</v>
      </c>
      <c r="C65" t="s">
        <v>27</v>
      </c>
      <c r="D65" t="s">
        <v>28</v>
      </c>
      <c r="E65" t="s">
        <v>29</v>
      </c>
      <c r="F65" t="s">
        <v>6421</v>
      </c>
      <c r="G65" t="s">
        <v>6422</v>
      </c>
      <c r="H65" t="s">
        <v>6423</v>
      </c>
      <c r="I65" t="s">
        <v>6030</v>
      </c>
      <c r="J65" t="s">
        <v>6437</v>
      </c>
      <c r="K65" t="s">
        <v>30</v>
      </c>
      <c r="L65" t="s">
        <v>30</v>
      </c>
      <c r="M65" t="s">
        <v>41</v>
      </c>
      <c r="N65" t="s">
        <v>42</v>
      </c>
      <c r="O65" t="s">
        <v>13974</v>
      </c>
      <c r="P65" t="s">
        <v>794</v>
      </c>
      <c r="Q65" t="s">
        <v>84</v>
      </c>
      <c r="R65" t="s">
        <v>13975</v>
      </c>
      <c r="S65" t="str">
        <f t="shared" si="0"/>
        <v>MUÑOZ CARBAJAL, DORA HAYDEE</v>
      </c>
      <c r="T65" t="s">
        <v>58</v>
      </c>
      <c r="U65" t="s">
        <v>47</v>
      </c>
      <c r="V65" t="s">
        <v>48</v>
      </c>
      <c r="W65" t="s">
        <v>14862</v>
      </c>
      <c r="X65" s="121">
        <v>24952</v>
      </c>
      <c r="Y65" t="s">
        <v>13976</v>
      </c>
      <c r="AB65" t="s">
        <v>37</v>
      </c>
      <c r="AC65" t="s">
        <v>38</v>
      </c>
      <c r="AD65" t="s">
        <v>39</v>
      </c>
    </row>
    <row r="66" spans="1:30">
      <c r="A66" t="s">
        <v>6438</v>
      </c>
      <c r="B66" t="s">
        <v>26</v>
      </c>
      <c r="C66" t="s">
        <v>27</v>
      </c>
      <c r="D66" t="s">
        <v>28</v>
      </c>
      <c r="E66" t="s">
        <v>29</v>
      </c>
      <c r="F66" t="s">
        <v>6421</v>
      </c>
      <c r="G66" t="s">
        <v>6422</v>
      </c>
      <c r="H66" t="s">
        <v>6423</v>
      </c>
      <c r="I66" t="s">
        <v>6030</v>
      </c>
      <c r="J66" t="s">
        <v>6438</v>
      </c>
      <c r="K66" t="s">
        <v>30</v>
      </c>
      <c r="L66" t="s">
        <v>30</v>
      </c>
      <c r="M66" t="s">
        <v>41</v>
      </c>
      <c r="N66" t="s">
        <v>42</v>
      </c>
      <c r="O66" t="s">
        <v>13977</v>
      </c>
      <c r="P66" t="s">
        <v>544</v>
      </c>
      <c r="Q66" t="s">
        <v>103</v>
      </c>
      <c r="R66" t="s">
        <v>13978</v>
      </c>
      <c r="S66" t="str">
        <f t="shared" si="0"/>
        <v>SUAÑA MAMANI, SANDRA YANETH</v>
      </c>
      <c r="T66" t="s">
        <v>51</v>
      </c>
      <c r="U66" t="s">
        <v>47</v>
      </c>
      <c r="V66" t="s">
        <v>48</v>
      </c>
      <c r="W66" t="s">
        <v>14863</v>
      </c>
      <c r="X66" s="121">
        <v>31127</v>
      </c>
      <c r="Y66" t="s">
        <v>13979</v>
      </c>
      <c r="AB66" t="s">
        <v>37</v>
      </c>
      <c r="AC66" t="s">
        <v>38</v>
      </c>
      <c r="AD66" t="s">
        <v>39</v>
      </c>
    </row>
    <row r="67" spans="1:30">
      <c r="A67" t="s">
        <v>6442</v>
      </c>
      <c r="B67" t="s">
        <v>26</v>
      </c>
      <c r="C67" t="s">
        <v>27</v>
      </c>
      <c r="D67" t="s">
        <v>28</v>
      </c>
      <c r="E67" t="s">
        <v>29</v>
      </c>
      <c r="F67" t="s">
        <v>6421</v>
      </c>
      <c r="G67" t="s">
        <v>6422</v>
      </c>
      <c r="H67" t="s">
        <v>6423</v>
      </c>
      <c r="I67" t="s">
        <v>6030</v>
      </c>
      <c r="J67" t="s">
        <v>6442</v>
      </c>
      <c r="K67" t="s">
        <v>30</v>
      </c>
      <c r="L67" t="s">
        <v>30</v>
      </c>
      <c r="M67" t="s">
        <v>41</v>
      </c>
      <c r="N67" t="s">
        <v>42</v>
      </c>
      <c r="O67" t="s">
        <v>6443</v>
      </c>
      <c r="P67" t="s">
        <v>6444</v>
      </c>
      <c r="Q67" t="s">
        <v>6445</v>
      </c>
      <c r="R67" t="s">
        <v>6446</v>
      </c>
      <c r="S67" t="str">
        <f t="shared" si="0"/>
        <v>PANCLAS MAYDANA, ROCCIO AGGLAY</v>
      </c>
      <c r="T67" t="s">
        <v>58</v>
      </c>
      <c r="U67" t="s">
        <v>47</v>
      </c>
      <c r="V67" t="s">
        <v>48</v>
      </c>
      <c r="W67" t="s">
        <v>14864</v>
      </c>
      <c r="X67" s="121">
        <v>25904</v>
      </c>
      <c r="Y67" t="s">
        <v>6447</v>
      </c>
      <c r="AB67" t="s">
        <v>37</v>
      </c>
      <c r="AC67" t="s">
        <v>38</v>
      </c>
      <c r="AD67" t="s">
        <v>39</v>
      </c>
    </row>
    <row r="68" spans="1:30">
      <c r="A68" t="s">
        <v>6449</v>
      </c>
      <c r="B68" t="s">
        <v>26</v>
      </c>
      <c r="C68" t="s">
        <v>27</v>
      </c>
      <c r="D68" t="s">
        <v>28</v>
      </c>
      <c r="E68" t="s">
        <v>29</v>
      </c>
      <c r="F68" t="s">
        <v>6421</v>
      </c>
      <c r="G68" t="s">
        <v>6422</v>
      </c>
      <c r="H68" t="s">
        <v>6423</v>
      </c>
      <c r="I68" t="s">
        <v>6030</v>
      </c>
      <c r="J68" t="s">
        <v>6449</v>
      </c>
      <c r="K68" t="s">
        <v>30</v>
      </c>
      <c r="L68" t="s">
        <v>30</v>
      </c>
      <c r="M68" t="s">
        <v>41</v>
      </c>
      <c r="N68" t="s">
        <v>42</v>
      </c>
      <c r="O68" t="s">
        <v>116</v>
      </c>
      <c r="P68" t="s">
        <v>117</v>
      </c>
      <c r="Q68" t="s">
        <v>118</v>
      </c>
      <c r="R68" t="s">
        <v>6450</v>
      </c>
      <c r="S68" t="str">
        <f t="shared" ref="S68:S131" si="1">CONCATENATE(P68," ",Q68,","," ",R68)</f>
        <v>QUILCA TORRES, GILMA</v>
      </c>
      <c r="T68" t="s">
        <v>35</v>
      </c>
      <c r="U68" t="s">
        <v>47</v>
      </c>
      <c r="V68" t="s">
        <v>48</v>
      </c>
      <c r="W68" t="s">
        <v>14865</v>
      </c>
      <c r="X68" s="121">
        <v>27332</v>
      </c>
      <c r="Y68" t="s">
        <v>6451</v>
      </c>
      <c r="AB68" t="s">
        <v>37</v>
      </c>
      <c r="AC68" t="s">
        <v>38</v>
      </c>
      <c r="AD68" t="s">
        <v>39</v>
      </c>
    </row>
    <row r="69" spans="1:30">
      <c r="A69" t="s">
        <v>18770</v>
      </c>
      <c r="B69" t="s">
        <v>26</v>
      </c>
      <c r="C69" t="s">
        <v>27</v>
      </c>
      <c r="D69" t="s">
        <v>28</v>
      </c>
      <c r="E69" t="s">
        <v>29</v>
      </c>
      <c r="F69" t="s">
        <v>6421</v>
      </c>
      <c r="G69" t="s">
        <v>6422</v>
      </c>
      <c r="H69" t="s">
        <v>6423</v>
      </c>
      <c r="I69" t="s">
        <v>6030</v>
      </c>
      <c r="J69" t="s">
        <v>18770</v>
      </c>
      <c r="K69" t="s">
        <v>30</v>
      </c>
      <c r="L69" t="s">
        <v>30</v>
      </c>
      <c r="M69" t="s">
        <v>41</v>
      </c>
      <c r="N69" t="s">
        <v>231</v>
      </c>
      <c r="O69" t="s">
        <v>113</v>
      </c>
      <c r="P69" t="s">
        <v>40</v>
      </c>
      <c r="Q69" t="s">
        <v>40</v>
      </c>
      <c r="R69" t="s">
        <v>40</v>
      </c>
      <c r="S69" s="163" t="s">
        <v>231</v>
      </c>
      <c r="T69" t="s">
        <v>62</v>
      </c>
      <c r="U69" t="s">
        <v>47</v>
      </c>
      <c r="V69" t="s">
        <v>48</v>
      </c>
      <c r="W69" t="s">
        <v>40</v>
      </c>
      <c r="X69" t="s">
        <v>232</v>
      </c>
      <c r="Y69" t="s">
        <v>40</v>
      </c>
      <c r="AB69" t="s">
        <v>37</v>
      </c>
      <c r="AC69" t="s">
        <v>6439</v>
      </c>
      <c r="AD69" t="s">
        <v>39</v>
      </c>
    </row>
    <row r="70" spans="1:30">
      <c r="A70" t="s">
        <v>6452</v>
      </c>
      <c r="B70" t="s">
        <v>26</v>
      </c>
      <c r="C70" t="s">
        <v>27</v>
      </c>
      <c r="D70" t="s">
        <v>28</v>
      </c>
      <c r="E70" t="s">
        <v>29</v>
      </c>
      <c r="F70" t="s">
        <v>6421</v>
      </c>
      <c r="G70" t="s">
        <v>6422</v>
      </c>
      <c r="H70" t="s">
        <v>6423</v>
      </c>
      <c r="I70" t="s">
        <v>6030</v>
      </c>
      <c r="J70" t="s">
        <v>6452</v>
      </c>
      <c r="K70" t="s">
        <v>30</v>
      </c>
      <c r="L70" t="s">
        <v>74</v>
      </c>
      <c r="M70" t="s">
        <v>74</v>
      </c>
      <c r="N70" t="s">
        <v>231</v>
      </c>
      <c r="O70" t="s">
        <v>18771</v>
      </c>
      <c r="P70" t="s">
        <v>40</v>
      </c>
      <c r="Q70" t="s">
        <v>40</v>
      </c>
      <c r="R70" t="s">
        <v>40</v>
      </c>
      <c r="S70" s="163" t="s">
        <v>231</v>
      </c>
      <c r="T70" t="s">
        <v>62</v>
      </c>
      <c r="U70" t="s">
        <v>47</v>
      </c>
      <c r="V70" t="s">
        <v>48</v>
      </c>
      <c r="W70" t="s">
        <v>40</v>
      </c>
      <c r="X70" t="s">
        <v>232</v>
      </c>
      <c r="Y70" t="s">
        <v>40</v>
      </c>
      <c r="AB70" t="s">
        <v>37</v>
      </c>
      <c r="AC70" t="s">
        <v>77</v>
      </c>
      <c r="AD70" t="s">
        <v>39</v>
      </c>
    </row>
    <row r="71" spans="1:30">
      <c r="A71" t="s">
        <v>6454</v>
      </c>
      <c r="B71" t="s">
        <v>26</v>
      </c>
      <c r="C71" t="s">
        <v>27</v>
      </c>
      <c r="D71" t="s">
        <v>28</v>
      </c>
      <c r="E71" t="s">
        <v>29</v>
      </c>
      <c r="F71" t="s">
        <v>6421</v>
      </c>
      <c r="G71" t="s">
        <v>6422</v>
      </c>
      <c r="H71" t="s">
        <v>6423</v>
      </c>
      <c r="I71" t="s">
        <v>6030</v>
      </c>
      <c r="J71" t="s">
        <v>6454</v>
      </c>
      <c r="K71" t="s">
        <v>30</v>
      </c>
      <c r="L71" t="s">
        <v>74</v>
      </c>
      <c r="M71" t="s">
        <v>74</v>
      </c>
      <c r="N71" t="s">
        <v>42</v>
      </c>
      <c r="O71" t="s">
        <v>52</v>
      </c>
      <c r="P71" t="s">
        <v>6455</v>
      </c>
      <c r="Q71" t="s">
        <v>121</v>
      </c>
      <c r="R71" t="s">
        <v>6456</v>
      </c>
      <c r="S71" t="str">
        <f t="shared" si="1"/>
        <v>CHUKIWANKA YAPURASI, LAURA VALENTINA</v>
      </c>
      <c r="T71" t="s">
        <v>40</v>
      </c>
      <c r="U71" t="s">
        <v>47</v>
      </c>
      <c r="V71" t="s">
        <v>48</v>
      </c>
      <c r="W71" t="s">
        <v>14867</v>
      </c>
      <c r="X71" s="121">
        <v>24123</v>
      </c>
      <c r="Y71" t="s">
        <v>6457</v>
      </c>
      <c r="AB71" t="s">
        <v>37</v>
      </c>
      <c r="AC71" t="s">
        <v>77</v>
      </c>
      <c r="AD71" t="s">
        <v>39</v>
      </c>
    </row>
    <row r="72" spans="1:30">
      <c r="A72" t="s">
        <v>6458</v>
      </c>
      <c r="B72" t="s">
        <v>26</v>
      </c>
      <c r="C72" t="s">
        <v>27</v>
      </c>
      <c r="D72" t="s">
        <v>28</v>
      </c>
      <c r="E72" t="s">
        <v>29</v>
      </c>
      <c r="F72" t="s">
        <v>6421</v>
      </c>
      <c r="G72" t="s">
        <v>6422</v>
      </c>
      <c r="H72" t="s">
        <v>6423</v>
      </c>
      <c r="I72" t="s">
        <v>6030</v>
      </c>
      <c r="J72" t="s">
        <v>6458</v>
      </c>
      <c r="K72" t="s">
        <v>30</v>
      </c>
      <c r="L72" t="s">
        <v>74</v>
      </c>
      <c r="M72" t="s">
        <v>74</v>
      </c>
      <c r="N72" t="s">
        <v>42</v>
      </c>
      <c r="O72" t="s">
        <v>6459</v>
      </c>
      <c r="P72" t="s">
        <v>164</v>
      </c>
      <c r="Q72" t="s">
        <v>59</v>
      </c>
      <c r="R72" t="s">
        <v>18627</v>
      </c>
      <c r="S72" t="str">
        <f t="shared" si="1"/>
        <v>ORTEGA GALLEGOS, ADELINA DUNIA</v>
      </c>
      <c r="T72" t="s">
        <v>40</v>
      </c>
      <c r="U72" t="s">
        <v>47</v>
      </c>
      <c r="V72" t="s">
        <v>48</v>
      </c>
      <c r="W72" t="s">
        <v>18628</v>
      </c>
      <c r="X72" s="121">
        <v>23361</v>
      </c>
      <c r="Y72" t="s">
        <v>18629</v>
      </c>
      <c r="AB72" t="s">
        <v>37</v>
      </c>
      <c r="AC72" t="s">
        <v>77</v>
      </c>
      <c r="AD72" t="s">
        <v>39</v>
      </c>
    </row>
    <row r="73" spans="1:30">
      <c r="A73" t="s">
        <v>6461</v>
      </c>
      <c r="B73" t="s">
        <v>26</v>
      </c>
      <c r="C73" t="s">
        <v>27</v>
      </c>
      <c r="D73" t="s">
        <v>28</v>
      </c>
      <c r="E73" t="s">
        <v>29</v>
      </c>
      <c r="F73" t="s">
        <v>6421</v>
      </c>
      <c r="G73" t="s">
        <v>6422</v>
      </c>
      <c r="H73" t="s">
        <v>6423</v>
      </c>
      <c r="I73" t="s">
        <v>6030</v>
      </c>
      <c r="J73" t="s">
        <v>6461</v>
      </c>
      <c r="K73" t="s">
        <v>30</v>
      </c>
      <c r="L73" t="s">
        <v>74</v>
      </c>
      <c r="M73" t="s">
        <v>74</v>
      </c>
      <c r="N73" t="s">
        <v>42</v>
      </c>
      <c r="O73" t="s">
        <v>6462</v>
      </c>
      <c r="P73" t="s">
        <v>123</v>
      </c>
      <c r="Q73" t="s">
        <v>124</v>
      </c>
      <c r="R73" t="s">
        <v>6463</v>
      </c>
      <c r="S73" t="str">
        <f t="shared" si="1"/>
        <v>ALFARO ZENTENO, MARIA VERONICA</v>
      </c>
      <c r="T73" t="s">
        <v>40</v>
      </c>
      <c r="U73" t="s">
        <v>47</v>
      </c>
      <c r="V73" t="s">
        <v>48</v>
      </c>
      <c r="W73" t="s">
        <v>14868</v>
      </c>
      <c r="X73" s="121">
        <v>29425</v>
      </c>
      <c r="Y73" t="s">
        <v>6464</v>
      </c>
      <c r="AB73" t="s">
        <v>37</v>
      </c>
      <c r="AC73" t="s">
        <v>77</v>
      </c>
      <c r="AD73" t="s">
        <v>39</v>
      </c>
    </row>
    <row r="74" spans="1:30">
      <c r="A74" t="s">
        <v>6465</v>
      </c>
      <c r="B74" t="s">
        <v>26</v>
      </c>
      <c r="C74" t="s">
        <v>27</v>
      </c>
      <c r="D74" t="s">
        <v>28</v>
      </c>
      <c r="E74" t="s">
        <v>29</v>
      </c>
      <c r="F74" t="s">
        <v>6421</v>
      </c>
      <c r="G74" t="s">
        <v>6422</v>
      </c>
      <c r="H74" t="s">
        <v>6423</v>
      </c>
      <c r="I74" t="s">
        <v>6030</v>
      </c>
      <c r="J74" t="s">
        <v>6465</v>
      </c>
      <c r="K74" t="s">
        <v>30</v>
      </c>
      <c r="L74" t="s">
        <v>74</v>
      </c>
      <c r="M74" t="s">
        <v>74</v>
      </c>
      <c r="N74" t="s">
        <v>42</v>
      </c>
      <c r="O74" t="s">
        <v>116</v>
      </c>
      <c r="P74" t="s">
        <v>69</v>
      </c>
      <c r="Q74" t="s">
        <v>175</v>
      </c>
      <c r="R74" t="s">
        <v>18657</v>
      </c>
      <c r="S74" t="str">
        <f t="shared" si="1"/>
        <v>GUERRA TITO, PAULINA MAGDALENA</v>
      </c>
      <c r="T74" t="s">
        <v>40</v>
      </c>
      <c r="U74" t="s">
        <v>47</v>
      </c>
      <c r="V74" t="s">
        <v>48</v>
      </c>
      <c r="W74" t="s">
        <v>18658</v>
      </c>
      <c r="X74" s="121">
        <v>25769</v>
      </c>
      <c r="Y74" t="s">
        <v>18659</v>
      </c>
      <c r="AB74" t="s">
        <v>37</v>
      </c>
      <c r="AC74" t="s">
        <v>77</v>
      </c>
      <c r="AD74" t="s">
        <v>39</v>
      </c>
    </row>
    <row r="75" spans="1:30">
      <c r="A75" t="s">
        <v>6466</v>
      </c>
      <c r="B75" t="s">
        <v>26</v>
      </c>
      <c r="C75" t="s">
        <v>27</v>
      </c>
      <c r="D75" t="s">
        <v>28</v>
      </c>
      <c r="E75" t="s">
        <v>29</v>
      </c>
      <c r="F75" t="s">
        <v>6421</v>
      </c>
      <c r="G75" t="s">
        <v>6422</v>
      </c>
      <c r="H75" t="s">
        <v>6423</v>
      </c>
      <c r="I75" t="s">
        <v>6030</v>
      </c>
      <c r="J75" t="s">
        <v>6466</v>
      </c>
      <c r="K75" t="s">
        <v>87</v>
      </c>
      <c r="L75" t="s">
        <v>88</v>
      </c>
      <c r="M75" t="s">
        <v>89</v>
      </c>
      <c r="N75" t="s">
        <v>42</v>
      </c>
      <c r="O75" t="s">
        <v>6467</v>
      </c>
      <c r="P75" t="s">
        <v>6468</v>
      </c>
      <c r="Q75" t="s">
        <v>127</v>
      </c>
      <c r="R75" t="s">
        <v>6469</v>
      </c>
      <c r="S75" t="str">
        <f t="shared" si="1"/>
        <v>CAJCHAYA MACHACA, GRACIANO</v>
      </c>
      <c r="T75" t="s">
        <v>99</v>
      </c>
      <c r="U75" t="s">
        <v>36</v>
      </c>
      <c r="V75" t="s">
        <v>48</v>
      </c>
      <c r="W75" t="s">
        <v>14869</v>
      </c>
      <c r="X75" s="121">
        <v>21045</v>
      </c>
      <c r="Y75" t="s">
        <v>6470</v>
      </c>
      <c r="AB75" t="s">
        <v>37</v>
      </c>
      <c r="AC75" t="s">
        <v>92</v>
      </c>
      <c r="AD75" t="s">
        <v>39</v>
      </c>
    </row>
    <row r="76" spans="1:30">
      <c r="A76" t="s">
        <v>6471</v>
      </c>
      <c r="B76" t="s">
        <v>26</v>
      </c>
      <c r="C76" t="s">
        <v>27</v>
      </c>
      <c r="D76" t="s">
        <v>28</v>
      </c>
      <c r="E76" t="s">
        <v>29</v>
      </c>
      <c r="F76" t="s">
        <v>6421</v>
      </c>
      <c r="G76" t="s">
        <v>6422</v>
      </c>
      <c r="H76" t="s">
        <v>6423</v>
      </c>
      <c r="I76" t="s">
        <v>6030</v>
      </c>
      <c r="J76" t="s">
        <v>6471</v>
      </c>
      <c r="K76" t="s">
        <v>87</v>
      </c>
      <c r="L76" t="s">
        <v>88</v>
      </c>
      <c r="M76" t="s">
        <v>89</v>
      </c>
      <c r="N76" t="s">
        <v>42</v>
      </c>
      <c r="O76" t="s">
        <v>6472</v>
      </c>
      <c r="P76" t="s">
        <v>128</v>
      </c>
      <c r="Q76" t="s">
        <v>129</v>
      </c>
      <c r="R76" t="s">
        <v>6473</v>
      </c>
      <c r="S76" t="str">
        <f t="shared" si="1"/>
        <v>VELASQUEZ CRUZ, PASTORA</v>
      </c>
      <c r="T76" t="s">
        <v>99</v>
      </c>
      <c r="U76" t="s">
        <v>36</v>
      </c>
      <c r="V76" t="s">
        <v>48</v>
      </c>
      <c r="W76" t="s">
        <v>14870</v>
      </c>
      <c r="X76" s="121">
        <v>25459</v>
      </c>
      <c r="Y76" t="s">
        <v>6474</v>
      </c>
      <c r="AB76" t="s">
        <v>37</v>
      </c>
      <c r="AC76" t="s">
        <v>92</v>
      </c>
      <c r="AD76" t="s">
        <v>39</v>
      </c>
    </row>
    <row r="77" spans="1:30">
      <c r="A77" t="s">
        <v>6475</v>
      </c>
      <c r="B77" t="s">
        <v>26</v>
      </c>
      <c r="C77" t="s">
        <v>27</v>
      </c>
      <c r="D77" t="s">
        <v>28</v>
      </c>
      <c r="E77" t="s">
        <v>29</v>
      </c>
      <c r="F77" t="s">
        <v>6476</v>
      </c>
      <c r="G77" t="s">
        <v>6477</v>
      </c>
      <c r="H77" t="s">
        <v>6423</v>
      </c>
      <c r="I77" t="s">
        <v>13980</v>
      </c>
      <c r="J77" t="s">
        <v>6475</v>
      </c>
      <c r="K77" t="s">
        <v>30</v>
      </c>
      <c r="L77" t="s">
        <v>31</v>
      </c>
      <c r="M77" t="s">
        <v>32</v>
      </c>
      <c r="N77" t="s">
        <v>33</v>
      </c>
      <c r="O77" t="s">
        <v>6424</v>
      </c>
      <c r="P77" t="s">
        <v>130</v>
      </c>
      <c r="Q77" t="s">
        <v>131</v>
      </c>
      <c r="R77" t="s">
        <v>6478</v>
      </c>
      <c r="S77" t="str">
        <f t="shared" si="1"/>
        <v>PALOMINO COILA, EDITH ISABEL</v>
      </c>
      <c r="T77" t="s">
        <v>6286</v>
      </c>
      <c r="U77" t="s">
        <v>36</v>
      </c>
      <c r="V77" t="s">
        <v>6426</v>
      </c>
      <c r="W77" t="s">
        <v>14871</v>
      </c>
      <c r="X77" s="121">
        <v>26504</v>
      </c>
      <c r="Y77" t="s">
        <v>6479</v>
      </c>
      <c r="Z77" s="121">
        <v>43525</v>
      </c>
      <c r="AA77" s="121">
        <v>44985</v>
      </c>
      <c r="AB77" t="s">
        <v>37</v>
      </c>
      <c r="AC77" t="s">
        <v>38</v>
      </c>
      <c r="AD77" t="s">
        <v>39</v>
      </c>
    </row>
    <row r="78" spans="1:30">
      <c r="A78" t="s">
        <v>6480</v>
      </c>
      <c r="B78" t="s">
        <v>26</v>
      </c>
      <c r="C78" t="s">
        <v>27</v>
      </c>
      <c r="D78" t="s">
        <v>28</v>
      </c>
      <c r="E78" t="s">
        <v>29</v>
      </c>
      <c r="F78" t="s">
        <v>6476</v>
      </c>
      <c r="G78" t="s">
        <v>6477</v>
      </c>
      <c r="H78" t="s">
        <v>6423</v>
      </c>
      <c r="I78" t="s">
        <v>13980</v>
      </c>
      <c r="J78" t="s">
        <v>6480</v>
      </c>
      <c r="K78" t="s">
        <v>30</v>
      </c>
      <c r="L78" t="s">
        <v>30</v>
      </c>
      <c r="M78" t="s">
        <v>41</v>
      </c>
      <c r="N78" t="s">
        <v>42</v>
      </c>
      <c r="O78" t="s">
        <v>6481</v>
      </c>
      <c r="P78" t="s">
        <v>103</v>
      </c>
      <c r="Q78" t="s">
        <v>369</v>
      </c>
      <c r="R78" t="s">
        <v>18772</v>
      </c>
      <c r="S78" t="str">
        <f t="shared" si="1"/>
        <v>MAMANI ALEJO, SONIA KARINA</v>
      </c>
      <c r="T78" t="s">
        <v>51</v>
      </c>
      <c r="U78" t="s">
        <v>47</v>
      </c>
      <c r="V78" t="s">
        <v>48</v>
      </c>
      <c r="W78" t="s">
        <v>18773</v>
      </c>
      <c r="X78" s="121">
        <v>29060</v>
      </c>
      <c r="Y78" t="s">
        <v>18774</v>
      </c>
      <c r="AB78" t="s">
        <v>37</v>
      </c>
      <c r="AC78" t="s">
        <v>38</v>
      </c>
      <c r="AD78" t="s">
        <v>39</v>
      </c>
    </row>
    <row r="79" spans="1:30">
      <c r="A79" t="s">
        <v>6482</v>
      </c>
      <c r="B79" t="s">
        <v>26</v>
      </c>
      <c r="C79" t="s">
        <v>27</v>
      </c>
      <c r="D79" t="s">
        <v>28</v>
      </c>
      <c r="E79" t="s">
        <v>29</v>
      </c>
      <c r="F79" t="s">
        <v>6476</v>
      </c>
      <c r="G79" t="s">
        <v>6477</v>
      </c>
      <c r="H79" t="s">
        <v>6423</v>
      </c>
      <c r="I79" t="s">
        <v>13980</v>
      </c>
      <c r="J79" t="s">
        <v>6482</v>
      </c>
      <c r="K79" t="s">
        <v>30</v>
      </c>
      <c r="L79" t="s">
        <v>30</v>
      </c>
      <c r="M79" t="s">
        <v>41</v>
      </c>
      <c r="N79" t="s">
        <v>42</v>
      </c>
      <c r="O79" t="s">
        <v>6483</v>
      </c>
      <c r="P79" t="s">
        <v>34</v>
      </c>
      <c r="Q79" t="s">
        <v>103</v>
      </c>
      <c r="R79" t="s">
        <v>6484</v>
      </c>
      <c r="S79" t="str">
        <f t="shared" si="1"/>
        <v>ROQUE MAMANI, REYNA DOROTEA</v>
      </c>
      <c r="T79" t="s">
        <v>46</v>
      </c>
      <c r="U79" t="s">
        <v>47</v>
      </c>
      <c r="V79" t="s">
        <v>48</v>
      </c>
      <c r="W79" t="s">
        <v>14872</v>
      </c>
      <c r="X79" s="121">
        <v>22892</v>
      </c>
      <c r="Y79" t="s">
        <v>6485</v>
      </c>
      <c r="AB79" t="s">
        <v>37</v>
      </c>
      <c r="AC79" t="s">
        <v>38</v>
      </c>
      <c r="AD79" t="s">
        <v>39</v>
      </c>
    </row>
    <row r="80" spans="1:30">
      <c r="A80" t="s">
        <v>6486</v>
      </c>
      <c r="B80" t="s">
        <v>26</v>
      </c>
      <c r="C80" t="s">
        <v>27</v>
      </c>
      <c r="D80" t="s">
        <v>28</v>
      </c>
      <c r="E80" t="s">
        <v>29</v>
      </c>
      <c r="F80" t="s">
        <v>6476</v>
      </c>
      <c r="G80" t="s">
        <v>6477</v>
      </c>
      <c r="H80" t="s">
        <v>6423</v>
      </c>
      <c r="I80" t="s">
        <v>13980</v>
      </c>
      <c r="J80" t="s">
        <v>6486</v>
      </c>
      <c r="K80" t="s">
        <v>30</v>
      </c>
      <c r="L80" t="s">
        <v>30</v>
      </c>
      <c r="M80" t="s">
        <v>41</v>
      </c>
      <c r="N80" t="s">
        <v>42</v>
      </c>
      <c r="O80" t="s">
        <v>14873</v>
      </c>
      <c r="P80" t="s">
        <v>282</v>
      </c>
      <c r="Q80" t="s">
        <v>122</v>
      </c>
      <c r="R80" t="s">
        <v>14876</v>
      </c>
      <c r="S80" t="str">
        <f t="shared" si="1"/>
        <v>CHAMBILLA FLORES, ISABEL GRISCELDA</v>
      </c>
      <c r="T80" t="s">
        <v>46</v>
      </c>
      <c r="U80" t="s">
        <v>47</v>
      </c>
      <c r="V80" t="s">
        <v>48</v>
      </c>
      <c r="W80" t="s">
        <v>14874</v>
      </c>
      <c r="X80" s="121">
        <v>31383</v>
      </c>
      <c r="Y80" t="s">
        <v>14875</v>
      </c>
      <c r="AB80" t="s">
        <v>37</v>
      </c>
      <c r="AC80" t="s">
        <v>38</v>
      </c>
      <c r="AD80" t="s">
        <v>39</v>
      </c>
    </row>
    <row r="81" spans="1:30">
      <c r="A81" t="s">
        <v>6491</v>
      </c>
      <c r="B81" t="s">
        <v>26</v>
      </c>
      <c r="C81" t="s">
        <v>27</v>
      </c>
      <c r="D81" t="s">
        <v>28</v>
      </c>
      <c r="E81" t="s">
        <v>29</v>
      </c>
      <c r="F81" t="s">
        <v>6476</v>
      </c>
      <c r="G81" t="s">
        <v>6477</v>
      </c>
      <c r="H81" t="s">
        <v>6423</v>
      </c>
      <c r="I81" t="s">
        <v>13980</v>
      </c>
      <c r="J81" t="s">
        <v>6491</v>
      </c>
      <c r="K81" t="s">
        <v>30</v>
      </c>
      <c r="L81" t="s">
        <v>30</v>
      </c>
      <c r="M81" t="s">
        <v>41</v>
      </c>
      <c r="N81" t="s">
        <v>42</v>
      </c>
      <c r="O81" t="s">
        <v>52</v>
      </c>
      <c r="P81" t="s">
        <v>100</v>
      </c>
      <c r="Q81" t="s">
        <v>134</v>
      </c>
      <c r="R81" t="s">
        <v>6492</v>
      </c>
      <c r="S81" t="str">
        <f t="shared" si="1"/>
        <v>PILCO GONZALES, JUANA DORA</v>
      </c>
      <c r="T81" t="s">
        <v>58</v>
      </c>
      <c r="U81" t="s">
        <v>47</v>
      </c>
      <c r="V81" t="s">
        <v>48</v>
      </c>
      <c r="W81" t="s">
        <v>14877</v>
      </c>
      <c r="X81" s="121">
        <v>23147</v>
      </c>
      <c r="Y81" t="s">
        <v>6493</v>
      </c>
      <c r="AB81" t="s">
        <v>37</v>
      </c>
      <c r="AC81" t="s">
        <v>38</v>
      </c>
      <c r="AD81" t="s">
        <v>39</v>
      </c>
    </row>
    <row r="82" spans="1:30">
      <c r="A82" t="s">
        <v>6494</v>
      </c>
      <c r="B82" t="s">
        <v>26</v>
      </c>
      <c r="C82" t="s">
        <v>27</v>
      </c>
      <c r="D82" t="s">
        <v>28</v>
      </c>
      <c r="E82" t="s">
        <v>29</v>
      </c>
      <c r="F82" t="s">
        <v>6476</v>
      </c>
      <c r="G82" t="s">
        <v>6477</v>
      </c>
      <c r="H82" t="s">
        <v>6423</v>
      </c>
      <c r="I82" t="s">
        <v>13980</v>
      </c>
      <c r="J82" t="s">
        <v>6494</v>
      </c>
      <c r="K82" t="s">
        <v>30</v>
      </c>
      <c r="L82" t="s">
        <v>30</v>
      </c>
      <c r="M82" t="s">
        <v>41</v>
      </c>
      <c r="N82" t="s">
        <v>231</v>
      </c>
      <c r="O82" t="s">
        <v>6495</v>
      </c>
      <c r="P82" t="s">
        <v>40</v>
      </c>
      <c r="Q82" t="s">
        <v>40</v>
      </c>
      <c r="R82" t="s">
        <v>40</v>
      </c>
      <c r="S82" s="163" t="s">
        <v>231</v>
      </c>
      <c r="T82" t="s">
        <v>62</v>
      </c>
      <c r="U82" t="s">
        <v>47</v>
      </c>
      <c r="V82" t="s">
        <v>48</v>
      </c>
      <c r="W82" t="s">
        <v>40</v>
      </c>
      <c r="X82" t="s">
        <v>232</v>
      </c>
      <c r="Y82" t="s">
        <v>40</v>
      </c>
      <c r="AB82" t="s">
        <v>37</v>
      </c>
      <c r="AC82" t="s">
        <v>6439</v>
      </c>
      <c r="AD82" t="s">
        <v>39</v>
      </c>
    </row>
    <row r="83" spans="1:30">
      <c r="A83" t="s">
        <v>6498</v>
      </c>
      <c r="B83" t="s">
        <v>26</v>
      </c>
      <c r="C83" t="s">
        <v>27</v>
      </c>
      <c r="D83" t="s">
        <v>28</v>
      </c>
      <c r="E83" t="s">
        <v>29</v>
      </c>
      <c r="F83" t="s">
        <v>6476</v>
      </c>
      <c r="G83" t="s">
        <v>6477</v>
      </c>
      <c r="H83" t="s">
        <v>6423</v>
      </c>
      <c r="I83" t="s">
        <v>13980</v>
      </c>
      <c r="J83" t="s">
        <v>6498</v>
      </c>
      <c r="K83" t="s">
        <v>30</v>
      </c>
      <c r="L83" t="s">
        <v>30</v>
      </c>
      <c r="M83" t="s">
        <v>41</v>
      </c>
      <c r="N83" t="s">
        <v>42</v>
      </c>
      <c r="O83" t="s">
        <v>52</v>
      </c>
      <c r="P83" t="s">
        <v>6499</v>
      </c>
      <c r="Q83" t="s">
        <v>136</v>
      </c>
      <c r="R83" t="s">
        <v>6500</v>
      </c>
      <c r="S83" t="str">
        <f t="shared" si="1"/>
        <v>SALGADO AQUISE, MARICELA ELIZABETH</v>
      </c>
      <c r="T83" t="s">
        <v>58</v>
      </c>
      <c r="U83" t="s">
        <v>47</v>
      </c>
      <c r="V83" t="s">
        <v>48</v>
      </c>
      <c r="W83" t="s">
        <v>14878</v>
      </c>
      <c r="X83" s="121">
        <v>22818</v>
      </c>
      <c r="Y83" t="s">
        <v>6501</v>
      </c>
      <c r="AB83" t="s">
        <v>37</v>
      </c>
      <c r="AC83" t="s">
        <v>38</v>
      </c>
      <c r="AD83" t="s">
        <v>39</v>
      </c>
    </row>
    <row r="84" spans="1:30">
      <c r="A84" t="s">
        <v>18775</v>
      </c>
      <c r="B84" t="s">
        <v>26</v>
      </c>
      <c r="C84" t="s">
        <v>27</v>
      </c>
      <c r="D84" t="s">
        <v>28</v>
      </c>
      <c r="E84" t="s">
        <v>29</v>
      </c>
      <c r="F84" t="s">
        <v>6476</v>
      </c>
      <c r="G84" t="s">
        <v>6477</v>
      </c>
      <c r="H84" t="s">
        <v>6423</v>
      </c>
      <c r="I84" t="s">
        <v>13980</v>
      </c>
      <c r="J84" t="s">
        <v>18775</v>
      </c>
      <c r="K84" t="s">
        <v>30</v>
      </c>
      <c r="L84" t="s">
        <v>30</v>
      </c>
      <c r="M84" t="s">
        <v>41</v>
      </c>
      <c r="N84" t="s">
        <v>231</v>
      </c>
      <c r="O84" t="s">
        <v>113</v>
      </c>
      <c r="P84" t="s">
        <v>40</v>
      </c>
      <c r="Q84" t="s">
        <v>40</v>
      </c>
      <c r="R84" t="s">
        <v>40</v>
      </c>
      <c r="S84" s="163" t="s">
        <v>231</v>
      </c>
      <c r="T84" t="s">
        <v>62</v>
      </c>
      <c r="U84" t="s">
        <v>47</v>
      </c>
      <c r="V84" t="s">
        <v>48</v>
      </c>
      <c r="W84" t="s">
        <v>40</v>
      </c>
      <c r="X84" t="s">
        <v>232</v>
      </c>
      <c r="Y84" t="s">
        <v>40</v>
      </c>
      <c r="AB84" t="s">
        <v>37</v>
      </c>
      <c r="AC84" t="s">
        <v>6439</v>
      </c>
      <c r="AD84" t="s">
        <v>39</v>
      </c>
    </row>
    <row r="85" spans="1:30">
      <c r="A85" t="s">
        <v>6502</v>
      </c>
      <c r="B85" t="s">
        <v>26</v>
      </c>
      <c r="C85" t="s">
        <v>27</v>
      </c>
      <c r="D85" t="s">
        <v>28</v>
      </c>
      <c r="E85" t="s">
        <v>29</v>
      </c>
      <c r="F85" t="s">
        <v>6476</v>
      </c>
      <c r="G85" t="s">
        <v>6477</v>
      </c>
      <c r="H85" t="s">
        <v>6423</v>
      </c>
      <c r="I85" t="s">
        <v>13980</v>
      </c>
      <c r="J85" t="s">
        <v>6502</v>
      </c>
      <c r="K85" t="s">
        <v>30</v>
      </c>
      <c r="L85" t="s">
        <v>30</v>
      </c>
      <c r="M85" t="s">
        <v>41</v>
      </c>
      <c r="N85" t="s">
        <v>42</v>
      </c>
      <c r="O85" t="s">
        <v>6503</v>
      </c>
      <c r="P85" t="s">
        <v>72</v>
      </c>
      <c r="Q85" t="s">
        <v>61</v>
      </c>
      <c r="R85" t="s">
        <v>6504</v>
      </c>
      <c r="S85" t="str">
        <f t="shared" si="1"/>
        <v>QUISPE ORTIZ, MIRIAM DORIS</v>
      </c>
      <c r="T85" t="s">
        <v>51</v>
      </c>
      <c r="U85" t="s">
        <v>47</v>
      </c>
      <c r="V85" t="s">
        <v>48</v>
      </c>
      <c r="W85" t="s">
        <v>14879</v>
      </c>
      <c r="X85" s="121">
        <v>26654</v>
      </c>
      <c r="Y85" t="s">
        <v>6505</v>
      </c>
      <c r="AB85" t="s">
        <v>37</v>
      </c>
      <c r="AC85" t="s">
        <v>38</v>
      </c>
      <c r="AD85" t="s">
        <v>39</v>
      </c>
    </row>
    <row r="86" spans="1:30">
      <c r="A86" t="s">
        <v>6506</v>
      </c>
      <c r="B86" t="s">
        <v>26</v>
      </c>
      <c r="C86" t="s">
        <v>27</v>
      </c>
      <c r="D86" t="s">
        <v>28</v>
      </c>
      <c r="E86" t="s">
        <v>29</v>
      </c>
      <c r="F86" t="s">
        <v>6476</v>
      </c>
      <c r="G86" t="s">
        <v>6477</v>
      </c>
      <c r="H86" t="s">
        <v>6423</v>
      </c>
      <c r="I86" t="s">
        <v>13980</v>
      </c>
      <c r="J86" t="s">
        <v>6506</v>
      </c>
      <c r="K86" t="s">
        <v>30</v>
      </c>
      <c r="L86" t="s">
        <v>30</v>
      </c>
      <c r="M86" t="s">
        <v>41</v>
      </c>
      <c r="N86" t="s">
        <v>42</v>
      </c>
      <c r="O86" t="s">
        <v>137</v>
      </c>
      <c r="P86" t="s">
        <v>138</v>
      </c>
      <c r="Q86" t="s">
        <v>72</v>
      </c>
      <c r="R86" t="s">
        <v>6507</v>
      </c>
      <c r="S86" t="str">
        <f t="shared" si="1"/>
        <v>GIBERA QUISPE, PRAXIDES MENELIA</v>
      </c>
      <c r="T86" t="s">
        <v>46</v>
      </c>
      <c r="U86" t="s">
        <v>47</v>
      </c>
      <c r="V86" t="s">
        <v>48</v>
      </c>
      <c r="W86" t="s">
        <v>14880</v>
      </c>
      <c r="X86" s="121">
        <v>25405</v>
      </c>
      <c r="Y86" t="s">
        <v>6508</v>
      </c>
      <c r="AB86" t="s">
        <v>37</v>
      </c>
      <c r="AC86" t="s">
        <v>38</v>
      </c>
      <c r="AD86" t="s">
        <v>39</v>
      </c>
    </row>
    <row r="87" spans="1:30">
      <c r="A87" t="s">
        <v>6509</v>
      </c>
      <c r="B87" t="s">
        <v>26</v>
      </c>
      <c r="C87" t="s">
        <v>27</v>
      </c>
      <c r="D87" t="s">
        <v>28</v>
      </c>
      <c r="E87" t="s">
        <v>29</v>
      </c>
      <c r="F87" t="s">
        <v>6476</v>
      </c>
      <c r="G87" t="s">
        <v>6477</v>
      </c>
      <c r="H87" t="s">
        <v>6423</v>
      </c>
      <c r="I87" t="s">
        <v>13980</v>
      </c>
      <c r="J87" t="s">
        <v>6509</v>
      </c>
      <c r="K87" t="s">
        <v>30</v>
      </c>
      <c r="L87" t="s">
        <v>74</v>
      </c>
      <c r="M87" t="s">
        <v>74</v>
      </c>
      <c r="N87" t="s">
        <v>42</v>
      </c>
      <c r="O87" t="s">
        <v>14881</v>
      </c>
      <c r="P87" t="s">
        <v>239</v>
      </c>
      <c r="Q87" t="s">
        <v>103</v>
      </c>
      <c r="R87" t="s">
        <v>7265</v>
      </c>
      <c r="S87" t="str">
        <f t="shared" si="1"/>
        <v>VALERIANO MAMANI, AURELIA</v>
      </c>
      <c r="T87" t="s">
        <v>40</v>
      </c>
      <c r="U87" t="s">
        <v>47</v>
      </c>
      <c r="V87" t="s">
        <v>48</v>
      </c>
      <c r="W87" t="s">
        <v>18580</v>
      </c>
      <c r="X87" s="121">
        <v>24010</v>
      </c>
      <c r="Y87" t="s">
        <v>18581</v>
      </c>
      <c r="AB87" t="s">
        <v>37</v>
      </c>
      <c r="AC87" t="s">
        <v>77</v>
      </c>
      <c r="AD87" t="s">
        <v>39</v>
      </c>
    </row>
    <row r="88" spans="1:30">
      <c r="A88" t="s">
        <v>6510</v>
      </c>
      <c r="B88" t="s">
        <v>26</v>
      </c>
      <c r="C88" t="s">
        <v>27</v>
      </c>
      <c r="D88" t="s">
        <v>28</v>
      </c>
      <c r="E88" t="s">
        <v>29</v>
      </c>
      <c r="F88" t="s">
        <v>6476</v>
      </c>
      <c r="G88" t="s">
        <v>6477</v>
      </c>
      <c r="H88" t="s">
        <v>6423</v>
      </c>
      <c r="I88" t="s">
        <v>13980</v>
      </c>
      <c r="J88" t="s">
        <v>6510</v>
      </c>
      <c r="K88" t="s">
        <v>30</v>
      </c>
      <c r="L88" t="s">
        <v>74</v>
      </c>
      <c r="M88" t="s">
        <v>74</v>
      </c>
      <c r="N88" t="s">
        <v>42</v>
      </c>
      <c r="O88" t="s">
        <v>6511</v>
      </c>
      <c r="P88" t="s">
        <v>154</v>
      </c>
      <c r="Q88" t="s">
        <v>117</v>
      </c>
      <c r="R88" t="s">
        <v>355</v>
      </c>
      <c r="S88" t="str">
        <f t="shared" si="1"/>
        <v>GOMEZ QUILCA, YENNY</v>
      </c>
      <c r="T88" t="s">
        <v>40</v>
      </c>
      <c r="U88" t="s">
        <v>47</v>
      </c>
      <c r="V88" t="s">
        <v>48</v>
      </c>
      <c r="W88" t="s">
        <v>18556</v>
      </c>
      <c r="X88" s="121">
        <v>26757</v>
      </c>
      <c r="Y88" t="s">
        <v>18557</v>
      </c>
      <c r="AB88" t="s">
        <v>37</v>
      </c>
      <c r="AC88" t="s">
        <v>77</v>
      </c>
      <c r="AD88" t="s">
        <v>39</v>
      </c>
    </row>
    <row r="89" spans="1:30">
      <c r="A89" t="s">
        <v>6512</v>
      </c>
      <c r="B89" t="s">
        <v>26</v>
      </c>
      <c r="C89" t="s">
        <v>27</v>
      </c>
      <c r="D89" t="s">
        <v>28</v>
      </c>
      <c r="E89" t="s">
        <v>29</v>
      </c>
      <c r="F89" t="s">
        <v>6476</v>
      </c>
      <c r="G89" t="s">
        <v>6477</v>
      </c>
      <c r="H89" t="s">
        <v>6423</v>
      </c>
      <c r="I89" t="s">
        <v>13980</v>
      </c>
      <c r="J89" t="s">
        <v>6512</v>
      </c>
      <c r="K89" t="s">
        <v>30</v>
      </c>
      <c r="L89" t="s">
        <v>74</v>
      </c>
      <c r="M89" t="s">
        <v>74</v>
      </c>
      <c r="N89" t="s">
        <v>42</v>
      </c>
      <c r="O89" t="s">
        <v>116</v>
      </c>
      <c r="P89" t="s">
        <v>299</v>
      </c>
      <c r="Q89" t="s">
        <v>198</v>
      </c>
      <c r="R89" t="s">
        <v>18776</v>
      </c>
      <c r="S89" t="str">
        <f t="shared" si="1"/>
        <v>RODRIGUEZ YANA, DANTE ULISES</v>
      </c>
      <c r="T89" t="s">
        <v>40</v>
      </c>
      <c r="U89" t="s">
        <v>47</v>
      </c>
      <c r="V89" t="s">
        <v>48</v>
      </c>
      <c r="W89" t="s">
        <v>18777</v>
      </c>
      <c r="X89" s="121">
        <v>27902</v>
      </c>
      <c r="Y89" t="s">
        <v>18778</v>
      </c>
      <c r="AB89" t="s">
        <v>37</v>
      </c>
      <c r="AC89" t="s">
        <v>77</v>
      </c>
      <c r="AD89" t="s">
        <v>39</v>
      </c>
    </row>
    <row r="90" spans="1:30">
      <c r="A90" t="s">
        <v>18779</v>
      </c>
      <c r="B90" t="s">
        <v>26</v>
      </c>
      <c r="C90" t="s">
        <v>27</v>
      </c>
      <c r="D90" t="s">
        <v>28</v>
      </c>
      <c r="E90" t="s">
        <v>29</v>
      </c>
      <c r="F90" t="s">
        <v>6476</v>
      </c>
      <c r="G90" t="s">
        <v>6477</v>
      </c>
      <c r="H90" t="s">
        <v>6423</v>
      </c>
      <c r="I90" t="s">
        <v>13980</v>
      </c>
      <c r="J90" t="s">
        <v>18779</v>
      </c>
      <c r="K90" t="s">
        <v>30</v>
      </c>
      <c r="L90" t="s">
        <v>74</v>
      </c>
      <c r="M90" t="s">
        <v>74</v>
      </c>
      <c r="N90" t="s">
        <v>231</v>
      </c>
      <c r="O90" t="s">
        <v>13981</v>
      </c>
      <c r="P90" t="s">
        <v>40</v>
      </c>
      <c r="Q90" t="s">
        <v>40</v>
      </c>
      <c r="R90" t="s">
        <v>40</v>
      </c>
      <c r="S90" s="163" t="s">
        <v>231</v>
      </c>
      <c r="T90" t="s">
        <v>62</v>
      </c>
      <c r="U90" t="s">
        <v>47</v>
      </c>
      <c r="V90" t="s">
        <v>48</v>
      </c>
      <c r="W90" t="s">
        <v>40</v>
      </c>
      <c r="X90" t="s">
        <v>232</v>
      </c>
      <c r="Y90" t="s">
        <v>40</v>
      </c>
      <c r="AB90" t="s">
        <v>37</v>
      </c>
      <c r="AC90" t="s">
        <v>77</v>
      </c>
      <c r="AD90" t="s">
        <v>39</v>
      </c>
    </row>
    <row r="91" spans="1:30">
      <c r="A91" t="s">
        <v>6513</v>
      </c>
      <c r="B91" t="s">
        <v>26</v>
      </c>
      <c r="C91" t="s">
        <v>27</v>
      </c>
      <c r="D91" t="s">
        <v>28</v>
      </c>
      <c r="E91" t="s">
        <v>29</v>
      </c>
      <c r="F91" t="s">
        <v>6476</v>
      </c>
      <c r="G91" t="s">
        <v>6477</v>
      </c>
      <c r="H91" t="s">
        <v>6423</v>
      </c>
      <c r="I91" t="s">
        <v>13980</v>
      </c>
      <c r="J91" t="s">
        <v>6513</v>
      </c>
      <c r="K91" t="s">
        <v>87</v>
      </c>
      <c r="L91" t="s">
        <v>88</v>
      </c>
      <c r="M91" t="s">
        <v>89</v>
      </c>
      <c r="N91" t="s">
        <v>42</v>
      </c>
      <c r="O91" t="s">
        <v>6514</v>
      </c>
      <c r="P91" t="s">
        <v>64</v>
      </c>
      <c r="Q91" t="s">
        <v>9199</v>
      </c>
      <c r="R91" t="s">
        <v>784</v>
      </c>
      <c r="S91" t="str">
        <f t="shared" si="1"/>
        <v>CHOQUE LIZARRAGA, SAMUEL</v>
      </c>
      <c r="T91" t="s">
        <v>188</v>
      </c>
      <c r="U91" t="s">
        <v>36</v>
      </c>
      <c r="V91" t="s">
        <v>48</v>
      </c>
      <c r="W91" t="s">
        <v>14882</v>
      </c>
      <c r="X91" s="121">
        <v>21597</v>
      </c>
      <c r="Y91" t="s">
        <v>9200</v>
      </c>
      <c r="AB91" t="s">
        <v>37</v>
      </c>
      <c r="AC91" t="s">
        <v>92</v>
      </c>
      <c r="AD91" t="s">
        <v>39</v>
      </c>
    </row>
    <row r="92" spans="1:30">
      <c r="A92" t="s">
        <v>6515</v>
      </c>
      <c r="B92" t="s">
        <v>26</v>
      </c>
      <c r="C92" t="s">
        <v>27</v>
      </c>
      <c r="D92" t="s">
        <v>28</v>
      </c>
      <c r="E92" t="s">
        <v>29</v>
      </c>
      <c r="F92" t="s">
        <v>6476</v>
      </c>
      <c r="G92" t="s">
        <v>6477</v>
      </c>
      <c r="H92" t="s">
        <v>6423</v>
      </c>
      <c r="I92" t="s">
        <v>13980</v>
      </c>
      <c r="J92" t="s">
        <v>6515</v>
      </c>
      <c r="K92" t="s">
        <v>87</v>
      </c>
      <c r="L92" t="s">
        <v>88</v>
      </c>
      <c r="M92" t="s">
        <v>89</v>
      </c>
      <c r="N92" t="s">
        <v>231</v>
      </c>
      <c r="O92" t="s">
        <v>14883</v>
      </c>
      <c r="P92" t="s">
        <v>40</v>
      </c>
      <c r="Q92" t="s">
        <v>40</v>
      </c>
      <c r="R92" t="s">
        <v>40</v>
      </c>
      <c r="S92" s="163" t="s">
        <v>231</v>
      </c>
      <c r="T92" t="s">
        <v>62</v>
      </c>
      <c r="U92" t="s">
        <v>36</v>
      </c>
      <c r="V92" t="s">
        <v>48</v>
      </c>
      <c r="W92" t="s">
        <v>40</v>
      </c>
      <c r="X92" t="s">
        <v>232</v>
      </c>
      <c r="Y92" t="s">
        <v>40</v>
      </c>
      <c r="AB92" t="s">
        <v>37</v>
      </c>
      <c r="AC92" t="s">
        <v>92</v>
      </c>
      <c r="AD92" t="s">
        <v>39</v>
      </c>
    </row>
    <row r="93" spans="1:30">
      <c r="A93" t="s">
        <v>6516</v>
      </c>
      <c r="B93" t="s">
        <v>26</v>
      </c>
      <c r="C93" t="s">
        <v>27</v>
      </c>
      <c r="D93" t="s">
        <v>28</v>
      </c>
      <c r="E93" t="s">
        <v>29</v>
      </c>
      <c r="F93" t="s">
        <v>6517</v>
      </c>
      <c r="G93" t="s">
        <v>6518</v>
      </c>
      <c r="H93" t="s">
        <v>6423</v>
      </c>
      <c r="I93" t="s">
        <v>18780</v>
      </c>
      <c r="J93" t="s">
        <v>6516</v>
      </c>
      <c r="K93" t="s">
        <v>30</v>
      </c>
      <c r="L93" t="s">
        <v>31</v>
      </c>
      <c r="M93" t="s">
        <v>32</v>
      </c>
      <c r="N93" t="s">
        <v>33</v>
      </c>
      <c r="O93" t="s">
        <v>6424</v>
      </c>
      <c r="P93" t="s">
        <v>144</v>
      </c>
      <c r="Q93" t="s">
        <v>134</v>
      </c>
      <c r="R93" t="s">
        <v>6519</v>
      </c>
      <c r="S93" t="str">
        <f t="shared" si="1"/>
        <v>CHAYÑA GONZALES, VIRGINIA ESTHER</v>
      </c>
      <c r="T93" t="s">
        <v>310</v>
      </c>
      <c r="U93" t="s">
        <v>36</v>
      </c>
      <c r="V93" t="s">
        <v>6426</v>
      </c>
      <c r="W93" t="s">
        <v>14884</v>
      </c>
      <c r="X93" s="121">
        <v>24132</v>
      </c>
      <c r="Y93" t="s">
        <v>6520</v>
      </c>
      <c r="Z93" s="121">
        <v>43525</v>
      </c>
      <c r="AA93" s="121">
        <v>44985</v>
      </c>
      <c r="AB93" t="s">
        <v>37</v>
      </c>
      <c r="AC93" t="s">
        <v>38</v>
      </c>
      <c r="AD93" t="s">
        <v>39</v>
      </c>
    </row>
    <row r="94" spans="1:30">
      <c r="A94" t="s">
        <v>6521</v>
      </c>
      <c r="B94" t="s">
        <v>26</v>
      </c>
      <c r="C94" t="s">
        <v>27</v>
      </c>
      <c r="D94" t="s">
        <v>28</v>
      </c>
      <c r="E94" t="s">
        <v>29</v>
      </c>
      <c r="F94" t="s">
        <v>6517</v>
      </c>
      <c r="G94" t="s">
        <v>6518</v>
      </c>
      <c r="H94" t="s">
        <v>6423</v>
      </c>
      <c r="I94" t="s">
        <v>18780</v>
      </c>
      <c r="J94" t="s">
        <v>6521</v>
      </c>
      <c r="K94" t="s">
        <v>30</v>
      </c>
      <c r="L94" t="s">
        <v>30</v>
      </c>
      <c r="M94" t="s">
        <v>41</v>
      </c>
      <c r="N94" t="s">
        <v>42</v>
      </c>
      <c r="O94" t="s">
        <v>6522</v>
      </c>
      <c r="P94" t="s">
        <v>365</v>
      </c>
      <c r="Q94" t="s">
        <v>104</v>
      </c>
      <c r="R94" t="s">
        <v>366</v>
      </c>
      <c r="S94" t="str">
        <f t="shared" si="1"/>
        <v>TURPO CAPACOILA, ROXANA</v>
      </c>
      <c r="T94" t="s">
        <v>62</v>
      </c>
      <c r="U94" t="s">
        <v>47</v>
      </c>
      <c r="V94" t="s">
        <v>48</v>
      </c>
      <c r="W94" t="s">
        <v>14885</v>
      </c>
      <c r="X94" s="121">
        <v>30462</v>
      </c>
      <c r="Y94" t="s">
        <v>8240</v>
      </c>
      <c r="AB94" t="s">
        <v>37</v>
      </c>
      <c r="AC94" t="s">
        <v>38</v>
      </c>
      <c r="AD94" t="s">
        <v>39</v>
      </c>
    </row>
    <row r="95" spans="1:30">
      <c r="A95" t="s">
        <v>6523</v>
      </c>
      <c r="B95" t="s">
        <v>26</v>
      </c>
      <c r="C95" t="s">
        <v>27</v>
      </c>
      <c r="D95" t="s">
        <v>28</v>
      </c>
      <c r="E95" t="s">
        <v>29</v>
      </c>
      <c r="F95" t="s">
        <v>6517</v>
      </c>
      <c r="G95" t="s">
        <v>6518</v>
      </c>
      <c r="H95" t="s">
        <v>6423</v>
      </c>
      <c r="I95" t="s">
        <v>18780</v>
      </c>
      <c r="J95" t="s">
        <v>6523</v>
      </c>
      <c r="K95" t="s">
        <v>30</v>
      </c>
      <c r="L95" t="s">
        <v>30</v>
      </c>
      <c r="M95" t="s">
        <v>41</v>
      </c>
      <c r="N95" t="s">
        <v>42</v>
      </c>
      <c r="O95" t="s">
        <v>13982</v>
      </c>
      <c r="P95" t="s">
        <v>103</v>
      </c>
      <c r="Q95" t="s">
        <v>73</v>
      </c>
      <c r="R95" t="s">
        <v>7988</v>
      </c>
      <c r="S95" t="str">
        <f t="shared" si="1"/>
        <v>MAMANI CONDORI, VERONICA ROXANA</v>
      </c>
      <c r="T95" t="s">
        <v>51</v>
      </c>
      <c r="U95" t="s">
        <v>47</v>
      </c>
      <c r="V95" t="s">
        <v>48</v>
      </c>
      <c r="W95" t="s">
        <v>14886</v>
      </c>
      <c r="X95" s="121">
        <v>29412</v>
      </c>
      <c r="Y95" t="s">
        <v>7989</v>
      </c>
      <c r="AB95" t="s">
        <v>37</v>
      </c>
      <c r="AC95" t="s">
        <v>38</v>
      </c>
      <c r="AD95" t="s">
        <v>39</v>
      </c>
    </row>
    <row r="96" spans="1:30">
      <c r="A96" t="s">
        <v>6525</v>
      </c>
      <c r="B96" t="s">
        <v>26</v>
      </c>
      <c r="C96" t="s">
        <v>27</v>
      </c>
      <c r="D96" t="s">
        <v>28</v>
      </c>
      <c r="E96" t="s">
        <v>29</v>
      </c>
      <c r="F96" t="s">
        <v>6517</v>
      </c>
      <c r="G96" t="s">
        <v>6518</v>
      </c>
      <c r="H96" t="s">
        <v>6423</v>
      </c>
      <c r="I96" t="s">
        <v>18780</v>
      </c>
      <c r="J96" t="s">
        <v>6525</v>
      </c>
      <c r="K96" t="s">
        <v>30</v>
      </c>
      <c r="L96" t="s">
        <v>30</v>
      </c>
      <c r="M96" t="s">
        <v>41</v>
      </c>
      <c r="N96" t="s">
        <v>42</v>
      </c>
      <c r="O96" t="s">
        <v>6526</v>
      </c>
      <c r="P96" t="s">
        <v>103</v>
      </c>
      <c r="Q96" t="s">
        <v>72</v>
      </c>
      <c r="R96" t="s">
        <v>7459</v>
      </c>
      <c r="S96" t="str">
        <f t="shared" si="1"/>
        <v>MAMANI QUISPE, TOMASA</v>
      </c>
      <c r="T96" t="s">
        <v>51</v>
      </c>
      <c r="U96" t="s">
        <v>47</v>
      </c>
      <c r="V96" t="s">
        <v>48</v>
      </c>
      <c r="W96" t="s">
        <v>14887</v>
      </c>
      <c r="X96" s="121">
        <v>22911</v>
      </c>
      <c r="Y96" t="s">
        <v>7460</v>
      </c>
      <c r="AB96" t="s">
        <v>37</v>
      </c>
      <c r="AC96" t="s">
        <v>38</v>
      </c>
      <c r="AD96" t="s">
        <v>39</v>
      </c>
    </row>
    <row r="97" spans="1:30">
      <c r="A97" t="s">
        <v>6527</v>
      </c>
      <c r="B97" t="s">
        <v>26</v>
      </c>
      <c r="C97" t="s">
        <v>27</v>
      </c>
      <c r="D97" t="s">
        <v>28</v>
      </c>
      <c r="E97" t="s">
        <v>29</v>
      </c>
      <c r="F97" t="s">
        <v>6517</v>
      </c>
      <c r="G97" t="s">
        <v>6518</v>
      </c>
      <c r="H97" t="s">
        <v>6423</v>
      </c>
      <c r="I97" t="s">
        <v>18780</v>
      </c>
      <c r="J97" t="s">
        <v>6527</v>
      </c>
      <c r="K97" t="s">
        <v>30</v>
      </c>
      <c r="L97" t="s">
        <v>30</v>
      </c>
      <c r="M97" t="s">
        <v>41</v>
      </c>
      <c r="N97" t="s">
        <v>42</v>
      </c>
      <c r="O97" t="s">
        <v>6528</v>
      </c>
      <c r="P97" t="s">
        <v>149</v>
      </c>
      <c r="Q97" t="s">
        <v>150</v>
      </c>
      <c r="R97" t="s">
        <v>151</v>
      </c>
      <c r="S97" t="str">
        <f t="shared" si="1"/>
        <v>MALDONADO MAMANCHURA, IRMA</v>
      </c>
      <c r="T97" t="s">
        <v>58</v>
      </c>
      <c r="U97" t="s">
        <v>47</v>
      </c>
      <c r="V97" t="s">
        <v>48</v>
      </c>
      <c r="W97" t="s">
        <v>14888</v>
      </c>
      <c r="X97" s="121">
        <v>27428</v>
      </c>
      <c r="Y97" t="s">
        <v>6529</v>
      </c>
      <c r="AB97" t="s">
        <v>37</v>
      </c>
      <c r="AC97" t="s">
        <v>38</v>
      </c>
      <c r="AD97" t="s">
        <v>39</v>
      </c>
    </row>
    <row r="98" spans="1:30">
      <c r="A98" t="s">
        <v>6735</v>
      </c>
      <c r="B98" t="s">
        <v>26</v>
      </c>
      <c r="C98" t="s">
        <v>27</v>
      </c>
      <c r="D98" t="s">
        <v>28</v>
      </c>
      <c r="E98" t="s">
        <v>29</v>
      </c>
      <c r="F98" t="s">
        <v>6517</v>
      </c>
      <c r="G98" t="s">
        <v>6518</v>
      </c>
      <c r="H98" t="s">
        <v>6423</v>
      </c>
      <c r="I98" t="s">
        <v>18780</v>
      </c>
      <c r="J98" t="s">
        <v>6735</v>
      </c>
      <c r="K98" t="s">
        <v>30</v>
      </c>
      <c r="L98" t="s">
        <v>30</v>
      </c>
      <c r="M98" t="s">
        <v>41</v>
      </c>
      <c r="N98" t="s">
        <v>42</v>
      </c>
      <c r="O98" t="s">
        <v>14889</v>
      </c>
      <c r="P98" t="s">
        <v>75</v>
      </c>
      <c r="Q98" t="s">
        <v>134</v>
      </c>
      <c r="R98" t="s">
        <v>18781</v>
      </c>
      <c r="S98" t="str">
        <f t="shared" si="1"/>
        <v>PINEDA GONZALES, MARIA PILAR</v>
      </c>
      <c r="T98" t="s">
        <v>35</v>
      </c>
      <c r="U98" t="s">
        <v>47</v>
      </c>
      <c r="V98" t="s">
        <v>48</v>
      </c>
      <c r="W98" t="s">
        <v>18782</v>
      </c>
      <c r="X98" s="121">
        <v>27368</v>
      </c>
      <c r="Y98" t="s">
        <v>18783</v>
      </c>
      <c r="AB98" t="s">
        <v>37</v>
      </c>
      <c r="AC98" t="s">
        <v>38</v>
      </c>
      <c r="AD98" t="s">
        <v>39</v>
      </c>
    </row>
    <row r="99" spans="1:30">
      <c r="A99" t="s">
        <v>6530</v>
      </c>
      <c r="B99" t="s">
        <v>26</v>
      </c>
      <c r="C99" t="s">
        <v>27</v>
      </c>
      <c r="D99" t="s">
        <v>28</v>
      </c>
      <c r="E99" t="s">
        <v>29</v>
      </c>
      <c r="F99" t="s">
        <v>6517</v>
      </c>
      <c r="G99" t="s">
        <v>6518</v>
      </c>
      <c r="H99" t="s">
        <v>6423</v>
      </c>
      <c r="I99" t="s">
        <v>18780</v>
      </c>
      <c r="J99" t="s">
        <v>6530</v>
      </c>
      <c r="K99" t="s">
        <v>30</v>
      </c>
      <c r="L99" t="s">
        <v>30</v>
      </c>
      <c r="M99" t="s">
        <v>41</v>
      </c>
      <c r="N99" t="s">
        <v>42</v>
      </c>
      <c r="O99" t="s">
        <v>6503</v>
      </c>
      <c r="P99" t="s">
        <v>72</v>
      </c>
      <c r="Q99" t="s">
        <v>152</v>
      </c>
      <c r="R99" t="s">
        <v>153</v>
      </c>
      <c r="S99" t="str">
        <f t="shared" si="1"/>
        <v>QUISPE PEREZ, ANTONIETA</v>
      </c>
      <c r="T99" t="s">
        <v>62</v>
      </c>
      <c r="U99" t="s">
        <v>47</v>
      </c>
      <c r="V99" t="s">
        <v>48</v>
      </c>
      <c r="W99" t="s">
        <v>14890</v>
      </c>
      <c r="X99" s="121">
        <v>23539</v>
      </c>
      <c r="Y99" t="s">
        <v>6531</v>
      </c>
      <c r="AB99" t="s">
        <v>37</v>
      </c>
      <c r="AC99" t="s">
        <v>38</v>
      </c>
      <c r="AD99" t="s">
        <v>39</v>
      </c>
    </row>
    <row r="100" spans="1:30">
      <c r="A100" t="s">
        <v>18784</v>
      </c>
      <c r="B100" t="s">
        <v>26</v>
      </c>
      <c r="C100" t="s">
        <v>27</v>
      </c>
      <c r="D100" t="s">
        <v>28</v>
      </c>
      <c r="E100" t="s">
        <v>29</v>
      </c>
      <c r="F100" t="s">
        <v>6517</v>
      </c>
      <c r="G100" t="s">
        <v>6518</v>
      </c>
      <c r="H100" t="s">
        <v>6423</v>
      </c>
      <c r="I100" t="s">
        <v>18780</v>
      </c>
      <c r="J100" t="s">
        <v>18784</v>
      </c>
      <c r="K100" t="s">
        <v>30</v>
      </c>
      <c r="L100" t="s">
        <v>30</v>
      </c>
      <c r="M100" t="s">
        <v>41</v>
      </c>
      <c r="N100" t="s">
        <v>231</v>
      </c>
      <c r="O100" t="s">
        <v>113</v>
      </c>
      <c r="P100" t="s">
        <v>40</v>
      </c>
      <c r="Q100" t="s">
        <v>40</v>
      </c>
      <c r="R100" t="s">
        <v>40</v>
      </c>
      <c r="S100" s="163" t="s">
        <v>231</v>
      </c>
      <c r="T100" t="s">
        <v>62</v>
      </c>
      <c r="U100" t="s">
        <v>47</v>
      </c>
      <c r="V100" t="s">
        <v>48</v>
      </c>
      <c r="W100" t="s">
        <v>40</v>
      </c>
      <c r="X100" t="s">
        <v>232</v>
      </c>
      <c r="Y100" t="s">
        <v>40</v>
      </c>
      <c r="AB100" t="s">
        <v>37</v>
      </c>
      <c r="AC100" t="s">
        <v>6439</v>
      </c>
      <c r="AD100" t="s">
        <v>39</v>
      </c>
    </row>
    <row r="101" spans="1:30">
      <c r="A101" t="s">
        <v>6532</v>
      </c>
      <c r="B101" t="s">
        <v>26</v>
      </c>
      <c r="C101" t="s">
        <v>27</v>
      </c>
      <c r="D101" t="s">
        <v>28</v>
      </c>
      <c r="E101" t="s">
        <v>29</v>
      </c>
      <c r="F101" t="s">
        <v>6517</v>
      </c>
      <c r="G101" t="s">
        <v>6518</v>
      </c>
      <c r="H101" t="s">
        <v>6423</v>
      </c>
      <c r="I101" t="s">
        <v>18780</v>
      </c>
      <c r="J101" t="s">
        <v>6532</v>
      </c>
      <c r="K101" t="s">
        <v>30</v>
      </c>
      <c r="L101" t="s">
        <v>74</v>
      </c>
      <c r="M101" t="s">
        <v>74</v>
      </c>
      <c r="N101" t="s">
        <v>42</v>
      </c>
      <c r="O101" t="s">
        <v>13983</v>
      </c>
      <c r="P101" t="s">
        <v>6604</v>
      </c>
      <c r="Q101" t="s">
        <v>73</v>
      </c>
      <c r="R101" t="s">
        <v>593</v>
      </c>
      <c r="S101" t="str">
        <f t="shared" si="1"/>
        <v>CERVANTES CONDORI, WILFREDO</v>
      </c>
      <c r="T101" t="s">
        <v>40</v>
      </c>
      <c r="U101" t="s">
        <v>47</v>
      </c>
      <c r="V101" t="s">
        <v>48</v>
      </c>
      <c r="W101" t="s">
        <v>18596</v>
      </c>
      <c r="X101" s="121">
        <v>28056</v>
      </c>
      <c r="Y101" t="s">
        <v>18597</v>
      </c>
      <c r="AB101" t="s">
        <v>37</v>
      </c>
      <c r="AC101" t="s">
        <v>77</v>
      </c>
      <c r="AD101" t="s">
        <v>39</v>
      </c>
    </row>
    <row r="102" spans="1:30">
      <c r="A102" t="s">
        <v>6536</v>
      </c>
      <c r="B102" t="s">
        <v>26</v>
      </c>
      <c r="C102" t="s">
        <v>27</v>
      </c>
      <c r="D102" t="s">
        <v>28</v>
      </c>
      <c r="E102" t="s">
        <v>29</v>
      </c>
      <c r="F102" t="s">
        <v>6517</v>
      </c>
      <c r="G102" t="s">
        <v>6518</v>
      </c>
      <c r="H102" t="s">
        <v>6423</v>
      </c>
      <c r="I102" t="s">
        <v>18780</v>
      </c>
      <c r="J102" t="s">
        <v>6536</v>
      </c>
      <c r="K102" t="s">
        <v>30</v>
      </c>
      <c r="L102" t="s">
        <v>74</v>
      </c>
      <c r="M102" t="s">
        <v>74</v>
      </c>
      <c r="N102" t="s">
        <v>42</v>
      </c>
      <c r="O102" t="s">
        <v>6537</v>
      </c>
      <c r="P102" t="s">
        <v>155</v>
      </c>
      <c r="Q102" t="s">
        <v>6538</v>
      </c>
      <c r="R102" t="s">
        <v>156</v>
      </c>
      <c r="S102" t="str">
        <f t="shared" si="1"/>
        <v>CHURA QUIROZ, LUZ DELIA</v>
      </c>
      <c r="T102" t="s">
        <v>40</v>
      </c>
      <c r="U102" t="s">
        <v>47</v>
      </c>
      <c r="V102" t="s">
        <v>48</v>
      </c>
      <c r="W102" t="s">
        <v>14891</v>
      </c>
      <c r="X102" s="121">
        <v>27701</v>
      </c>
      <c r="Y102" t="s">
        <v>6539</v>
      </c>
      <c r="AB102" t="s">
        <v>37</v>
      </c>
      <c r="AC102" t="s">
        <v>77</v>
      </c>
      <c r="AD102" t="s">
        <v>39</v>
      </c>
    </row>
    <row r="103" spans="1:30">
      <c r="A103" t="s">
        <v>6540</v>
      </c>
      <c r="B103" t="s">
        <v>26</v>
      </c>
      <c r="C103" t="s">
        <v>27</v>
      </c>
      <c r="D103" t="s">
        <v>28</v>
      </c>
      <c r="E103" t="s">
        <v>29</v>
      </c>
      <c r="F103" t="s">
        <v>6517</v>
      </c>
      <c r="G103" t="s">
        <v>6518</v>
      </c>
      <c r="H103" t="s">
        <v>6423</v>
      </c>
      <c r="I103" t="s">
        <v>18780</v>
      </c>
      <c r="J103" t="s">
        <v>6540</v>
      </c>
      <c r="K103" t="s">
        <v>87</v>
      </c>
      <c r="L103" t="s">
        <v>88</v>
      </c>
      <c r="M103" t="s">
        <v>89</v>
      </c>
      <c r="N103" t="s">
        <v>42</v>
      </c>
      <c r="O103" t="s">
        <v>13984</v>
      </c>
      <c r="P103" t="s">
        <v>199</v>
      </c>
      <c r="Q103" t="s">
        <v>6287</v>
      </c>
      <c r="R103" t="s">
        <v>583</v>
      </c>
      <c r="S103" t="str">
        <f t="shared" si="1"/>
        <v>TARQUI MANUELO, OLINDA</v>
      </c>
      <c r="T103" t="s">
        <v>99</v>
      </c>
      <c r="U103" t="s">
        <v>36</v>
      </c>
      <c r="V103" t="s">
        <v>48</v>
      </c>
      <c r="W103" t="s">
        <v>14892</v>
      </c>
      <c r="X103" s="121">
        <v>25197</v>
      </c>
      <c r="Y103" t="s">
        <v>3820</v>
      </c>
      <c r="AB103" t="s">
        <v>37</v>
      </c>
      <c r="AC103" t="s">
        <v>92</v>
      </c>
      <c r="AD103" t="s">
        <v>39</v>
      </c>
    </row>
    <row r="104" spans="1:30">
      <c r="A104" t="s">
        <v>6543</v>
      </c>
      <c r="B104" t="s">
        <v>26</v>
      </c>
      <c r="C104" t="s">
        <v>27</v>
      </c>
      <c r="D104" t="s">
        <v>28</v>
      </c>
      <c r="E104" t="s">
        <v>29</v>
      </c>
      <c r="F104" t="s">
        <v>6544</v>
      </c>
      <c r="G104" t="s">
        <v>6545</v>
      </c>
      <c r="H104" t="s">
        <v>6423</v>
      </c>
      <c r="I104" t="s">
        <v>13985</v>
      </c>
      <c r="J104" t="s">
        <v>6543</v>
      </c>
      <c r="K104" t="s">
        <v>30</v>
      </c>
      <c r="L104" t="s">
        <v>31</v>
      </c>
      <c r="M104" t="s">
        <v>32</v>
      </c>
      <c r="N104" t="s">
        <v>33</v>
      </c>
      <c r="O104" t="s">
        <v>6546</v>
      </c>
      <c r="P104" t="s">
        <v>139</v>
      </c>
      <c r="Q104" t="s">
        <v>148</v>
      </c>
      <c r="R104" t="s">
        <v>6547</v>
      </c>
      <c r="S104" t="str">
        <f t="shared" si="1"/>
        <v>DUEÑAS RAMOS, MIRIAM LOURDES</v>
      </c>
      <c r="T104" t="s">
        <v>58</v>
      </c>
      <c r="U104" t="s">
        <v>36</v>
      </c>
      <c r="V104" t="s">
        <v>158</v>
      </c>
      <c r="W104" t="s">
        <v>14893</v>
      </c>
      <c r="X104" s="121">
        <v>22348</v>
      </c>
      <c r="Y104" t="s">
        <v>6548</v>
      </c>
      <c r="Z104" s="121">
        <v>44240</v>
      </c>
      <c r="AB104" t="s">
        <v>37</v>
      </c>
      <c r="AC104" t="s">
        <v>38</v>
      </c>
      <c r="AD104" t="s">
        <v>39</v>
      </c>
    </row>
    <row r="105" spans="1:30">
      <c r="A105" t="s">
        <v>6549</v>
      </c>
      <c r="B105" t="s">
        <v>26</v>
      </c>
      <c r="C105" t="s">
        <v>27</v>
      </c>
      <c r="D105" t="s">
        <v>28</v>
      </c>
      <c r="E105" t="s">
        <v>29</v>
      </c>
      <c r="F105" t="s">
        <v>6544</v>
      </c>
      <c r="G105" t="s">
        <v>6545</v>
      </c>
      <c r="H105" t="s">
        <v>6423</v>
      </c>
      <c r="I105" t="s">
        <v>13985</v>
      </c>
      <c r="J105" t="s">
        <v>6549</v>
      </c>
      <c r="K105" t="s">
        <v>30</v>
      </c>
      <c r="L105" t="s">
        <v>30</v>
      </c>
      <c r="M105" t="s">
        <v>41</v>
      </c>
      <c r="N105" t="s">
        <v>42</v>
      </c>
      <c r="O105" t="s">
        <v>6550</v>
      </c>
      <c r="P105" t="s">
        <v>131</v>
      </c>
      <c r="Q105" t="s">
        <v>64</v>
      </c>
      <c r="R105" t="s">
        <v>159</v>
      </c>
      <c r="S105" t="str">
        <f t="shared" si="1"/>
        <v>COILA CHOQUE, GUADALUPE</v>
      </c>
      <c r="T105" t="s">
        <v>46</v>
      </c>
      <c r="U105" t="s">
        <v>47</v>
      </c>
      <c r="V105" t="s">
        <v>48</v>
      </c>
      <c r="W105" t="s">
        <v>14894</v>
      </c>
      <c r="X105" s="121">
        <v>22262</v>
      </c>
      <c r="Y105" t="s">
        <v>6551</v>
      </c>
      <c r="AB105" t="s">
        <v>37</v>
      </c>
      <c r="AC105" t="s">
        <v>38</v>
      </c>
      <c r="AD105" t="s">
        <v>39</v>
      </c>
    </row>
    <row r="106" spans="1:30">
      <c r="A106" t="s">
        <v>6552</v>
      </c>
      <c r="B106" t="s">
        <v>26</v>
      </c>
      <c r="C106" t="s">
        <v>27</v>
      </c>
      <c r="D106" t="s">
        <v>28</v>
      </c>
      <c r="E106" t="s">
        <v>29</v>
      </c>
      <c r="F106" t="s">
        <v>6544</v>
      </c>
      <c r="G106" t="s">
        <v>6545</v>
      </c>
      <c r="H106" t="s">
        <v>6423</v>
      </c>
      <c r="I106" t="s">
        <v>13985</v>
      </c>
      <c r="J106" t="s">
        <v>6552</v>
      </c>
      <c r="K106" t="s">
        <v>30</v>
      </c>
      <c r="L106" t="s">
        <v>30</v>
      </c>
      <c r="M106" t="s">
        <v>41</v>
      </c>
      <c r="N106" t="s">
        <v>42</v>
      </c>
      <c r="O106" t="s">
        <v>52</v>
      </c>
      <c r="P106" t="s">
        <v>103</v>
      </c>
      <c r="Q106" t="s">
        <v>160</v>
      </c>
      <c r="R106" t="s">
        <v>6553</v>
      </c>
      <c r="S106" t="str">
        <f t="shared" si="1"/>
        <v>MAMANI YUCRA, YOLANDA CHABELA</v>
      </c>
      <c r="T106" t="s">
        <v>58</v>
      </c>
      <c r="U106" t="s">
        <v>47</v>
      </c>
      <c r="V106" t="s">
        <v>48</v>
      </c>
      <c r="W106" t="s">
        <v>14895</v>
      </c>
      <c r="X106" s="121">
        <v>23208</v>
      </c>
      <c r="Y106" t="s">
        <v>6554</v>
      </c>
      <c r="AB106" t="s">
        <v>37</v>
      </c>
      <c r="AC106" t="s">
        <v>38</v>
      </c>
      <c r="AD106" t="s">
        <v>39</v>
      </c>
    </row>
    <row r="107" spans="1:30">
      <c r="A107" t="s">
        <v>6555</v>
      </c>
      <c r="B107" t="s">
        <v>26</v>
      </c>
      <c r="C107" t="s">
        <v>27</v>
      </c>
      <c r="D107" t="s">
        <v>28</v>
      </c>
      <c r="E107" t="s">
        <v>29</v>
      </c>
      <c r="F107" t="s">
        <v>6544</v>
      </c>
      <c r="G107" t="s">
        <v>6545</v>
      </c>
      <c r="H107" t="s">
        <v>6423</v>
      </c>
      <c r="I107" t="s">
        <v>13985</v>
      </c>
      <c r="J107" t="s">
        <v>6555</v>
      </c>
      <c r="K107" t="s">
        <v>30</v>
      </c>
      <c r="L107" t="s">
        <v>30</v>
      </c>
      <c r="M107" t="s">
        <v>41</v>
      </c>
      <c r="N107" t="s">
        <v>42</v>
      </c>
      <c r="O107" t="s">
        <v>6556</v>
      </c>
      <c r="P107" t="s">
        <v>95</v>
      </c>
      <c r="Q107" t="s">
        <v>114</v>
      </c>
      <c r="R107" t="s">
        <v>115</v>
      </c>
      <c r="S107" t="str">
        <f t="shared" si="1"/>
        <v>COLQUE BELTRAN, GIOVANNA</v>
      </c>
      <c r="T107" t="s">
        <v>62</v>
      </c>
      <c r="U107" t="s">
        <v>47</v>
      </c>
      <c r="V107" t="s">
        <v>48</v>
      </c>
      <c r="W107" t="s">
        <v>14896</v>
      </c>
      <c r="X107" s="121">
        <v>31047</v>
      </c>
      <c r="Y107" t="s">
        <v>6557</v>
      </c>
      <c r="AB107" t="s">
        <v>37</v>
      </c>
      <c r="AC107" t="s">
        <v>38</v>
      </c>
      <c r="AD107" t="s">
        <v>39</v>
      </c>
    </row>
    <row r="108" spans="1:30">
      <c r="A108" t="s">
        <v>6558</v>
      </c>
      <c r="B108" t="s">
        <v>26</v>
      </c>
      <c r="C108" t="s">
        <v>27</v>
      </c>
      <c r="D108" t="s">
        <v>28</v>
      </c>
      <c r="E108" t="s">
        <v>29</v>
      </c>
      <c r="F108" t="s">
        <v>6544</v>
      </c>
      <c r="G108" t="s">
        <v>6545</v>
      </c>
      <c r="H108" t="s">
        <v>6423</v>
      </c>
      <c r="I108" t="s">
        <v>13985</v>
      </c>
      <c r="J108" t="s">
        <v>6558</v>
      </c>
      <c r="K108" t="s">
        <v>30</v>
      </c>
      <c r="L108" t="s">
        <v>30</v>
      </c>
      <c r="M108" t="s">
        <v>41</v>
      </c>
      <c r="N108" t="s">
        <v>42</v>
      </c>
      <c r="O108" t="s">
        <v>6559</v>
      </c>
      <c r="P108" t="s">
        <v>163</v>
      </c>
      <c r="Q108" t="s">
        <v>164</v>
      </c>
      <c r="R108" t="s">
        <v>6560</v>
      </c>
      <c r="S108" t="str">
        <f t="shared" si="1"/>
        <v>GALINDO ORTEGA, MIRYAN</v>
      </c>
      <c r="T108" t="s">
        <v>35</v>
      </c>
      <c r="U108" t="s">
        <v>47</v>
      </c>
      <c r="V108" t="s">
        <v>48</v>
      </c>
      <c r="W108" t="s">
        <v>14897</v>
      </c>
      <c r="X108" s="121">
        <v>27083</v>
      </c>
      <c r="Y108" t="s">
        <v>6561</v>
      </c>
      <c r="AB108" t="s">
        <v>37</v>
      </c>
      <c r="AC108" t="s">
        <v>38</v>
      </c>
      <c r="AD108" t="s">
        <v>39</v>
      </c>
    </row>
    <row r="109" spans="1:30">
      <c r="A109" t="s">
        <v>18785</v>
      </c>
      <c r="B109" t="s">
        <v>26</v>
      </c>
      <c r="C109" t="s">
        <v>27</v>
      </c>
      <c r="D109" t="s">
        <v>28</v>
      </c>
      <c r="E109" t="s">
        <v>29</v>
      </c>
      <c r="F109" t="s">
        <v>6544</v>
      </c>
      <c r="G109" t="s">
        <v>6545</v>
      </c>
      <c r="H109" t="s">
        <v>6423</v>
      </c>
      <c r="I109" t="s">
        <v>13985</v>
      </c>
      <c r="J109" t="s">
        <v>18785</v>
      </c>
      <c r="K109" t="s">
        <v>30</v>
      </c>
      <c r="L109" t="s">
        <v>30</v>
      </c>
      <c r="M109" t="s">
        <v>41</v>
      </c>
      <c r="N109" t="s">
        <v>231</v>
      </c>
      <c r="O109" t="s">
        <v>113</v>
      </c>
      <c r="P109" t="s">
        <v>40</v>
      </c>
      <c r="Q109" t="s">
        <v>40</v>
      </c>
      <c r="R109" t="s">
        <v>40</v>
      </c>
      <c r="S109" s="163" t="s">
        <v>231</v>
      </c>
      <c r="T109" t="s">
        <v>62</v>
      </c>
      <c r="U109" t="s">
        <v>47</v>
      </c>
      <c r="V109" t="s">
        <v>48</v>
      </c>
      <c r="W109" t="s">
        <v>40</v>
      </c>
      <c r="X109" t="s">
        <v>232</v>
      </c>
      <c r="Y109" t="s">
        <v>40</v>
      </c>
      <c r="AB109" t="s">
        <v>37</v>
      </c>
      <c r="AC109" t="s">
        <v>6439</v>
      </c>
      <c r="AD109" t="s">
        <v>39</v>
      </c>
    </row>
    <row r="110" spans="1:30">
      <c r="A110" t="s">
        <v>18786</v>
      </c>
      <c r="B110" t="s">
        <v>26</v>
      </c>
      <c r="C110" t="s">
        <v>27</v>
      </c>
      <c r="D110" t="s">
        <v>28</v>
      </c>
      <c r="E110" t="s">
        <v>29</v>
      </c>
      <c r="F110" t="s">
        <v>6544</v>
      </c>
      <c r="G110" t="s">
        <v>6545</v>
      </c>
      <c r="H110" t="s">
        <v>6423</v>
      </c>
      <c r="I110" t="s">
        <v>13985</v>
      </c>
      <c r="J110" t="s">
        <v>18786</v>
      </c>
      <c r="K110" t="s">
        <v>30</v>
      </c>
      <c r="L110" t="s">
        <v>30</v>
      </c>
      <c r="M110" t="s">
        <v>41</v>
      </c>
      <c r="N110" t="s">
        <v>231</v>
      </c>
      <c r="O110" t="s">
        <v>113</v>
      </c>
      <c r="P110" t="s">
        <v>40</v>
      </c>
      <c r="Q110" t="s">
        <v>40</v>
      </c>
      <c r="R110" t="s">
        <v>40</v>
      </c>
      <c r="S110" s="163" t="s">
        <v>231</v>
      </c>
      <c r="T110" t="s">
        <v>62</v>
      </c>
      <c r="U110" t="s">
        <v>47</v>
      </c>
      <c r="V110" t="s">
        <v>48</v>
      </c>
      <c r="W110" t="s">
        <v>40</v>
      </c>
      <c r="X110" t="s">
        <v>232</v>
      </c>
      <c r="Y110" t="s">
        <v>40</v>
      </c>
      <c r="AB110" t="s">
        <v>37</v>
      </c>
      <c r="AC110" t="s">
        <v>6439</v>
      </c>
      <c r="AD110" t="s">
        <v>39</v>
      </c>
    </row>
    <row r="111" spans="1:30">
      <c r="A111" t="s">
        <v>18787</v>
      </c>
      <c r="B111" t="s">
        <v>26</v>
      </c>
      <c r="C111" t="s">
        <v>27</v>
      </c>
      <c r="D111" t="s">
        <v>28</v>
      </c>
      <c r="E111" t="s">
        <v>29</v>
      </c>
      <c r="F111" t="s">
        <v>6544</v>
      </c>
      <c r="G111" t="s">
        <v>6545</v>
      </c>
      <c r="H111" t="s">
        <v>6423</v>
      </c>
      <c r="I111" t="s">
        <v>13985</v>
      </c>
      <c r="J111" t="s">
        <v>18787</v>
      </c>
      <c r="K111" t="s">
        <v>30</v>
      </c>
      <c r="L111" t="s">
        <v>30</v>
      </c>
      <c r="M111" t="s">
        <v>41</v>
      </c>
      <c r="N111" t="s">
        <v>231</v>
      </c>
      <c r="O111" t="s">
        <v>113</v>
      </c>
      <c r="P111" t="s">
        <v>40</v>
      </c>
      <c r="Q111" t="s">
        <v>40</v>
      </c>
      <c r="R111" t="s">
        <v>40</v>
      </c>
      <c r="S111" s="163" t="s">
        <v>231</v>
      </c>
      <c r="T111" t="s">
        <v>62</v>
      </c>
      <c r="U111" t="s">
        <v>47</v>
      </c>
      <c r="V111" t="s">
        <v>48</v>
      </c>
      <c r="W111" t="s">
        <v>40</v>
      </c>
      <c r="X111" t="s">
        <v>232</v>
      </c>
      <c r="Y111" t="s">
        <v>40</v>
      </c>
      <c r="AB111" t="s">
        <v>37</v>
      </c>
      <c r="AC111" t="s">
        <v>6439</v>
      </c>
      <c r="AD111" t="s">
        <v>39</v>
      </c>
    </row>
    <row r="112" spans="1:30">
      <c r="A112" t="s">
        <v>18788</v>
      </c>
      <c r="B112" t="s">
        <v>26</v>
      </c>
      <c r="C112" t="s">
        <v>27</v>
      </c>
      <c r="D112" t="s">
        <v>28</v>
      </c>
      <c r="E112" t="s">
        <v>29</v>
      </c>
      <c r="F112" t="s">
        <v>6544</v>
      </c>
      <c r="G112" t="s">
        <v>6545</v>
      </c>
      <c r="H112" t="s">
        <v>6423</v>
      </c>
      <c r="I112" t="s">
        <v>13985</v>
      </c>
      <c r="J112" t="s">
        <v>18788</v>
      </c>
      <c r="K112" t="s">
        <v>30</v>
      </c>
      <c r="L112" t="s">
        <v>30</v>
      </c>
      <c r="M112" t="s">
        <v>41</v>
      </c>
      <c r="N112" t="s">
        <v>231</v>
      </c>
      <c r="O112" t="s">
        <v>113</v>
      </c>
      <c r="P112" t="s">
        <v>40</v>
      </c>
      <c r="Q112" t="s">
        <v>40</v>
      </c>
      <c r="R112" t="s">
        <v>40</v>
      </c>
      <c r="S112" s="163" t="s">
        <v>231</v>
      </c>
      <c r="T112" t="s">
        <v>62</v>
      </c>
      <c r="U112" t="s">
        <v>47</v>
      </c>
      <c r="V112" t="s">
        <v>48</v>
      </c>
      <c r="W112" t="s">
        <v>40</v>
      </c>
      <c r="X112" t="s">
        <v>232</v>
      </c>
      <c r="Y112" t="s">
        <v>40</v>
      </c>
      <c r="AB112" t="s">
        <v>37</v>
      </c>
      <c r="AC112" t="s">
        <v>6439</v>
      </c>
      <c r="AD112" t="s">
        <v>39</v>
      </c>
    </row>
    <row r="113" spans="1:30">
      <c r="A113" t="s">
        <v>6562</v>
      </c>
      <c r="B113" t="s">
        <v>26</v>
      </c>
      <c r="C113" t="s">
        <v>27</v>
      </c>
      <c r="D113" t="s">
        <v>28</v>
      </c>
      <c r="E113" t="s">
        <v>29</v>
      </c>
      <c r="F113" t="s">
        <v>6544</v>
      </c>
      <c r="G113" t="s">
        <v>6545</v>
      </c>
      <c r="H113" t="s">
        <v>6423</v>
      </c>
      <c r="I113" t="s">
        <v>13985</v>
      </c>
      <c r="J113" t="s">
        <v>6562</v>
      </c>
      <c r="K113" t="s">
        <v>30</v>
      </c>
      <c r="L113" t="s">
        <v>74</v>
      </c>
      <c r="M113" t="s">
        <v>74</v>
      </c>
      <c r="N113" t="s">
        <v>42</v>
      </c>
      <c r="O113" t="s">
        <v>6537</v>
      </c>
      <c r="P113" t="s">
        <v>451</v>
      </c>
      <c r="Q113" t="s">
        <v>122</v>
      </c>
      <c r="R113" t="s">
        <v>18789</v>
      </c>
      <c r="S113" t="str">
        <f t="shared" si="1"/>
        <v>VELEZ FLORES, EDWIN DAVID</v>
      </c>
      <c r="T113" t="s">
        <v>40</v>
      </c>
      <c r="U113" t="s">
        <v>47</v>
      </c>
      <c r="V113" t="s">
        <v>48</v>
      </c>
      <c r="W113" t="s">
        <v>18790</v>
      </c>
      <c r="X113" s="121">
        <v>28379</v>
      </c>
      <c r="Y113" t="s">
        <v>18791</v>
      </c>
      <c r="AB113" t="s">
        <v>37</v>
      </c>
      <c r="AC113" t="s">
        <v>77</v>
      </c>
      <c r="AD113" t="s">
        <v>39</v>
      </c>
    </row>
    <row r="114" spans="1:30">
      <c r="A114" t="s">
        <v>6563</v>
      </c>
      <c r="B114" t="s">
        <v>26</v>
      </c>
      <c r="C114" t="s">
        <v>27</v>
      </c>
      <c r="D114" t="s">
        <v>28</v>
      </c>
      <c r="E114" t="s">
        <v>29</v>
      </c>
      <c r="F114" t="s">
        <v>6544</v>
      </c>
      <c r="G114" t="s">
        <v>6545</v>
      </c>
      <c r="H114" t="s">
        <v>6423</v>
      </c>
      <c r="I114" t="s">
        <v>13985</v>
      </c>
      <c r="J114" t="s">
        <v>6563</v>
      </c>
      <c r="K114" t="s">
        <v>87</v>
      </c>
      <c r="L114" t="s">
        <v>88</v>
      </c>
      <c r="M114" t="s">
        <v>89</v>
      </c>
      <c r="N114" t="s">
        <v>42</v>
      </c>
      <c r="O114" t="s">
        <v>52</v>
      </c>
      <c r="P114" t="s">
        <v>64</v>
      </c>
      <c r="Q114" t="s">
        <v>170</v>
      </c>
      <c r="R114" t="s">
        <v>171</v>
      </c>
      <c r="S114" t="str">
        <f t="shared" si="1"/>
        <v>CHOQUE ROJAS, SEBASTIANA</v>
      </c>
      <c r="T114" t="s">
        <v>172</v>
      </c>
      <c r="U114" t="s">
        <v>36</v>
      </c>
      <c r="V114" t="s">
        <v>48</v>
      </c>
      <c r="W114" t="s">
        <v>14898</v>
      </c>
      <c r="X114" s="121">
        <v>23032</v>
      </c>
      <c r="Y114" t="s">
        <v>6564</v>
      </c>
      <c r="AB114" t="s">
        <v>37</v>
      </c>
      <c r="AC114" t="s">
        <v>92</v>
      </c>
      <c r="AD114" t="s">
        <v>39</v>
      </c>
    </row>
    <row r="115" spans="1:30">
      <c r="A115" t="s">
        <v>6565</v>
      </c>
      <c r="B115" t="s">
        <v>26</v>
      </c>
      <c r="C115" t="s">
        <v>27</v>
      </c>
      <c r="D115" t="s">
        <v>28</v>
      </c>
      <c r="E115" t="s">
        <v>29</v>
      </c>
      <c r="F115" t="s">
        <v>6566</v>
      </c>
      <c r="G115" t="s">
        <v>6567</v>
      </c>
      <c r="H115" t="s">
        <v>6423</v>
      </c>
      <c r="I115" t="s">
        <v>13986</v>
      </c>
      <c r="J115" t="s">
        <v>6565</v>
      </c>
      <c r="K115" t="s">
        <v>30</v>
      </c>
      <c r="L115" t="s">
        <v>31</v>
      </c>
      <c r="M115" t="s">
        <v>32</v>
      </c>
      <c r="N115" t="s">
        <v>231</v>
      </c>
      <c r="O115" t="s">
        <v>6374</v>
      </c>
      <c r="P115" t="s">
        <v>40</v>
      </c>
      <c r="Q115" t="s">
        <v>40</v>
      </c>
      <c r="R115" t="s">
        <v>40</v>
      </c>
      <c r="S115" s="163" t="s">
        <v>231</v>
      </c>
      <c r="T115" t="s">
        <v>62</v>
      </c>
      <c r="U115" t="s">
        <v>36</v>
      </c>
      <c r="V115" t="s">
        <v>48</v>
      </c>
      <c r="W115" t="s">
        <v>40</v>
      </c>
      <c r="X115" t="s">
        <v>232</v>
      </c>
      <c r="Y115" t="s">
        <v>40</v>
      </c>
      <c r="AB115" t="s">
        <v>37</v>
      </c>
      <c r="AC115" t="s">
        <v>38</v>
      </c>
      <c r="AD115" t="s">
        <v>39</v>
      </c>
    </row>
    <row r="116" spans="1:30">
      <c r="A116" t="s">
        <v>6570</v>
      </c>
      <c r="B116" t="s">
        <v>26</v>
      </c>
      <c r="C116" t="s">
        <v>27</v>
      </c>
      <c r="D116" t="s">
        <v>28</v>
      </c>
      <c r="E116" t="s">
        <v>29</v>
      </c>
      <c r="F116" t="s">
        <v>6566</v>
      </c>
      <c r="G116" t="s">
        <v>6567</v>
      </c>
      <c r="H116" t="s">
        <v>6423</v>
      </c>
      <c r="I116" t="s">
        <v>13986</v>
      </c>
      <c r="J116" t="s">
        <v>6570</v>
      </c>
      <c r="K116" t="s">
        <v>30</v>
      </c>
      <c r="L116" t="s">
        <v>30</v>
      </c>
      <c r="M116" t="s">
        <v>41</v>
      </c>
      <c r="N116" t="s">
        <v>42</v>
      </c>
      <c r="O116" t="s">
        <v>13987</v>
      </c>
      <c r="P116" t="s">
        <v>148</v>
      </c>
      <c r="Q116" t="s">
        <v>364</v>
      </c>
      <c r="R116" t="s">
        <v>546</v>
      </c>
      <c r="S116" t="str">
        <f t="shared" si="1"/>
        <v>RAMOS RAMIREZ, MARIA ELENA</v>
      </c>
      <c r="T116" t="s">
        <v>310</v>
      </c>
      <c r="U116" t="s">
        <v>47</v>
      </c>
      <c r="V116" t="s">
        <v>48</v>
      </c>
      <c r="W116" t="s">
        <v>14900</v>
      </c>
      <c r="X116" s="121">
        <v>24319</v>
      </c>
      <c r="Y116" t="s">
        <v>13988</v>
      </c>
      <c r="AB116" t="s">
        <v>37</v>
      </c>
      <c r="AC116" t="s">
        <v>38</v>
      </c>
      <c r="AD116" t="s">
        <v>39</v>
      </c>
    </row>
    <row r="117" spans="1:30">
      <c r="A117" t="s">
        <v>6573</v>
      </c>
      <c r="B117" t="s">
        <v>26</v>
      </c>
      <c r="C117" t="s">
        <v>27</v>
      </c>
      <c r="D117" t="s">
        <v>28</v>
      </c>
      <c r="E117" t="s">
        <v>29</v>
      </c>
      <c r="F117" t="s">
        <v>6566</v>
      </c>
      <c r="G117" t="s">
        <v>6567</v>
      </c>
      <c r="H117" t="s">
        <v>6423</v>
      </c>
      <c r="I117" t="s">
        <v>13986</v>
      </c>
      <c r="J117" t="s">
        <v>6573</v>
      </c>
      <c r="K117" t="s">
        <v>30</v>
      </c>
      <c r="L117" t="s">
        <v>30</v>
      </c>
      <c r="M117" t="s">
        <v>41</v>
      </c>
      <c r="N117" t="s">
        <v>42</v>
      </c>
      <c r="O117" t="s">
        <v>6574</v>
      </c>
      <c r="P117" t="s">
        <v>71</v>
      </c>
      <c r="Q117" t="s">
        <v>6575</v>
      </c>
      <c r="R117" t="s">
        <v>6576</v>
      </c>
      <c r="S117" t="str">
        <f t="shared" si="1"/>
        <v>HUANCA BARBOZA, AMANDA SOLEDAD</v>
      </c>
      <c r="T117" t="s">
        <v>58</v>
      </c>
      <c r="U117" t="s">
        <v>47</v>
      </c>
      <c r="V117" t="s">
        <v>48</v>
      </c>
      <c r="W117" t="s">
        <v>14901</v>
      </c>
      <c r="X117" s="121">
        <v>26370</v>
      </c>
      <c r="Y117" t="s">
        <v>6577</v>
      </c>
      <c r="AB117" t="s">
        <v>37</v>
      </c>
      <c r="AC117" t="s">
        <v>38</v>
      </c>
      <c r="AD117" t="s">
        <v>39</v>
      </c>
    </row>
    <row r="118" spans="1:30">
      <c r="A118" t="s">
        <v>6578</v>
      </c>
      <c r="B118" t="s">
        <v>26</v>
      </c>
      <c r="C118" t="s">
        <v>27</v>
      </c>
      <c r="D118" t="s">
        <v>28</v>
      </c>
      <c r="E118" t="s">
        <v>29</v>
      </c>
      <c r="F118" t="s">
        <v>6566</v>
      </c>
      <c r="G118" t="s">
        <v>6567</v>
      </c>
      <c r="H118" t="s">
        <v>6423</v>
      </c>
      <c r="I118" t="s">
        <v>13986</v>
      </c>
      <c r="J118" t="s">
        <v>6578</v>
      </c>
      <c r="K118" t="s">
        <v>30</v>
      </c>
      <c r="L118" t="s">
        <v>30</v>
      </c>
      <c r="M118" t="s">
        <v>41</v>
      </c>
      <c r="N118" t="s">
        <v>42</v>
      </c>
      <c r="O118" t="s">
        <v>6579</v>
      </c>
      <c r="P118" t="s">
        <v>6580</v>
      </c>
      <c r="Q118" t="s">
        <v>348</v>
      </c>
      <c r="R118" t="s">
        <v>6581</v>
      </c>
      <c r="S118" t="str">
        <f t="shared" si="1"/>
        <v>BENAVENTE MALAGA, SANDY KARINA</v>
      </c>
      <c r="T118" t="s">
        <v>51</v>
      </c>
      <c r="U118" t="s">
        <v>47</v>
      </c>
      <c r="V118" t="s">
        <v>48</v>
      </c>
      <c r="W118" t="s">
        <v>14902</v>
      </c>
      <c r="X118" s="121">
        <v>30711</v>
      </c>
      <c r="Y118" t="s">
        <v>6582</v>
      </c>
      <c r="AB118" t="s">
        <v>37</v>
      </c>
      <c r="AC118" t="s">
        <v>38</v>
      </c>
      <c r="AD118" t="s">
        <v>39</v>
      </c>
    </row>
    <row r="119" spans="1:30">
      <c r="A119" t="s">
        <v>6583</v>
      </c>
      <c r="B119" t="s">
        <v>26</v>
      </c>
      <c r="C119" t="s">
        <v>27</v>
      </c>
      <c r="D119" t="s">
        <v>28</v>
      </c>
      <c r="E119" t="s">
        <v>29</v>
      </c>
      <c r="F119" t="s">
        <v>6566</v>
      </c>
      <c r="G119" t="s">
        <v>6567</v>
      </c>
      <c r="H119" t="s">
        <v>6423</v>
      </c>
      <c r="I119" t="s">
        <v>13986</v>
      </c>
      <c r="J119" t="s">
        <v>6583</v>
      </c>
      <c r="K119" t="s">
        <v>30</v>
      </c>
      <c r="L119" t="s">
        <v>30</v>
      </c>
      <c r="M119" t="s">
        <v>41</v>
      </c>
      <c r="N119" t="s">
        <v>42</v>
      </c>
      <c r="O119" t="s">
        <v>6584</v>
      </c>
      <c r="P119" t="s">
        <v>176</v>
      </c>
      <c r="Q119" t="s">
        <v>66</v>
      </c>
      <c r="R119" t="s">
        <v>6585</v>
      </c>
      <c r="S119" t="str">
        <f t="shared" si="1"/>
        <v>ENRIQUEZ TAVERA, AVELINA NINFA</v>
      </c>
      <c r="T119" t="s">
        <v>51</v>
      </c>
      <c r="U119" t="s">
        <v>47</v>
      </c>
      <c r="V119" t="s">
        <v>48</v>
      </c>
      <c r="W119" t="s">
        <v>14903</v>
      </c>
      <c r="X119" s="121">
        <v>22960</v>
      </c>
      <c r="Y119" t="s">
        <v>6586</v>
      </c>
      <c r="AB119" t="s">
        <v>37</v>
      </c>
      <c r="AC119" t="s">
        <v>38</v>
      </c>
      <c r="AD119" t="s">
        <v>39</v>
      </c>
    </row>
    <row r="120" spans="1:30">
      <c r="A120" t="s">
        <v>18792</v>
      </c>
      <c r="B120" t="s">
        <v>26</v>
      </c>
      <c r="C120" t="s">
        <v>27</v>
      </c>
      <c r="D120" t="s">
        <v>28</v>
      </c>
      <c r="E120" t="s">
        <v>29</v>
      </c>
      <c r="F120" t="s">
        <v>6566</v>
      </c>
      <c r="G120" t="s">
        <v>6567</v>
      </c>
      <c r="H120" t="s">
        <v>6423</v>
      </c>
      <c r="I120" t="s">
        <v>13986</v>
      </c>
      <c r="J120" t="s">
        <v>18792</v>
      </c>
      <c r="K120" t="s">
        <v>30</v>
      </c>
      <c r="L120" t="s">
        <v>30</v>
      </c>
      <c r="M120" t="s">
        <v>41</v>
      </c>
      <c r="N120" t="s">
        <v>231</v>
      </c>
      <c r="O120" t="s">
        <v>113</v>
      </c>
      <c r="P120" t="s">
        <v>40</v>
      </c>
      <c r="Q120" t="s">
        <v>40</v>
      </c>
      <c r="R120" t="s">
        <v>40</v>
      </c>
      <c r="S120" s="163" t="s">
        <v>231</v>
      </c>
      <c r="T120" t="s">
        <v>62</v>
      </c>
      <c r="U120" t="s">
        <v>47</v>
      </c>
      <c r="V120" t="s">
        <v>48</v>
      </c>
      <c r="W120" t="s">
        <v>40</v>
      </c>
      <c r="X120" t="s">
        <v>232</v>
      </c>
      <c r="Y120" t="s">
        <v>40</v>
      </c>
      <c r="AB120" t="s">
        <v>37</v>
      </c>
      <c r="AC120" t="s">
        <v>6439</v>
      </c>
      <c r="AD120" t="s">
        <v>39</v>
      </c>
    </row>
    <row r="121" spans="1:30">
      <c r="A121" t="s">
        <v>6588</v>
      </c>
      <c r="B121" t="s">
        <v>26</v>
      </c>
      <c r="C121" t="s">
        <v>27</v>
      </c>
      <c r="D121" t="s">
        <v>28</v>
      </c>
      <c r="E121" t="s">
        <v>29</v>
      </c>
      <c r="F121" t="s">
        <v>6566</v>
      </c>
      <c r="G121" t="s">
        <v>6567</v>
      </c>
      <c r="H121" t="s">
        <v>6423</v>
      </c>
      <c r="I121" t="s">
        <v>13986</v>
      </c>
      <c r="J121" t="s">
        <v>6588</v>
      </c>
      <c r="K121" t="s">
        <v>30</v>
      </c>
      <c r="L121" t="s">
        <v>74</v>
      </c>
      <c r="M121" t="s">
        <v>74</v>
      </c>
      <c r="N121" t="s">
        <v>42</v>
      </c>
      <c r="O121" t="s">
        <v>52</v>
      </c>
      <c r="P121" t="s">
        <v>72</v>
      </c>
      <c r="Q121" t="s">
        <v>131</v>
      </c>
      <c r="R121" t="s">
        <v>6589</v>
      </c>
      <c r="S121" t="str">
        <f t="shared" si="1"/>
        <v>QUISPE COILA, RUMUALDA ROSA</v>
      </c>
      <c r="T121" t="s">
        <v>40</v>
      </c>
      <c r="U121" t="s">
        <v>47</v>
      </c>
      <c r="V121" t="s">
        <v>48</v>
      </c>
      <c r="W121" t="s">
        <v>14904</v>
      </c>
      <c r="X121" s="121">
        <v>23232</v>
      </c>
      <c r="Y121" t="s">
        <v>6590</v>
      </c>
      <c r="AB121" t="s">
        <v>37</v>
      </c>
      <c r="AC121" t="s">
        <v>77</v>
      </c>
      <c r="AD121" t="s">
        <v>39</v>
      </c>
    </row>
    <row r="122" spans="1:30">
      <c r="A122" t="s">
        <v>6591</v>
      </c>
      <c r="B122" t="s">
        <v>26</v>
      </c>
      <c r="C122" t="s">
        <v>27</v>
      </c>
      <c r="D122" t="s">
        <v>28</v>
      </c>
      <c r="E122" t="s">
        <v>29</v>
      </c>
      <c r="F122" t="s">
        <v>6566</v>
      </c>
      <c r="G122" t="s">
        <v>6567</v>
      </c>
      <c r="H122" t="s">
        <v>6423</v>
      </c>
      <c r="I122" t="s">
        <v>13986</v>
      </c>
      <c r="J122" t="s">
        <v>6591</v>
      </c>
      <c r="K122" t="s">
        <v>30</v>
      </c>
      <c r="L122" t="s">
        <v>74</v>
      </c>
      <c r="M122" t="s">
        <v>74</v>
      </c>
      <c r="N122" t="s">
        <v>42</v>
      </c>
      <c r="O122" t="s">
        <v>6592</v>
      </c>
      <c r="P122" t="s">
        <v>72</v>
      </c>
      <c r="Q122" t="s">
        <v>131</v>
      </c>
      <c r="R122" t="s">
        <v>177</v>
      </c>
      <c r="S122" t="str">
        <f t="shared" si="1"/>
        <v>QUISPE COILA, HUGO</v>
      </c>
      <c r="T122" t="s">
        <v>40</v>
      </c>
      <c r="U122" t="s">
        <v>47</v>
      </c>
      <c r="V122" t="s">
        <v>48</v>
      </c>
      <c r="W122" t="s">
        <v>14905</v>
      </c>
      <c r="X122" s="121">
        <v>27474</v>
      </c>
      <c r="Y122" t="s">
        <v>7873</v>
      </c>
      <c r="AB122" t="s">
        <v>37</v>
      </c>
      <c r="AC122" t="s">
        <v>77</v>
      </c>
      <c r="AD122" t="s">
        <v>39</v>
      </c>
    </row>
    <row r="123" spans="1:30">
      <c r="A123" t="s">
        <v>6593</v>
      </c>
      <c r="B123" t="s">
        <v>26</v>
      </c>
      <c r="C123" t="s">
        <v>27</v>
      </c>
      <c r="D123" t="s">
        <v>28</v>
      </c>
      <c r="E123" t="s">
        <v>29</v>
      </c>
      <c r="F123" t="s">
        <v>6566</v>
      </c>
      <c r="G123" t="s">
        <v>6567</v>
      </c>
      <c r="H123" t="s">
        <v>6423</v>
      </c>
      <c r="I123" t="s">
        <v>13986</v>
      </c>
      <c r="J123" t="s">
        <v>6593</v>
      </c>
      <c r="K123" t="s">
        <v>87</v>
      </c>
      <c r="L123" t="s">
        <v>88</v>
      </c>
      <c r="M123" t="s">
        <v>89</v>
      </c>
      <c r="N123" t="s">
        <v>42</v>
      </c>
      <c r="O123" t="s">
        <v>18793</v>
      </c>
      <c r="P123" t="s">
        <v>1701</v>
      </c>
      <c r="Q123" t="s">
        <v>72</v>
      </c>
      <c r="R123" t="s">
        <v>11580</v>
      </c>
      <c r="S123" t="str">
        <f t="shared" si="1"/>
        <v>PURACA QUISPE, REYNA MARINA</v>
      </c>
      <c r="T123" t="s">
        <v>99</v>
      </c>
      <c r="U123" t="s">
        <v>36</v>
      </c>
      <c r="V123" t="s">
        <v>48</v>
      </c>
      <c r="W123" t="s">
        <v>18794</v>
      </c>
      <c r="X123" s="121">
        <v>31690</v>
      </c>
      <c r="Y123" t="s">
        <v>18795</v>
      </c>
      <c r="AB123" t="s">
        <v>37</v>
      </c>
      <c r="AC123" t="s">
        <v>92</v>
      </c>
      <c r="AD123" t="s">
        <v>39</v>
      </c>
    </row>
    <row r="124" spans="1:30">
      <c r="A124" t="s">
        <v>6594</v>
      </c>
      <c r="B124" t="s">
        <v>26</v>
      </c>
      <c r="C124" t="s">
        <v>27</v>
      </c>
      <c r="D124" t="s">
        <v>28</v>
      </c>
      <c r="E124" t="s">
        <v>29</v>
      </c>
      <c r="F124" t="s">
        <v>6595</v>
      </c>
      <c r="G124" t="s">
        <v>6596</v>
      </c>
      <c r="H124" t="s">
        <v>6423</v>
      </c>
      <c r="I124" t="s">
        <v>13989</v>
      </c>
      <c r="J124" t="s">
        <v>6594</v>
      </c>
      <c r="K124" t="s">
        <v>30</v>
      </c>
      <c r="L124" t="s">
        <v>31</v>
      </c>
      <c r="M124" t="s">
        <v>32</v>
      </c>
      <c r="N124" t="s">
        <v>231</v>
      </c>
      <c r="O124" t="s">
        <v>6597</v>
      </c>
      <c r="P124" t="s">
        <v>40</v>
      </c>
      <c r="Q124" t="s">
        <v>40</v>
      </c>
      <c r="R124" t="s">
        <v>40</v>
      </c>
      <c r="S124" s="163" t="s">
        <v>231</v>
      </c>
      <c r="T124" t="s">
        <v>62</v>
      </c>
      <c r="U124" t="s">
        <v>36</v>
      </c>
      <c r="V124" t="s">
        <v>48</v>
      </c>
      <c r="W124" t="s">
        <v>40</v>
      </c>
      <c r="X124" t="s">
        <v>232</v>
      </c>
      <c r="Y124" t="s">
        <v>40</v>
      </c>
      <c r="AB124" t="s">
        <v>37</v>
      </c>
      <c r="AC124" t="s">
        <v>38</v>
      </c>
      <c r="AD124" t="s">
        <v>39</v>
      </c>
    </row>
    <row r="125" spans="1:30">
      <c r="A125" t="s">
        <v>6600</v>
      </c>
      <c r="B125" t="s">
        <v>26</v>
      </c>
      <c r="C125" t="s">
        <v>27</v>
      </c>
      <c r="D125" t="s">
        <v>28</v>
      </c>
      <c r="E125" t="s">
        <v>29</v>
      </c>
      <c r="F125" t="s">
        <v>6595</v>
      </c>
      <c r="G125" t="s">
        <v>6596</v>
      </c>
      <c r="H125" t="s">
        <v>6423</v>
      </c>
      <c r="I125" t="s">
        <v>13989</v>
      </c>
      <c r="J125" t="s">
        <v>6600</v>
      </c>
      <c r="K125" t="s">
        <v>30</v>
      </c>
      <c r="L125" t="s">
        <v>30</v>
      </c>
      <c r="M125" t="s">
        <v>41</v>
      </c>
      <c r="N125" t="s">
        <v>42</v>
      </c>
      <c r="O125" t="s">
        <v>52</v>
      </c>
      <c r="P125" t="s">
        <v>148</v>
      </c>
      <c r="Q125" t="s">
        <v>180</v>
      </c>
      <c r="R125" t="s">
        <v>181</v>
      </c>
      <c r="S125" t="str">
        <f t="shared" si="1"/>
        <v>RAMOS CHURATA, ELIZABETH</v>
      </c>
      <c r="T125" t="s">
        <v>58</v>
      </c>
      <c r="U125" t="s">
        <v>47</v>
      </c>
      <c r="V125" t="s">
        <v>48</v>
      </c>
      <c r="W125" t="s">
        <v>14906</v>
      </c>
      <c r="X125" s="121">
        <v>24056</v>
      </c>
      <c r="Y125" t="s">
        <v>6601</v>
      </c>
      <c r="AB125" t="s">
        <v>37</v>
      </c>
      <c r="AC125" t="s">
        <v>38</v>
      </c>
      <c r="AD125" t="s">
        <v>39</v>
      </c>
    </row>
    <row r="126" spans="1:30">
      <c r="A126" t="s">
        <v>6602</v>
      </c>
      <c r="B126" t="s">
        <v>26</v>
      </c>
      <c r="C126" t="s">
        <v>27</v>
      </c>
      <c r="D126" t="s">
        <v>28</v>
      </c>
      <c r="E126" t="s">
        <v>29</v>
      </c>
      <c r="F126" t="s">
        <v>6595</v>
      </c>
      <c r="G126" t="s">
        <v>6596</v>
      </c>
      <c r="H126" t="s">
        <v>6423</v>
      </c>
      <c r="I126" t="s">
        <v>13989</v>
      </c>
      <c r="J126" t="s">
        <v>6602</v>
      </c>
      <c r="K126" t="s">
        <v>30</v>
      </c>
      <c r="L126" t="s">
        <v>30</v>
      </c>
      <c r="M126" t="s">
        <v>41</v>
      </c>
      <c r="N126" t="s">
        <v>42</v>
      </c>
      <c r="O126" t="s">
        <v>111</v>
      </c>
      <c r="P126" t="s">
        <v>182</v>
      </c>
      <c r="Q126" t="s">
        <v>72</v>
      </c>
      <c r="R126" t="s">
        <v>6598</v>
      </c>
      <c r="S126" t="str">
        <f t="shared" si="1"/>
        <v>ORDOÑEZ QUISPE, LIDIA NANCY</v>
      </c>
      <c r="T126" t="s">
        <v>35</v>
      </c>
      <c r="U126" t="s">
        <v>47</v>
      </c>
      <c r="V126" t="s">
        <v>48</v>
      </c>
      <c r="W126" t="s">
        <v>14907</v>
      </c>
      <c r="X126" s="121">
        <v>22085</v>
      </c>
      <c r="Y126" t="s">
        <v>6599</v>
      </c>
      <c r="AB126" t="s">
        <v>37</v>
      </c>
      <c r="AC126" t="s">
        <v>38</v>
      </c>
      <c r="AD126" t="s">
        <v>39</v>
      </c>
    </row>
    <row r="127" spans="1:30">
      <c r="A127" t="s">
        <v>6603</v>
      </c>
      <c r="B127" t="s">
        <v>26</v>
      </c>
      <c r="C127" t="s">
        <v>27</v>
      </c>
      <c r="D127" t="s">
        <v>28</v>
      </c>
      <c r="E127" t="s">
        <v>29</v>
      </c>
      <c r="F127" t="s">
        <v>6595</v>
      </c>
      <c r="G127" t="s">
        <v>6596</v>
      </c>
      <c r="H127" t="s">
        <v>6423</v>
      </c>
      <c r="I127" t="s">
        <v>13989</v>
      </c>
      <c r="J127" t="s">
        <v>6603</v>
      </c>
      <c r="K127" t="s">
        <v>30</v>
      </c>
      <c r="L127" t="s">
        <v>74</v>
      </c>
      <c r="M127" t="s">
        <v>74</v>
      </c>
      <c r="N127" t="s">
        <v>231</v>
      </c>
      <c r="O127" t="s">
        <v>18796</v>
      </c>
      <c r="P127" t="s">
        <v>40</v>
      </c>
      <c r="Q127" t="s">
        <v>40</v>
      </c>
      <c r="R127" t="s">
        <v>40</v>
      </c>
      <c r="S127" s="163" t="s">
        <v>231</v>
      </c>
      <c r="T127" t="s">
        <v>62</v>
      </c>
      <c r="U127" t="s">
        <v>47</v>
      </c>
      <c r="V127" t="s">
        <v>48</v>
      </c>
      <c r="W127" t="s">
        <v>40</v>
      </c>
      <c r="X127" t="s">
        <v>232</v>
      </c>
      <c r="Y127" t="s">
        <v>40</v>
      </c>
      <c r="AB127" t="s">
        <v>37</v>
      </c>
      <c r="AC127" t="s">
        <v>77</v>
      </c>
      <c r="AD127" t="s">
        <v>39</v>
      </c>
    </row>
    <row r="128" spans="1:30">
      <c r="A128" t="s">
        <v>6605</v>
      </c>
      <c r="B128" t="s">
        <v>26</v>
      </c>
      <c r="C128" t="s">
        <v>27</v>
      </c>
      <c r="D128" t="s">
        <v>28</v>
      </c>
      <c r="E128" t="s">
        <v>29</v>
      </c>
      <c r="F128" t="s">
        <v>6595</v>
      </c>
      <c r="G128" t="s">
        <v>6596</v>
      </c>
      <c r="H128" t="s">
        <v>6423</v>
      </c>
      <c r="I128" t="s">
        <v>13989</v>
      </c>
      <c r="J128" t="s">
        <v>6605</v>
      </c>
      <c r="K128" t="s">
        <v>87</v>
      </c>
      <c r="L128" t="s">
        <v>88</v>
      </c>
      <c r="M128" t="s">
        <v>89</v>
      </c>
      <c r="N128" t="s">
        <v>42</v>
      </c>
      <c r="O128" t="s">
        <v>52</v>
      </c>
      <c r="P128" t="s">
        <v>183</v>
      </c>
      <c r="Q128" t="s">
        <v>184</v>
      </c>
      <c r="R128" t="s">
        <v>6606</v>
      </c>
      <c r="S128" t="str">
        <f t="shared" si="1"/>
        <v>ESCARCENA PANCA, FLORA FLORENTINA</v>
      </c>
      <c r="T128" t="s">
        <v>172</v>
      </c>
      <c r="U128" t="s">
        <v>36</v>
      </c>
      <c r="V128" t="s">
        <v>48</v>
      </c>
      <c r="W128" t="s">
        <v>14908</v>
      </c>
      <c r="X128" s="121">
        <v>22186</v>
      </c>
      <c r="Y128" t="s">
        <v>6607</v>
      </c>
      <c r="AB128" t="s">
        <v>37</v>
      </c>
      <c r="AC128" t="s">
        <v>92</v>
      </c>
      <c r="AD128" t="s">
        <v>39</v>
      </c>
    </row>
    <row r="129" spans="1:30">
      <c r="A129" t="s">
        <v>6608</v>
      </c>
      <c r="B129" t="s">
        <v>26</v>
      </c>
      <c r="C129" t="s">
        <v>27</v>
      </c>
      <c r="D129" t="s">
        <v>28</v>
      </c>
      <c r="E129" t="s">
        <v>29</v>
      </c>
      <c r="F129" t="s">
        <v>6609</v>
      </c>
      <c r="G129" t="s">
        <v>6610</v>
      </c>
      <c r="H129" t="s">
        <v>6423</v>
      </c>
      <c r="I129" t="s">
        <v>13990</v>
      </c>
      <c r="J129" t="s">
        <v>6608</v>
      </c>
      <c r="K129" t="s">
        <v>30</v>
      </c>
      <c r="L129" t="s">
        <v>31</v>
      </c>
      <c r="M129" t="s">
        <v>32</v>
      </c>
      <c r="N129" t="s">
        <v>231</v>
      </c>
      <c r="O129" t="s">
        <v>6611</v>
      </c>
      <c r="P129" t="s">
        <v>40</v>
      </c>
      <c r="Q129" t="s">
        <v>40</v>
      </c>
      <c r="R129" t="s">
        <v>40</v>
      </c>
      <c r="S129" s="163" t="s">
        <v>231</v>
      </c>
      <c r="T129" t="s">
        <v>62</v>
      </c>
      <c r="U129" t="s">
        <v>36</v>
      </c>
      <c r="V129" t="s">
        <v>48</v>
      </c>
      <c r="W129" t="s">
        <v>40</v>
      </c>
      <c r="X129" t="s">
        <v>232</v>
      </c>
      <c r="Y129" t="s">
        <v>40</v>
      </c>
      <c r="AB129" t="s">
        <v>37</v>
      </c>
      <c r="AC129" t="s">
        <v>38</v>
      </c>
      <c r="AD129" t="s">
        <v>39</v>
      </c>
    </row>
    <row r="130" spans="1:30">
      <c r="A130" t="s">
        <v>6614</v>
      </c>
      <c r="B130" t="s">
        <v>26</v>
      </c>
      <c r="C130" t="s">
        <v>27</v>
      </c>
      <c r="D130" t="s">
        <v>28</v>
      </c>
      <c r="E130" t="s">
        <v>29</v>
      </c>
      <c r="F130" t="s">
        <v>6609</v>
      </c>
      <c r="G130" t="s">
        <v>6610</v>
      </c>
      <c r="H130" t="s">
        <v>6423</v>
      </c>
      <c r="I130" t="s">
        <v>13990</v>
      </c>
      <c r="J130" t="s">
        <v>6614</v>
      </c>
      <c r="K130" t="s">
        <v>30</v>
      </c>
      <c r="L130" t="s">
        <v>30</v>
      </c>
      <c r="M130" t="s">
        <v>41</v>
      </c>
      <c r="N130" t="s">
        <v>42</v>
      </c>
      <c r="O130" t="s">
        <v>6615</v>
      </c>
      <c r="P130" t="s">
        <v>122</v>
      </c>
      <c r="Q130" t="s">
        <v>53</v>
      </c>
      <c r="R130" t="s">
        <v>7580</v>
      </c>
      <c r="S130" t="str">
        <f t="shared" si="1"/>
        <v>FLORES ALIAGA, NELLY GLORIA</v>
      </c>
      <c r="T130" t="s">
        <v>46</v>
      </c>
      <c r="U130" t="s">
        <v>47</v>
      </c>
      <c r="V130" t="s">
        <v>48</v>
      </c>
      <c r="W130" t="s">
        <v>14909</v>
      </c>
      <c r="X130" s="121">
        <v>22228</v>
      </c>
      <c r="Y130" t="s">
        <v>7581</v>
      </c>
      <c r="AB130" t="s">
        <v>37</v>
      </c>
      <c r="AC130" t="s">
        <v>38</v>
      </c>
      <c r="AD130" t="s">
        <v>39</v>
      </c>
    </row>
    <row r="131" spans="1:30">
      <c r="A131" t="s">
        <v>6616</v>
      </c>
      <c r="B131" t="s">
        <v>26</v>
      </c>
      <c r="C131" t="s">
        <v>27</v>
      </c>
      <c r="D131" t="s">
        <v>28</v>
      </c>
      <c r="E131" t="s">
        <v>29</v>
      </c>
      <c r="F131" t="s">
        <v>6609</v>
      </c>
      <c r="G131" t="s">
        <v>6610</v>
      </c>
      <c r="H131" t="s">
        <v>6423</v>
      </c>
      <c r="I131" t="s">
        <v>13990</v>
      </c>
      <c r="J131" t="s">
        <v>6616</v>
      </c>
      <c r="K131" t="s">
        <v>30</v>
      </c>
      <c r="L131" t="s">
        <v>30</v>
      </c>
      <c r="M131" t="s">
        <v>41</v>
      </c>
      <c r="N131" t="s">
        <v>42</v>
      </c>
      <c r="O131" t="s">
        <v>18797</v>
      </c>
      <c r="P131" t="s">
        <v>6568</v>
      </c>
      <c r="Q131" t="s">
        <v>125</v>
      </c>
      <c r="R131" t="s">
        <v>173</v>
      </c>
      <c r="S131" t="str">
        <f t="shared" si="1"/>
        <v>GUARDAMINO HERRERA, MARITZA</v>
      </c>
      <c r="T131" t="s">
        <v>35</v>
      </c>
      <c r="U131" t="s">
        <v>47</v>
      </c>
      <c r="V131" t="s">
        <v>48</v>
      </c>
      <c r="W131" t="s">
        <v>14899</v>
      </c>
      <c r="X131" s="121">
        <v>24148</v>
      </c>
      <c r="Y131" t="s">
        <v>6569</v>
      </c>
      <c r="AB131" t="s">
        <v>37</v>
      </c>
      <c r="AC131" t="s">
        <v>38</v>
      </c>
      <c r="AD131" t="s">
        <v>39</v>
      </c>
    </row>
    <row r="132" spans="1:30">
      <c r="A132" t="s">
        <v>6619</v>
      </c>
      <c r="B132" t="s">
        <v>26</v>
      </c>
      <c r="C132" t="s">
        <v>27</v>
      </c>
      <c r="D132" t="s">
        <v>28</v>
      </c>
      <c r="E132" t="s">
        <v>29</v>
      </c>
      <c r="F132" t="s">
        <v>6609</v>
      </c>
      <c r="G132" t="s">
        <v>6610</v>
      </c>
      <c r="H132" t="s">
        <v>6423</v>
      </c>
      <c r="I132" t="s">
        <v>13990</v>
      </c>
      <c r="J132" t="s">
        <v>6619</v>
      </c>
      <c r="K132" t="s">
        <v>30</v>
      </c>
      <c r="L132" t="s">
        <v>30</v>
      </c>
      <c r="M132" t="s">
        <v>41</v>
      </c>
      <c r="N132" t="s">
        <v>42</v>
      </c>
      <c r="O132" t="s">
        <v>186</v>
      </c>
      <c r="P132" t="s">
        <v>6316</v>
      </c>
      <c r="Q132" t="s">
        <v>122</v>
      </c>
      <c r="R132" t="s">
        <v>6612</v>
      </c>
      <c r="S132" t="str">
        <f t="shared" ref="S132:S195" si="2">CONCATENATE(P132," ",Q132,","," ",R132)</f>
        <v>SUCASACA FLORES, REGINA NELLY</v>
      </c>
      <c r="T132" t="s">
        <v>46</v>
      </c>
      <c r="U132" t="s">
        <v>47</v>
      </c>
      <c r="V132" t="s">
        <v>48</v>
      </c>
      <c r="W132" t="s">
        <v>14910</v>
      </c>
      <c r="X132" s="121">
        <v>23992</v>
      </c>
      <c r="Y132" t="s">
        <v>6613</v>
      </c>
      <c r="AB132" t="s">
        <v>37</v>
      </c>
      <c r="AC132" t="s">
        <v>38</v>
      </c>
      <c r="AD132" t="s">
        <v>39</v>
      </c>
    </row>
    <row r="133" spans="1:30">
      <c r="A133" t="s">
        <v>6620</v>
      </c>
      <c r="B133" t="s">
        <v>26</v>
      </c>
      <c r="C133" t="s">
        <v>27</v>
      </c>
      <c r="D133" t="s">
        <v>28</v>
      </c>
      <c r="E133" t="s">
        <v>29</v>
      </c>
      <c r="F133" t="s">
        <v>6609</v>
      </c>
      <c r="G133" t="s">
        <v>6610</v>
      </c>
      <c r="H133" t="s">
        <v>6423</v>
      </c>
      <c r="I133" t="s">
        <v>13990</v>
      </c>
      <c r="J133" t="s">
        <v>6620</v>
      </c>
      <c r="K133" t="s">
        <v>30</v>
      </c>
      <c r="L133" t="s">
        <v>74</v>
      </c>
      <c r="M133" t="s">
        <v>74</v>
      </c>
      <c r="N133" t="s">
        <v>42</v>
      </c>
      <c r="O133" t="s">
        <v>6537</v>
      </c>
      <c r="P133" t="s">
        <v>34</v>
      </c>
      <c r="Q133" t="s">
        <v>636</v>
      </c>
      <c r="R133" t="s">
        <v>604</v>
      </c>
      <c r="S133" t="str">
        <f t="shared" si="2"/>
        <v>ROQUE ESTRADA, DAVID</v>
      </c>
      <c r="T133" t="s">
        <v>40</v>
      </c>
      <c r="U133" t="s">
        <v>47</v>
      </c>
      <c r="V133" t="s">
        <v>48</v>
      </c>
      <c r="W133" t="s">
        <v>18611</v>
      </c>
      <c r="X133" s="121">
        <v>29771</v>
      </c>
      <c r="Y133" t="s">
        <v>18612</v>
      </c>
      <c r="AB133" t="s">
        <v>37</v>
      </c>
      <c r="AC133" t="s">
        <v>77</v>
      </c>
      <c r="AD133" t="s">
        <v>39</v>
      </c>
    </row>
    <row r="134" spans="1:30">
      <c r="A134" t="s">
        <v>6621</v>
      </c>
      <c r="B134" t="s">
        <v>26</v>
      </c>
      <c r="C134" t="s">
        <v>27</v>
      </c>
      <c r="D134" t="s">
        <v>28</v>
      </c>
      <c r="E134" t="s">
        <v>29</v>
      </c>
      <c r="F134" t="s">
        <v>6609</v>
      </c>
      <c r="G134" t="s">
        <v>6610</v>
      </c>
      <c r="H134" t="s">
        <v>6423</v>
      </c>
      <c r="I134" t="s">
        <v>13990</v>
      </c>
      <c r="J134" t="s">
        <v>6621</v>
      </c>
      <c r="K134" t="s">
        <v>87</v>
      </c>
      <c r="L134" t="s">
        <v>88</v>
      </c>
      <c r="M134" t="s">
        <v>89</v>
      </c>
      <c r="N134" t="s">
        <v>42</v>
      </c>
      <c r="O134" t="s">
        <v>52</v>
      </c>
      <c r="P134" t="s">
        <v>82</v>
      </c>
      <c r="Q134" t="s">
        <v>6622</v>
      </c>
      <c r="R134" t="s">
        <v>6623</v>
      </c>
      <c r="S134" t="str">
        <f t="shared" si="2"/>
        <v>CACERES CASQUINO, CONCESA CASILDA</v>
      </c>
      <c r="T134" t="s">
        <v>188</v>
      </c>
      <c r="U134" t="s">
        <v>36</v>
      </c>
      <c r="V134" t="s">
        <v>48</v>
      </c>
      <c r="W134" t="s">
        <v>14911</v>
      </c>
      <c r="X134" s="121">
        <v>20918</v>
      </c>
      <c r="Y134" t="s">
        <v>6624</v>
      </c>
      <c r="AB134" t="s">
        <v>37</v>
      </c>
      <c r="AC134" t="s">
        <v>92</v>
      </c>
      <c r="AD134" t="s">
        <v>39</v>
      </c>
    </row>
    <row r="135" spans="1:30">
      <c r="A135" t="s">
        <v>6625</v>
      </c>
      <c r="B135" t="s">
        <v>26</v>
      </c>
      <c r="C135" t="s">
        <v>27</v>
      </c>
      <c r="D135" t="s">
        <v>28</v>
      </c>
      <c r="E135" t="s">
        <v>29</v>
      </c>
      <c r="F135" t="s">
        <v>6626</v>
      </c>
      <c r="G135" t="s">
        <v>6627</v>
      </c>
      <c r="H135" t="s">
        <v>6423</v>
      </c>
      <c r="I135" t="s">
        <v>13991</v>
      </c>
      <c r="J135" t="s">
        <v>6625</v>
      </c>
      <c r="K135" t="s">
        <v>30</v>
      </c>
      <c r="L135" t="s">
        <v>31</v>
      </c>
      <c r="M135" t="s">
        <v>32</v>
      </c>
      <c r="N135" t="s">
        <v>33</v>
      </c>
      <c r="O135" t="s">
        <v>6424</v>
      </c>
      <c r="P135" t="s">
        <v>189</v>
      </c>
      <c r="Q135" t="s">
        <v>6628</v>
      </c>
      <c r="R135" t="s">
        <v>6629</v>
      </c>
      <c r="S135" t="str">
        <f t="shared" si="2"/>
        <v>APAZA REYNOSO, PRIMITIVA</v>
      </c>
      <c r="T135" t="s">
        <v>35</v>
      </c>
      <c r="U135" t="s">
        <v>36</v>
      </c>
      <c r="V135" t="s">
        <v>6426</v>
      </c>
      <c r="W135" t="s">
        <v>14912</v>
      </c>
      <c r="X135" s="121">
        <v>23431</v>
      </c>
      <c r="Y135" t="s">
        <v>6630</v>
      </c>
      <c r="Z135" s="121">
        <v>43525</v>
      </c>
      <c r="AA135" s="121">
        <v>44985</v>
      </c>
      <c r="AB135" t="s">
        <v>37</v>
      </c>
      <c r="AC135" t="s">
        <v>38</v>
      </c>
      <c r="AD135" t="s">
        <v>39</v>
      </c>
    </row>
    <row r="136" spans="1:30">
      <c r="A136" t="s">
        <v>6631</v>
      </c>
      <c r="B136" t="s">
        <v>26</v>
      </c>
      <c r="C136" t="s">
        <v>27</v>
      </c>
      <c r="D136" t="s">
        <v>28</v>
      </c>
      <c r="E136" t="s">
        <v>29</v>
      </c>
      <c r="F136" t="s">
        <v>6626</v>
      </c>
      <c r="G136" t="s">
        <v>6627</v>
      </c>
      <c r="H136" t="s">
        <v>6423</v>
      </c>
      <c r="I136" t="s">
        <v>13991</v>
      </c>
      <c r="J136" t="s">
        <v>6631</v>
      </c>
      <c r="K136" t="s">
        <v>30</v>
      </c>
      <c r="L136" t="s">
        <v>30</v>
      </c>
      <c r="M136" t="s">
        <v>41</v>
      </c>
      <c r="N136" t="s">
        <v>42</v>
      </c>
      <c r="O136" t="s">
        <v>6632</v>
      </c>
      <c r="P136" t="s">
        <v>190</v>
      </c>
      <c r="Q136" t="s">
        <v>191</v>
      </c>
      <c r="R136" t="s">
        <v>6633</v>
      </c>
      <c r="S136" t="str">
        <f t="shared" si="2"/>
        <v>VALDEZ URBINA, OLMIA NOEMI</v>
      </c>
      <c r="T136" t="s">
        <v>46</v>
      </c>
      <c r="U136" t="s">
        <v>47</v>
      </c>
      <c r="V136" t="s">
        <v>48</v>
      </c>
      <c r="W136" t="s">
        <v>14913</v>
      </c>
      <c r="X136" s="121">
        <v>23965</v>
      </c>
      <c r="Y136" t="s">
        <v>6634</v>
      </c>
      <c r="AB136" t="s">
        <v>37</v>
      </c>
      <c r="AC136" t="s">
        <v>38</v>
      </c>
      <c r="AD136" t="s">
        <v>39</v>
      </c>
    </row>
    <row r="137" spans="1:30">
      <c r="A137" t="s">
        <v>6635</v>
      </c>
      <c r="B137" t="s">
        <v>26</v>
      </c>
      <c r="C137" t="s">
        <v>27</v>
      </c>
      <c r="D137" t="s">
        <v>28</v>
      </c>
      <c r="E137" t="s">
        <v>29</v>
      </c>
      <c r="F137" t="s">
        <v>6626</v>
      </c>
      <c r="G137" t="s">
        <v>6627</v>
      </c>
      <c r="H137" t="s">
        <v>6423</v>
      </c>
      <c r="I137" t="s">
        <v>13991</v>
      </c>
      <c r="J137" t="s">
        <v>6635</v>
      </c>
      <c r="K137" t="s">
        <v>30</v>
      </c>
      <c r="L137" t="s">
        <v>30</v>
      </c>
      <c r="M137" t="s">
        <v>41</v>
      </c>
      <c r="N137" t="s">
        <v>42</v>
      </c>
      <c r="O137" t="s">
        <v>6636</v>
      </c>
      <c r="P137" t="s">
        <v>192</v>
      </c>
      <c r="Q137" t="s">
        <v>193</v>
      </c>
      <c r="R137" t="s">
        <v>6637</v>
      </c>
      <c r="S137" t="str">
        <f t="shared" si="2"/>
        <v>BERNEDO CHAVEZ, JUDITH ESTELA</v>
      </c>
      <c r="T137" t="s">
        <v>51</v>
      </c>
      <c r="U137" t="s">
        <v>47</v>
      </c>
      <c r="V137" t="s">
        <v>48</v>
      </c>
      <c r="W137" t="s">
        <v>14914</v>
      </c>
      <c r="X137" s="121">
        <v>22161</v>
      </c>
      <c r="Y137" t="s">
        <v>6638</v>
      </c>
      <c r="AB137" t="s">
        <v>37</v>
      </c>
      <c r="AC137" t="s">
        <v>38</v>
      </c>
      <c r="AD137" t="s">
        <v>39</v>
      </c>
    </row>
    <row r="138" spans="1:30">
      <c r="A138" t="s">
        <v>6639</v>
      </c>
      <c r="B138" t="s">
        <v>26</v>
      </c>
      <c r="C138" t="s">
        <v>27</v>
      </c>
      <c r="D138" t="s">
        <v>28</v>
      </c>
      <c r="E138" t="s">
        <v>29</v>
      </c>
      <c r="F138" t="s">
        <v>6626</v>
      </c>
      <c r="G138" t="s">
        <v>6627</v>
      </c>
      <c r="H138" t="s">
        <v>6423</v>
      </c>
      <c r="I138" t="s">
        <v>13991</v>
      </c>
      <c r="J138" t="s">
        <v>6639</v>
      </c>
      <c r="K138" t="s">
        <v>30</v>
      </c>
      <c r="L138" t="s">
        <v>74</v>
      </c>
      <c r="M138" t="s">
        <v>74</v>
      </c>
      <c r="N138" t="s">
        <v>42</v>
      </c>
      <c r="O138" t="s">
        <v>52</v>
      </c>
      <c r="P138" t="s">
        <v>194</v>
      </c>
      <c r="Q138" t="s">
        <v>195</v>
      </c>
      <c r="R138" t="s">
        <v>6640</v>
      </c>
      <c r="S138" t="str">
        <f t="shared" si="2"/>
        <v>TEJADA PORTUGAL, BETTY ZULEMA</v>
      </c>
      <c r="T138" t="s">
        <v>40</v>
      </c>
      <c r="U138" t="s">
        <v>47</v>
      </c>
      <c r="V138" t="s">
        <v>48</v>
      </c>
      <c r="W138" t="s">
        <v>14915</v>
      </c>
      <c r="X138" s="121">
        <v>21690</v>
      </c>
      <c r="Y138" t="s">
        <v>6641</v>
      </c>
      <c r="AB138" t="s">
        <v>37</v>
      </c>
      <c r="AC138" t="s">
        <v>77</v>
      </c>
      <c r="AD138" t="s">
        <v>39</v>
      </c>
    </row>
    <row r="139" spans="1:30">
      <c r="A139" t="s">
        <v>6642</v>
      </c>
      <c r="B139" t="s">
        <v>26</v>
      </c>
      <c r="C139" t="s">
        <v>27</v>
      </c>
      <c r="D139" t="s">
        <v>28</v>
      </c>
      <c r="E139" t="s">
        <v>29</v>
      </c>
      <c r="F139" t="s">
        <v>6626</v>
      </c>
      <c r="G139" t="s">
        <v>6627</v>
      </c>
      <c r="H139" t="s">
        <v>6423</v>
      </c>
      <c r="I139" t="s">
        <v>13991</v>
      </c>
      <c r="J139" t="s">
        <v>6642</v>
      </c>
      <c r="K139" t="s">
        <v>87</v>
      </c>
      <c r="L139" t="s">
        <v>88</v>
      </c>
      <c r="M139" t="s">
        <v>89</v>
      </c>
      <c r="N139" t="s">
        <v>42</v>
      </c>
      <c r="O139" t="s">
        <v>52</v>
      </c>
      <c r="P139" t="s">
        <v>6643</v>
      </c>
      <c r="Q139" t="s">
        <v>196</v>
      </c>
      <c r="R139" t="s">
        <v>197</v>
      </c>
      <c r="S139" t="str">
        <f t="shared" si="2"/>
        <v>SULLO CANAZA, LUZMILA</v>
      </c>
      <c r="T139" t="s">
        <v>188</v>
      </c>
      <c r="U139" t="s">
        <v>36</v>
      </c>
      <c r="V139" t="s">
        <v>48</v>
      </c>
      <c r="W139" t="s">
        <v>14916</v>
      </c>
      <c r="X139" s="121">
        <v>21505</v>
      </c>
      <c r="Y139" t="s">
        <v>6644</v>
      </c>
      <c r="AB139" t="s">
        <v>37</v>
      </c>
      <c r="AC139" t="s">
        <v>92</v>
      </c>
      <c r="AD139" t="s">
        <v>39</v>
      </c>
    </row>
    <row r="140" spans="1:30">
      <c r="A140" t="s">
        <v>6653</v>
      </c>
      <c r="B140" t="s">
        <v>26</v>
      </c>
      <c r="C140" t="s">
        <v>6646</v>
      </c>
      <c r="D140" t="s">
        <v>6647</v>
      </c>
      <c r="E140" t="s">
        <v>533</v>
      </c>
      <c r="F140" t="s">
        <v>6648</v>
      </c>
      <c r="G140" t="s">
        <v>6649</v>
      </c>
      <c r="H140" t="s">
        <v>6423</v>
      </c>
      <c r="I140" t="s">
        <v>6650</v>
      </c>
      <c r="J140" t="s">
        <v>6653</v>
      </c>
      <c r="K140" t="s">
        <v>30</v>
      </c>
      <c r="L140" t="s">
        <v>30</v>
      </c>
      <c r="M140" t="s">
        <v>6651</v>
      </c>
      <c r="N140" t="s">
        <v>42</v>
      </c>
      <c r="O140" t="s">
        <v>6654</v>
      </c>
      <c r="P140" t="s">
        <v>6655</v>
      </c>
      <c r="Q140" t="s">
        <v>134</v>
      </c>
      <c r="R140" t="s">
        <v>6656</v>
      </c>
      <c r="S140" t="str">
        <f t="shared" si="2"/>
        <v>BOMBILLA GONZALES, IRENE VICENTINA</v>
      </c>
      <c r="T140" t="s">
        <v>310</v>
      </c>
      <c r="U140" t="s">
        <v>36</v>
      </c>
      <c r="V140" t="s">
        <v>48</v>
      </c>
      <c r="W140" t="s">
        <v>14917</v>
      </c>
      <c r="X140" s="121">
        <v>23472</v>
      </c>
      <c r="Y140" t="s">
        <v>6657</v>
      </c>
      <c r="AB140" t="s">
        <v>37</v>
      </c>
      <c r="AC140" t="s">
        <v>38</v>
      </c>
      <c r="AD140" t="s">
        <v>39</v>
      </c>
    </row>
    <row r="141" spans="1:30">
      <c r="A141" t="s">
        <v>6658</v>
      </c>
      <c r="B141" t="s">
        <v>26</v>
      </c>
      <c r="C141" t="s">
        <v>6646</v>
      </c>
      <c r="D141" t="s">
        <v>6647</v>
      </c>
      <c r="E141" t="s">
        <v>533</v>
      </c>
      <c r="F141" t="s">
        <v>6648</v>
      </c>
      <c r="G141" t="s">
        <v>6649</v>
      </c>
      <c r="H141" t="s">
        <v>6423</v>
      </c>
      <c r="I141" t="s">
        <v>6650</v>
      </c>
      <c r="J141" t="s">
        <v>6658</v>
      </c>
      <c r="K141" t="s">
        <v>30</v>
      </c>
      <c r="L141" t="s">
        <v>30</v>
      </c>
      <c r="M141" t="s">
        <v>6651</v>
      </c>
      <c r="N141" t="s">
        <v>42</v>
      </c>
      <c r="O141" t="s">
        <v>6659</v>
      </c>
      <c r="P141" t="s">
        <v>683</v>
      </c>
      <c r="Q141" t="s">
        <v>154</v>
      </c>
      <c r="R141" t="s">
        <v>70</v>
      </c>
      <c r="S141" t="str">
        <f t="shared" si="2"/>
        <v>BAILON GOMEZ, MARIA ISABEL</v>
      </c>
      <c r="T141" t="s">
        <v>35</v>
      </c>
      <c r="U141" t="s">
        <v>36</v>
      </c>
      <c r="V141" t="s">
        <v>48</v>
      </c>
      <c r="W141" t="s">
        <v>14918</v>
      </c>
      <c r="X141" s="121">
        <v>26389</v>
      </c>
      <c r="Y141" t="s">
        <v>6660</v>
      </c>
      <c r="AB141" t="s">
        <v>37</v>
      </c>
      <c r="AC141" t="s">
        <v>38</v>
      </c>
      <c r="AD141" t="s">
        <v>39</v>
      </c>
    </row>
    <row r="142" spans="1:30">
      <c r="A142" t="s">
        <v>6661</v>
      </c>
      <c r="B142" t="s">
        <v>26</v>
      </c>
      <c r="C142" t="s">
        <v>6646</v>
      </c>
      <c r="D142" t="s">
        <v>6647</v>
      </c>
      <c r="E142" t="s">
        <v>533</v>
      </c>
      <c r="F142" t="s">
        <v>6648</v>
      </c>
      <c r="G142" t="s">
        <v>6649</v>
      </c>
      <c r="H142" t="s">
        <v>6423</v>
      </c>
      <c r="I142" t="s">
        <v>6650</v>
      </c>
      <c r="J142" t="s">
        <v>6661</v>
      </c>
      <c r="K142" t="s">
        <v>30</v>
      </c>
      <c r="L142" t="s">
        <v>30</v>
      </c>
      <c r="M142" t="s">
        <v>6651</v>
      </c>
      <c r="N142" t="s">
        <v>42</v>
      </c>
      <c r="O142" t="s">
        <v>6662</v>
      </c>
      <c r="P142" t="s">
        <v>554</v>
      </c>
      <c r="Q142" t="s">
        <v>299</v>
      </c>
      <c r="R142" t="s">
        <v>6663</v>
      </c>
      <c r="S142" t="str">
        <f t="shared" si="2"/>
        <v>VIZCARRA RODRIGUEZ, IRIS</v>
      </c>
      <c r="T142" t="s">
        <v>46</v>
      </c>
      <c r="U142" t="s">
        <v>36</v>
      </c>
      <c r="V142" t="s">
        <v>48</v>
      </c>
      <c r="W142" t="s">
        <v>14919</v>
      </c>
      <c r="X142" s="121">
        <v>23038</v>
      </c>
      <c r="Y142" t="s">
        <v>6664</v>
      </c>
      <c r="AB142" t="s">
        <v>37</v>
      </c>
      <c r="AC142" t="s">
        <v>38</v>
      </c>
      <c r="AD142" t="s">
        <v>39</v>
      </c>
    </row>
    <row r="143" spans="1:30">
      <c r="A143" t="s">
        <v>6665</v>
      </c>
      <c r="B143" t="s">
        <v>26</v>
      </c>
      <c r="C143" t="s">
        <v>6646</v>
      </c>
      <c r="D143" t="s">
        <v>6647</v>
      </c>
      <c r="E143" t="s">
        <v>533</v>
      </c>
      <c r="F143" t="s">
        <v>6648</v>
      </c>
      <c r="G143" t="s">
        <v>6649</v>
      </c>
      <c r="H143" t="s">
        <v>6423</v>
      </c>
      <c r="I143" t="s">
        <v>6650</v>
      </c>
      <c r="J143" t="s">
        <v>6665</v>
      </c>
      <c r="K143" t="s">
        <v>30</v>
      </c>
      <c r="L143" t="s">
        <v>30</v>
      </c>
      <c r="M143" t="s">
        <v>6651</v>
      </c>
      <c r="N143" t="s">
        <v>42</v>
      </c>
      <c r="O143" t="s">
        <v>52</v>
      </c>
      <c r="P143" t="s">
        <v>467</v>
      </c>
      <c r="Q143" t="s">
        <v>237</v>
      </c>
      <c r="R143" t="s">
        <v>6666</v>
      </c>
      <c r="S143" t="str">
        <f t="shared" si="2"/>
        <v>TOLEDO BARRIGA, MYRIAN ROSA</v>
      </c>
      <c r="T143" t="s">
        <v>51</v>
      </c>
      <c r="U143" t="s">
        <v>36</v>
      </c>
      <c r="V143" t="s">
        <v>48</v>
      </c>
      <c r="W143" t="s">
        <v>14920</v>
      </c>
      <c r="X143" s="121">
        <v>23990</v>
      </c>
      <c r="Y143" t="s">
        <v>6667</v>
      </c>
      <c r="AB143" t="s">
        <v>37</v>
      </c>
      <c r="AC143" t="s">
        <v>38</v>
      </c>
      <c r="AD143" t="s">
        <v>39</v>
      </c>
    </row>
    <row r="144" spans="1:30">
      <c r="A144" t="s">
        <v>6668</v>
      </c>
      <c r="B144" t="s">
        <v>26</v>
      </c>
      <c r="C144" t="s">
        <v>6646</v>
      </c>
      <c r="D144" t="s">
        <v>6647</v>
      </c>
      <c r="E144" t="s">
        <v>533</v>
      </c>
      <c r="F144" t="s">
        <v>6648</v>
      </c>
      <c r="G144" t="s">
        <v>6649</v>
      </c>
      <c r="H144" t="s">
        <v>6423</v>
      </c>
      <c r="I144" t="s">
        <v>6650</v>
      </c>
      <c r="J144" t="s">
        <v>6668</v>
      </c>
      <c r="K144" t="s">
        <v>30</v>
      </c>
      <c r="L144" t="s">
        <v>30</v>
      </c>
      <c r="M144" t="s">
        <v>6651</v>
      </c>
      <c r="N144" t="s">
        <v>42</v>
      </c>
      <c r="O144" t="s">
        <v>6669</v>
      </c>
      <c r="P144" t="s">
        <v>913</v>
      </c>
      <c r="Q144" t="s">
        <v>494</v>
      </c>
      <c r="R144" t="s">
        <v>6670</v>
      </c>
      <c r="S144" t="str">
        <f t="shared" si="2"/>
        <v>CARRASCO ZUÑIGA, EUSEBIO OVIDIO</v>
      </c>
      <c r="T144" t="s">
        <v>58</v>
      </c>
      <c r="U144" t="s">
        <v>36</v>
      </c>
      <c r="V144" t="s">
        <v>48</v>
      </c>
      <c r="W144" t="s">
        <v>14921</v>
      </c>
      <c r="X144" s="121">
        <v>21776</v>
      </c>
      <c r="Y144" t="s">
        <v>6671</v>
      </c>
      <c r="AB144" t="s">
        <v>37</v>
      </c>
      <c r="AC144" t="s">
        <v>38</v>
      </c>
      <c r="AD144" t="s">
        <v>39</v>
      </c>
    </row>
    <row r="145" spans="1:30">
      <c r="A145" t="s">
        <v>6672</v>
      </c>
      <c r="B145" t="s">
        <v>26</v>
      </c>
      <c r="C145" t="s">
        <v>6646</v>
      </c>
      <c r="D145" t="s">
        <v>6647</v>
      </c>
      <c r="E145" t="s">
        <v>533</v>
      </c>
      <c r="F145" t="s">
        <v>6648</v>
      </c>
      <c r="G145" t="s">
        <v>6649</v>
      </c>
      <c r="H145" t="s">
        <v>6423</v>
      </c>
      <c r="I145" t="s">
        <v>6650</v>
      </c>
      <c r="J145" t="s">
        <v>6672</v>
      </c>
      <c r="K145" t="s">
        <v>30</v>
      </c>
      <c r="L145" t="s">
        <v>30</v>
      </c>
      <c r="M145" t="s">
        <v>6651</v>
      </c>
      <c r="N145" t="s">
        <v>42</v>
      </c>
      <c r="O145" t="s">
        <v>52</v>
      </c>
      <c r="P145" t="s">
        <v>293</v>
      </c>
      <c r="Q145" t="s">
        <v>511</v>
      </c>
      <c r="R145" t="s">
        <v>6673</v>
      </c>
      <c r="S145" t="str">
        <f t="shared" si="2"/>
        <v>AGUILAR MENDIZABAL, MARGARITA JUSTINA</v>
      </c>
      <c r="T145" t="s">
        <v>46</v>
      </c>
      <c r="U145" t="s">
        <v>36</v>
      </c>
      <c r="V145" t="s">
        <v>48</v>
      </c>
      <c r="W145" t="s">
        <v>14922</v>
      </c>
      <c r="X145" s="121">
        <v>22813</v>
      </c>
      <c r="Y145" t="s">
        <v>6674</v>
      </c>
      <c r="AB145" t="s">
        <v>37</v>
      </c>
      <c r="AC145" t="s">
        <v>38</v>
      </c>
      <c r="AD145" t="s">
        <v>39</v>
      </c>
    </row>
    <row r="146" spans="1:30">
      <c r="A146" t="s">
        <v>6675</v>
      </c>
      <c r="B146" t="s">
        <v>26</v>
      </c>
      <c r="C146" t="s">
        <v>6646</v>
      </c>
      <c r="D146" t="s">
        <v>6647</v>
      </c>
      <c r="E146" t="s">
        <v>533</v>
      </c>
      <c r="F146" t="s">
        <v>6648</v>
      </c>
      <c r="G146" t="s">
        <v>6649</v>
      </c>
      <c r="H146" t="s">
        <v>6423</v>
      </c>
      <c r="I146" t="s">
        <v>6650</v>
      </c>
      <c r="J146" t="s">
        <v>6675</v>
      </c>
      <c r="K146" t="s">
        <v>30</v>
      </c>
      <c r="L146" t="s">
        <v>30</v>
      </c>
      <c r="M146" t="s">
        <v>6651</v>
      </c>
      <c r="N146" t="s">
        <v>42</v>
      </c>
      <c r="O146" t="s">
        <v>52</v>
      </c>
      <c r="P146" t="s">
        <v>6676</v>
      </c>
      <c r="Q146" t="s">
        <v>127</v>
      </c>
      <c r="R146" t="s">
        <v>197</v>
      </c>
      <c r="S146" t="str">
        <f t="shared" si="2"/>
        <v>AÑAMURO MACHACA, LUZMILA</v>
      </c>
      <c r="T146" t="s">
        <v>46</v>
      </c>
      <c r="U146" t="s">
        <v>36</v>
      </c>
      <c r="V146" t="s">
        <v>48</v>
      </c>
      <c r="W146" t="s">
        <v>14923</v>
      </c>
      <c r="X146" s="121">
        <v>23012</v>
      </c>
      <c r="Y146" t="s">
        <v>6677</v>
      </c>
      <c r="AB146" t="s">
        <v>37</v>
      </c>
      <c r="AC146" t="s">
        <v>38</v>
      </c>
      <c r="AD146" t="s">
        <v>39</v>
      </c>
    </row>
    <row r="147" spans="1:30">
      <c r="A147" t="s">
        <v>6678</v>
      </c>
      <c r="B147" t="s">
        <v>26</v>
      </c>
      <c r="C147" t="s">
        <v>6646</v>
      </c>
      <c r="D147" t="s">
        <v>6647</v>
      </c>
      <c r="E147" t="s">
        <v>533</v>
      </c>
      <c r="F147" t="s">
        <v>6648</v>
      </c>
      <c r="G147" t="s">
        <v>6649</v>
      </c>
      <c r="H147" t="s">
        <v>6423</v>
      </c>
      <c r="I147" t="s">
        <v>6650</v>
      </c>
      <c r="J147" t="s">
        <v>6678</v>
      </c>
      <c r="K147" t="s">
        <v>30</v>
      </c>
      <c r="L147" t="s">
        <v>30</v>
      </c>
      <c r="M147" t="s">
        <v>6651</v>
      </c>
      <c r="N147" t="s">
        <v>42</v>
      </c>
      <c r="O147" t="s">
        <v>52</v>
      </c>
      <c r="P147" t="s">
        <v>56</v>
      </c>
      <c r="Q147" t="s">
        <v>6679</v>
      </c>
      <c r="R147" t="s">
        <v>6680</v>
      </c>
      <c r="S147" t="str">
        <f t="shared" si="2"/>
        <v>ARIAS ILAQUITA, MARLENI</v>
      </c>
      <c r="T147" t="s">
        <v>310</v>
      </c>
      <c r="U147" t="s">
        <v>36</v>
      </c>
      <c r="V147" t="s">
        <v>48</v>
      </c>
      <c r="W147" t="s">
        <v>14924</v>
      </c>
      <c r="X147" s="121">
        <v>25949</v>
      </c>
      <c r="Y147" t="s">
        <v>6681</v>
      </c>
      <c r="AB147" t="s">
        <v>37</v>
      </c>
      <c r="AC147" t="s">
        <v>38</v>
      </c>
      <c r="AD147" t="s">
        <v>39</v>
      </c>
    </row>
    <row r="148" spans="1:30">
      <c r="A148" t="s">
        <v>6682</v>
      </c>
      <c r="B148" t="s">
        <v>26</v>
      </c>
      <c r="C148" t="s">
        <v>6646</v>
      </c>
      <c r="D148" t="s">
        <v>6647</v>
      </c>
      <c r="E148" t="s">
        <v>533</v>
      </c>
      <c r="F148" t="s">
        <v>6648</v>
      </c>
      <c r="G148" t="s">
        <v>6649</v>
      </c>
      <c r="H148" t="s">
        <v>6423</v>
      </c>
      <c r="I148" t="s">
        <v>6650</v>
      </c>
      <c r="J148" t="s">
        <v>6682</v>
      </c>
      <c r="K148" t="s">
        <v>30</v>
      </c>
      <c r="L148" t="s">
        <v>30</v>
      </c>
      <c r="M148" t="s">
        <v>6651</v>
      </c>
      <c r="N148" t="s">
        <v>231</v>
      </c>
      <c r="O148" t="s">
        <v>18798</v>
      </c>
      <c r="P148" t="s">
        <v>40</v>
      </c>
      <c r="Q148" t="s">
        <v>40</v>
      </c>
      <c r="R148" t="s">
        <v>40</v>
      </c>
      <c r="S148" s="163" t="s">
        <v>231</v>
      </c>
      <c r="T148" t="s">
        <v>62</v>
      </c>
      <c r="U148" t="s">
        <v>36</v>
      </c>
      <c r="V148" t="s">
        <v>48</v>
      </c>
      <c r="W148" t="s">
        <v>40</v>
      </c>
      <c r="X148" t="s">
        <v>232</v>
      </c>
      <c r="Y148" t="s">
        <v>40</v>
      </c>
      <c r="AB148" t="s">
        <v>37</v>
      </c>
      <c r="AC148" t="s">
        <v>6439</v>
      </c>
      <c r="AD148" t="s">
        <v>39</v>
      </c>
    </row>
    <row r="149" spans="1:30">
      <c r="A149" t="s">
        <v>6683</v>
      </c>
      <c r="B149" t="s">
        <v>26</v>
      </c>
      <c r="C149" t="s">
        <v>6646</v>
      </c>
      <c r="D149" t="s">
        <v>6647</v>
      </c>
      <c r="E149" t="s">
        <v>533</v>
      </c>
      <c r="F149" t="s">
        <v>6648</v>
      </c>
      <c r="G149" t="s">
        <v>6649</v>
      </c>
      <c r="H149" t="s">
        <v>6423</v>
      </c>
      <c r="I149" t="s">
        <v>6650</v>
      </c>
      <c r="J149" t="s">
        <v>6683</v>
      </c>
      <c r="K149" t="s">
        <v>30</v>
      </c>
      <c r="L149" t="s">
        <v>30</v>
      </c>
      <c r="M149" t="s">
        <v>6651</v>
      </c>
      <c r="N149" t="s">
        <v>42</v>
      </c>
      <c r="O149" t="s">
        <v>52</v>
      </c>
      <c r="P149" t="s">
        <v>75</v>
      </c>
      <c r="Q149" t="s">
        <v>43</v>
      </c>
      <c r="R149" t="s">
        <v>6684</v>
      </c>
      <c r="S149" t="str">
        <f t="shared" si="2"/>
        <v>PINEDA SERRUTO, LOURDES JULIA</v>
      </c>
      <c r="T149" t="s">
        <v>310</v>
      </c>
      <c r="U149" t="s">
        <v>36</v>
      </c>
      <c r="V149" t="s">
        <v>48</v>
      </c>
      <c r="W149" t="s">
        <v>14925</v>
      </c>
      <c r="X149" s="121">
        <v>27902</v>
      </c>
      <c r="Y149" t="s">
        <v>6685</v>
      </c>
      <c r="AB149" t="s">
        <v>37</v>
      </c>
      <c r="AC149" t="s">
        <v>38</v>
      </c>
      <c r="AD149" t="s">
        <v>39</v>
      </c>
    </row>
    <row r="150" spans="1:30">
      <c r="A150" t="s">
        <v>6686</v>
      </c>
      <c r="B150" t="s">
        <v>26</v>
      </c>
      <c r="C150" t="s">
        <v>6646</v>
      </c>
      <c r="D150" t="s">
        <v>6647</v>
      </c>
      <c r="E150" t="s">
        <v>533</v>
      </c>
      <c r="F150" t="s">
        <v>6648</v>
      </c>
      <c r="G150" t="s">
        <v>6649</v>
      </c>
      <c r="H150" t="s">
        <v>6423</v>
      </c>
      <c r="I150" t="s">
        <v>6650</v>
      </c>
      <c r="J150" t="s">
        <v>6686</v>
      </c>
      <c r="K150" t="s">
        <v>30</v>
      </c>
      <c r="L150" t="s">
        <v>30</v>
      </c>
      <c r="M150" t="s">
        <v>6651</v>
      </c>
      <c r="N150" t="s">
        <v>231</v>
      </c>
      <c r="O150" t="s">
        <v>6687</v>
      </c>
      <c r="P150" t="s">
        <v>40</v>
      </c>
      <c r="Q150" t="s">
        <v>40</v>
      </c>
      <c r="R150" t="s">
        <v>40</v>
      </c>
      <c r="S150" s="163" t="s">
        <v>231</v>
      </c>
      <c r="T150" t="s">
        <v>62</v>
      </c>
      <c r="U150" t="s">
        <v>36</v>
      </c>
      <c r="V150" t="s">
        <v>48</v>
      </c>
      <c r="W150" t="s">
        <v>40</v>
      </c>
      <c r="X150" t="s">
        <v>232</v>
      </c>
      <c r="Y150" t="s">
        <v>40</v>
      </c>
      <c r="AB150" t="s">
        <v>37</v>
      </c>
      <c r="AC150" t="s">
        <v>6439</v>
      </c>
      <c r="AD150" t="s">
        <v>39</v>
      </c>
    </row>
    <row r="151" spans="1:30">
      <c r="A151" t="s">
        <v>6688</v>
      </c>
      <c r="B151" t="s">
        <v>26</v>
      </c>
      <c r="C151" t="s">
        <v>6646</v>
      </c>
      <c r="D151" t="s">
        <v>6647</v>
      </c>
      <c r="E151" t="s">
        <v>533</v>
      </c>
      <c r="F151" t="s">
        <v>6648</v>
      </c>
      <c r="G151" t="s">
        <v>6649</v>
      </c>
      <c r="H151" t="s">
        <v>6423</v>
      </c>
      <c r="I151" t="s">
        <v>6650</v>
      </c>
      <c r="J151" t="s">
        <v>6688</v>
      </c>
      <c r="K151" t="s">
        <v>30</v>
      </c>
      <c r="L151" t="s">
        <v>30</v>
      </c>
      <c r="M151" t="s">
        <v>6651</v>
      </c>
      <c r="N151" t="s">
        <v>42</v>
      </c>
      <c r="O151" t="s">
        <v>52</v>
      </c>
      <c r="P151" t="s">
        <v>56</v>
      </c>
      <c r="Q151" t="s">
        <v>72</v>
      </c>
      <c r="R151" t="s">
        <v>6689</v>
      </c>
      <c r="S151" t="str">
        <f t="shared" si="2"/>
        <v>ARIAS QUISPE, CANDELARIA HILDA</v>
      </c>
      <c r="T151" t="s">
        <v>58</v>
      </c>
      <c r="U151" t="s">
        <v>36</v>
      </c>
      <c r="V151" t="s">
        <v>48</v>
      </c>
      <c r="W151" t="s">
        <v>14926</v>
      </c>
      <c r="X151" s="121">
        <v>23773</v>
      </c>
      <c r="Y151" t="s">
        <v>6690</v>
      </c>
      <c r="AB151" t="s">
        <v>37</v>
      </c>
      <c r="AC151" t="s">
        <v>38</v>
      </c>
      <c r="AD151" t="s">
        <v>39</v>
      </c>
    </row>
    <row r="152" spans="1:30">
      <c r="A152" t="s">
        <v>6693</v>
      </c>
      <c r="B152" t="s">
        <v>26</v>
      </c>
      <c r="C152" t="s">
        <v>6646</v>
      </c>
      <c r="D152" t="s">
        <v>6647</v>
      </c>
      <c r="E152" t="s">
        <v>533</v>
      </c>
      <c r="F152" t="s">
        <v>6648</v>
      </c>
      <c r="G152" t="s">
        <v>6649</v>
      </c>
      <c r="H152" t="s">
        <v>6423</v>
      </c>
      <c r="I152" t="s">
        <v>6650</v>
      </c>
      <c r="J152" t="s">
        <v>6693</v>
      </c>
      <c r="K152" t="s">
        <v>30</v>
      </c>
      <c r="L152" t="s">
        <v>30</v>
      </c>
      <c r="M152" t="s">
        <v>6651</v>
      </c>
      <c r="N152" t="s">
        <v>42</v>
      </c>
      <c r="O152" t="s">
        <v>6694</v>
      </c>
      <c r="P152" t="s">
        <v>79</v>
      </c>
      <c r="Q152" t="s">
        <v>618</v>
      </c>
      <c r="R152" t="s">
        <v>6695</v>
      </c>
      <c r="S152" t="str">
        <f t="shared" si="2"/>
        <v>RIQUELME MENENDEZ, KATHERYN JUSTA</v>
      </c>
      <c r="T152" t="s">
        <v>58</v>
      </c>
      <c r="U152" t="s">
        <v>36</v>
      </c>
      <c r="V152" t="s">
        <v>48</v>
      </c>
      <c r="W152" t="s">
        <v>14927</v>
      </c>
      <c r="X152" s="121">
        <v>24568</v>
      </c>
      <c r="Y152" t="s">
        <v>6696</v>
      </c>
      <c r="AB152" t="s">
        <v>37</v>
      </c>
      <c r="AC152" t="s">
        <v>38</v>
      </c>
      <c r="AD152" t="s">
        <v>39</v>
      </c>
    </row>
    <row r="153" spans="1:30">
      <c r="A153" t="s">
        <v>6697</v>
      </c>
      <c r="B153" t="s">
        <v>26</v>
      </c>
      <c r="C153" t="s">
        <v>6646</v>
      </c>
      <c r="D153" t="s">
        <v>6647</v>
      </c>
      <c r="E153" t="s">
        <v>533</v>
      </c>
      <c r="F153" t="s">
        <v>6648</v>
      </c>
      <c r="G153" t="s">
        <v>6649</v>
      </c>
      <c r="H153" t="s">
        <v>6423</v>
      </c>
      <c r="I153" t="s">
        <v>6650</v>
      </c>
      <c r="J153" t="s">
        <v>6697</v>
      </c>
      <c r="K153" t="s">
        <v>30</v>
      </c>
      <c r="L153" t="s">
        <v>30</v>
      </c>
      <c r="M153" t="s">
        <v>6651</v>
      </c>
      <c r="N153" t="s">
        <v>42</v>
      </c>
      <c r="O153" t="s">
        <v>52</v>
      </c>
      <c r="P153" t="s">
        <v>134</v>
      </c>
      <c r="Q153" t="s">
        <v>81</v>
      </c>
      <c r="R153" t="s">
        <v>353</v>
      </c>
      <c r="S153" t="str">
        <f t="shared" si="2"/>
        <v>GONZALES ACHATA, DORIS</v>
      </c>
      <c r="T153" t="s">
        <v>58</v>
      </c>
      <c r="U153" t="s">
        <v>36</v>
      </c>
      <c r="V153" t="s">
        <v>48</v>
      </c>
      <c r="W153" t="s">
        <v>14928</v>
      </c>
      <c r="X153" s="121">
        <v>23108</v>
      </c>
      <c r="Y153" t="s">
        <v>6698</v>
      </c>
      <c r="AB153" t="s">
        <v>37</v>
      </c>
      <c r="AC153" t="s">
        <v>38</v>
      </c>
      <c r="AD153" t="s">
        <v>39</v>
      </c>
    </row>
    <row r="154" spans="1:30">
      <c r="A154" t="s">
        <v>6699</v>
      </c>
      <c r="B154" t="s">
        <v>26</v>
      </c>
      <c r="C154" t="s">
        <v>6646</v>
      </c>
      <c r="D154" t="s">
        <v>6647</v>
      </c>
      <c r="E154" t="s">
        <v>533</v>
      </c>
      <c r="F154" t="s">
        <v>6648</v>
      </c>
      <c r="G154" t="s">
        <v>6649</v>
      </c>
      <c r="H154" t="s">
        <v>6423</v>
      </c>
      <c r="I154" t="s">
        <v>6650</v>
      </c>
      <c r="J154" t="s">
        <v>6699</v>
      </c>
      <c r="K154" t="s">
        <v>30</v>
      </c>
      <c r="L154" t="s">
        <v>30</v>
      </c>
      <c r="M154" t="s">
        <v>6651</v>
      </c>
      <c r="N154" t="s">
        <v>231</v>
      </c>
      <c r="O154" t="s">
        <v>18799</v>
      </c>
      <c r="P154" t="s">
        <v>40</v>
      </c>
      <c r="Q154" t="s">
        <v>40</v>
      </c>
      <c r="R154" t="s">
        <v>40</v>
      </c>
      <c r="S154" s="163" t="s">
        <v>231</v>
      </c>
      <c r="T154" t="s">
        <v>62</v>
      </c>
      <c r="U154" t="s">
        <v>36</v>
      </c>
      <c r="V154" t="s">
        <v>48</v>
      </c>
      <c r="W154" t="s">
        <v>40</v>
      </c>
      <c r="X154" t="s">
        <v>232</v>
      </c>
      <c r="Y154" t="s">
        <v>40</v>
      </c>
      <c r="AB154" t="s">
        <v>37</v>
      </c>
      <c r="AC154" t="s">
        <v>6439</v>
      </c>
      <c r="AD154" t="s">
        <v>39</v>
      </c>
    </row>
    <row r="155" spans="1:30">
      <c r="A155" t="s">
        <v>6700</v>
      </c>
      <c r="B155" t="s">
        <v>26</v>
      </c>
      <c r="C155" t="s">
        <v>6646</v>
      </c>
      <c r="D155" t="s">
        <v>6647</v>
      </c>
      <c r="E155" t="s">
        <v>533</v>
      </c>
      <c r="F155" t="s">
        <v>6648</v>
      </c>
      <c r="G155" t="s">
        <v>6649</v>
      </c>
      <c r="H155" t="s">
        <v>6423</v>
      </c>
      <c r="I155" t="s">
        <v>6650</v>
      </c>
      <c r="J155" t="s">
        <v>6700</v>
      </c>
      <c r="K155" t="s">
        <v>30</v>
      </c>
      <c r="L155" t="s">
        <v>30</v>
      </c>
      <c r="M155" t="s">
        <v>6651</v>
      </c>
      <c r="N155" t="s">
        <v>42</v>
      </c>
      <c r="O155" t="s">
        <v>52</v>
      </c>
      <c r="P155" t="s">
        <v>72</v>
      </c>
      <c r="Q155" t="s">
        <v>769</v>
      </c>
      <c r="R155" t="s">
        <v>6701</v>
      </c>
      <c r="S155" t="str">
        <f t="shared" si="2"/>
        <v>QUISPE SONCO, MERCEDES TERESA</v>
      </c>
      <c r="T155" t="s">
        <v>46</v>
      </c>
      <c r="U155" t="s">
        <v>36</v>
      </c>
      <c r="V155" t="s">
        <v>48</v>
      </c>
      <c r="W155" t="s">
        <v>14929</v>
      </c>
      <c r="X155" s="121">
        <v>21816</v>
      </c>
      <c r="Y155" t="s">
        <v>6702</v>
      </c>
      <c r="AB155" t="s">
        <v>37</v>
      </c>
      <c r="AC155" t="s">
        <v>38</v>
      </c>
      <c r="AD155" t="s">
        <v>39</v>
      </c>
    </row>
    <row r="156" spans="1:30">
      <c r="A156" t="s">
        <v>6703</v>
      </c>
      <c r="B156" t="s">
        <v>26</v>
      </c>
      <c r="C156" t="s">
        <v>6646</v>
      </c>
      <c r="D156" t="s">
        <v>6647</v>
      </c>
      <c r="E156" t="s">
        <v>533</v>
      </c>
      <c r="F156" t="s">
        <v>6648</v>
      </c>
      <c r="G156" t="s">
        <v>6649</v>
      </c>
      <c r="H156" t="s">
        <v>6423</v>
      </c>
      <c r="I156" t="s">
        <v>6650</v>
      </c>
      <c r="J156" t="s">
        <v>6703</v>
      </c>
      <c r="K156" t="s">
        <v>30</v>
      </c>
      <c r="L156" t="s">
        <v>30</v>
      </c>
      <c r="M156" t="s">
        <v>6651</v>
      </c>
      <c r="N156" t="s">
        <v>231</v>
      </c>
      <c r="O156" t="s">
        <v>18800</v>
      </c>
      <c r="P156" t="s">
        <v>40</v>
      </c>
      <c r="Q156" t="s">
        <v>40</v>
      </c>
      <c r="R156" t="s">
        <v>40</v>
      </c>
      <c r="S156" s="163" t="s">
        <v>231</v>
      </c>
      <c r="T156" t="s">
        <v>62</v>
      </c>
      <c r="U156" t="s">
        <v>36</v>
      </c>
      <c r="V156" t="s">
        <v>48</v>
      </c>
      <c r="W156" t="s">
        <v>40</v>
      </c>
      <c r="X156" t="s">
        <v>232</v>
      </c>
      <c r="Y156" t="s">
        <v>40</v>
      </c>
      <c r="AB156" t="s">
        <v>37</v>
      </c>
      <c r="AC156" t="s">
        <v>6439</v>
      </c>
      <c r="AD156" t="s">
        <v>39</v>
      </c>
    </row>
    <row r="157" spans="1:30">
      <c r="A157" t="s">
        <v>6704</v>
      </c>
      <c r="B157" t="s">
        <v>26</v>
      </c>
      <c r="C157" t="s">
        <v>6646</v>
      </c>
      <c r="D157" t="s">
        <v>6647</v>
      </c>
      <c r="E157" t="s">
        <v>533</v>
      </c>
      <c r="F157" t="s">
        <v>6648</v>
      </c>
      <c r="G157" t="s">
        <v>6649</v>
      </c>
      <c r="H157" t="s">
        <v>6423</v>
      </c>
      <c r="I157" t="s">
        <v>6650</v>
      </c>
      <c r="J157" t="s">
        <v>6704</v>
      </c>
      <c r="K157" t="s">
        <v>30</v>
      </c>
      <c r="L157" t="s">
        <v>30</v>
      </c>
      <c r="M157" t="s">
        <v>6651</v>
      </c>
      <c r="N157" t="s">
        <v>42</v>
      </c>
      <c r="O157" t="s">
        <v>52</v>
      </c>
      <c r="P157" t="s">
        <v>224</v>
      </c>
      <c r="Q157" t="s">
        <v>388</v>
      </c>
      <c r="R157" t="s">
        <v>458</v>
      </c>
      <c r="S157" t="str">
        <f t="shared" si="2"/>
        <v>CALIZAYA ZEVALLOS, MARGARITA</v>
      </c>
      <c r="T157" t="s">
        <v>58</v>
      </c>
      <c r="U157" t="s">
        <v>36</v>
      </c>
      <c r="V157" t="s">
        <v>48</v>
      </c>
      <c r="W157" t="s">
        <v>14930</v>
      </c>
      <c r="X157" s="121">
        <v>24651</v>
      </c>
      <c r="Y157" t="s">
        <v>6705</v>
      </c>
      <c r="AB157" t="s">
        <v>37</v>
      </c>
      <c r="AC157" t="s">
        <v>38</v>
      </c>
      <c r="AD157" t="s">
        <v>39</v>
      </c>
    </row>
    <row r="158" spans="1:30">
      <c r="A158" t="s">
        <v>6706</v>
      </c>
      <c r="B158" t="s">
        <v>26</v>
      </c>
      <c r="C158" t="s">
        <v>6646</v>
      </c>
      <c r="D158" t="s">
        <v>6647</v>
      </c>
      <c r="E158" t="s">
        <v>533</v>
      </c>
      <c r="F158" t="s">
        <v>6648</v>
      </c>
      <c r="G158" t="s">
        <v>6649</v>
      </c>
      <c r="H158" t="s">
        <v>6423</v>
      </c>
      <c r="I158" t="s">
        <v>6650</v>
      </c>
      <c r="J158" t="s">
        <v>6706</v>
      </c>
      <c r="K158" t="s">
        <v>30</v>
      </c>
      <c r="L158" t="s">
        <v>30</v>
      </c>
      <c r="M158" t="s">
        <v>6651</v>
      </c>
      <c r="N158" t="s">
        <v>231</v>
      </c>
      <c r="O158" t="s">
        <v>6707</v>
      </c>
      <c r="P158" t="s">
        <v>40</v>
      </c>
      <c r="Q158" t="s">
        <v>40</v>
      </c>
      <c r="R158" t="s">
        <v>40</v>
      </c>
      <c r="S158" s="163" t="s">
        <v>231</v>
      </c>
      <c r="T158" t="s">
        <v>62</v>
      </c>
      <c r="U158" t="s">
        <v>36</v>
      </c>
      <c r="V158" t="s">
        <v>48</v>
      </c>
      <c r="W158" t="s">
        <v>40</v>
      </c>
      <c r="X158" t="s">
        <v>232</v>
      </c>
      <c r="Y158" t="s">
        <v>40</v>
      </c>
      <c r="AB158" t="s">
        <v>37</v>
      </c>
      <c r="AC158" t="s">
        <v>6439</v>
      </c>
      <c r="AD158" t="s">
        <v>39</v>
      </c>
    </row>
    <row r="159" spans="1:30">
      <c r="A159" t="s">
        <v>6708</v>
      </c>
      <c r="B159" t="s">
        <v>26</v>
      </c>
      <c r="C159" t="s">
        <v>6646</v>
      </c>
      <c r="D159" t="s">
        <v>6647</v>
      </c>
      <c r="E159" t="s">
        <v>533</v>
      </c>
      <c r="F159" t="s">
        <v>6648</v>
      </c>
      <c r="G159" t="s">
        <v>6649</v>
      </c>
      <c r="H159" t="s">
        <v>6423</v>
      </c>
      <c r="I159" t="s">
        <v>6650</v>
      </c>
      <c r="J159" t="s">
        <v>6708</v>
      </c>
      <c r="K159" t="s">
        <v>30</v>
      </c>
      <c r="L159" t="s">
        <v>30</v>
      </c>
      <c r="M159" t="s">
        <v>6651</v>
      </c>
      <c r="N159" t="s">
        <v>42</v>
      </c>
      <c r="O159" t="s">
        <v>6654</v>
      </c>
      <c r="P159" t="s">
        <v>6709</v>
      </c>
      <c r="Q159" t="s">
        <v>796</v>
      </c>
      <c r="R159" t="s">
        <v>539</v>
      </c>
      <c r="S159" t="str">
        <f t="shared" si="2"/>
        <v>GONZALO VILCAPAZA, BEATRIZ</v>
      </c>
      <c r="T159" t="s">
        <v>58</v>
      </c>
      <c r="U159" t="s">
        <v>36</v>
      </c>
      <c r="V159" t="s">
        <v>48</v>
      </c>
      <c r="W159" t="s">
        <v>14931</v>
      </c>
      <c r="X159" s="121">
        <v>24817</v>
      </c>
      <c r="Y159" t="s">
        <v>6710</v>
      </c>
      <c r="AB159" t="s">
        <v>37</v>
      </c>
      <c r="AC159" t="s">
        <v>38</v>
      </c>
      <c r="AD159" t="s">
        <v>39</v>
      </c>
    </row>
    <row r="160" spans="1:30">
      <c r="A160" t="s">
        <v>6711</v>
      </c>
      <c r="B160" t="s">
        <v>26</v>
      </c>
      <c r="C160" t="s">
        <v>6646</v>
      </c>
      <c r="D160" t="s">
        <v>6647</v>
      </c>
      <c r="E160" t="s">
        <v>533</v>
      </c>
      <c r="F160" t="s">
        <v>6648</v>
      </c>
      <c r="G160" t="s">
        <v>6649</v>
      </c>
      <c r="H160" t="s">
        <v>6423</v>
      </c>
      <c r="I160" t="s">
        <v>6650</v>
      </c>
      <c r="J160" t="s">
        <v>6711</v>
      </c>
      <c r="K160" t="s">
        <v>30</v>
      </c>
      <c r="L160" t="s">
        <v>30</v>
      </c>
      <c r="M160" t="s">
        <v>6651</v>
      </c>
      <c r="N160" t="s">
        <v>42</v>
      </c>
      <c r="O160" t="s">
        <v>52</v>
      </c>
      <c r="P160" t="s">
        <v>226</v>
      </c>
      <c r="Q160" t="s">
        <v>314</v>
      </c>
      <c r="R160" t="s">
        <v>6712</v>
      </c>
      <c r="S160" t="str">
        <f t="shared" si="2"/>
        <v>TICONA HUAMAN, ROMAN ABAD</v>
      </c>
      <c r="T160" t="s">
        <v>51</v>
      </c>
      <c r="U160" t="s">
        <v>36</v>
      </c>
      <c r="V160" t="s">
        <v>48</v>
      </c>
      <c r="W160" t="s">
        <v>14932</v>
      </c>
      <c r="X160" s="121">
        <v>21975</v>
      </c>
      <c r="Y160" t="s">
        <v>6713</v>
      </c>
      <c r="AB160" t="s">
        <v>37</v>
      </c>
      <c r="AC160" t="s">
        <v>38</v>
      </c>
      <c r="AD160" t="s">
        <v>39</v>
      </c>
    </row>
    <row r="161" spans="1:30">
      <c r="A161" t="s">
        <v>6714</v>
      </c>
      <c r="B161" t="s">
        <v>26</v>
      </c>
      <c r="C161" t="s">
        <v>6646</v>
      </c>
      <c r="D161" t="s">
        <v>6647</v>
      </c>
      <c r="E161" t="s">
        <v>533</v>
      </c>
      <c r="F161" t="s">
        <v>6648</v>
      </c>
      <c r="G161" t="s">
        <v>6649</v>
      </c>
      <c r="H161" t="s">
        <v>6423</v>
      </c>
      <c r="I161" t="s">
        <v>6650</v>
      </c>
      <c r="J161" t="s">
        <v>6714</v>
      </c>
      <c r="K161" t="s">
        <v>30</v>
      </c>
      <c r="L161" t="s">
        <v>30</v>
      </c>
      <c r="M161" t="s">
        <v>6651</v>
      </c>
      <c r="N161" t="s">
        <v>42</v>
      </c>
      <c r="O161" t="s">
        <v>52</v>
      </c>
      <c r="P161" t="s">
        <v>154</v>
      </c>
      <c r="Q161" t="s">
        <v>117</v>
      </c>
      <c r="R161" t="s">
        <v>6715</v>
      </c>
      <c r="S161" t="str">
        <f t="shared" si="2"/>
        <v>GOMEZ QUILCA, SIMONA</v>
      </c>
      <c r="T161" t="s">
        <v>46</v>
      </c>
      <c r="U161" t="s">
        <v>36</v>
      </c>
      <c r="V161" t="s">
        <v>48</v>
      </c>
      <c r="W161" t="s">
        <v>14933</v>
      </c>
      <c r="X161" s="121">
        <v>22179</v>
      </c>
      <c r="Y161" t="s">
        <v>6716</v>
      </c>
      <c r="AB161" t="s">
        <v>37</v>
      </c>
      <c r="AC161" t="s">
        <v>38</v>
      </c>
      <c r="AD161" t="s">
        <v>39</v>
      </c>
    </row>
    <row r="162" spans="1:30">
      <c r="A162" t="s">
        <v>6717</v>
      </c>
      <c r="B162" t="s">
        <v>26</v>
      </c>
      <c r="C162" t="s">
        <v>6646</v>
      </c>
      <c r="D162" t="s">
        <v>6647</v>
      </c>
      <c r="E162" t="s">
        <v>533</v>
      </c>
      <c r="F162" t="s">
        <v>6648</v>
      </c>
      <c r="G162" t="s">
        <v>6649</v>
      </c>
      <c r="H162" t="s">
        <v>6423</v>
      </c>
      <c r="I162" t="s">
        <v>6650</v>
      </c>
      <c r="J162" t="s">
        <v>6717</v>
      </c>
      <c r="K162" t="s">
        <v>30</v>
      </c>
      <c r="L162" t="s">
        <v>30</v>
      </c>
      <c r="M162" t="s">
        <v>6651</v>
      </c>
      <c r="N162" t="s">
        <v>42</v>
      </c>
      <c r="O162" t="s">
        <v>52</v>
      </c>
      <c r="P162" t="s">
        <v>193</v>
      </c>
      <c r="Q162" t="s">
        <v>194</v>
      </c>
      <c r="R162" t="s">
        <v>6718</v>
      </c>
      <c r="S162" t="str">
        <f t="shared" si="2"/>
        <v>CHAVEZ TEJADA, EMILIA ZORAIDA</v>
      </c>
      <c r="T162" t="s">
        <v>58</v>
      </c>
      <c r="U162" t="s">
        <v>36</v>
      </c>
      <c r="V162" t="s">
        <v>48</v>
      </c>
      <c r="W162" t="s">
        <v>14934</v>
      </c>
      <c r="X162" s="121">
        <v>21219</v>
      </c>
      <c r="Y162" t="s">
        <v>6719</v>
      </c>
      <c r="AB162" t="s">
        <v>37</v>
      </c>
      <c r="AC162" t="s">
        <v>38</v>
      </c>
      <c r="AD162" t="s">
        <v>39</v>
      </c>
    </row>
    <row r="163" spans="1:30">
      <c r="A163" t="s">
        <v>6720</v>
      </c>
      <c r="B163" t="s">
        <v>26</v>
      </c>
      <c r="C163" t="s">
        <v>6646</v>
      </c>
      <c r="D163" t="s">
        <v>6647</v>
      </c>
      <c r="E163" t="s">
        <v>533</v>
      </c>
      <c r="F163" t="s">
        <v>6648</v>
      </c>
      <c r="G163" t="s">
        <v>6649</v>
      </c>
      <c r="H163" t="s">
        <v>6423</v>
      </c>
      <c r="I163" t="s">
        <v>6650</v>
      </c>
      <c r="J163" t="s">
        <v>6720</v>
      </c>
      <c r="K163" t="s">
        <v>30</v>
      </c>
      <c r="L163" t="s">
        <v>30</v>
      </c>
      <c r="M163" t="s">
        <v>6651</v>
      </c>
      <c r="N163" t="s">
        <v>42</v>
      </c>
      <c r="O163" t="s">
        <v>52</v>
      </c>
      <c r="P163" t="s">
        <v>136</v>
      </c>
      <c r="Q163" t="s">
        <v>136</v>
      </c>
      <c r="R163" t="s">
        <v>6721</v>
      </c>
      <c r="S163" t="str">
        <f t="shared" si="2"/>
        <v>AQUISE AQUISE, FLORENCIA GLADIZ</v>
      </c>
      <c r="T163" t="s">
        <v>46</v>
      </c>
      <c r="U163" t="s">
        <v>36</v>
      </c>
      <c r="V163" t="s">
        <v>48</v>
      </c>
      <c r="W163" t="s">
        <v>14935</v>
      </c>
      <c r="X163" s="121">
        <v>22995</v>
      </c>
      <c r="Y163" t="s">
        <v>6722</v>
      </c>
      <c r="AB163" t="s">
        <v>37</v>
      </c>
      <c r="AC163" t="s">
        <v>38</v>
      </c>
      <c r="AD163" t="s">
        <v>39</v>
      </c>
    </row>
    <row r="164" spans="1:30">
      <c r="A164" t="s">
        <v>6723</v>
      </c>
      <c r="B164" t="s">
        <v>26</v>
      </c>
      <c r="C164" t="s">
        <v>6646</v>
      </c>
      <c r="D164" t="s">
        <v>6647</v>
      </c>
      <c r="E164" t="s">
        <v>533</v>
      </c>
      <c r="F164" t="s">
        <v>6648</v>
      </c>
      <c r="G164" t="s">
        <v>6649</v>
      </c>
      <c r="H164" t="s">
        <v>6423</v>
      </c>
      <c r="I164" t="s">
        <v>6650</v>
      </c>
      <c r="J164" t="s">
        <v>6723</v>
      </c>
      <c r="K164" t="s">
        <v>30</v>
      </c>
      <c r="L164" t="s">
        <v>30</v>
      </c>
      <c r="M164" t="s">
        <v>6651</v>
      </c>
      <c r="N164" t="s">
        <v>42</v>
      </c>
      <c r="O164" t="s">
        <v>52</v>
      </c>
      <c r="P164" t="s">
        <v>148</v>
      </c>
      <c r="Q164" t="s">
        <v>319</v>
      </c>
      <c r="R164" t="s">
        <v>6724</v>
      </c>
      <c r="S164" t="str">
        <f t="shared" si="2"/>
        <v>RAMOS MENDOZA, JUANA PLACIDA</v>
      </c>
      <c r="T164" t="s">
        <v>35</v>
      </c>
      <c r="U164" t="s">
        <v>36</v>
      </c>
      <c r="V164" t="s">
        <v>48</v>
      </c>
      <c r="W164" t="s">
        <v>14936</v>
      </c>
      <c r="X164" s="121">
        <v>22997</v>
      </c>
      <c r="Y164" t="s">
        <v>6725</v>
      </c>
      <c r="AB164" t="s">
        <v>37</v>
      </c>
      <c r="AC164" t="s">
        <v>38</v>
      </c>
      <c r="AD164" t="s">
        <v>39</v>
      </c>
    </row>
    <row r="165" spans="1:30">
      <c r="A165" t="s">
        <v>6726</v>
      </c>
      <c r="B165" t="s">
        <v>26</v>
      </c>
      <c r="C165" t="s">
        <v>6646</v>
      </c>
      <c r="D165" t="s">
        <v>6647</v>
      </c>
      <c r="E165" t="s">
        <v>533</v>
      </c>
      <c r="F165" t="s">
        <v>6648</v>
      </c>
      <c r="G165" t="s">
        <v>6649</v>
      </c>
      <c r="H165" t="s">
        <v>6423</v>
      </c>
      <c r="I165" t="s">
        <v>6650</v>
      </c>
      <c r="J165" t="s">
        <v>6726</v>
      </c>
      <c r="K165" t="s">
        <v>30</v>
      </c>
      <c r="L165" t="s">
        <v>30</v>
      </c>
      <c r="M165" t="s">
        <v>6651</v>
      </c>
      <c r="N165" t="s">
        <v>42</v>
      </c>
      <c r="O165" t="s">
        <v>6727</v>
      </c>
      <c r="P165" t="s">
        <v>155</v>
      </c>
      <c r="Q165" t="s">
        <v>365</v>
      </c>
      <c r="R165" t="s">
        <v>6728</v>
      </c>
      <c r="S165" t="str">
        <f t="shared" si="2"/>
        <v>CHURA TURPO, SARA JUSTINA</v>
      </c>
      <c r="T165" t="s">
        <v>46</v>
      </c>
      <c r="U165" t="s">
        <v>36</v>
      </c>
      <c r="V165" t="s">
        <v>48</v>
      </c>
      <c r="W165" t="s">
        <v>14937</v>
      </c>
      <c r="X165" s="121">
        <v>23280</v>
      </c>
      <c r="Y165" t="s">
        <v>6729</v>
      </c>
      <c r="AB165" t="s">
        <v>37</v>
      </c>
      <c r="AC165" t="s">
        <v>38</v>
      </c>
      <c r="AD165" t="s">
        <v>39</v>
      </c>
    </row>
    <row r="166" spans="1:30">
      <c r="A166" t="s">
        <v>6730</v>
      </c>
      <c r="B166" t="s">
        <v>26</v>
      </c>
      <c r="C166" t="s">
        <v>6646</v>
      </c>
      <c r="D166" t="s">
        <v>6647</v>
      </c>
      <c r="E166" t="s">
        <v>533</v>
      </c>
      <c r="F166" t="s">
        <v>6648</v>
      </c>
      <c r="G166" t="s">
        <v>6649</v>
      </c>
      <c r="H166" t="s">
        <v>6423</v>
      </c>
      <c r="I166" t="s">
        <v>6650</v>
      </c>
      <c r="J166" t="s">
        <v>6730</v>
      </c>
      <c r="K166" t="s">
        <v>30</v>
      </c>
      <c r="L166" t="s">
        <v>30</v>
      </c>
      <c r="M166" t="s">
        <v>6651</v>
      </c>
      <c r="N166" t="s">
        <v>42</v>
      </c>
      <c r="O166" t="s">
        <v>52</v>
      </c>
      <c r="P166" t="s">
        <v>6731</v>
      </c>
      <c r="Q166" t="s">
        <v>198</v>
      </c>
      <c r="R166" t="s">
        <v>6732</v>
      </c>
      <c r="S166" t="str">
        <f t="shared" si="2"/>
        <v>BRUNA YANA, FLORA CLEMENCIA</v>
      </c>
      <c r="T166" t="s">
        <v>310</v>
      </c>
      <c r="U166" t="s">
        <v>36</v>
      </c>
      <c r="V166" t="s">
        <v>48</v>
      </c>
      <c r="W166" t="s">
        <v>14938</v>
      </c>
      <c r="X166" s="121">
        <v>24799</v>
      </c>
      <c r="Y166" t="s">
        <v>6733</v>
      </c>
      <c r="AB166" t="s">
        <v>37</v>
      </c>
      <c r="AC166" t="s">
        <v>38</v>
      </c>
      <c r="AD166" t="s">
        <v>39</v>
      </c>
    </row>
    <row r="167" spans="1:30">
      <c r="A167" t="s">
        <v>6734</v>
      </c>
      <c r="B167" t="s">
        <v>26</v>
      </c>
      <c r="C167" t="s">
        <v>6646</v>
      </c>
      <c r="D167" t="s">
        <v>6647</v>
      </c>
      <c r="E167" t="s">
        <v>533</v>
      </c>
      <c r="F167" t="s">
        <v>6648</v>
      </c>
      <c r="G167" t="s">
        <v>6649</v>
      </c>
      <c r="H167" t="s">
        <v>6423</v>
      </c>
      <c r="I167" t="s">
        <v>6650</v>
      </c>
      <c r="J167" t="s">
        <v>6734</v>
      </c>
      <c r="K167" t="s">
        <v>30</v>
      </c>
      <c r="L167" t="s">
        <v>30</v>
      </c>
      <c r="M167" t="s">
        <v>6651</v>
      </c>
      <c r="N167" t="s">
        <v>231</v>
      </c>
      <c r="O167" t="s">
        <v>18801</v>
      </c>
      <c r="P167" t="s">
        <v>40</v>
      </c>
      <c r="Q167" t="s">
        <v>40</v>
      </c>
      <c r="R167" t="s">
        <v>40</v>
      </c>
      <c r="S167" s="163" t="s">
        <v>231</v>
      </c>
      <c r="T167" t="s">
        <v>62</v>
      </c>
      <c r="U167" t="s">
        <v>36</v>
      </c>
      <c r="V167" t="s">
        <v>48</v>
      </c>
      <c r="W167" t="s">
        <v>40</v>
      </c>
      <c r="X167" t="s">
        <v>232</v>
      </c>
      <c r="Y167" t="s">
        <v>40</v>
      </c>
      <c r="AB167" t="s">
        <v>37</v>
      </c>
      <c r="AC167" t="s">
        <v>6439</v>
      </c>
      <c r="AD167" t="s">
        <v>39</v>
      </c>
    </row>
    <row r="168" spans="1:30">
      <c r="A168" t="s">
        <v>6736</v>
      </c>
      <c r="B168" t="s">
        <v>26</v>
      </c>
      <c r="C168" t="s">
        <v>6646</v>
      </c>
      <c r="D168" t="s">
        <v>6647</v>
      </c>
      <c r="E168" t="s">
        <v>533</v>
      </c>
      <c r="F168" t="s">
        <v>6648</v>
      </c>
      <c r="G168" t="s">
        <v>6649</v>
      </c>
      <c r="H168" t="s">
        <v>6423</v>
      </c>
      <c r="I168" t="s">
        <v>6650</v>
      </c>
      <c r="J168" t="s">
        <v>6736</v>
      </c>
      <c r="K168" t="s">
        <v>30</v>
      </c>
      <c r="L168" t="s">
        <v>30</v>
      </c>
      <c r="M168" t="s">
        <v>6651</v>
      </c>
      <c r="N168" t="s">
        <v>42</v>
      </c>
      <c r="O168" t="s">
        <v>52</v>
      </c>
      <c r="P168" t="s">
        <v>57</v>
      </c>
      <c r="Q168" t="s">
        <v>200</v>
      </c>
      <c r="R168" t="s">
        <v>201</v>
      </c>
      <c r="S168" t="str">
        <f t="shared" si="2"/>
        <v>VILCA CASTRO, AGRIPINA</v>
      </c>
      <c r="T168" t="s">
        <v>35</v>
      </c>
      <c r="U168" t="s">
        <v>36</v>
      </c>
      <c r="V168" t="s">
        <v>48</v>
      </c>
      <c r="W168" t="s">
        <v>14939</v>
      </c>
      <c r="X168" s="121">
        <v>23494</v>
      </c>
      <c r="Y168" t="s">
        <v>6737</v>
      </c>
      <c r="AB168" t="s">
        <v>37</v>
      </c>
      <c r="AC168" t="s">
        <v>38</v>
      </c>
      <c r="AD168" t="s">
        <v>39</v>
      </c>
    </row>
    <row r="169" spans="1:30">
      <c r="A169" t="s">
        <v>6738</v>
      </c>
      <c r="B169" t="s">
        <v>26</v>
      </c>
      <c r="C169" t="s">
        <v>6646</v>
      </c>
      <c r="D169" t="s">
        <v>6647</v>
      </c>
      <c r="E169" t="s">
        <v>533</v>
      </c>
      <c r="F169" t="s">
        <v>6648</v>
      </c>
      <c r="G169" t="s">
        <v>6649</v>
      </c>
      <c r="H169" t="s">
        <v>6423</v>
      </c>
      <c r="I169" t="s">
        <v>6650</v>
      </c>
      <c r="J169" t="s">
        <v>6738</v>
      </c>
      <c r="K169" t="s">
        <v>30</v>
      </c>
      <c r="L169" t="s">
        <v>30</v>
      </c>
      <c r="M169" t="s">
        <v>6651</v>
      </c>
      <c r="N169" t="s">
        <v>231</v>
      </c>
      <c r="O169" t="s">
        <v>14940</v>
      </c>
      <c r="P169" t="s">
        <v>40</v>
      </c>
      <c r="Q169" t="s">
        <v>40</v>
      </c>
      <c r="R169" t="s">
        <v>40</v>
      </c>
      <c r="S169" s="163" t="s">
        <v>231</v>
      </c>
      <c r="T169" t="s">
        <v>62</v>
      </c>
      <c r="U169" t="s">
        <v>36</v>
      </c>
      <c r="V169" t="s">
        <v>48</v>
      </c>
      <c r="W169" t="s">
        <v>40</v>
      </c>
      <c r="X169" t="s">
        <v>232</v>
      </c>
      <c r="Y169" t="s">
        <v>40</v>
      </c>
      <c r="AB169" t="s">
        <v>37</v>
      </c>
      <c r="AC169" t="s">
        <v>6439</v>
      </c>
      <c r="AD169" t="s">
        <v>39</v>
      </c>
    </row>
    <row r="170" spans="1:30">
      <c r="A170" t="s">
        <v>6739</v>
      </c>
      <c r="B170" t="s">
        <v>26</v>
      </c>
      <c r="C170" t="s">
        <v>6646</v>
      </c>
      <c r="D170" t="s">
        <v>6647</v>
      </c>
      <c r="E170" t="s">
        <v>533</v>
      </c>
      <c r="F170" t="s">
        <v>6648</v>
      </c>
      <c r="G170" t="s">
        <v>6649</v>
      </c>
      <c r="H170" t="s">
        <v>6423</v>
      </c>
      <c r="I170" t="s">
        <v>6650</v>
      </c>
      <c r="J170" t="s">
        <v>6739</v>
      </c>
      <c r="K170" t="s">
        <v>30</v>
      </c>
      <c r="L170" t="s">
        <v>30</v>
      </c>
      <c r="M170" t="s">
        <v>6651</v>
      </c>
      <c r="N170" t="s">
        <v>42</v>
      </c>
      <c r="O170" t="s">
        <v>52</v>
      </c>
      <c r="P170" t="s">
        <v>6740</v>
      </c>
      <c r="Q170" t="s">
        <v>6741</v>
      </c>
      <c r="R170" t="s">
        <v>6742</v>
      </c>
      <c r="S170" t="str">
        <f t="shared" si="2"/>
        <v>SAN ROMAN AQUIZE, MARCIA SOLEDAD</v>
      </c>
      <c r="T170" t="s">
        <v>46</v>
      </c>
      <c r="U170" t="s">
        <v>36</v>
      </c>
      <c r="V170" t="s">
        <v>48</v>
      </c>
      <c r="W170" t="s">
        <v>14941</v>
      </c>
      <c r="X170" s="121">
        <v>25648</v>
      </c>
      <c r="Y170" t="s">
        <v>6743</v>
      </c>
      <c r="AB170" t="s">
        <v>37</v>
      </c>
      <c r="AC170" t="s">
        <v>38</v>
      </c>
      <c r="AD170" t="s">
        <v>39</v>
      </c>
    </row>
    <row r="171" spans="1:30">
      <c r="A171" t="s">
        <v>6745</v>
      </c>
      <c r="B171" t="s">
        <v>26</v>
      </c>
      <c r="C171" t="s">
        <v>6646</v>
      </c>
      <c r="D171" t="s">
        <v>6647</v>
      </c>
      <c r="E171" t="s">
        <v>533</v>
      </c>
      <c r="F171" t="s">
        <v>6648</v>
      </c>
      <c r="G171" t="s">
        <v>6649</v>
      </c>
      <c r="H171" t="s">
        <v>6423</v>
      </c>
      <c r="I171" t="s">
        <v>6650</v>
      </c>
      <c r="J171" t="s">
        <v>6745</v>
      </c>
      <c r="K171" t="s">
        <v>30</v>
      </c>
      <c r="L171" t="s">
        <v>30</v>
      </c>
      <c r="M171" t="s">
        <v>6651</v>
      </c>
      <c r="N171" t="s">
        <v>42</v>
      </c>
      <c r="O171" t="s">
        <v>52</v>
      </c>
      <c r="P171" t="s">
        <v>290</v>
      </c>
      <c r="Q171" t="s">
        <v>280</v>
      </c>
      <c r="R171" t="s">
        <v>6746</v>
      </c>
      <c r="S171" t="str">
        <f t="shared" si="2"/>
        <v>ZEA SOSA, NANCY DONATA</v>
      </c>
      <c r="T171" t="s">
        <v>46</v>
      </c>
      <c r="U171" t="s">
        <v>36</v>
      </c>
      <c r="V171" t="s">
        <v>48</v>
      </c>
      <c r="W171" t="s">
        <v>14942</v>
      </c>
      <c r="X171" s="121">
        <v>21459</v>
      </c>
      <c r="Y171" t="s">
        <v>6747</v>
      </c>
      <c r="AB171" t="s">
        <v>37</v>
      </c>
      <c r="AC171" t="s">
        <v>38</v>
      </c>
      <c r="AD171" t="s">
        <v>39</v>
      </c>
    </row>
    <row r="172" spans="1:30">
      <c r="A172" t="s">
        <v>6748</v>
      </c>
      <c r="B172" t="s">
        <v>26</v>
      </c>
      <c r="C172" t="s">
        <v>6646</v>
      </c>
      <c r="D172" t="s">
        <v>6647</v>
      </c>
      <c r="E172" t="s">
        <v>533</v>
      </c>
      <c r="F172" t="s">
        <v>6648</v>
      </c>
      <c r="G172" t="s">
        <v>6649</v>
      </c>
      <c r="H172" t="s">
        <v>6423</v>
      </c>
      <c r="I172" t="s">
        <v>6650</v>
      </c>
      <c r="J172" t="s">
        <v>6748</v>
      </c>
      <c r="K172" t="s">
        <v>30</v>
      </c>
      <c r="L172" t="s">
        <v>30</v>
      </c>
      <c r="M172" t="s">
        <v>6651</v>
      </c>
      <c r="N172" t="s">
        <v>42</v>
      </c>
      <c r="O172" t="s">
        <v>52</v>
      </c>
      <c r="P172" t="s">
        <v>110</v>
      </c>
      <c r="Q172" t="s">
        <v>56</v>
      </c>
      <c r="R172" t="s">
        <v>277</v>
      </c>
      <c r="S172" t="str">
        <f t="shared" si="2"/>
        <v>PAREDES ARIAS, HILDA</v>
      </c>
      <c r="T172" t="s">
        <v>58</v>
      </c>
      <c r="U172" t="s">
        <v>36</v>
      </c>
      <c r="V172" t="s">
        <v>48</v>
      </c>
      <c r="W172" t="s">
        <v>14943</v>
      </c>
      <c r="X172" s="121">
        <v>23637</v>
      </c>
      <c r="Y172" t="s">
        <v>6749</v>
      </c>
      <c r="AB172" t="s">
        <v>37</v>
      </c>
      <c r="AC172" t="s">
        <v>38</v>
      </c>
      <c r="AD172" t="s">
        <v>39</v>
      </c>
    </row>
    <row r="173" spans="1:30">
      <c r="A173" t="s">
        <v>6750</v>
      </c>
      <c r="B173" t="s">
        <v>26</v>
      </c>
      <c r="C173" t="s">
        <v>6646</v>
      </c>
      <c r="D173" t="s">
        <v>6647</v>
      </c>
      <c r="E173" t="s">
        <v>533</v>
      </c>
      <c r="F173" t="s">
        <v>6648</v>
      </c>
      <c r="G173" t="s">
        <v>6649</v>
      </c>
      <c r="H173" t="s">
        <v>6423</v>
      </c>
      <c r="I173" t="s">
        <v>6650</v>
      </c>
      <c r="J173" t="s">
        <v>6750</v>
      </c>
      <c r="K173" t="s">
        <v>30</v>
      </c>
      <c r="L173" t="s">
        <v>30</v>
      </c>
      <c r="M173" t="s">
        <v>6651</v>
      </c>
      <c r="N173" t="s">
        <v>42</v>
      </c>
      <c r="O173" t="s">
        <v>52</v>
      </c>
      <c r="P173" t="s">
        <v>984</v>
      </c>
      <c r="Q173" t="s">
        <v>831</v>
      </c>
      <c r="R173" t="s">
        <v>6751</v>
      </c>
      <c r="S173" t="str">
        <f t="shared" si="2"/>
        <v>GAMARRA PERALTA, JUNETH</v>
      </c>
      <c r="T173" t="s">
        <v>35</v>
      </c>
      <c r="U173" t="s">
        <v>36</v>
      </c>
      <c r="V173" t="s">
        <v>48</v>
      </c>
      <c r="W173" t="s">
        <v>14944</v>
      </c>
      <c r="X173" s="121">
        <v>26721</v>
      </c>
      <c r="Y173" t="s">
        <v>6752</v>
      </c>
      <c r="AB173" t="s">
        <v>37</v>
      </c>
      <c r="AC173" t="s">
        <v>38</v>
      </c>
      <c r="AD173" t="s">
        <v>39</v>
      </c>
    </row>
    <row r="174" spans="1:30">
      <c r="A174" t="s">
        <v>6753</v>
      </c>
      <c r="B174" t="s">
        <v>26</v>
      </c>
      <c r="C174" t="s">
        <v>6646</v>
      </c>
      <c r="D174" t="s">
        <v>6647</v>
      </c>
      <c r="E174" t="s">
        <v>533</v>
      </c>
      <c r="F174" t="s">
        <v>6648</v>
      </c>
      <c r="G174" t="s">
        <v>6649</v>
      </c>
      <c r="H174" t="s">
        <v>6423</v>
      </c>
      <c r="I174" t="s">
        <v>6650</v>
      </c>
      <c r="J174" t="s">
        <v>6753</v>
      </c>
      <c r="K174" t="s">
        <v>30</v>
      </c>
      <c r="L174" t="s">
        <v>30</v>
      </c>
      <c r="M174" t="s">
        <v>6651</v>
      </c>
      <c r="N174" t="s">
        <v>42</v>
      </c>
      <c r="O174" t="s">
        <v>52</v>
      </c>
      <c r="P174" t="s">
        <v>182</v>
      </c>
      <c r="Q174" t="s">
        <v>372</v>
      </c>
      <c r="R174" t="s">
        <v>2566</v>
      </c>
      <c r="S174" t="str">
        <f t="shared" si="2"/>
        <v>ORDOÑEZ CURASI, AMPARO</v>
      </c>
      <c r="T174" t="s">
        <v>58</v>
      </c>
      <c r="U174" t="s">
        <v>36</v>
      </c>
      <c r="V174" t="s">
        <v>48</v>
      </c>
      <c r="W174" t="s">
        <v>14945</v>
      </c>
      <c r="X174" s="121">
        <v>26184</v>
      </c>
      <c r="Y174" t="s">
        <v>6754</v>
      </c>
      <c r="AB174" t="s">
        <v>37</v>
      </c>
      <c r="AC174" t="s">
        <v>38</v>
      </c>
      <c r="AD174" t="s">
        <v>39</v>
      </c>
    </row>
    <row r="175" spans="1:30">
      <c r="A175" t="s">
        <v>6755</v>
      </c>
      <c r="B175" t="s">
        <v>26</v>
      </c>
      <c r="C175" t="s">
        <v>6646</v>
      </c>
      <c r="D175" t="s">
        <v>6647</v>
      </c>
      <c r="E175" t="s">
        <v>533</v>
      </c>
      <c r="F175" t="s">
        <v>6648</v>
      </c>
      <c r="G175" t="s">
        <v>6649</v>
      </c>
      <c r="H175" t="s">
        <v>6423</v>
      </c>
      <c r="I175" t="s">
        <v>6650</v>
      </c>
      <c r="J175" t="s">
        <v>6755</v>
      </c>
      <c r="K175" t="s">
        <v>30</v>
      </c>
      <c r="L175" t="s">
        <v>30</v>
      </c>
      <c r="M175" t="s">
        <v>6651</v>
      </c>
      <c r="N175" t="s">
        <v>42</v>
      </c>
      <c r="O175" t="s">
        <v>52</v>
      </c>
      <c r="P175" t="s">
        <v>296</v>
      </c>
      <c r="Q175" t="s">
        <v>478</v>
      </c>
      <c r="R175" t="s">
        <v>6756</v>
      </c>
      <c r="S175" t="str">
        <f t="shared" si="2"/>
        <v>TAPIA BARREDA, TANIA MARIA</v>
      </c>
      <c r="T175" t="s">
        <v>310</v>
      </c>
      <c r="U175" t="s">
        <v>36</v>
      </c>
      <c r="V175" t="s">
        <v>48</v>
      </c>
      <c r="W175" t="s">
        <v>14946</v>
      </c>
      <c r="X175" s="121">
        <v>27232</v>
      </c>
      <c r="Y175" t="s">
        <v>6757</v>
      </c>
      <c r="AB175" t="s">
        <v>37</v>
      </c>
      <c r="AC175" t="s">
        <v>38</v>
      </c>
      <c r="AD175" t="s">
        <v>39</v>
      </c>
    </row>
    <row r="176" spans="1:30">
      <c r="A176" t="s">
        <v>6758</v>
      </c>
      <c r="B176" t="s">
        <v>26</v>
      </c>
      <c r="C176" t="s">
        <v>6646</v>
      </c>
      <c r="D176" t="s">
        <v>6647</v>
      </c>
      <c r="E176" t="s">
        <v>533</v>
      </c>
      <c r="F176" t="s">
        <v>6648</v>
      </c>
      <c r="G176" t="s">
        <v>6649</v>
      </c>
      <c r="H176" t="s">
        <v>6423</v>
      </c>
      <c r="I176" t="s">
        <v>6650</v>
      </c>
      <c r="J176" t="s">
        <v>6758</v>
      </c>
      <c r="K176" t="s">
        <v>30</v>
      </c>
      <c r="L176" t="s">
        <v>30</v>
      </c>
      <c r="M176" t="s">
        <v>6651</v>
      </c>
      <c r="N176" t="s">
        <v>42</v>
      </c>
      <c r="O176" t="s">
        <v>52</v>
      </c>
      <c r="P176" t="s">
        <v>226</v>
      </c>
      <c r="Q176" t="s">
        <v>4168</v>
      </c>
      <c r="R176" t="s">
        <v>2363</v>
      </c>
      <c r="S176" t="str">
        <f t="shared" si="2"/>
        <v>TICONA CAYRA, JUAN WALTER</v>
      </c>
      <c r="T176" t="s">
        <v>51</v>
      </c>
      <c r="U176" t="s">
        <v>36</v>
      </c>
      <c r="V176" t="s">
        <v>48</v>
      </c>
      <c r="W176" t="s">
        <v>14947</v>
      </c>
      <c r="X176" s="121">
        <v>21148</v>
      </c>
      <c r="Y176" t="s">
        <v>6759</v>
      </c>
      <c r="AB176" t="s">
        <v>37</v>
      </c>
      <c r="AC176" t="s">
        <v>38</v>
      </c>
      <c r="AD176" t="s">
        <v>39</v>
      </c>
    </row>
    <row r="177" spans="1:30">
      <c r="A177" t="s">
        <v>6760</v>
      </c>
      <c r="B177" t="s">
        <v>26</v>
      </c>
      <c r="C177" t="s">
        <v>6646</v>
      </c>
      <c r="D177" t="s">
        <v>6647</v>
      </c>
      <c r="E177" t="s">
        <v>533</v>
      </c>
      <c r="F177" t="s">
        <v>6648</v>
      </c>
      <c r="G177" t="s">
        <v>6649</v>
      </c>
      <c r="H177" t="s">
        <v>6423</v>
      </c>
      <c r="I177" t="s">
        <v>6650</v>
      </c>
      <c r="J177" t="s">
        <v>6760</v>
      </c>
      <c r="K177" t="s">
        <v>30</v>
      </c>
      <c r="L177" t="s">
        <v>30</v>
      </c>
      <c r="M177" t="s">
        <v>6651</v>
      </c>
      <c r="N177" t="s">
        <v>42</v>
      </c>
      <c r="O177" t="s">
        <v>6761</v>
      </c>
      <c r="P177" t="s">
        <v>226</v>
      </c>
      <c r="Q177" t="s">
        <v>6762</v>
      </c>
      <c r="R177" t="s">
        <v>475</v>
      </c>
      <c r="S177" t="str">
        <f t="shared" si="2"/>
        <v>TICONA ANTAHUANACO, NORMA</v>
      </c>
      <c r="T177" t="s">
        <v>58</v>
      </c>
      <c r="U177" t="s">
        <v>36</v>
      </c>
      <c r="V177" t="s">
        <v>48</v>
      </c>
      <c r="W177" t="s">
        <v>14948</v>
      </c>
      <c r="X177" s="121">
        <v>25731</v>
      </c>
      <c r="Y177" t="s">
        <v>6763</v>
      </c>
      <c r="AB177" t="s">
        <v>37</v>
      </c>
      <c r="AC177" t="s">
        <v>38</v>
      </c>
      <c r="AD177" t="s">
        <v>39</v>
      </c>
    </row>
    <row r="178" spans="1:30">
      <c r="A178" t="s">
        <v>6764</v>
      </c>
      <c r="B178" t="s">
        <v>26</v>
      </c>
      <c r="C178" t="s">
        <v>6646</v>
      </c>
      <c r="D178" t="s">
        <v>6647</v>
      </c>
      <c r="E178" t="s">
        <v>533</v>
      </c>
      <c r="F178" t="s">
        <v>6648</v>
      </c>
      <c r="G178" t="s">
        <v>6649</v>
      </c>
      <c r="H178" t="s">
        <v>6423</v>
      </c>
      <c r="I178" t="s">
        <v>6650</v>
      </c>
      <c r="J178" t="s">
        <v>6764</v>
      </c>
      <c r="K178" t="s">
        <v>30</v>
      </c>
      <c r="L178" t="s">
        <v>30</v>
      </c>
      <c r="M178" t="s">
        <v>6651</v>
      </c>
      <c r="N178" t="s">
        <v>42</v>
      </c>
      <c r="O178" t="s">
        <v>52</v>
      </c>
      <c r="P178" t="s">
        <v>6765</v>
      </c>
      <c r="Q178" t="s">
        <v>730</v>
      </c>
      <c r="R178" t="s">
        <v>6766</v>
      </c>
      <c r="S178" t="str">
        <f t="shared" si="2"/>
        <v>IDIAQUEZ CORDERO, CARMELA BILMA</v>
      </c>
      <c r="T178" t="s">
        <v>58</v>
      </c>
      <c r="U178" t="s">
        <v>36</v>
      </c>
      <c r="V178" t="s">
        <v>48</v>
      </c>
      <c r="W178" t="s">
        <v>14949</v>
      </c>
      <c r="X178" s="121">
        <v>21858</v>
      </c>
      <c r="Y178" t="s">
        <v>6767</v>
      </c>
      <c r="AB178" t="s">
        <v>37</v>
      </c>
      <c r="AC178" t="s">
        <v>38</v>
      </c>
      <c r="AD178" t="s">
        <v>39</v>
      </c>
    </row>
    <row r="179" spans="1:30">
      <c r="A179" t="s">
        <v>6768</v>
      </c>
      <c r="B179" t="s">
        <v>26</v>
      </c>
      <c r="C179" t="s">
        <v>6646</v>
      </c>
      <c r="D179" t="s">
        <v>6647</v>
      </c>
      <c r="E179" t="s">
        <v>533</v>
      </c>
      <c r="F179" t="s">
        <v>6648</v>
      </c>
      <c r="G179" t="s">
        <v>6649</v>
      </c>
      <c r="H179" t="s">
        <v>6423</v>
      </c>
      <c r="I179" t="s">
        <v>6650</v>
      </c>
      <c r="J179" t="s">
        <v>6768</v>
      </c>
      <c r="K179" t="s">
        <v>30</v>
      </c>
      <c r="L179" t="s">
        <v>30</v>
      </c>
      <c r="M179" t="s">
        <v>6651</v>
      </c>
      <c r="N179" t="s">
        <v>42</v>
      </c>
      <c r="O179" t="s">
        <v>1064</v>
      </c>
      <c r="P179" t="s">
        <v>984</v>
      </c>
      <c r="Q179" t="s">
        <v>4188</v>
      </c>
      <c r="R179" t="s">
        <v>6769</v>
      </c>
      <c r="S179" t="str">
        <f t="shared" si="2"/>
        <v>GAMARRA CCASA, IRMA EDUARDA</v>
      </c>
      <c r="T179" t="s">
        <v>51</v>
      </c>
      <c r="U179" t="s">
        <v>36</v>
      </c>
      <c r="V179" t="s">
        <v>48</v>
      </c>
      <c r="W179" t="s">
        <v>14950</v>
      </c>
      <c r="X179" s="121">
        <v>24758</v>
      </c>
      <c r="Y179" t="s">
        <v>6770</v>
      </c>
      <c r="AB179" t="s">
        <v>37</v>
      </c>
      <c r="AC179" t="s">
        <v>38</v>
      </c>
      <c r="AD179" t="s">
        <v>39</v>
      </c>
    </row>
    <row r="180" spans="1:30">
      <c r="A180" t="s">
        <v>6771</v>
      </c>
      <c r="B180" t="s">
        <v>26</v>
      </c>
      <c r="C180" t="s">
        <v>6646</v>
      </c>
      <c r="D180" t="s">
        <v>6647</v>
      </c>
      <c r="E180" t="s">
        <v>533</v>
      </c>
      <c r="F180" t="s">
        <v>6648</v>
      </c>
      <c r="G180" t="s">
        <v>6649</v>
      </c>
      <c r="H180" t="s">
        <v>6423</v>
      </c>
      <c r="I180" t="s">
        <v>6650</v>
      </c>
      <c r="J180" t="s">
        <v>6771</v>
      </c>
      <c r="K180" t="s">
        <v>30</v>
      </c>
      <c r="L180" t="s">
        <v>30</v>
      </c>
      <c r="M180" t="s">
        <v>6651</v>
      </c>
      <c r="N180" t="s">
        <v>231</v>
      </c>
      <c r="O180" t="s">
        <v>6772</v>
      </c>
      <c r="P180" t="s">
        <v>40</v>
      </c>
      <c r="Q180" t="s">
        <v>40</v>
      </c>
      <c r="R180" t="s">
        <v>40</v>
      </c>
      <c r="S180" s="163" t="s">
        <v>231</v>
      </c>
      <c r="T180" t="s">
        <v>62</v>
      </c>
      <c r="U180" t="s">
        <v>36</v>
      </c>
      <c r="V180" t="s">
        <v>48</v>
      </c>
      <c r="W180" t="s">
        <v>40</v>
      </c>
      <c r="X180" t="s">
        <v>232</v>
      </c>
      <c r="Y180" t="s">
        <v>40</v>
      </c>
      <c r="AB180" t="s">
        <v>37</v>
      </c>
      <c r="AC180" t="s">
        <v>6439</v>
      </c>
      <c r="AD180" t="s">
        <v>39</v>
      </c>
    </row>
    <row r="181" spans="1:30">
      <c r="A181" t="s">
        <v>6773</v>
      </c>
      <c r="B181" t="s">
        <v>26</v>
      </c>
      <c r="C181" t="s">
        <v>6646</v>
      </c>
      <c r="D181" t="s">
        <v>6647</v>
      </c>
      <c r="E181" t="s">
        <v>533</v>
      </c>
      <c r="F181" t="s">
        <v>6648</v>
      </c>
      <c r="G181" t="s">
        <v>6649</v>
      </c>
      <c r="H181" t="s">
        <v>6423</v>
      </c>
      <c r="I181" t="s">
        <v>6650</v>
      </c>
      <c r="J181" t="s">
        <v>6773</v>
      </c>
      <c r="K181" t="s">
        <v>30</v>
      </c>
      <c r="L181" t="s">
        <v>30</v>
      </c>
      <c r="M181" t="s">
        <v>6651</v>
      </c>
      <c r="N181" t="s">
        <v>42</v>
      </c>
      <c r="O181" t="s">
        <v>6774</v>
      </c>
      <c r="P181" t="s">
        <v>520</v>
      </c>
      <c r="Q181" t="s">
        <v>128</v>
      </c>
      <c r="R181" t="s">
        <v>6775</v>
      </c>
      <c r="S181" t="str">
        <f t="shared" si="2"/>
        <v>CARCAUSTO VELASQUEZ, PATRICIA ESTELA</v>
      </c>
      <c r="T181" t="s">
        <v>58</v>
      </c>
      <c r="U181" t="s">
        <v>36</v>
      </c>
      <c r="V181" t="s">
        <v>48</v>
      </c>
      <c r="W181" t="s">
        <v>14951</v>
      </c>
      <c r="X181" s="121">
        <v>27602</v>
      </c>
      <c r="Y181" t="s">
        <v>6776</v>
      </c>
      <c r="AB181" t="s">
        <v>37</v>
      </c>
      <c r="AC181" t="s">
        <v>38</v>
      </c>
      <c r="AD181" t="s">
        <v>39</v>
      </c>
    </row>
    <row r="182" spans="1:30">
      <c r="A182" t="s">
        <v>6777</v>
      </c>
      <c r="B182" t="s">
        <v>26</v>
      </c>
      <c r="C182" t="s">
        <v>6646</v>
      </c>
      <c r="D182" t="s">
        <v>6647</v>
      </c>
      <c r="E182" t="s">
        <v>533</v>
      </c>
      <c r="F182" t="s">
        <v>6648</v>
      </c>
      <c r="G182" t="s">
        <v>6649</v>
      </c>
      <c r="H182" t="s">
        <v>6423</v>
      </c>
      <c r="I182" t="s">
        <v>6650</v>
      </c>
      <c r="J182" t="s">
        <v>6777</v>
      </c>
      <c r="K182" t="s">
        <v>30</v>
      </c>
      <c r="L182" t="s">
        <v>30</v>
      </c>
      <c r="M182" t="s">
        <v>6651</v>
      </c>
      <c r="N182" t="s">
        <v>42</v>
      </c>
      <c r="O182" t="s">
        <v>52</v>
      </c>
      <c r="P182" t="s">
        <v>745</v>
      </c>
      <c r="Q182" t="s">
        <v>406</v>
      </c>
      <c r="R182" t="s">
        <v>6778</v>
      </c>
      <c r="S182" t="str">
        <f t="shared" si="2"/>
        <v>CUENTAS BEJAR, ZENY ANNE</v>
      </c>
      <c r="T182" t="s">
        <v>46</v>
      </c>
      <c r="U182" t="s">
        <v>36</v>
      </c>
      <c r="V182" t="s">
        <v>48</v>
      </c>
      <c r="W182" t="s">
        <v>14952</v>
      </c>
      <c r="X182" s="121">
        <v>22375</v>
      </c>
      <c r="Y182" t="s">
        <v>6779</v>
      </c>
      <c r="AB182" t="s">
        <v>37</v>
      </c>
      <c r="AC182" t="s">
        <v>38</v>
      </c>
      <c r="AD182" t="s">
        <v>39</v>
      </c>
    </row>
    <row r="183" spans="1:30">
      <c r="A183" t="s">
        <v>6781</v>
      </c>
      <c r="B183" t="s">
        <v>26</v>
      </c>
      <c r="C183" t="s">
        <v>6646</v>
      </c>
      <c r="D183" t="s">
        <v>6647</v>
      </c>
      <c r="E183" t="s">
        <v>533</v>
      </c>
      <c r="F183" t="s">
        <v>6648</v>
      </c>
      <c r="G183" t="s">
        <v>6649</v>
      </c>
      <c r="H183" t="s">
        <v>6423</v>
      </c>
      <c r="I183" t="s">
        <v>6650</v>
      </c>
      <c r="J183" t="s">
        <v>6781</v>
      </c>
      <c r="K183" t="s">
        <v>30</v>
      </c>
      <c r="L183" t="s">
        <v>30</v>
      </c>
      <c r="M183" t="s">
        <v>6651</v>
      </c>
      <c r="N183" t="s">
        <v>42</v>
      </c>
      <c r="O183" t="s">
        <v>52</v>
      </c>
      <c r="P183" t="s">
        <v>56</v>
      </c>
      <c r="Q183" t="s">
        <v>299</v>
      </c>
      <c r="R183" t="s">
        <v>950</v>
      </c>
      <c r="S183" t="str">
        <f t="shared" si="2"/>
        <v>ARIAS RODRIGUEZ, CLOTILDE</v>
      </c>
      <c r="T183" t="s">
        <v>35</v>
      </c>
      <c r="U183" t="s">
        <v>36</v>
      </c>
      <c r="V183" t="s">
        <v>48</v>
      </c>
      <c r="W183" t="s">
        <v>14953</v>
      </c>
      <c r="X183" s="121">
        <v>22800</v>
      </c>
      <c r="Y183" t="s">
        <v>6782</v>
      </c>
      <c r="AB183" t="s">
        <v>37</v>
      </c>
      <c r="AC183" t="s">
        <v>38</v>
      </c>
      <c r="AD183" t="s">
        <v>39</v>
      </c>
    </row>
    <row r="184" spans="1:30">
      <c r="A184" t="s">
        <v>6785</v>
      </c>
      <c r="B184" t="s">
        <v>26</v>
      </c>
      <c r="C184" t="s">
        <v>27</v>
      </c>
      <c r="D184" t="s">
        <v>28</v>
      </c>
      <c r="E184" t="s">
        <v>29</v>
      </c>
      <c r="F184" t="s">
        <v>6786</v>
      </c>
      <c r="G184" t="s">
        <v>6787</v>
      </c>
      <c r="H184" t="s">
        <v>6423</v>
      </c>
      <c r="I184" t="s">
        <v>13992</v>
      </c>
      <c r="J184" t="s">
        <v>6785</v>
      </c>
      <c r="K184" t="s">
        <v>30</v>
      </c>
      <c r="L184" t="s">
        <v>31</v>
      </c>
      <c r="M184" t="s">
        <v>32</v>
      </c>
      <c r="N184" t="s">
        <v>33</v>
      </c>
      <c r="O184" t="s">
        <v>6788</v>
      </c>
      <c r="P184" t="s">
        <v>6789</v>
      </c>
      <c r="Q184" t="s">
        <v>106</v>
      </c>
      <c r="R184" t="s">
        <v>6311</v>
      </c>
      <c r="S184" t="str">
        <f t="shared" si="2"/>
        <v>CAHUAYA RUELAS, ELIANA</v>
      </c>
      <c r="T184" t="s">
        <v>310</v>
      </c>
      <c r="U184" t="s">
        <v>36</v>
      </c>
      <c r="V184" t="s">
        <v>6426</v>
      </c>
      <c r="W184" t="s">
        <v>14954</v>
      </c>
      <c r="X184" s="121">
        <v>27746</v>
      </c>
      <c r="Y184" t="s">
        <v>6790</v>
      </c>
      <c r="Z184" s="121">
        <v>42064</v>
      </c>
      <c r="AA184" s="121">
        <v>43159</v>
      </c>
      <c r="AB184" t="s">
        <v>37</v>
      </c>
      <c r="AC184" t="s">
        <v>38</v>
      </c>
      <c r="AD184" t="s">
        <v>39</v>
      </c>
    </row>
    <row r="185" spans="1:30">
      <c r="A185" t="s">
        <v>6791</v>
      </c>
      <c r="B185" t="s">
        <v>26</v>
      </c>
      <c r="C185" t="s">
        <v>27</v>
      </c>
      <c r="D185" t="s">
        <v>28</v>
      </c>
      <c r="E185" t="s">
        <v>29</v>
      </c>
      <c r="F185" t="s">
        <v>6786</v>
      </c>
      <c r="G185" t="s">
        <v>6787</v>
      </c>
      <c r="H185" t="s">
        <v>6423</v>
      </c>
      <c r="I185" t="s">
        <v>13992</v>
      </c>
      <c r="J185" t="s">
        <v>6791</v>
      </c>
      <c r="K185" t="s">
        <v>30</v>
      </c>
      <c r="L185" t="s">
        <v>30</v>
      </c>
      <c r="M185" t="s">
        <v>41</v>
      </c>
      <c r="N185" t="s">
        <v>42</v>
      </c>
      <c r="O185" t="s">
        <v>6443</v>
      </c>
      <c r="P185" t="s">
        <v>82</v>
      </c>
      <c r="Q185" t="s">
        <v>175</v>
      </c>
      <c r="R185" t="s">
        <v>6792</v>
      </c>
      <c r="S185" t="str">
        <f t="shared" si="2"/>
        <v>CACERES TITO, MAGDA ANGELICA</v>
      </c>
      <c r="T185" t="s">
        <v>58</v>
      </c>
      <c r="U185" t="s">
        <v>47</v>
      </c>
      <c r="V185" t="s">
        <v>48</v>
      </c>
      <c r="W185" t="s">
        <v>14955</v>
      </c>
      <c r="X185" s="121">
        <v>27778</v>
      </c>
      <c r="Y185" t="s">
        <v>6793</v>
      </c>
      <c r="AB185" t="s">
        <v>37</v>
      </c>
      <c r="AC185" t="s">
        <v>38</v>
      </c>
      <c r="AD185" t="s">
        <v>39</v>
      </c>
    </row>
    <row r="186" spans="1:30">
      <c r="A186" t="s">
        <v>6794</v>
      </c>
      <c r="B186" t="s">
        <v>26</v>
      </c>
      <c r="C186" t="s">
        <v>27</v>
      </c>
      <c r="D186" t="s">
        <v>28</v>
      </c>
      <c r="E186" t="s">
        <v>29</v>
      </c>
      <c r="F186" t="s">
        <v>6786</v>
      </c>
      <c r="G186" t="s">
        <v>6787</v>
      </c>
      <c r="H186" t="s">
        <v>6423</v>
      </c>
      <c r="I186" t="s">
        <v>13992</v>
      </c>
      <c r="J186" t="s">
        <v>6794</v>
      </c>
      <c r="K186" t="s">
        <v>30</v>
      </c>
      <c r="L186" t="s">
        <v>30</v>
      </c>
      <c r="M186" t="s">
        <v>41</v>
      </c>
      <c r="N186" t="s">
        <v>231</v>
      </c>
      <c r="O186" t="s">
        <v>6795</v>
      </c>
      <c r="P186" t="s">
        <v>40</v>
      </c>
      <c r="Q186" t="s">
        <v>40</v>
      </c>
      <c r="R186" t="s">
        <v>40</v>
      </c>
      <c r="S186" s="163" t="s">
        <v>231</v>
      </c>
      <c r="T186" t="s">
        <v>62</v>
      </c>
      <c r="U186" t="s">
        <v>47</v>
      </c>
      <c r="V186" t="s">
        <v>48</v>
      </c>
      <c r="W186" t="s">
        <v>40</v>
      </c>
      <c r="X186" t="s">
        <v>232</v>
      </c>
      <c r="Y186" t="s">
        <v>40</v>
      </c>
      <c r="AB186" t="s">
        <v>37</v>
      </c>
      <c r="AC186" t="s">
        <v>6439</v>
      </c>
      <c r="AD186" t="s">
        <v>39</v>
      </c>
    </row>
    <row r="187" spans="1:30">
      <c r="A187" t="s">
        <v>6796</v>
      </c>
      <c r="B187" t="s">
        <v>26</v>
      </c>
      <c r="C187" t="s">
        <v>27</v>
      </c>
      <c r="D187" t="s">
        <v>28</v>
      </c>
      <c r="E187" t="s">
        <v>29</v>
      </c>
      <c r="F187" t="s">
        <v>6786</v>
      </c>
      <c r="G187" t="s">
        <v>6787</v>
      </c>
      <c r="H187" t="s">
        <v>6423</v>
      </c>
      <c r="I187" t="s">
        <v>13992</v>
      </c>
      <c r="J187" t="s">
        <v>6796</v>
      </c>
      <c r="K187" t="s">
        <v>30</v>
      </c>
      <c r="L187" t="s">
        <v>30</v>
      </c>
      <c r="M187" t="s">
        <v>41</v>
      </c>
      <c r="N187" t="s">
        <v>42</v>
      </c>
      <c r="O187" t="s">
        <v>52</v>
      </c>
      <c r="P187" t="s">
        <v>203</v>
      </c>
      <c r="Q187" t="s">
        <v>204</v>
      </c>
      <c r="R187" t="s">
        <v>205</v>
      </c>
      <c r="S187" t="str">
        <f t="shared" si="2"/>
        <v>ANDIA ESPEZUA, LIDIA</v>
      </c>
      <c r="T187" t="s">
        <v>35</v>
      </c>
      <c r="U187" t="s">
        <v>47</v>
      </c>
      <c r="V187" t="s">
        <v>48</v>
      </c>
      <c r="W187" t="s">
        <v>14956</v>
      </c>
      <c r="X187" s="121">
        <v>23318</v>
      </c>
      <c r="Y187" t="s">
        <v>6797</v>
      </c>
      <c r="AB187" t="s">
        <v>37</v>
      </c>
      <c r="AC187" t="s">
        <v>38</v>
      </c>
      <c r="AD187" t="s">
        <v>39</v>
      </c>
    </row>
    <row r="188" spans="1:30">
      <c r="A188" t="s">
        <v>6798</v>
      </c>
      <c r="B188" t="s">
        <v>26</v>
      </c>
      <c r="C188" t="s">
        <v>27</v>
      </c>
      <c r="D188" t="s">
        <v>28</v>
      </c>
      <c r="E188" t="s">
        <v>29</v>
      </c>
      <c r="F188" t="s">
        <v>6786</v>
      </c>
      <c r="G188" t="s">
        <v>6787</v>
      </c>
      <c r="H188" t="s">
        <v>6423</v>
      </c>
      <c r="I188" t="s">
        <v>13992</v>
      </c>
      <c r="J188" t="s">
        <v>6798</v>
      </c>
      <c r="K188" t="s">
        <v>30</v>
      </c>
      <c r="L188" t="s">
        <v>30</v>
      </c>
      <c r="M188" t="s">
        <v>41</v>
      </c>
      <c r="N188" t="s">
        <v>42</v>
      </c>
      <c r="O188" t="s">
        <v>6799</v>
      </c>
      <c r="P188" t="s">
        <v>774</v>
      </c>
      <c r="Q188" t="s">
        <v>273</v>
      </c>
      <c r="R188" t="s">
        <v>13993</v>
      </c>
      <c r="S188" t="str">
        <f t="shared" si="2"/>
        <v>COPA GORDILLO, LIDIA YOLANDA</v>
      </c>
      <c r="T188" t="s">
        <v>46</v>
      </c>
      <c r="U188" t="s">
        <v>47</v>
      </c>
      <c r="V188" t="s">
        <v>48</v>
      </c>
      <c r="W188" t="s">
        <v>14957</v>
      </c>
      <c r="X188" s="121">
        <v>27480</v>
      </c>
      <c r="Y188" t="s">
        <v>13994</v>
      </c>
      <c r="AB188" t="s">
        <v>37</v>
      </c>
      <c r="AC188" t="s">
        <v>38</v>
      </c>
      <c r="AD188" t="s">
        <v>39</v>
      </c>
    </row>
    <row r="189" spans="1:30">
      <c r="A189" t="s">
        <v>6800</v>
      </c>
      <c r="B189" t="s">
        <v>26</v>
      </c>
      <c r="C189" t="s">
        <v>27</v>
      </c>
      <c r="D189" t="s">
        <v>28</v>
      </c>
      <c r="E189" t="s">
        <v>29</v>
      </c>
      <c r="F189" t="s">
        <v>6786</v>
      </c>
      <c r="G189" t="s">
        <v>6787</v>
      </c>
      <c r="H189" t="s">
        <v>6423</v>
      </c>
      <c r="I189" t="s">
        <v>13992</v>
      </c>
      <c r="J189" t="s">
        <v>6800</v>
      </c>
      <c r="K189" t="s">
        <v>30</v>
      </c>
      <c r="L189" t="s">
        <v>30</v>
      </c>
      <c r="M189" t="s">
        <v>41</v>
      </c>
      <c r="N189" t="s">
        <v>42</v>
      </c>
      <c r="O189" t="s">
        <v>52</v>
      </c>
      <c r="P189" t="s">
        <v>207</v>
      </c>
      <c r="Q189" t="s">
        <v>6801</v>
      </c>
      <c r="R189" t="s">
        <v>6802</v>
      </c>
      <c r="S189" t="str">
        <f t="shared" si="2"/>
        <v>CUNO LAVILLA, BERTA TIMOTEA</v>
      </c>
      <c r="T189" t="s">
        <v>35</v>
      </c>
      <c r="U189" t="s">
        <v>47</v>
      </c>
      <c r="V189" t="s">
        <v>48</v>
      </c>
      <c r="W189" t="s">
        <v>14958</v>
      </c>
      <c r="X189" s="121">
        <v>23987</v>
      </c>
      <c r="Y189" t="s">
        <v>6803</v>
      </c>
      <c r="AB189" t="s">
        <v>37</v>
      </c>
      <c r="AC189" t="s">
        <v>38</v>
      </c>
      <c r="AD189" t="s">
        <v>39</v>
      </c>
    </row>
    <row r="190" spans="1:30">
      <c r="A190" t="s">
        <v>6804</v>
      </c>
      <c r="B190" t="s">
        <v>26</v>
      </c>
      <c r="C190" t="s">
        <v>27</v>
      </c>
      <c r="D190" t="s">
        <v>28</v>
      </c>
      <c r="E190" t="s">
        <v>29</v>
      </c>
      <c r="F190" t="s">
        <v>6786</v>
      </c>
      <c r="G190" t="s">
        <v>6787</v>
      </c>
      <c r="H190" t="s">
        <v>6423</v>
      </c>
      <c r="I190" t="s">
        <v>13992</v>
      </c>
      <c r="J190" t="s">
        <v>6804</v>
      </c>
      <c r="K190" t="s">
        <v>30</v>
      </c>
      <c r="L190" t="s">
        <v>30</v>
      </c>
      <c r="M190" t="s">
        <v>41</v>
      </c>
      <c r="N190" t="s">
        <v>42</v>
      </c>
      <c r="O190" t="s">
        <v>52</v>
      </c>
      <c r="P190" t="s">
        <v>122</v>
      </c>
      <c r="Q190" t="s">
        <v>208</v>
      </c>
      <c r="R190" t="s">
        <v>6805</v>
      </c>
      <c r="S190" t="str">
        <f t="shared" si="2"/>
        <v>FLORES CATACORA, NIDIA SUSANA</v>
      </c>
      <c r="T190" t="s">
        <v>46</v>
      </c>
      <c r="U190" t="s">
        <v>47</v>
      </c>
      <c r="V190" t="s">
        <v>48</v>
      </c>
      <c r="W190" t="s">
        <v>14959</v>
      </c>
      <c r="X190" s="121">
        <v>23888</v>
      </c>
      <c r="Y190" t="s">
        <v>6806</v>
      </c>
      <c r="AB190" t="s">
        <v>37</v>
      </c>
      <c r="AC190" t="s">
        <v>38</v>
      </c>
      <c r="AD190" t="s">
        <v>39</v>
      </c>
    </row>
    <row r="191" spans="1:30">
      <c r="A191" t="s">
        <v>6807</v>
      </c>
      <c r="B191" t="s">
        <v>26</v>
      </c>
      <c r="C191" t="s">
        <v>27</v>
      </c>
      <c r="D191" t="s">
        <v>28</v>
      </c>
      <c r="E191" t="s">
        <v>29</v>
      </c>
      <c r="F191" t="s">
        <v>6786</v>
      </c>
      <c r="G191" t="s">
        <v>6787</v>
      </c>
      <c r="H191" t="s">
        <v>6423</v>
      </c>
      <c r="I191" t="s">
        <v>13992</v>
      </c>
      <c r="J191" t="s">
        <v>6807</v>
      </c>
      <c r="K191" t="s">
        <v>30</v>
      </c>
      <c r="L191" t="s">
        <v>30</v>
      </c>
      <c r="M191" t="s">
        <v>41</v>
      </c>
      <c r="N191" t="s">
        <v>42</v>
      </c>
      <c r="O191" t="s">
        <v>52</v>
      </c>
      <c r="P191" t="s">
        <v>71</v>
      </c>
      <c r="Q191" t="s">
        <v>209</v>
      </c>
      <c r="R191" t="s">
        <v>6808</v>
      </c>
      <c r="S191" t="str">
        <f t="shared" si="2"/>
        <v>HUANCA SUCARI, LOLA LABRE</v>
      </c>
      <c r="T191" t="s">
        <v>46</v>
      </c>
      <c r="U191" t="s">
        <v>47</v>
      </c>
      <c r="V191" t="s">
        <v>48</v>
      </c>
      <c r="W191" t="s">
        <v>14960</v>
      </c>
      <c r="X191" s="121">
        <v>23118</v>
      </c>
      <c r="Y191" t="s">
        <v>6809</v>
      </c>
      <c r="AB191" t="s">
        <v>37</v>
      </c>
      <c r="AC191" t="s">
        <v>38</v>
      </c>
      <c r="AD191" t="s">
        <v>39</v>
      </c>
    </row>
    <row r="192" spans="1:30">
      <c r="A192" t="s">
        <v>6810</v>
      </c>
      <c r="B192" t="s">
        <v>26</v>
      </c>
      <c r="C192" t="s">
        <v>27</v>
      </c>
      <c r="D192" t="s">
        <v>28</v>
      </c>
      <c r="E192" t="s">
        <v>29</v>
      </c>
      <c r="F192" t="s">
        <v>6786</v>
      </c>
      <c r="G192" t="s">
        <v>6787</v>
      </c>
      <c r="H192" t="s">
        <v>6423</v>
      </c>
      <c r="I192" t="s">
        <v>13992</v>
      </c>
      <c r="J192" t="s">
        <v>6810</v>
      </c>
      <c r="K192" t="s">
        <v>30</v>
      </c>
      <c r="L192" t="s">
        <v>30</v>
      </c>
      <c r="M192" t="s">
        <v>41</v>
      </c>
      <c r="N192" t="s">
        <v>42</v>
      </c>
      <c r="O192" t="s">
        <v>6811</v>
      </c>
      <c r="P192" t="s">
        <v>428</v>
      </c>
      <c r="Q192" t="s">
        <v>429</v>
      </c>
      <c r="R192" t="s">
        <v>6812</v>
      </c>
      <c r="S192" t="str">
        <f t="shared" si="2"/>
        <v>TINTAYA CAÑAZACA, LUCILA</v>
      </c>
      <c r="T192" t="s">
        <v>310</v>
      </c>
      <c r="U192" t="s">
        <v>47</v>
      </c>
      <c r="V192" t="s">
        <v>48</v>
      </c>
      <c r="W192" t="s">
        <v>14961</v>
      </c>
      <c r="X192" s="121">
        <v>24104</v>
      </c>
      <c r="Y192" t="s">
        <v>6813</v>
      </c>
      <c r="AB192" t="s">
        <v>37</v>
      </c>
      <c r="AC192" t="s">
        <v>38</v>
      </c>
      <c r="AD192" t="s">
        <v>39</v>
      </c>
    </row>
    <row r="193" spans="1:30">
      <c r="A193" t="s">
        <v>6814</v>
      </c>
      <c r="B193" t="s">
        <v>26</v>
      </c>
      <c r="C193" t="s">
        <v>27</v>
      </c>
      <c r="D193" t="s">
        <v>28</v>
      </c>
      <c r="E193" t="s">
        <v>29</v>
      </c>
      <c r="F193" t="s">
        <v>6786</v>
      </c>
      <c r="G193" t="s">
        <v>6787</v>
      </c>
      <c r="H193" t="s">
        <v>6423</v>
      </c>
      <c r="I193" t="s">
        <v>13992</v>
      </c>
      <c r="J193" t="s">
        <v>6814</v>
      </c>
      <c r="K193" t="s">
        <v>30</v>
      </c>
      <c r="L193" t="s">
        <v>30</v>
      </c>
      <c r="M193" t="s">
        <v>41</v>
      </c>
      <c r="N193" t="s">
        <v>42</v>
      </c>
      <c r="O193" t="s">
        <v>52</v>
      </c>
      <c r="P193" t="s">
        <v>210</v>
      </c>
      <c r="Q193" t="s">
        <v>211</v>
      </c>
      <c r="R193" t="s">
        <v>212</v>
      </c>
      <c r="S193" t="str">
        <f t="shared" si="2"/>
        <v>PALACIOS CALVO, LUZ MARINA</v>
      </c>
      <c r="T193" t="s">
        <v>46</v>
      </c>
      <c r="U193" t="s">
        <v>47</v>
      </c>
      <c r="V193" t="s">
        <v>48</v>
      </c>
      <c r="W193" t="s">
        <v>14962</v>
      </c>
      <c r="X193" s="121">
        <v>22905</v>
      </c>
      <c r="Y193" t="s">
        <v>6815</v>
      </c>
      <c r="AB193" t="s">
        <v>37</v>
      </c>
      <c r="AC193" t="s">
        <v>38</v>
      </c>
      <c r="AD193" t="s">
        <v>39</v>
      </c>
    </row>
    <row r="194" spans="1:30">
      <c r="A194" t="s">
        <v>6816</v>
      </c>
      <c r="B194" t="s">
        <v>26</v>
      </c>
      <c r="C194" t="s">
        <v>27</v>
      </c>
      <c r="D194" t="s">
        <v>28</v>
      </c>
      <c r="E194" t="s">
        <v>29</v>
      </c>
      <c r="F194" t="s">
        <v>6786</v>
      </c>
      <c r="G194" t="s">
        <v>6787</v>
      </c>
      <c r="H194" t="s">
        <v>6423</v>
      </c>
      <c r="I194" t="s">
        <v>13992</v>
      </c>
      <c r="J194" t="s">
        <v>6816</v>
      </c>
      <c r="K194" t="s">
        <v>30</v>
      </c>
      <c r="L194" t="s">
        <v>74</v>
      </c>
      <c r="M194" t="s">
        <v>74</v>
      </c>
      <c r="N194" t="s">
        <v>42</v>
      </c>
      <c r="O194" t="s">
        <v>52</v>
      </c>
      <c r="P194" t="s">
        <v>213</v>
      </c>
      <c r="Q194" t="s">
        <v>6817</v>
      </c>
      <c r="R194" t="s">
        <v>6818</v>
      </c>
      <c r="S194" t="str">
        <f t="shared" si="2"/>
        <v>BELON AÑAZCO, NANCY LAURA</v>
      </c>
      <c r="T194" t="s">
        <v>40</v>
      </c>
      <c r="U194" t="s">
        <v>47</v>
      </c>
      <c r="V194" t="s">
        <v>48</v>
      </c>
      <c r="W194" t="s">
        <v>14963</v>
      </c>
      <c r="X194" s="121">
        <v>21762</v>
      </c>
      <c r="Y194" t="s">
        <v>6819</v>
      </c>
      <c r="AB194" t="s">
        <v>37</v>
      </c>
      <c r="AC194" t="s">
        <v>77</v>
      </c>
      <c r="AD194" t="s">
        <v>39</v>
      </c>
    </row>
    <row r="195" spans="1:30">
      <c r="A195" t="s">
        <v>6820</v>
      </c>
      <c r="B195" t="s">
        <v>26</v>
      </c>
      <c r="C195" t="s">
        <v>27</v>
      </c>
      <c r="D195" t="s">
        <v>28</v>
      </c>
      <c r="E195" t="s">
        <v>29</v>
      </c>
      <c r="F195" t="s">
        <v>6786</v>
      </c>
      <c r="G195" t="s">
        <v>6787</v>
      </c>
      <c r="H195" t="s">
        <v>6423</v>
      </c>
      <c r="I195" t="s">
        <v>13992</v>
      </c>
      <c r="J195" t="s">
        <v>6820</v>
      </c>
      <c r="K195" t="s">
        <v>30</v>
      </c>
      <c r="L195" t="s">
        <v>74</v>
      </c>
      <c r="M195" t="s">
        <v>74</v>
      </c>
      <c r="N195" t="s">
        <v>42</v>
      </c>
      <c r="O195" t="s">
        <v>52</v>
      </c>
      <c r="P195" t="s">
        <v>214</v>
      </c>
      <c r="Q195" t="s">
        <v>215</v>
      </c>
      <c r="R195" t="s">
        <v>6821</v>
      </c>
      <c r="S195" t="str">
        <f t="shared" si="2"/>
        <v>PARI CASTILLO, AURORA</v>
      </c>
      <c r="T195" t="s">
        <v>40</v>
      </c>
      <c r="U195" t="s">
        <v>47</v>
      </c>
      <c r="V195" t="s">
        <v>48</v>
      </c>
      <c r="W195" t="s">
        <v>14964</v>
      </c>
      <c r="X195" s="121">
        <v>22548</v>
      </c>
      <c r="Y195" t="s">
        <v>6822</v>
      </c>
      <c r="AB195" t="s">
        <v>37</v>
      </c>
      <c r="AC195" t="s">
        <v>77</v>
      </c>
      <c r="AD195" t="s">
        <v>39</v>
      </c>
    </row>
    <row r="196" spans="1:30">
      <c r="A196" t="s">
        <v>6823</v>
      </c>
      <c r="B196" t="s">
        <v>26</v>
      </c>
      <c r="C196" t="s">
        <v>27</v>
      </c>
      <c r="D196" t="s">
        <v>28</v>
      </c>
      <c r="E196" t="s">
        <v>29</v>
      </c>
      <c r="F196" t="s">
        <v>6786</v>
      </c>
      <c r="G196" t="s">
        <v>6787</v>
      </c>
      <c r="H196" t="s">
        <v>6423</v>
      </c>
      <c r="I196" t="s">
        <v>13992</v>
      </c>
      <c r="J196" t="s">
        <v>6823</v>
      </c>
      <c r="K196" t="s">
        <v>30</v>
      </c>
      <c r="L196" t="s">
        <v>74</v>
      </c>
      <c r="M196" t="s">
        <v>74</v>
      </c>
      <c r="N196" t="s">
        <v>42</v>
      </c>
      <c r="O196" t="s">
        <v>6824</v>
      </c>
      <c r="P196" t="s">
        <v>148</v>
      </c>
      <c r="Q196" t="s">
        <v>338</v>
      </c>
      <c r="R196" t="s">
        <v>107</v>
      </c>
      <c r="S196" t="str">
        <f t="shared" ref="S196:S259" si="3">CONCATENATE(P196," ",Q196,","," ",R196)</f>
        <v>RAMOS DIAZ, MERY</v>
      </c>
      <c r="T196" t="s">
        <v>40</v>
      </c>
      <c r="U196" t="s">
        <v>47</v>
      </c>
      <c r="V196" t="s">
        <v>48</v>
      </c>
      <c r="W196" t="s">
        <v>18643</v>
      </c>
      <c r="X196" s="121">
        <v>24502</v>
      </c>
      <c r="Y196" t="s">
        <v>18644</v>
      </c>
      <c r="AB196" t="s">
        <v>37</v>
      </c>
      <c r="AC196" t="s">
        <v>77</v>
      </c>
      <c r="AD196" t="s">
        <v>39</v>
      </c>
    </row>
    <row r="197" spans="1:30">
      <c r="A197" t="s">
        <v>6825</v>
      </c>
      <c r="B197" t="s">
        <v>26</v>
      </c>
      <c r="C197" t="s">
        <v>27</v>
      </c>
      <c r="D197" t="s">
        <v>28</v>
      </c>
      <c r="E197" t="s">
        <v>29</v>
      </c>
      <c r="F197" t="s">
        <v>6786</v>
      </c>
      <c r="G197" t="s">
        <v>6787</v>
      </c>
      <c r="H197" t="s">
        <v>6423</v>
      </c>
      <c r="I197" t="s">
        <v>13992</v>
      </c>
      <c r="J197" t="s">
        <v>6825</v>
      </c>
      <c r="K197" t="s">
        <v>30</v>
      </c>
      <c r="L197" t="s">
        <v>74</v>
      </c>
      <c r="M197" t="s">
        <v>74</v>
      </c>
      <c r="N197" t="s">
        <v>42</v>
      </c>
      <c r="O197" t="s">
        <v>6826</v>
      </c>
      <c r="P197" t="s">
        <v>6827</v>
      </c>
      <c r="Q197" t="s">
        <v>6828</v>
      </c>
      <c r="R197" t="s">
        <v>6829</v>
      </c>
      <c r="S197" t="str">
        <f t="shared" si="3"/>
        <v>OBREGON SAL Y ROSAS, YOLANDA YNES</v>
      </c>
      <c r="T197" t="s">
        <v>40</v>
      </c>
      <c r="U197" t="s">
        <v>47</v>
      </c>
      <c r="V197" t="s">
        <v>48</v>
      </c>
      <c r="W197" t="s">
        <v>14965</v>
      </c>
      <c r="X197" s="121">
        <v>23616</v>
      </c>
      <c r="Y197" t="s">
        <v>6830</v>
      </c>
      <c r="AB197" t="s">
        <v>37</v>
      </c>
      <c r="AC197" t="s">
        <v>77</v>
      </c>
      <c r="AD197" t="s">
        <v>39</v>
      </c>
    </row>
    <row r="198" spans="1:30">
      <c r="A198" t="s">
        <v>6831</v>
      </c>
      <c r="B198" t="s">
        <v>26</v>
      </c>
      <c r="C198" t="s">
        <v>27</v>
      </c>
      <c r="D198" t="s">
        <v>28</v>
      </c>
      <c r="E198" t="s">
        <v>29</v>
      </c>
      <c r="F198" t="s">
        <v>6786</v>
      </c>
      <c r="G198" t="s">
        <v>6787</v>
      </c>
      <c r="H198" t="s">
        <v>6423</v>
      </c>
      <c r="I198" t="s">
        <v>13992</v>
      </c>
      <c r="J198" t="s">
        <v>6831</v>
      </c>
      <c r="K198" t="s">
        <v>87</v>
      </c>
      <c r="L198" t="s">
        <v>88</v>
      </c>
      <c r="M198" t="s">
        <v>89</v>
      </c>
      <c r="N198" t="s">
        <v>42</v>
      </c>
      <c r="O198" t="s">
        <v>6832</v>
      </c>
      <c r="P198" t="s">
        <v>6833</v>
      </c>
      <c r="Q198" t="s">
        <v>73</v>
      </c>
      <c r="R198" t="s">
        <v>217</v>
      </c>
      <c r="S198" t="str">
        <f t="shared" si="3"/>
        <v>CCALLI CONDORI, JULIAN</v>
      </c>
      <c r="T198" t="s">
        <v>99</v>
      </c>
      <c r="U198" t="s">
        <v>36</v>
      </c>
      <c r="V198" t="s">
        <v>48</v>
      </c>
      <c r="W198" t="s">
        <v>14966</v>
      </c>
      <c r="X198" s="121">
        <v>19002</v>
      </c>
      <c r="Y198" t="s">
        <v>6834</v>
      </c>
      <c r="AB198" t="s">
        <v>37</v>
      </c>
      <c r="AC198" t="s">
        <v>92</v>
      </c>
      <c r="AD198" t="s">
        <v>39</v>
      </c>
    </row>
    <row r="199" spans="1:30">
      <c r="A199" t="s">
        <v>6835</v>
      </c>
      <c r="B199" t="s">
        <v>26</v>
      </c>
      <c r="C199" t="s">
        <v>27</v>
      </c>
      <c r="D199" t="s">
        <v>28</v>
      </c>
      <c r="E199" t="s">
        <v>29</v>
      </c>
      <c r="F199" t="s">
        <v>6786</v>
      </c>
      <c r="G199" t="s">
        <v>6787</v>
      </c>
      <c r="H199" t="s">
        <v>6423</v>
      </c>
      <c r="I199" t="s">
        <v>13992</v>
      </c>
      <c r="J199" t="s">
        <v>6835</v>
      </c>
      <c r="K199" t="s">
        <v>87</v>
      </c>
      <c r="L199" t="s">
        <v>88</v>
      </c>
      <c r="M199" t="s">
        <v>89</v>
      </c>
      <c r="N199" t="s">
        <v>42</v>
      </c>
      <c r="O199" t="s">
        <v>13995</v>
      </c>
      <c r="P199" t="s">
        <v>64</v>
      </c>
      <c r="Q199" t="s">
        <v>602</v>
      </c>
      <c r="R199" t="s">
        <v>11846</v>
      </c>
      <c r="S199" t="str">
        <f t="shared" si="3"/>
        <v>CHOQUE YUPANQUI, MARIVEL</v>
      </c>
      <c r="T199" t="s">
        <v>99</v>
      </c>
      <c r="U199" t="s">
        <v>36</v>
      </c>
      <c r="V199" t="s">
        <v>48</v>
      </c>
      <c r="W199" t="s">
        <v>14967</v>
      </c>
      <c r="X199" s="121">
        <v>26700</v>
      </c>
      <c r="Y199" t="s">
        <v>11847</v>
      </c>
      <c r="AB199" t="s">
        <v>37</v>
      </c>
      <c r="AC199" t="s">
        <v>92</v>
      </c>
      <c r="AD199" t="s">
        <v>39</v>
      </c>
    </row>
    <row r="200" spans="1:30">
      <c r="A200" t="s">
        <v>6837</v>
      </c>
      <c r="B200" t="s">
        <v>26</v>
      </c>
      <c r="C200" t="s">
        <v>27</v>
      </c>
      <c r="D200" t="s">
        <v>28</v>
      </c>
      <c r="E200" t="s">
        <v>29</v>
      </c>
      <c r="F200" t="s">
        <v>6786</v>
      </c>
      <c r="G200" t="s">
        <v>6787</v>
      </c>
      <c r="H200" t="s">
        <v>6423</v>
      </c>
      <c r="I200" t="s">
        <v>13992</v>
      </c>
      <c r="J200" t="s">
        <v>6837</v>
      </c>
      <c r="K200" t="s">
        <v>87</v>
      </c>
      <c r="L200" t="s">
        <v>88</v>
      </c>
      <c r="M200" t="s">
        <v>93</v>
      </c>
      <c r="N200" t="s">
        <v>42</v>
      </c>
      <c r="O200" t="s">
        <v>6838</v>
      </c>
      <c r="P200" t="s">
        <v>103</v>
      </c>
      <c r="Q200" t="s">
        <v>122</v>
      </c>
      <c r="R200" t="s">
        <v>220</v>
      </c>
      <c r="S200" t="str">
        <f t="shared" si="3"/>
        <v>MAMANI FLORES, OSWALDO</v>
      </c>
      <c r="T200" t="s">
        <v>99</v>
      </c>
      <c r="U200" t="s">
        <v>36</v>
      </c>
      <c r="V200" t="s">
        <v>48</v>
      </c>
      <c r="W200" t="s">
        <v>14968</v>
      </c>
      <c r="X200" s="121">
        <v>27256</v>
      </c>
      <c r="Y200" t="s">
        <v>6839</v>
      </c>
      <c r="AB200" t="s">
        <v>37</v>
      </c>
      <c r="AC200" t="s">
        <v>92</v>
      </c>
      <c r="AD200" t="s">
        <v>39</v>
      </c>
    </row>
    <row r="201" spans="1:30">
      <c r="A201" t="s">
        <v>6840</v>
      </c>
      <c r="B201" t="s">
        <v>26</v>
      </c>
      <c r="C201" t="s">
        <v>27</v>
      </c>
      <c r="D201" t="s">
        <v>28</v>
      </c>
      <c r="E201" t="s">
        <v>29</v>
      </c>
      <c r="F201" t="s">
        <v>6841</v>
      </c>
      <c r="G201" t="s">
        <v>6842</v>
      </c>
      <c r="H201" t="s">
        <v>6423</v>
      </c>
      <c r="I201" t="s">
        <v>13996</v>
      </c>
      <c r="J201" t="s">
        <v>6840</v>
      </c>
      <c r="K201" t="s">
        <v>30</v>
      </c>
      <c r="L201" t="s">
        <v>31</v>
      </c>
      <c r="M201" t="s">
        <v>32</v>
      </c>
      <c r="N201" t="s">
        <v>33</v>
      </c>
      <c r="O201" t="s">
        <v>6424</v>
      </c>
      <c r="P201" t="s">
        <v>6843</v>
      </c>
      <c r="Q201" t="s">
        <v>6844</v>
      </c>
      <c r="R201" t="s">
        <v>6845</v>
      </c>
      <c r="S201" t="str">
        <f t="shared" si="3"/>
        <v>BACA WIESSE, DANIA SOLEDAD</v>
      </c>
      <c r="T201" t="s">
        <v>6286</v>
      </c>
      <c r="U201" t="s">
        <v>36</v>
      </c>
      <c r="V201" t="s">
        <v>6426</v>
      </c>
      <c r="W201" t="s">
        <v>14969</v>
      </c>
      <c r="X201" s="121">
        <v>26349</v>
      </c>
      <c r="Y201" t="s">
        <v>6846</v>
      </c>
      <c r="Z201" s="121">
        <v>43525</v>
      </c>
      <c r="AA201" s="121">
        <v>44985</v>
      </c>
      <c r="AB201" t="s">
        <v>37</v>
      </c>
      <c r="AC201" t="s">
        <v>38</v>
      </c>
      <c r="AD201" t="s">
        <v>39</v>
      </c>
    </row>
    <row r="202" spans="1:30">
      <c r="A202" t="s">
        <v>6847</v>
      </c>
      <c r="B202" t="s">
        <v>26</v>
      </c>
      <c r="C202" t="s">
        <v>27</v>
      </c>
      <c r="D202" t="s">
        <v>28</v>
      </c>
      <c r="E202" t="s">
        <v>29</v>
      </c>
      <c r="F202" t="s">
        <v>6841</v>
      </c>
      <c r="G202" t="s">
        <v>6842</v>
      </c>
      <c r="H202" t="s">
        <v>6423</v>
      </c>
      <c r="I202" t="s">
        <v>13996</v>
      </c>
      <c r="J202" t="s">
        <v>6847</v>
      </c>
      <c r="K202" t="s">
        <v>30</v>
      </c>
      <c r="L202" t="s">
        <v>30</v>
      </c>
      <c r="M202" t="s">
        <v>41</v>
      </c>
      <c r="N202" t="s">
        <v>42</v>
      </c>
      <c r="O202" t="s">
        <v>52</v>
      </c>
      <c r="P202" t="s">
        <v>221</v>
      </c>
      <c r="Q202" t="s">
        <v>222</v>
      </c>
      <c r="R202" t="s">
        <v>6848</v>
      </c>
      <c r="S202" t="str">
        <f t="shared" si="3"/>
        <v>BURGOS ARCE, PATRICIA GLORIA</v>
      </c>
      <c r="T202" t="s">
        <v>46</v>
      </c>
      <c r="U202" t="s">
        <v>47</v>
      </c>
      <c r="V202" t="s">
        <v>48</v>
      </c>
      <c r="W202" t="s">
        <v>14970</v>
      </c>
      <c r="X202" s="121">
        <v>23818</v>
      </c>
      <c r="Y202" t="s">
        <v>6849</v>
      </c>
      <c r="AB202" t="s">
        <v>37</v>
      </c>
      <c r="AC202" t="s">
        <v>38</v>
      </c>
      <c r="AD202" t="s">
        <v>39</v>
      </c>
    </row>
    <row r="203" spans="1:30">
      <c r="A203" t="s">
        <v>6850</v>
      </c>
      <c r="B203" t="s">
        <v>26</v>
      </c>
      <c r="C203" t="s">
        <v>27</v>
      </c>
      <c r="D203" t="s">
        <v>28</v>
      </c>
      <c r="E203" t="s">
        <v>29</v>
      </c>
      <c r="F203" t="s">
        <v>6841</v>
      </c>
      <c r="G203" t="s">
        <v>6842</v>
      </c>
      <c r="H203" t="s">
        <v>6423</v>
      </c>
      <c r="I203" t="s">
        <v>13996</v>
      </c>
      <c r="J203" t="s">
        <v>6850</v>
      </c>
      <c r="K203" t="s">
        <v>30</v>
      </c>
      <c r="L203" t="s">
        <v>30</v>
      </c>
      <c r="M203" t="s">
        <v>41</v>
      </c>
      <c r="N203" t="s">
        <v>231</v>
      </c>
      <c r="O203" t="s">
        <v>14971</v>
      </c>
      <c r="P203" t="s">
        <v>40</v>
      </c>
      <c r="Q203" t="s">
        <v>40</v>
      </c>
      <c r="R203" t="s">
        <v>40</v>
      </c>
      <c r="S203" s="163" t="s">
        <v>231</v>
      </c>
      <c r="T203" t="s">
        <v>62</v>
      </c>
      <c r="U203" t="s">
        <v>47</v>
      </c>
      <c r="V203" t="s">
        <v>48</v>
      </c>
      <c r="W203" t="s">
        <v>40</v>
      </c>
      <c r="X203" t="s">
        <v>232</v>
      </c>
      <c r="Y203" t="s">
        <v>40</v>
      </c>
      <c r="AB203" t="s">
        <v>37</v>
      </c>
      <c r="AC203" t="s">
        <v>6439</v>
      </c>
      <c r="AD203" t="s">
        <v>39</v>
      </c>
    </row>
    <row r="204" spans="1:30">
      <c r="A204" t="s">
        <v>6851</v>
      </c>
      <c r="B204" t="s">
        <v>26</v>
      </c>
      <c r="C204" t="s">
        <v>27</v>
      </c>
      <c r="D204" t="s">
        <v>28</v>
      </c>
      <c r="E204" t="s">
        <v>29</v>
      </c>
      <c r="F204" t="s">
        <v>6841</v>
      </c>
      <c r="G204" t="s">
        <v>6842</v>
      </c>
      <c r="H204" t="s">
        <v>6423</v>
      </c>
      <c r="I204" t="s">
        <v>13996</v>
      </c>
      <c r="J204" t="s">
        <v>6851</v>
      </c>
      <c r="K204" t="s">
        <v>30</v>
      </c>
      <c r="L204" t="s">
        <v>30</v>
      </c>
      <c r="M204" t="s">
        <v>41</v>
      </c>
      <c r="N204" t="s">
        <v>42</v>
      </c>
      <c r="O204" t="s">
        <v>13997</v>
      </c>
      <c r="P204" t="s">
        <v>189</v>
      </c>
      <c r="Q204" t="s">
        <v>381</v>
      </c>
      <c r="R204" t="s">
        <v>7602</v>
      </c>
      <c r="S204" t="str">
        <f t="shared" si="3"/>
        <v>APAZA POMA, MARY GLADYS</v>
      </c>
      <c r="T204" t="s">
        <v>58</v>
      </c>
      <c r="U204" t="s">
        <v>47</v>
      </c>
      <c r="V204" t="s">
        <v>48</v>
      </c>
      <c r="W204" t="s">
        <v>14972</v>
      </c>
      <c r="X204" s="121">
        <v>27486</v>
      </c>
      <c r="Y204" t="s">
        <v>7603</v>
      </c>
      <c r="AB204" t="s">
        <v>37</v>
      </c>
      <c r="AC204" t="s">
        <v>38</v>
      </c>
      <c r="AD204" t="s">
        <v>39</v>
      </c>
    </row>
    <row r="205" spans="1:30">
      <c r="A205" t="s">
        <v>6855</v>
      </c>
      <c r="B205" t="s">
        <v>26</v>
      </c>
      <c r="C205" t="s">
        <v>27</v>
      </c>
      <c r="D205" t="s">
        <v>28</v>
      </c>
      <c r="E205" t="s">
        <v>29</v>
      </c>
      <c r="F205" t="s">
        <v>6841</v>
      </c>
      <c r="G205" t="s">
        <v>6842</v>
      </c>
      <c r="H205" t="s">
        <v>6423</v>
      </c>
      <c r="I205" t="s">
        <v>13996</v>
      </c>
      <c r="J205" t="s">
        <v>6855</v>
      </c>
      <c r="K205" t="s">
        <v>30</v>
      </c>
      <c r="L205" t="s">
        <v>30</v>
      </c>
      <c r="M205" t="s">
        <v>41</v>
      </c>
      <c r="N205" t="s">
        <v>42</v>
      </c>
      <c r="O205" t="s">
        <v>6856</v>
      </c>
      <c r="P205" t="s">
        <v>280</v>
      </c>
      <c r="Q205" t="s">
        <v>255</v>
      </c>
      <c r="R205" t="s">
        <v>6857</v>
      </c>
      <c r="S205" t="str">
        <f t="shared" si="3"/>
        <v>SOSA PAUCAR, LADY VERONICA</v>
      </c>
      <c r="T205" t="s">
        <v>51</v>
      </c>
      <c r="U205" t="s">
        <v>47</v>
      </c>
      <c r="V205" t="s">
        <v>48</v>
      </c>
      <c r="W205" t="s">
        <v>14973</v>
      </c>
      <c r="X205" s="121">
        <v>34714</v>
      </c>
      <c r="Y205" t="s">
        <v>6858</v>
      </c>
      <c r="AB205" t="s">
        <v>37</v>
      </c>
      <c r="AC205" t="s">
        <v>38</v>
      </c>
      <c r="AD205" t="s">
        <v>39</v>
      </c>
    </row>
    <row r="206" spans="1:30">
      <c r="A206" t="s">
        <v>6859</v>
      </c>
      <c r="B206" t="s">
        <v>26</v>
      </c>
      <c r="C206" t="s">
        <v>27</v>
      </c>
      <c r="D206" t="s">
        <v>28</v>
      </c>
      <c r="E206" t="s">
        <v>29</v>
      </c>
      <c r="F206" t="s">
        <v>6841</v>
      </c>
      <c r="G206" t="s">
        <v>6842</v>
      </c>
      <c r="H206" t="s">
        <v>6423</v>
      </c>
      <c r="I206" t="s">
        <v>13996</v>
      </c>
      <c r="J206" t="s">
        <v>6859</v>
      </c>
      <c r="K206" t="s">
        <v>30</v>
      </c>
      <c r="L206" t="s">
        <v>30</v>
      </c>
      <c r="M206" t="s">
        <v>41</v>
      </c>
      <c r="N206" t="s">
        <v>42</v>
      </c>
      <c r="O206" t="s">
        <v>6615</v>
      </c>
      <c r="P206" t="s">
        <v>152</v>
      </c>
      <c r="Q206" t="s">
        <v>892</v>
      </c>
      <c r="R206" t="s">
        <v>13998</v>
      </c>
      <c r="S206" t="str">
        <f t="shared" si="3"/>
        <v>PEREZ PAYE, IRENE LUZMILA</v>
      </c>
      <c r="T206" t="s">
        <v>46</v>
      </c>
      <c r="U206" t="s">
        <v>47</v>
      </c>
      <c r="V206" t="s">
        <v>48</v>
      </c>
      <c r="W206" t="s">
        <v>14974</v>
      </c>
      <c r="X206" s="121">
        <v>29316</v>
      </c>
      <c r="Y206" t="s">
        <v>13999</v>
      </c>
      <c r="AB206" t="s">
        <v>37</v>
      </c>
      <c r="AC206" t="s">
        <v>38</v>
      </c>
      <c r="AD206" t="s">
        <v>39</v>
      </c>
    </row>
    <row r="207" spans="1:30">
      <c r="A207" t="s">
        <v>6860</v>
      </c>
      <c r="B207" t="s">
        <v>26</v>
      </c>
      <c r="C207" t="s">
        <v>27</v>
      </c>
      <c r="D207" t="s">
        <v>28</v>
      </c>
      <c r="E207" t="s">
        <v>29</v>
      </c>
      <c r="F207" t="s">
        <v>6841</v>
      </c>
      <c r="G207" t="s">
        <v>6842</v>
      </c>
      <c r="H207" t="s">
        <v>6423</v>
      </c>
      <c r="I207" t="s">
        <v>13996</v>
      </c>
      <c r="J207" t="s">
        <v>6860</v>
      </c>
      <c r="K207" t="s">
        <v>30</v>
      </c>
      <c r="L207" t="s">
        <v>30</v>
      </c>
      <c r="M207" t="s">
        <v>41</v>
      </c>
      <c r="N207" t="s">
        <v>231</v>
      </c>
      <c r="O207" t="s">
        <v>6861</v>
      </c>
      <c r="P207" t="s">
        <v>40</v>
      </c>
      <c r="Q207" t="s">
        <v>40</v>
      </c>
      <c r="R207" t="s">
        <v>40</v>
      </c>
      <c r="S207" s="163" t="s">
        <v>231</v>
      </c>
      <c r="T207" t="s">
        <v>62</v>
      </c>
      <c r="U207" t="s">
        <v>47</v>
      </c>
      <c r="V207" t="s">
        <v>48</v>
      </c>
      <c r="W207" t="s">
        <v>40</v>
      </c>
      <c r="X207" t="s">
        <v>232</v>
      </c>
      <c r="Y207" t="s">
        <v>40</v>
      </c>
      <c r="AB207" t="s">
        <v>37</v>
      </c>
      <c r="AC207" t="s">
        <v>6439</v>
      </c>
      <c r="AD207" t="s">
        <v>39</v>
      </c>
    </row>
    <row r="208" spans="1:30">
      <c r="A208" t="s">
        <v>6862</v>
      </c>
      <c r="B208" t="s">
        <v>26</v>
      </c>
      <c r="C208" t="s">
        <v>27</v>
      </c>
      <c r="D208" t="s">
        <v>28</v>
      </c>
      <c r="E208" t="s">
        <v>29</v>
      </c>
      <c r="F208" t="s">
        <v>6841</v>
      </c>
      <c r="G208" t="s">
        <v>6842</v>
      </c>
      <c r="H208" t="s">
        <v>6423</v>
      </c>
      <c r="I208" t="s">
        <v>13996</v>
      </c>
      <c r="J208" t="s">
        <v>6862</v>
      </c>
      <c r="K208" t="s">
        <v>30</v>
      </c>
      <c r="L208" t="s">
        <v>74</v>
      </c>
      <c r="M208" t="s">
        <v>74</v>
      </c>
      <c r="N208" t="s">
        <v>42</v>
      </c>
      <c r="O208" t="s">
        <v>6348</v>
      </c>
      <c r="P208" t="s">
        <v>141</v>
      </c>
      <c r="Q208" t="s">
        <v>142</v>
      </c>
      <c r="R208" t="s">
        <v>6460</v>
      </c>
      <c r="S208" t="str">
        <f t="shared" si="3"/>
        <v>BUTRON FLOREZ, BETTY</v>
      </c>
      <c r="T208" t="s">
        <v>40</v>
      </c>
      <c r="U208" t="s">
        <v>47</v>
      </c>
      <c r="V208" t="s">
        <v>48</v>
      </c>
      <c r="W208" t="s">
        <v>18554</v>
      </c>
      <c r="X208" s="121">
        <v>26465</v>
      </c>
      <c r="Y208" t="s">
        <v>18555</v>
      </c>
      <c r="AB208" t="s">
        <v>37</v>
      </c>
      <c r="AC208" t="s">
        <v>77</v>
      </c>
      <c r="AD208" t="s">
        <v>39</v>
      </c>
    </row>
    <row r="209" spans="1:30">
      <c r="A209" t="s">
        <v>6863</v>
      </c>
      <c r="B209" t="s">
        <v>26</v>
      </c>
      <c r="C209" t="s">
        <v>27</v>
      </c>
      <c r="D209" t="s">
        <v>28</v>
      </c>
      <c r="E209" t="s">
        <v>29</v>
      </c>
      <c r="F209" t="s">
        <v>6841</v>
      </c>
      <c r="G209" t="s">
        <v>6842</v>
      </c>
      <c r="H209" t="s">
        <v>6423</v>
      </c>
      <c r="I209" t="s">
        <v>13996</v>
      </c>
      <c r="J209" t="s">
        <v>6863</v>
      </c>
      <c r="K209" t="s">
        <v>30</v>
      </c>
      <c r="L209" t="s">
        <v>74</v>
      </c>
      <c r="M209" t="s">
        <v>74</v>
      </c>
      <c r="N209" t="s">
        <v>231</v>
      </c>
      <c r="O209" t="s">
        <v>14000</v>
      </c>
      <c r="P209" t="s">
        <v>40</v>
      </c>
      <c r="Q209" t="s">
        <v>40</v>
      </c>
      <c r="R209" t="s">
        <v>40</v>
      </c>
      <c r="S209" s="163" t="s">
        <v>231</v>
      </c>
      <c r="T209" t="s">
        <v>62</v>
      </c>
      <c r="U209" t="s">
        <v>47</v>
      </c>
      <c r="V209" t="s">
        <v>48</v>
      </c>
      <c r="W209" t="s">
        <v>40</v>
      </c>
      <c r="X209" t="s">
        <v>232</v>
      </c>
      <c r="Y209" t="s">
        <v>40</v>
      </c>
      <c r="AB209" t="s">
        <v>37</v>
      </c>
      <c r="AC209" t="s">
        <v>77</v>
      </c>
      <c r="AD209" t="s">
        <v>39</v>
      </c>
    </row>
    <row r="210" spans="1:30">
      <c r="A210" t="s">
        <v>6864</v>
      </c>
      <c r="B210" t="s">
        <v>26</v>
      </c>
      <c r="C210" t="s">
        <v>27</v>
      </c>
      <c r="D210" t="s">
        <v>28</v>
      </c>
      <c r="E210" t="s">
        <v>29</v>
      </c>
      <c r="F210" t="s">
        <v>6841</v>
      </c>
      <c r="G210" t="s">
        <v>6842</v>
      </c>
      <c r="H210" t="s">
        <v>6423</v>
      </c>
      <c r="I210" t="s">
        <v>13996</v>
      </c>
      <c r="J210" t="s">
        <v>6864</v>
      </c>
      <c r="K210" t="s">
        <v>87</v>
      </c>
      <c r="L210" t="s">
        <v>88</v>
      </c>
      <c r="M210" t="s">
        <v>89</v>
      </c>
      <c r="N210" t="s">
        <v>42</v>
      </c>
      <c r="O210" t="s">
        <v>6865</v>
      </c>
      <c r="P210" t="s">
        <v>228</v>
      </c>
      <c r="Q210" t="s">
        <v>6866</v>
      </c>
      <c r="R210" t="s">
        <v>6867</v>
      </c>
      <c r="S210" t="str">
        <f t="shared" si="3"/>
        <v>CHIPANA ZAMATA, NORMA BEATRIZ</v>
      </c>
      <c r="T210" t="s">
        <v>143</v>
      </c>
      <c r="U210" t="s">
        <v>36</v>
      </c>
      <c r="V210" t="s">
        <v>48</v>
      </c>
      <c r="W210" t="s">
        <v>14975</v>
      </c>
      <c r="X210" s="121">
        <v>24838</v>
      </c>
      <c r="Y210" t="s">
        <v>6868</v>
      </c>
      <c r="AB210" t="s">
        <v>37</v>
      </c>
      <c r="AC210" t="s">
        <v>92</v>
      </c>
      <c r="AD210" t="s">
        <v>39</v>
      </c>
    </row>
    <row r="211" spans="1:30">
      <c r="A211" t="s">
        <v>6869</v>
      </c>
      <c r="B211" t="s">
        <v>26</v>
      </c>
      <c r="C211" t="s">
        <v>27</v>
      </c>
      <c r="D211" t="s">
        <v>28</v>
      </c>
      <c r="E211" t="s">
        <v>29</v>
      </c>
      <c r="F211" t="s">
        <v>6870</v>
      </c>
      <c r="G211" t="s">
        <v>6871</v>
      </c>
      <c r="H211" t="s">
        <v>6423</v>
      </c>
      <c r="I211" t="s">
        <v>14001</v>
      </c>
      <c r="J211" t="s">
        <v>6869</v>
      </c>
      <c r="K211" t="s">
        <v>30</v>
      </c>
      <c r="L211" t="s">
        <v>31</v>
      </c>
      <c r="M211" t="s">
        <v>32</v>
      </c>
      <c r="N211" t="s">
        <v>231</v>
      </c>
      <c r="O211" t="s">
        <v>6374</v>
      </c>
      <c r="P211" t="s">
        <v>40</v>
      </c>
      <c r="Q211" t="s">
        <v>40</v>
      </c>
      <c r="R211" t="s">
        <v>40</v>
      </c>
      <c r="S211" s="163" t="s">
        <v>231</v>
      </c>
      <c r="T211" t="s">
        <v>62</v>
      </c>
      <c r="U211" t="s">
        <v>36</v>
      </c>
      <c r="V211" t="s">
        <v>48</v>
      </c>
      <c r="W211" t="s">
        <v>40</v>
      </c>
      <c r="X211" t="s">
        <v>232</v>
      </c>
      <c r="Y211" t="s">
        <v>40</v>
      </c>
      <c r="AB211" t="s">
        <v>37</v>
      </c>
      <c r="AC211" t="s">
        <v>38</v>
      </c>
      <c r="AD211" t="s">
        <v>39</v>
      </c>
    </row>
    <row r="212" spans="1:30">
      <c r="A212" t="s">
        <v>6874</v>
      </c>
      <c r="B212" t="s">
        <v>26</v>
      </c>
      <c r="C212" t="s">
        <v>27</v>
      </c>
      <c r="D212" t="s">
        <v>28</v>
      </c>
      <c r="E212" t="s">
        <v>29</v>
      </c>
      <c r="F212" t="s">
        <v>6870</v>
      </c>
      <c r="G212" t="s">
        <v>6871</v>
      </c>
      <c r="H212" t="s">
        <v>6423</v>
      </c>
      <c r="I212" t="s">
        <v>14001</v>
      </c>
      <c r="J212" t="s">
        <v>6874</v>
      </c>
      <c r="K212" t="s">
        <v>30</v>
      </c>
      <c r="L212" t="s">
        <v>30</v>
      </c>
      <c r="M212" t="s">
        <v>41</v>
      </c>
      <c r="N212" t="s">
        <v>42</v>
      </c>
      <c r="O212" t="s">
        <v>14002</v>
      </c>
      <c r="P212" t="s">
        <v>175</v>
      </c>
      <c r="Q212" t="s">
        <v>338</v>
      </c>
      <c r="R212" t="s">
        <v>8096</v>
      </c>
      <c r="S212" t="str">
        <f t="shared" si="3"/>
        <v>TITO DIAZ, JAQUELINE GIZZEL</v>
      </c>
      <c r="T212" t="s">
        <v>51</v>
      </c>
      <c r="U212" t="s">
        <v>47</v>
      </c>
      <c r="V212" t="s">
        <v>48</v>
      </c>
      <c r="W212" t="s">
        <v>14977</v>
      </c>
      <c r="X212" s="121">
        <v>31497</v>
      </c>
      <c r="Y212" t="s">
        <v>8097</v>
      </c>
      <c r="AB212" t="s">
        <v>37</v>
      </c>
      <c r="AC212" t="s">
        <v>38</v>
      </c>
      <c r="AD212" t="s">
        <v>39</v>
      </c>
    </row>
    <row r="213" spans="1:30">
      <c r="A213" t="s">
        <v>6875</v>
      </c>
      <c r="B213" t="s">
        <v>26</v>
      </c>
      <c r="C213" t="s">
        <v>27</v>
      </c>
      <c r="D213" t="s">
        <v>28</v>
      </c>
      <c r="E213" t="s">
        <v>29</v>
      </c>
      <c r="F213" t="s">
        <v>6870</v>
      </c>
      <c r="G213" t="s">
        <v>6871</v>
      </c>
      <c r="H213" t="s">
        <v>6423</v>
      </c>
      <c r="I213" t="s">
        <v>14001</v>
      </c>
      <c r="J213" t="s">
        <v>6875</v>
      </c>
      <c r="K213" t="s">
        <v>30</v>
      </c>
      <c r="L213" t="s">
        <v>30</v>
      </c>
      <c r="M213" t="s">
        <v>41</v>
      </c>
      <c r="N213" t="s">
        <v>42</v>
      </c>
      <c r="O213" t="s">
        <v>52</v>
      </c>
      <c r="P213" t="s">
        <v>235</v>
      </c>
      <c r="Q213" t="s">
        <v>6876</v>
      </c>
      <c r="R213" t="s">
        <v>6877</v>
      </c>
      <c r="S213" t="str">
        <f t="shared" si="3"/>
        <v>URVIOLA YABAR, KARINA LOURDES</v>
      </c>
      <c r="T213" t="s">
        <v>6286</v>
      </c>
      <c r="U213" t="s">
        <v>47</v>
      </c>
      <c r="V213" t="s">
        <v>48</v>
      </c>
      <c r="W213" t="s">
        <v>14978</v>
      </c>
      <c r="X213" s="121">
        <v>26340</v>
      </c>
      <c r="Y213" t="s">
        <v>6878</v>
      </c>
      <c r="AB213" t="s">
        <v>37</v>
      </c>
      <c r="AC213" t="s">
        <v>38</v>
      </c>
      <c r="AD213" t="s">
        <v>39</v>
      </c>
    </row>
    <row r="214" spans="1:30">
      <c r="A214" t="s">
        <v>6879</v>
      </c>
      <c r="B214" t="s">
        <v>26</v>
      </c>
      <c r="C214" t="s">
        <v>27</v>
      </c>
      <c r="D214" t="s">
        <v>28</v>
      </c>
      <c r="E214" t="s">
        <v>29</v>
      </c>
      <c r="F214" t="s">
        <v>6870</v>
      </c>
      <c r="G214" t="s">
        <v>6871</v>
      </c>
      <c r="H214" t="s">
        <v>6423</v>
      </c>
      <c r="I214" t="s">
        <v>14001</v>
      </c>
      <c r="J214" t="s">
        <v>6879</v>
      </c>
      <c r="K214" t="s">
        <v>30</v>
      </c>
      <c r="L214" t="s">
        <v>30</v>
      </c>
      <c r="M214" t="s">
        <v>41</v>
      </c>
      <c r="N214" t="s">
        <v>231</v>
      </c>
      <c r="O214" t="s">
        <v>6880</v>
      </c>
      <c r="P214" t="s">
        <v>40</v>
      </c>
      <c r="Q214" t="s">
        <v>40</v>
      </c>
      <c r="R214" t="s">
        <v>40</v>
      </c>
      <c r="S214" s="163" t="s">
        <v>231</v>
      </c>
      <c r="T214" t="s">
        <v>62</v>
      </c>
      <c r="U214" t="s">
        <v>47</v>
      </c>
      <c r="V214" t="s">
        <v>48</v>
      </c>
      <c r="W214" t="s">
        <v>40</v>
      </c>
      <c r="X214" t="s">
        <v>232</v>
      </c>
      <c r="Y214" t="s">
        <v>40</v>
      </c>
      <c r="AB214" t="s">
        <v>37</v>
      </c>
      <c r="AC214" t="s">
        <v>6439</v>
      </c>
      <c r="AD214" t="s">
        <v>39</v>
      </c>
    </row>
    <row r="215" spans="1:30">
      <c r="A215" t="s">
        <v>6881</v>
      </c>
      <c r="B215" t="s">
        <v>26</v>
      </c>
      <c r="C215" t="s">
        <v>27</v>
      </c>
      <c r="D215" t="s">
        <v>28</v>
      </c>
      <c r="E215" t="s">
        <v>29</v>
      </c>
      <c r="F215" t="s">
        <v>6870</v>
      </c>
      <c r="G215" t="s">
        <v>6871</v>
      </c>
      <c r="H215" t="s">
        <v>6423</v>
      </c>
      <c r="I215" t="s">
        <v>14001</v>
      </c>
      <c r="J215" t="s">
        <v>6881</v>
      </c>
      <c r="K215" t="s">
        <v>30</v>
      </c>
      <c r="L215" t="s">
        <v>30</v>
      </c>
      <c r="M215" t="s">
        <v>41</v>
      </c>
      <c r="N215" t="s">
        <v>42</v>
      </c>
      <c r="O215" t="s">
        <v>6503</v>
      </c>
      <c r="P215" t="s">
        <v>152</v>
      </c>
      <c r="Q215" t="s">
        <v>238</v>
      </c>
      <c r="R215" t="s">
        <v>6882</v>
      </c>
      <c r="S215" t="str">
        <f t="shared" si="3"/>
        <v>PEREZ BALLENA, YALILE</v>
      </c>
      <c r="T215" t="s">
        <v>46</v>
      </c>
      <c r="U215" t="s">
        <v>47</v>
      </c>
      <c r="V215" t="s">
        <v>48</v>
      </c>
      <c r="W215" t="s">
        <v>14979</v>
      </c>
      <c r="X215" s="121">
        <v>28188</v>
      </c>
      <c r="Y215" t="s">
        <v>6883</v>
      </c>
      <c r="AB215" t="s">
        <v>37</v>
      </c>
      <c r="AC215" t="s">
        <v>38</v>
      </c>
      <c r="AD215" t="s">
        <v>39</v>
      </c>
    </row>
    <row r="216" spans="1:30">
      <c r="A216" t="s">
        <v>6884</v>
      </c>
      <c r="B216" t="s">
        <v>26</v>
      </c>
      <c r="C216" t="s">
        <v>27</v>
      </c>
      <c r="D216" t="s">
        <v>28</v>
      </c>
      <c r="E216" t="s">
        <v>29</v>
      </c>
      <c r="F216" t="s">
        <v>6870</v>
      </c>
      <c r="G216" t="s">
        <v>6871</v>
      </c>
      <c r="H216" t="s">
        <v>6423</v>
      </c>
      <c r="I216" t="s">
        <v>14001</v>
      </c>
      <c r="J216" t="s">
        <v>6884</v>
      </c>
      <c r="K216" t="s">
        <v>30</v>
      </c>
      <c r="L216" t="s">
        <v>74</v>
      </c>
      <c r="M216" t="s">
        <v>74</v>
      </c>
      <c r="N216" t="s">
        <v>42</v>
      </c>
      <c r="O216" t="s">
        <v>6885</v>
      </c>
      <c r="P216" t="s">
        <v>189</v>
      </c>
      <c r="Q216" t="s">
        <v>189</v>
      </c>
      <c r="R216" t="s">
        <v>18630</v>
      </c>
      <c r="S216" t="str">
        <f t="shared" si="3"/>
        <v>APAZA APAZA, CLORINDA JUSTINA</v>
      </c>
      <c r="T216" t="s">
        <v>40</v>
      </c>
      <c r="U216" t="s">
        <v>47</v>
      </c>
      <c r="V216" t="s">
        <v>48</v>
      </c>
      <c r="W216" t="s">
        <v>18631</v>
      </c>
      <c r="X216" s="121">
        <v>25489</v>
      </c>
      <c r="Y216" t="s">
        <v>18632</v>
      </c>
      <c r="AB216" t="s">
        <v>37</v>
      </c>
      <c r="AC216" t="s">
        <v>77</v>
      </c>
      <c r="AD216" t="s">
        <v>39</v>
      </c>
    </row>
    <row r="217" spans="1:30">
      <c r="A217" t="s">
        <v>6886</v>
      </c>
      <c r="B217" t="s">
        <v>26</v>
      </c>
      <c r="C217" t="s">
        <v>27</v>
      </c>
      <c r="D217" t="s">
        <v>28</v>
      </c>
      <c r="E217" t="s">
        <v>29</v>
      </c>
      <c r="F217" t="s">
        <v>6870</v>
      </c>
      <c r="G217" t="s">
        <v>6871</v>
      </c>
      <c r="H217" t="s">
        <v>6423</v>
      </c>
      <c r="I217" t="s">
        <v>14001</v>
      </c>
      <c r="J217" t="s">
        <v>6886</v>
      </c>
      <c r="K217" t="s">
        <v>30</v>
      </c>
      <c r="L217" t="s">
        <v>74</v>
      </c>
      <c r="M217" t="s">
        <v>74</v>
      </c>
      <c r="N217" t="s">
        <v>42</v>
      </c>
      <c r="O217" t="s">
        <v>6537</v>
      </c>
      <c r="P217" t="s">
        <v>240</v>
      </c>
      <c r="Q217" t="s">
        <v>95</v>
      </c>
      <c r="R217" t="s">
        <v>6887</v>
      </c>
      <c r="S217" t="str">
        <f t="shared" si="3"/>
        <v>NUÑEZ COLQUE, FLABIA HERODIA</v>
      </c>
      <c r="T217" t="s">
        <v>40</v>
      </c>
      <c r="U217" t="s">
        <v>47</v>
      </c>
      <c r="V217" t="s">
        <v>48</v>
      </c>
      <c r="W217" t="s">
        <v>14980</v>
      </c>
      <c r="X217" s="121">
        <v>21100</v>
      </c>
      <c r="Y217" t="s">
        <v>6888</v>
      </c>
      <c r="AB217" t="s">
        <v>37</v>
      </c>
      <c r="AC217" t="s">
        <v>77</v>
      </c>
      <c r="AD217" t="s">
        <v>39</v>
      </c>
    </row>
    <row r="218" spans="1:30">
      <c r="A218" t="s">
        <v>6889</v>
      </c>
      <c r="B218" t="s">
        <v>26</v>
      </c>
      <c r="C218" t="s">
        <v>27</v>
      </c>
      <c r="D218" t="s">
        <v>28</v>
      </c>
      <c r="E218" t="s">
        <v>29</v>
      </c>
      <c r="F218" t="s">
        <v>6870</v>
      </c>
      <c r="G218" t="s">
        <v>6871</v>
      </c>
      <c r="H218" t="s">
        <v>6423</v>
      </c>
      <c r="I218" t="s">
        <v>14001</v>
      </c>
      <c r="J218" t="s">
        <v>6889</v>
      </c>
      <c r="K218" t="s">
        <v>87</v>
      </c>
      <c r="L218" t="s">
        <v>88</v>
      </c>
      <c r="M218" t="s">
        <v>89</v>
      </c>
      <c r="N218" t="s">
        <v>42</v>
      </c>
      <c r="O218" t="s">
        <v>52</v>
      </c>
      <c r="P218" t="s">
        <v>6890</v>
      </c>
      <c r="Q218" t="s">
        <v>241</v>
      </c>
      <c r="R218" t="s">
        <v>6891</v>
      </c>
      <c r="S218" t="str">
        <f t="shared" si="3"/>
        <v>CARRY ALATA, EDITH MARCELINA</v>
      </c>
      <c r="T218" t="s">
        <v>172</v>
      </c>
      <c r="U218" t="s">
        <v>36</v>
      </c>
      <c r="V218" t="s">
        <v>48</v>
      </c>
      <c r="W218" t="s">
        <v>14981</v>
      </c>
      <c r="X218" s="121">
        <v>20551</v>
      </c>
      <c r="Y218" t="s">
        <v>6892</v>
      </c>
      <c r="AB218" t="s">
        <v>37</v>
      </c>
      <c r="AC218" t="s">
        <v>92</v>
      </c>
      <c r="AD218" t="s">
        <v>39</v>
      </c>
    </row>
    <row r="219" spans="1:30">
      <c r="A219" t="s">
        <v>6893</v>
      </c>
      <c r="B219" t="s">
        <v>26</v>
      </c>
      <c r="C219" t="s">
        <v>27</v>
      </c>
      <c r="D219" t="s">
        <v>28</v>
      </c>
      <c r="E219" t="s">
        <v>29</v>
      </c>
      <c r="F219" t="s">
        <v>6870</v>
      </c>
      <c r="G219" t="s">
        <v>6871</v>
      </c>
      <c r="H219" t="s">
        <v>6423</v>
      </c>
      <c r="I219" t="s">
        <v>14001</v>
      </c>
      <c r="J219" t="s">
        <v>6893</v>
      </c>
      <c r="K219" t="s">
        <v>87</v>
      </c>
      <c r="L219" t="s">
        <v>88</v>
      </c>
      <c r="M219" t="s">
        <v>89</v>
      </c>
      <c r="N219" t="s">
        <v>42</v>
      </c>
      <c r="O219" t="s">
        <v>18802</v>
      </c>
      <c r="P219" t="s">
        <v>103</v>
      </c>
      <c r="Q219" t="s">
        <v>141</v>
      </c>
      <c r="R219" t="s">
        <v>259</v>
      </c>
      <c r="S219" t="str">
        <f t="shared" si="3"/>
        <v>MAMANI BUTRON, EDITH</v>
      </c>
      <c r="T219" t="s">
        <v>99</v>
      </c>
      <c r="U219" t="s">
        <v>36</v>
      </c>
      <c r="V219" t="s">
        <v>48</v>
      </c>
      <c r="W219" t="s">
        <v>18381</v>
      </c>
      <c r="X219" s="121">
        <v>29155</v>
      </c>
      <c r="Y219" t="s">
        <v>5525</v>
      </c>
      <c r="AB219" t="s">
        <v>37</v>
      </c>
      <c r="AC219" t="s">
        <v>92</v>
      </c>
      <c r="AD219" t="s">
        <v>39</v>
      </c>
    </row>
    <row r="220" spans="1:30">
      <c r="A220" t="s">
        <v>6894</v>
      </c>
      <c r="B220" t="s">
        <v>26</v>
      </c>
      <c r="C220" t="s">
        <v>27</v>
      </c>
      <c r="D220" t="s">
        <v>28</v>
      </c>
      <c r="E220" t="s">
        <v>29</v>
      </c>
      <c r="F220" t="s">
        <v>6895</v>
      </c>
      <c r="G220" t="s">
        <v>6896</v>
      </c>
      <c r="H220" t="s">
        <v>6423</v>
      </c>
      <c r="I220" t="s">
        <v>14003</v>
      </c>
      <c r="J220" t="s">
        <v>6894</v>
      </c>
      <c r="K220" t="s">
        <v>30</v>
      </c>
      <c r="L220" t="s">
        <v>31</v>
      </c>
      <c r="M220" t="s">
        <v>32</v>
      </c>
      <c r="N220" t="s">
        <v>231</v>
      </c>
      <c r="O220" t="s">
        <v>6374</v>
      </c>
      <c r="P220" t="s">
        <v>40</v>
      </c>
      <c r="Q220" t="s">
        <v>40</v>
      </c>
      <c r="R220" t="s">
        <v>40</v>
      </c>
      <c r="S220" s="163" t="s">
        <v>231</v>
      </c>
      <c r="T220" t="s">
        <v>62</v>
      </c>
      <c r="U220" t="s">
        <v>36</v>
      </c>
      <c r="V220" t="s">
        <v>48</v>
      </c>
      <c r="W220" t="s">
        <v>40</v>
      </c>
      <c r="X220" t="s">
        <v>232</v>
      </c>
      <c r="Y220" t="s">
        <v>40</v>
      </c>
      <c r="AB220" t="s">
        <v>37</v>
      </c>
      <c r="AC220" t="s">
        <v>38</v>
      </c>
      <c r="AD220" t="s">
        <v>39</v>
      </c>
    </row>
    <row r="221" spans="1:30">
      <c r="A221" t="s">
        <v>6899</v>
      </c>
      <c r="B221" t="s">
        <v>26</v>
      </c>
      <c r="C221" t="s">
        <v>27</v>
      </c>
      <c r="D221" t="s">
        <v>28</v>
      </c>
      <c r="E221" t="s">
        <v>29</v>
      </c>
      <c r="F221" t="s">
        <v>6895</v>
      </c>
      <c r="G221" t="s">
        <v>6896</v>
      </c>
      <c r="H221" t="s">
        <v>6423</v>
      </c>
      <c r="I221" t="s">
        <v>14003</v>
      </c>
      <c r="J221" t="s">
        <v>6899</v>
      </c>
      <c r="K221" t="s">
        <v>30</v>
      </c>
      <c r="L221" t="s">
        <v>30</v>
      </c>
      <c r="M221" t="s">
        <v>41</v>
      </c>
      <c r="N221" t="s">
        <v>42</v>
      </c>
      <c r="O221" t="s">
        <v>18803</v>
      </c>
      <c r="P221" t="s">
        <v>288</v>
      </c>
      <c r="Q221" t="s">
        <v>122</v>
      </c>
      <c r="R221" t="s">
        <v>7129</v>
      </c>
      <c r="S221" t="str">
        <f t="shared" si="3"/>
        <v>MOLINA FLORES, SORAYA SOCORRO</v>
      </c>
      <c r="T221" t="s">
        <v>6286</v>
      </c>
      <c r="U221" t="s">
        <v>47</v>
      </c>
      <c r="V221" t="s">
        <v>48</v>
      </c>
      <c r="W221" t="s">
        <v>15047</v>
      </c>
      <c r="X221" s="121">
        <v>23381</v>
      </c>
      <c r="Y221" t="s">
        <v>7130</v>
      </c>
      <c r="AB221" t="s">
        <v>37</v>
      </c>
      <c r="AC221" t="s">
        <v>38</v>
      </c>
      <c r="AD221" t="s">
        <v>39</v>
      </c>
    </row>
    <row r="222" spans="1:30">
      <c r="A222" t="s">
        <v>6901</v>
      </c>
      <c r="B222" t="s">
        <v>26</v>
      </c>
      <c r="C222" t="s">
        <v>27</v>
      </c>
      <c r="D222" t="s">
        <v>28</v>
      </c>
      <c r="E222" t="s">
        <v>29</v>
      </c>
      <c r="F222" t="s">
        <v>6895</v>
      </c>
      <c r="G222" t="s">
        <v>6896</v>
      </c>
      <c r="H222" t="s">
        <v>6423</v>
      </c>
      <c r="I222" t="s">
        <v>14003</v>
      </c>
      <c r="J222" t="s">
        <v>6901</v>
      </c>
      <c r="K222" t="s">
        <v>30</v>
      </c>
      <c r="L222" t="s">
        <v>30</v>
      </c>
      <c r="M222" t="s">
        <v>41</v>
      </c>
      <c r="N222" t="s">
        <v>42</v>
      </c>
      <c r="O222" t="s">
        <v>6902</v>
      </c>
      <c r="P222" t="s">
        <v>223</v>
      </c>
      <c r="Q222" t="s">
        <v>122</v>
      </c>
      <c r="R222" t="s">
        <v>6903</v>
      </c>
      <c r="S222" t="str">
        <f t="shared" si="3"/>
        <v>JIMENEZ FLORES, DEISY ALEJANDRINA</v>
      </c>
      <c r="T222" t="s">
        <v>51</v>
      </c>
      <c r="U222" t="s">
        <v>47</v>
      </c>
      <c r="V222" t="s">
        <v>48</v>
      </c>
      <c r="W222" t="s">
        <v>14983</v>
      </c>
      <c r="X222" s="121">
        <v>28244</v>
      </c>
      <c r="Y222" t="s">
        <v>6904</v>
      </c>
      <c r="AB222" t="s">
        <v>37</v>
      </c>
      <c r="AC222" t="s">
        <v>38</v>
      </c>
      <c r="AD222" t="s">
        <v>39</v>
      </c>
    </row>
    <row r="223" spans="1:30">
      <c r="A223" t="s">
        <v>6905</v>
      </c>
      <c r="B223" t="s">
        <v>26</v>
      </c>
      <c r="C223" t="s">
        <v>27</v>
      </c>
      <c r="D223" t="s">
        <v>28</v>
      </c>
      <c r="E223" t="s">
        <v>29</v>
      </c>
      <c r="F223" t="s">
        <v>6895</v>
      </c>
      <c r="G223" t="s">
        <v>6896</v>
      </c>
      <c r="H223" t="s">
        <v>6423</v>
      </c>
      <c r="I223" t="s">
        <v>14003</v>
      </c>
      <c r="J223" t="s">
        <v>6905</v>
      </c>
      <c r="K223" t="s">
        <v>30</v>
      </c>
      <c r="L223" t="s">
        <v>30</v>
      </c>
      <c r="M223" t="s">
        <v>41</v>
      </c>
      <c r="N223" t="s">
        <v>42</v>
      </c>
      <c r="O223" t="s">
        <v>111</v>
      </c>
      <c r="P223" t="s">
        <v>122</v>
      </c>
      <c r="Q223" t="s">
        <v>73</v>
      </c>
      <c r="R223" t="s">
        <v>6906</v>
      </c>
      <c r="S223" t="str">
        <f t="shared" si="3"/>
        <v>FLORES CONDORI, JUDITH MARCELA</v>
      </c>
      <c r="T223" t="s">
        <v>46</v>
      </c>
      <c r="U223" t="s">
        <v>47</v>
      </c>
      <c r="V223" t="s">
        <v>48</v>
      </c>
      <c r="W223" t="s">
        <v>14984</v>
      </c>
      <c r="X223" s="121">
        <v>23483</v>
      </c>
      <c r="Y223" t="s">
        <v>6907</v>
      </c>
      <c r="AB223" t="s">
        <v>37</v>
      </c>
      <c r="AC223" t="s">
        <v>38</v>
      </c>
      <c r="AD223" t="s">
        <v>39</v>
      </c>
    </row>
    <row r="224" spans="1:30">
      <c r="A224" t="s">
        <v>18804</v>
      </c>
      <c r="B224" t="s">
        <v>26</v>
      </c>
      <c r="C224" t="s">
        <v>27</v>
      </c>
      <c r="D224" t="s">
        <v>28</v>
      </c>
      <c r="E224" t="s">
        <v>29</v>
      </c>
      <c r="F224" t="s">
        <v>6895</v>
      </c>
      <c r="G224" t="s">
        <v>6896</v>
      </c>
      <c r="H224" t="s">
        <v>6423</v>
      </c>
      <c r="I224" t="s">
        <v>14003</v>
      </c>
      <c r="J224" t="s">
        <v>18804</v>
      </c>
      <c r="K224" t="s">
        <v>30</v>
      </c>
      <c r="L224" t="s">
        <v>30</v>
      </c>
      <c r="M224" t="s">
        <v>41</v>
      </c>
      <c r="N224" t="s">
        <v>231</v>
      </c>
      <c r="O224" t="s">
        <v>113</v>
      </c>
      <c r="P224" t="s">
        <v>40</v>
      </c>
      <c r="Q224" t="s">
        <v>40</v>
      </c>
      <c r="R224" t="s">
        <v>40</v>
      </c>
      <c r="S224" s="163" t="s">
        <v>231</v>
      </c>
      <c r="T224" t="s">
        <v>62</v>
      </c>
      <c r="U224" t="s">
        <v>47</v>
      </c>
      <c r="V224" t="s">
        <v>48</v>
      </c>
      <c r="W224" t="s">
        <v>40</v>
      </c>
      <c r="X224" t="s">
        <v>232</v>
      </c>
      <c r="Y224" t="s">
        <v>40</v>
      </c>
      <c r="AB224" t="s">
        <v>37</v>
      </c>
      <c r="AC224" t="s">
        <v>6439</v>
      </c>
      <c r="AD224" t="s">
        <v>39</v>
      </c>
    </row>
    <row r="225" spans="1:30">
      <c r="A225" t="s">
        <v>6908</v>
      </c>
      <c r="B225" t="s">
        <v>26</v>
      </c>
      <c r="C225" t="s">
        <v>27</v>
      </c>
      <c r="D225" t="s">
        <v>28</v>
      </c>
      <c r="E225" t="s">
        <v>29</v>
      </c>
      <c r="F225" t="s">
        <v>6895</v>
      </c>
      <c r="G225" t="s">
        <v>6896</v>
      </c>
      <c r="H225" t="s">
        <v>6423</v>
      </c>
      <c r="I225" t="s">
        <v>14003</v>
      </c>
      <c r="J225" t="s">
        <v>6908</v>
      </c>
      <c r="K225" t="s">
        <v>30</v>
      </c>
      <c r="L225" t="s">
        <v>74</v>
      </c>
      <c r="M225" t="s">
        <v>74</v>
      </c>
      <c r="N225" t="s">
        <v>42</v>
      </c>
      <c r="O225" t="s">
        <v>248</v>
      </c>
      <c r="P225" t="s">
        <v>249</v>
      </c>
      <c r="Q225" t="s">
        <v>72</v>
      </c>
      <c r="R225" t="s">
        <v>6909</v>
      </c>
      <c r="S225" t="str">
        <f t="shared" si="3"/>
        <v>PUMA QUISPE, WILIAM BACILIO</v>
      </c>
      <c r="T225" t="s">
        <v>40</v>
      </c>
      <c r="U225" t="s">
        <v>47</v>
      </c>
      <c r="V225" t="s">
        <v>48</v>
      </c>
      <c r="W225" t="s">
        <v>14985</v>
      </c>
      <c r="X225" s="121">
        <v>27465</v>
      </c>
      <c r="Y225" t="s">
        <v>6910</v>
      </c>
      <c r="AB225" t="s">
        <v>37</v>
      </c>
      <c r="AC225" t="s">
        <v>77</v>
      </c>
      <c r="AD225" t="s">
        <v>39</v>
      </c>
    </row>
    <row r="226" spans="1:30">
      <c r="A226" t="s">
        <v>6911</v>
      </c>
      <c r="B226" t="s">
        <v>26</v>
      </c>
      <c r="C226" t="s">
        <v>27</v>
      </c>
      <c r="D226" t="s">
        <v>28</v>
      </c>
      <c r="E226" t="s">
        <v>29</v>
      </c>
      <c r="F226" t="s">
        <v>6895</v>
      </c>
      <c r="G226" t="s">
        <v>6896</v>
      </c>
      <c r="H226" t="s">
        <v>6423</v>
      </c>
      <c r="I226" t="s">
        <v>14003</v>
      </c>
      <c r="J226" t="s">
        <v>6911</v>
      </c>
      <c r="K226" t="s">
        <v>30</v>
      </c>
      <c r="L226" t="s">
        <v>74</v>
      </c>
      <c r="M226" t="s">
        <v>74</v>
      </c>
      <c r="N226" t="s">
        <v>42</v>
      </c>
      <c r="O226" t="s">
        <v>116</v>
      </c>
      <c r="P226" t="s">
        <v>779</v>
      </c>
      <c r="Q226" t="s">
        <v>512</v>
      </c>
      <c r="R226" t="s">
        <v>6912</v>
      </c>
      <c r="S226" t="str">
        <f t="shared" si="3"/>
        <v>EDUARDO SALAZAR, JUDITH AURORA</v>
      </c>
      <c r="T226" t="s">
        <v>40</v>
      </c>
      <c r="U226" t="s">
        <v>47</v>
      </c>
      <c r="V226" t="s">
        <v>48</v>
      </c>
      <c r="W226" t="s">
        <v>14986</v>
      </c>
      <c r="X226" s="121">
        <v>22588</v>
      </c>
      <c r="Y226" t="s">
        <v>6913</v>
      </c>
      <c r="AB226" t="s">
        <v>37</v>
      </c>
      <c r="AC226" t="s">
        <v>77</v>
      </c>
      <c r="AD226" t="s">
        <v>39</v>
      </c>
    </row>
    <row r="227" spans="1:30">
      <c r="A227" t="s">
        <v>6914</v>
      </c>
      <c r="B227" t="s">
        <v>26</v>
      </c>
      <c r="C227" t="s">
        <v>27</v>
      </c>
      <c r="D227" t="s">
        <v>28</v>
      </c>
      <c r="E227" t="s">
        <v>29</v>
      </c>
      <c r="F227" t="s">
        <v>6895</v>
      </c>
      <c r="G227" t="s">
        <v>6896</v>
      </c>
      <c r="H227" t="s">
        <v>6423</v>
      </c>
      <c r="I227" t="s">
        <v>14003</v>
      </c>
      <c r="J227" t="s">
        <v>6914</v>
      </c>
      <c r="K227" t="s">
        <v>87</v>
      </c>
      <c r="L227" t="s">
        <v>88</v>
      </c>
      <c r="M227" t="s">
        <v>89</v>
      </c>
      <c r="N227" t="s">
        <v>42</v>
      </c>
      <c r="O227" t="s">
        <v>6915</v>
      </c>
      <c r="P227" t="s">
        <v>127</v>
      </c>
      <c r="Q227" t="s">
        <v>6916</v>
      </c>
      <c r="R227" t="s">
        <v>6917</v>
      </c>
      <c r="S227" t="str">
        <f t="shared" si="3"/>
        <v>MACHACA CUSILAYME, FREDESVINDA</v>
      </c>
      <c r="T227" t="s">
        <v>99</v>
      </c>
      <c r="U227" t="s">
        <v>36</v>
      </c>
      <c r="V227" t="s">
        <v>48</v>
      </c>
      <c r="W227" t="s">
        <v>14987</v>
      </c>
      <c r="X227" s="121">
        <v>24399</v>
      </c>
      <c r="Y227" t="s">
        <v>6918</v>
      </c>
      <c r="AB227" t="s">
        <v>37</v>
      </c>
      <c r="AC227" t="s">
        <v>92</v>
      </c>
      <c r="AD227" t="s">
        <v>39</v>
      </c>
    </row>
    <row r="228" spans="1:30">
      <c r="A228" t="s">
        <v>6919</v>
      </c>
      <c r="B228" t="s">
        <v>26</v>
      </c>
      <c r="C228" t="s">
        <v>27</v>
      </c>
      <c r="D228" t="s">
        <v>28</v>
      </c>
      <c r="E228" t="s">
        <v>29</v>
      </c>
      <c r="F228" t="s">
        <v>6920</v>
      </c>
      <c r="G228" t="s">
        <v>6921</v>
      </c>
      <c r="H228" t="s">
        <v>6423</v>
      </c>
      <c r="I228" t="s">
        <v>14004</v>
      </c>
      <c r="J228" t="s">
        <v>6919</v>
      </c>
      <c r="K228" t="s">
        <v>30</v>
      </c>
      <c r="L228" t="s">
        <v>31</v>
      </c>
      <c r="M228" t="s">
        <v>32</v>
      </c>
      <c r="N228" t="s">
        <v>231</v>
      </c>
      <c r="O228" t="s">
        <v>14988</v>
      </c>
      <c r="P228" t="s">
        <v>40</v>
      </c>
      <c r="Q228" t="s">
        <v>40</v>
      </c>
      <c r="R228" t="s">
        <v>40</v>
      </c>
      <c r="S228" s="163" t="s">
        <v>231</v>
      </c>
      <c r="T228" t="s">
        <v>62</v>
      </c>
      <c r="U228" t="s">
        <v>36</v>
      </c>
      <c r="V228" t="s">
        <v>48</v>
      </c>
      <c r="W228" t="s">
        <v>40</v>
      </c>
      <c r="X228" t="s">
        <v>232</v>
      </c>
      <c r="Y228" t="s">
        <v>40</v>
      </c>
      <c r="AB228" t="s">
        <v>37</v>
      </c>
      <c r="AC228" t="s">
        <v>38</v>
      </c>
      <c r="AD228" t="s">
        <v>39</v>
      </c>
    </row>
    <row r="229" spans="1:30">
      <c r="A229" t="s">
        <v>6922</v>
      </c>
      <c r="B229" t="s">
        <v>26</v>
      </c>
      <c r="C229" t="s">
        <v>27</v>
      </c>
      <c r="D229" t="s">
        <v>28</v>
      </c>
      <c r="E229" t="s">
        <v>29</v>
      </c>
      <c r="F229" t="s">
        <v>6920</v>
      </c>
      <c r="G229" t="s">
        <v>6921</v>
      </c>
      <c r="H229" t="s">
        <v>6423</v>
      </c>
      <c r="I229" t="s">
        <v>14004</v>
      </c>
      <c r="J229" t="s">
        <v>6922</v>
      </c>
      <c r="K229" t="s">
        <v>30</v>
      </c>
      <c r="L229" t="s">
        <v>30</v>
      </c>
      <c r="M229" t="s">
        <v>41</v>
      </c>
      <c r="N229" t="s">
        <v>42</v>
      </c>
      <c r="O229" t="s">
        <v>14005</v>
      </c>
      <c r="P229" t="s">
        <v>352</v>
      </c>
      <c r="Q229" t="s">
        <v>103</v>
      </c>
      <c r="R229" t="s">
        <v>353</v>
      </c>
      <c r="S229" t="str">
        <f t="shared" si="3"/>
        <v>HUISA MAMANI, DORIS</v>
      </c>
      <c r="T229" t="s">
        <v>35</v>
      </c>
      <c r="U229" t="s">
        <v>47</v>
      </c>
      <c r="V229" t="s">
        <v>48</v>
      </c>
      <c r="W229" t="s">
        <v>14989</v>
      </c>
      <c r="X229" s="121">
        <v>24020</v>
      </c>
      <c r="Y229" t="s">
        <v>8425</v>
      </c>
      <c r="AB229" t="s">
        <v>37</v>
      </c>
      <c r="AC229" t="s">
        <v>38</v>
      </c>
      <c r="AD229" t="s">
        <v>39</v>
      </c>
    </row>
    <row r="230" spans="1:30">
      <c r="A230" t="s">
        <v>6923</v>
      </c>
      <c r="B230" t="s">
        <v>26</v>
      </c>
      <c r="C230" t="s">
        <v>27</v>
      </c>
      <c r="D230" t="s">
        <v>28</v>
      </c>
      <c r="E230" t="s">
        <v>29</v>
      </c>
      <c r="F230" t="s">
        <v>6920</v>
      </c>
      <c r="G230" t="s">
        <v>6921</v>
      </c>
      <c r="H230" t="s">
        <v>6423</v>
      </c>
      <c r="I230" t="s">
        <v>14004</v>
      </c>
      <c r="J230" t="s">
        <v>6923</v>
      </c>
      <c r="K230" t="s">
        <v>30</v>
      </c>
      <c r="L230" t="s">
        <v>30</v>
      </c>
      <c r="M230" t="s">
        <v>41</v>
      </c>
      <c r="N230" t="s">
        <v>42</v>
      </c>
      <c r="O230" t="s">
        <v>6924</v>
      </c>
      <c r="P230" t="s">
        <v>103</v>
      </c>
      <c r="Q230" t="s">
        <v>127</v>
      </c>
      <c r="R230" t="s">
        <v>7751</v>
      </c>
      <c r="S230" t="str">
        <f t="shared" si="3"/>
        <v>MAMANI MACHACA, MARY SOLEDAD</v>
      </c>
      <c r="T230" t="s">
        <v>51</v>
      </c>
      <c r="U230" t="s">
        <v>47</v>
      </c>
      <c r="V230" t="s">
        <v>48</v>
      </c>
      <c r="W230" t="s">
        <v>14990</v>
      </c>
      <c r="X230" s="121">
        <v>30574</v>
      </c>
      <c r="Y230" t="s">
        <v>7752</v>
      </c>
      <c r="AB230" t="s">
        <v>37</v>
      </c>
      <c r="AC230" t="s">
        <v>38</v>
      </c>
      <c r="AD230" t="s">
        <v>39</v>
      </c>
    </row>
    <row r="231" spans="1:30">
      <c r="A231" t="s">
        <v>6925</v>
      </c>
      <c r="B231" t="s">
        <v>26</v>
      </c>
      <c r="C231" t="s">
        <v>27</v>
      </c>
      <c r="D231" t="s">
        <v>28</v>
      </c>
      <c r="E231" t="s">
        <v>29</v>
      </c>
      <c r="F231" t="s">
        <v>6920</v>
      </c>
      <c r="G231" t="s">
        <v>6921</v>
      </c>
      <c r="H231" t="s">
        <v>6423</v>
      </c>
      <c r="I231" t="s">
        <v>14004</v>
      </c>
      <c r="J231" t="s">
        <v>6925</v>
      </c>
      <c r="K231" t="s">
        <v>30</v>
      </c>
      <c r="L231" t="s">
        <v>30</v>
      </c>
      <c r="M231" t="s">
        <v>41</v>
      </c>
      <c r="N231" t="s">
        <v>42</v>
      </c>
      <c r="O231" t="s">
        <v>52</v>
      </c>
      <c r="P231" t="s">
        <v>84</v>
      </c>
      <c r="Q231" t="s">
        <v>208</v>
      </c>
      <c r="R231" t="s">
        <v>6926</v>
      </c>
      <c r="S231" t="str">
        <f t="shared" si="3"/>
        <v>CARBAJAL CATACORA, RUTH YENE</v>
      </c>
      <c r="T231" t="s">
        <v>35</v>
      </c>
      <c r="U231" t="s">
        <v>47</v>
      </c>
      <c r="V231" t="s">
        <v>48</v>
      </c>
      <c r="W231" t="s">
        <v>14991</v>
      </c>
      <c r="X231" s="121">
        <v>23220</v>
      </c>
      <c r="Y231" t="s">
        <v>254</v>
      </c>
      <c r="AB231" t="s">
        <v>37</v>
      </c>
      <c r="AC231" t="s">
        <v>38</v>
      </c>
      <c r="AD231" t="s">
        <v>39</v>
      </c>
    </row>
    <row r="232" spans="1:30">
      <c r="A232" t="s">
        <v>6927</v>
      </c>
      <c r="B232" t="s">
        <v>26</v>
      </c>
      <c r="C232" t="s">
        <v>27</v>
      </c>
      <c r="D232" t="s">
        <v>28</v>
      </c>
      <c r="E232" t="s">
        <v>29</v>
      </c>
      <c r="F232" t="s">
        <v>6920</v>
      </c>
      <c r="G232" t="s">
        <v>6921</v>
      </c>
      <c r="H232" t="s">
        <v>6423</v>
      </c>
      <c r="I232" t="s">
        <v>14004</v>
      </c>
      <c r="J232" t="s">
        <v>6927</v>
      </c>
      <c r="K232" t="s">
        <v>30</v>
      </c>
      <c r="L232" t="s">
        <v>30</v>
      </c>
      <c r="M232" t="s">
        <v>41</v>
      </c>
      <c r="N232" t="s">
        <v>42</v>
      </c>
      <c r="O232" t="s">
        <v>6928</v>
      </c>
      <c r="P232" t="s">
        <v>255</v>
      </c>
      <c r="Q232" t="s">
        <v>71</v>
      </c>
      <c r="R232" t="s">
        <v>256</v>
      </c>
      <c r="S232" t="str">
        <f t="shared" si="3"/>
        <v>PAUCAR HUANCA, OTILIA</v>
      </c>
      <c r="T232" t="s">
        <v>51</v>
      </c>
      <c r="U232" t="s">
        <v>47</v>
      </c>
      <c r="V232" t="s">
        <v>48</v>
      </c>
      <c r="W232" t="s">
        <v>14992</v>
      </c>
      <c r="X232" s="121">
        <v>22909</v>
      </c>
      <c r="Y232" t="s">
        <v>6929</v>
      </c>
      <c r="AB232" t="s">
        <v>37</v>
      </c>
      <c r="AC232" t="s">
        <v>38</v>
      </c>
      <c r="AD232" t="s">
        <v>39</v>
      </c>
    </row>
    <row r="233" spans="1:30">
      <c r="A233" t="s">
        <v>6930</v>
      </c>
      <c r="B233" t="s">
        <v>26</v>
      </c>
      <c r="C233" t="s">
        <v>27</v>
      </c>
      <c r="D233" t="s">
        <v>28</v>
      </c>
      <c r="E233" t="s">
        <v>29</v>
      </c>
      <c r="F233" t="s">
        <v>6920</v>
      </c>
      <c r="G233" t="s">
        <v>6921</v>
      </c>
      <c r="H233" t="s">
        <v>6423</v>
      </c>
      <c r="I233" t="s">
        <v>14004</v>
      </c>
      <c r="J233" t="s">
        <v>6930</v>
      </c>
      <c r="K233" t="s">
        <v>30</v>
      </c>
      <c r="L233" t="s">
        <v>30</v>
      </c>
      <c r="M233" t="s">
        <v>41</v>
      </c>
      <c r="N233" t="s">
        <v>42</v>
      </c>
      <c r="O233" t="s">
        <v>52</v>
      </c>
      <c r="P233" t="s">
        <v>6931</v>
      </c>
      <c r="Q233" t="s">
        <v>6932</v>
      </c>
      <c r="R233" t="s">
        <v>6933</v>
      </c>
      <c r="S233" t="str">
        <f t="shared" si="3"/>
        <v>DE LA TORRE CAPARACHIN, JUDITH MARLENE</v>
      </c>
      <c r="T233" t="s">
        <v>35</v>
      </c>
      <c r="U233" t="s">
        <v>47</v>
      </c>
      <c r="V233" t="s">
        <v>48</v>
      </c>
      <c r="W233" t="s">
        <v>14993</v>
      </c>
      <c r="X233" s="121">
        <v>26396</v>
      </c>
      <c r="Y233" t="s">
        <v>6934</v>
      </c>
      <c r="AB233" t="s">
        <v>37</v>
      </c>
      <c r="AC233" t="s">
        <v>38</v>
      </c>
      <c r="AD233" t="s">
        <v>39</v>
      </c>
    </row>
    <row r="234" spans="1:30">
      <c r="A234" t="s">
        <v>6935</v>
      </c>
      <c r="B234" t="s">
        <v>26</v>
      </c>
      <c r="C234" t="s">
        <v>27</v>
      </c>
      <c r="D234" t="s">
        <v>28</v>
      </c>
      <c r="E234" t="s">
        <v>29</v>
      </c>
      <c r="F234" t="s">
        <v>6920</v>
      </c>
      <c r="G234" t="s">
        <v>6921</v>
      </c>
      <c r="H234" t="s">
        <v>6423</v>
      </c>
      <c r="I234" t="s">
        <v>14004</v>
      </c>
      <c r="J234" t="s">
        <v>6935</v>
      </c>
      <c r="K234" t="s">
        <v>30</v>
      </c>
      <c r="L234" t="s">
        <v>30</v>
      </c>
      <c r="M234" t="s">
        <v>41</v>
      </c>
      <c r="N234" t="s">
        <v>42</v>
      </c>
      <c r="O234" t="s">
        <v>52</v>
      </c>
      <c r="P234" t="s">
        <v>103</v>
      </c>
      <c r="Q234" t="s">
        <v>44</v>
      </c>
      <c r="R234" t="s">
        <v>6936</v>
      </c>
      <c r="S234" t="str">
        <f t="shared" si="3"/>
        <v>MAMANI CHOQUEHUANCA, LOURDES ENRIQUETA</v>
      </c>
      <c r="T234" t="s">
        <v>58</v>
      </c>
      <c r="U234" t="s">
        <v>47</v>
      </c>
      <c r="V234" t="s">
        <v>48</v>
      </c>
      <c r="W234" t="s">
        <v>14994</v>
      </c>
      <c r="X234" s="121">
        <v>22842</v>
      </c>
      <c r="Y234" t="s">
        <v>6937</v>
      </c>
      <c r="AB234" t="s">
        <v>37</v>
      </c>
      <c r="AC234" t="s">
        <v>38</v>
      </c>
      <c r="AD234" t="s">
        <v>39</v>
      </c>
    </row>
    <row r="235" spans="1:30">
      <c r="A235" t="s">
        <v>6938</v>
      </c>
      <c r="B235" t="s">
        <v>26</v>
      </c>
      <c r="C235" t="s">
        <v>27</v>
      </c>
      <c r="D235" t="s">
        <v>28</v>
      </c>
      <c r="E235" t="s">
        <v>29</v>
      </c>
      <c r="F235" t="s">
        <v>6920</v>
      </c>
      <c r="G235" t="s">
        <v>6921</v>
      </c>
      <c r="H235" t="s">
        <v>6423</v>
      </c>
      <c r="I235" t="s">
        <v>14004</v>
      </c>
      <c r="J235" t="s">
        <v>6938</v>
      </c>
      <c r="K235" t="s">
        <v>30</v>
      </c>
      <c r="L235" t="s">
        <v>30</v>
      </c>
      <c r="M235" t="s">
        <v>41</v>
      </c>
      <c r="N235" t="s">
        <v>42</v>
      </c>
      <c r="O235" t="s">
        <v>52</v>
      </c>
      <c r="P235" t="s">
        <v>61</v>
      </c>
      <c r="Q235" t="s">
        <v>257</v>
      </c>
      <c r="R235" t="s">
        <v>6939</v>
      </c>
      <c r="S235" t="str">
        <f t="shared" si="3"/>
        <v>ORTIZ LINO, MAGDA YANED</v>
      </c>
      <c r="T235" t="s">
        <v>46</v>
      </c>
      <c r="U235" t="s">
        <v>47</v>
      </c>
      <c r="V235" t="s">
        <v>48</v>
      </c>
      <c r="W235" t="s">
        <v>14995</v>
      </c>
      <c r="X235" s="121">
        <v>25299</v>
      </c>
      <c r="Y235" t="s">
        <v>6940</v>
      </c>
      <c r="AB235" t="s">
        <v>37</v>
      </c>
      <c r="AC235" t="s">
        <v>38</v>
      </c>
      <c r="AD235" t="s">
        <v>39</v>
      </c>
    </row>
    <row r="236" spans="1:30">
      <c r="A236" t="s">
        <v>6941</v>
      </c>
      <c r="B236" t="s">
        <v>26</v>
      </c>
      <c r="C236" t="s">
        <v>27</v>
      </c>
      <c r="D236" t="s">
        <v>28</v>
      </c>
      <c r="E236" t="s">
        <v>29</v>
      </c>
      <c r="F236" t="s">
        <v>6920</v>
      </c>
      <c r="G236" t="s">
        <v>6921</v>
      </c>
      <c r="H236" t="s">
        <v>6423</v>
      </c>
      <c r="I236" t="s">
        <v>14004</v>
      </c>
      <c r="J236" t="s">
        <v>6941</v>
      </c>
      <c r="K236" t="s">
        <v>30</v>
      </c>
      <c r="L236" t="s">
        <v>30</v>
      </c>
      <c r="M236" t="s">
        <v>41</v>
      </c>
      <c r="N236" t="s">
        <v>42</v>
      </c>
      <c r="O236" t="s">
        <v>6942</v>
      </c>
      <c r="P236" t="s">
        <v>6943</v>
      </c>
      <c r="Q236" t="s">
        <v>73</v>
      </c>
      <c r="R236" t="s">
        <v>6944</v>
      </c>
      <c r="S236" t="str">
        <f t="shared" si="3"/>
        <v>ARTETA CONDORI, ISABEL CARLOTA</v>
      </c>
      <c r="T236" t="s">
        <v>46</v>
      </c>
      <c r="U236" t="s">
        <v>47</v>
      </c>
      <c r="V236" t="s">
        <v>48</v>
      </c>
      <c r="W236" t="s">
        <v>14996</v>
      </c>
      <c r="X236" s="121">
        <v>26748</v>
      </c>
      <c r="Y236" t="s">
        <v>6945</v>
      </c>
      <c r="AB236" t="s">
        <v>37</v>
      </c>
      <c r="AC236" t="s">
        <v>38</v>
      </c>
      <c r="AD236" t="s">
        <v>39</v>
      </c>
    </row>
    <row r="237" spans="1:30">
      <c r="A237" t="s">
        <v>6946</v>
      </c>
      <c r="B237" t="s">
        <v>26</v>
      </c>
      <c r="C237" t="s">
        <v>27</v>
      </c>
      <c r="D237" t="s">
        <v>28</v>
      </c>
      <c r="E237" t="s">
        <v>29</v>
      </c>
      <c r="F237" t="s">
        <v>6920</v>
      </c>
      <c r="G237" t="s">
        <v>6921</v>
      </c>
      <c r="H237" t="s">
        <v>6423</v>
      </c>
      <c r="I237" t="s">
        <v>14004</v>
      </c>
      <c r="J237" t="s">
        <v>6946</v>
      </c>
      <c r="K237" t="s">
        <v>30</v>
      </c>
      <c r="L237" t="s">
        <v>30</v>
      </c>
      <c r="M237" t="s">
        <v>41</v>
      </c>
      <c r="N237" t="s">
        <v>42</v>
      </c>
      <c r="O237" t="s">
        <v>6947</v>
      </c>
      <c r="P237" t="s">
        <v>170</v>
      </c>
      <c r="Q237" t="s">
        <v>44</v>
      </c>
      <c r="R237" t="s">
        <v>7769</v>
      </c>
      <c r="S237" t="str">
        <f t="shared" si="3"/>
        <v>ROJAS CHOQUEHUANCA, YANETH ROCIO</v>
      </c>
      <c r="T237" t="s">
        <v>46</v>
      </c>
      <c r="U237" t="s">
        <v>47</v>
      </c>
      <c r="V237" t="s">
        <v>48</v>
      </c>
      <c r="W237" t="s">
        <v>14997</v>
      </c>
      <c r="X237" s="121">
        <v>28394</v>
      </c>
      <c r="Y237" t="s">
        <v>7770</v>
      </c>
      <c r="AB237" t="s">
        <v>37</v>
      </c>
      <c r="AC237" t="s">
        <v>38</v>
      </c>
      <c r="AD237" t="s">
        <v>39</v>
      </c>
    </row>
    <row r="238" spans="1:30">
      <c r="A238" t="s">
        <v>6948</v>
      </c>
      <c r="B238" t="s">
        <v>26</v>
      </c>
      <c r="C238" t="s">
        <v>27</v>
      </c>
      <c r="D238" t="s">
        <v>28</v>
      </c>
      <c r="E238" t="s">
        <v>29</v>
      </c>
      <c r="F238" t="s">
        <v>6920</v>
      </c>
      <c r="G238" t="s">
        <v>6921</v>
      </c>
      <c r="H238" t="s">
        <v>6423</v>
      </c>
      <c r="I238" t="s">
        <v>14004</v>
      </c>
      <c r="J238" t="s">
        <v>6948</v>
      </c>
      <c r="K238" t="s">
        <v>30</v>
      </c>
      <c r="L238" t="s">
        <v>30</v>
      </c>
      <c r="M238" t="s">
        <v>41</v>
      </c>
      <c r="N238" t="s">
        <v>42</v>
      </c>
      <c r="O238" t="s">
        <v>260</v>
      </c>
      <c r="P238" t="s">
        <v>261</v>
      </c>
      <c r="Q238" t="s">
        <v>145</v>
      </c>
      <c r="R238" t="s">
        <v>76</v>
      </c>
      <c r="S238" t="str">
        <f t="shared" si="3"/>
        <v>FUENTES MACEDO, MARLENY</v>
      </c>
      <c r="T238" t="s">
        <v>46</v>
      </c>
      <c r="U238" t="s">
        <v>47</v>
      </c>
      <c r="V238" t="s">
        <v>48</v>
      </c>
      <c r="W238" t="s">
        <v>14998</v>
      </c>
      <c r="X238" s="121">
        <v>25977</v>
      </c>
      <c r="Y238" t="s">
        <v>6949</v>
      </c>
      <c r="AB238" t="s">
        <v>37</v>
      </c>
      <c r="AC238" t="s">
        <v>38</v>
      </c>
      <c r="AD238" t="s">
        <v>39</v>
      </c>
    </row>
    <row r="239" spans="1:30">
      <c r="A239" t="s">
        <v>6950</v>
      </c>
      <c r="B239" t="s">
        <v>26</v>
      </c>
      <c r="C239" t="s">
        <v>27</v>
      </c>
      <c r="D239" t="s">
        <v>28</v>
      </c>
      <c r="E239" t="s">
        <v>29</v>
      </c>
      <c r="F239" t="s">
        <v>6920</v>
      </c>
      <c r="G239" t="s">
        <v>6921</v>
      </c>
      <c r="H239" t="s">
        <v>6423</v>
      </c>
      <c r="I239" t="s">
        <v>14004</v>
      </c>
      <c r="J239" t="s">
        <v>6950</v>
      </c>
      <c r="K239" t="s">
        <v>30</v>
      </c>
      <c r="L239" t="s">
        <v>30</v>
      </c>
      <c r="M239" t="s">
        <v>41</v>
      </c>
      <c r="N239" t="s">
        <v>42</v>
      </c>
      <c r="O239" t="s">
        <v>6951</v>
      </c>
      <c r="P239" t="s">
        <v>75</v>
      </c>
      <c r="Q239" t="s">
        <v>241</v>
      </c>
      <c r="R239" t="s">
        <v>8062</v>
      </c>
      <c r="S239" t="str">
        <f t="shared" si="3"/>
        <v>PINEDA ALATA, PAMELA IRASEMA</v>
      </c>
      <c r="T239" t="s">
        <v>51</v>
      </c>
      <c r="U239" t="s">
        <v>47</v>
      </c>
      <c r="V239" t="s">
        <v>48</v>
      </c>
      <c r="W239" t="s">
        <v>14999</v>
      </c>
      <c r="X239" s="121">
        <v>32649</v>
      </c>
      <c r="Y239" t="s">
        <v>8063</v>
      </c>
      <c r="AB239" t="s">
        <v>37</v>
      </c>
      <c r="AC239" t="s">
        <v>38</v>
      </c>
      <c r="AD239" t="s">
        <v>39</v>
      </c>
    </row>
    <row r="240" spans="1:30">
      <c r="A240" t="s">
        <v>6952</v>
      </c>
      <c r="B240" t="s">
        <v>26</v>
      </c>
      <c r="C240" t="s">
        <v>27</v>
      </c>
      <c r="D240" t="s">
        <v>28</v>
      </c>
      <c r="E240" t="s">
        <v>29</v>
      </c>
      <c r="F240" t="s">
        <v>6920</v>
      </c>
      <c r="G240" t="s">
        <v>6921</v>
      </c>
      <c r="H240" t="s">
        <v>6423</v>
      </c>
      <c r="I240" t="s">
        <v>14004</v>
      </c>
      <c r="J240" t="s">
        <v>6952</v>
      </c>
      <c r="K240" t="s">
        <v>30</v>
      </c>
      <c r="L240" t="s">
        <v>74</v>
      </c>
      <c r="M240" t="s">
        <v>74</v>
      </c>
      <c r="N240" t="s">
        <v>42</v>
      </c>
      <c r="O240" t="s">
        <v>6953</v>
      </c>
      <c r="P240" t="s">
        <v>18582</v>
      </c>
      <c r="Q240" t="s">
        <v>264</v>
      </c>
      <c r="R240" t="s">
        <v>18583</v>
      </c>
      <c r="S240" t="str">
        <f t="shared" si="3"/>
        <v>PELAES CCALLO, LUIS NOLASCO</v>
      </c>
      <c r="T240" t="s">
        <v>40</v>
      </c>
      <c r="U240" t="s">
        <v>47</v>
      </c>
      <c r="V240" t="s">
        <v>48</v>
      </c>
      <c r="W240" t="s">
        <v>18584</v>
      </c>
      <c r="X240" s="121">
        <v>28431</v>
      </c>
      <c r="Y240" t="s">
        <v>18585</v>
      </c>
      <c r="AB240" t="s">
        <v>37</v>
      </c>
      <c r="AC240" t="s">
        <v>77</v>
      </c>
      <c r="AD240" t="s">
        <v>39</v>
      </c>
    </row>
    <row r="241" spans="1:30">
      <c r="A241" t="s">
        <v>6955</v>
      </c>
      <c r="B241" t="s">
        <v>26</v>
      </c>
      <c r="C241" t="s">
        <v>27</v>
      </c>
      <c r="D241" t="s">
        <v>28</v>
      </c>
      <c r="E241" t="s">
        <v>29</v>
      </c>
      <c r="F241" t="s">
        <v>6920</v>
      </c>
      <c r="G241" t="s">
        <v>6921</v>
      </c>
      <c r="H241" t="s">
        <v>6423</v>
      </c>
      <c r="I241" t="s">
        <v>14004</v>
      </c>
      <c r="J241" t="s">
        <v>6955</v>
      </c>
      <c r="K241" t="s">
        <v>30</v>
      </c>
      <c r="L241" t="s">
        <v>74</v>
      </c>
      <c r="M241" t="s">
        <v>74</v>
      </c>
      <c r="N241" t="s">
        <v>42</v>
      </c>
      <c r="O241" t="s">
        <v>6956</v>
      </c>
      <c r="P241" t="s">
        <v>265</v>
      </c>
      <c r="Q241" t="s">
        <v>103</v>
      </c>
      <c r="R241" t="s">
        <v>6957</v>
      </c>
      <c r="S241" t="str">
        <f t="shared" si="3"/>
        <v>NEYRA MAMANI, JUANA MARITZA</v>
      </c>
      <c r="T241" t="s">
        <v>40</v>
      </c>
      <c r="U241" t="s">
        <v>47</v>
      </c>
      <c r="V241" t="s">
        <v>48</v>
      </c>
      <c r="W241" t="s">
        <v>15000</v>
      </c>
      <c r="X241" s="121">
        <v>26366</v>
      </c>
      <c r="Y241" t="s">
        <v>6958</v>
      </c>
      <c r="AB241" t="s">
        <v>37</v>
      </c>
      <c r="AC241" t="s">
        <v>77</v>
      </c>
      <c r="AD241" t="s">
        <v>39</v>
      </c>
    </row>
    <row r="242" spans="1:30">
      <c r="A242" t="s">
        <v>6959</v>
      </c>
      <c r="B242" t="s">
        <v>26</v>
      </c>
      <c r="C242" t="s">
        <v>27</v>
      </c>
      <c r="D242" t="s">
        <v>28</v>
      </c>
      <c r="E242" t="s">
        <v>29</v>
      </c>
      <c r="F242" t="s">
        <v>6920</v>
      </c>
      <c r="G242" t="s">
        <v>6921</v>
      </c>
      <c r="H242" t="s">
        <v>6423</v>
      </c>
      <c r="I242" t="s">
        <v>14004</v>
      </c>
      <c r="J242" t="s">
        <v>6959</v>
      </c>
      <c r="K242" t="s">
        <v>30</v>
      </c>
      <c r="L242" t="s">
        <v>74</v>
      </c>
      <c r="M242" t="s">
        <v>74</v>
      </c>
      <c r="N242" t="s">
        <v>42</v>
      </c>
      <c r="O242" t="s">
        <v>6537</v>
      </c>
      <c r="P242" t="s">
        <v>6960</v>
      </c>
      <c r="Q242" t="s">
        <v>266</v>
      </c>
      <c r="R242" t="s">
        <v>6961</v>
      </c>
      <c r="S242" t="str">
        <f t="shared" si="3"/>
        <v>MOYA SANIZO, CASSELY</v>
      </c>
      <c r="T242" t="s">
        <v>40</v>
      </c>
      <c r="U242" t="s">
        <v>47</v>
      </c>
      <c r="V242" t="s">
        <v>48</v>
      </c>
      <c r="W242" t="s">
        <v>15001</v>
      </c>
      <c r="X242" s="121">
        <v>27474</v>
      </c>
      <c r="Y242" t="s">
        <v>6962</v>
      </c>
      <c r="AB242" t="s">
        <v>37</v>
      </c>
      <c r="AC242" t="s">
        <v>77</v>
      </c>
      <c r="AD242" t="s">
        <v>39</v>
      </c>
    </row>
    <row r="243" spans="1:30">
      <c r="A243" t="s">
        <v>6963</v>
      </c>
      <c r="B243" t="s">
        <v>26</v>
      </c>
      <c r="C243" t="s">
        <v>27</v>
      </c>
      <c r="D243" t="s">
        <v>28</v>
      </c>
      <c r="E243" t="s">
        <v>29</v>
      </c>
      <c r="F243" t="s">
        <v>6920</v>
      </c>
      <c r="G243" t="s">
        <v>6921</v>
      </c>
      <c r="H243" t="s">
        <v>6423</v>
      </c>
      <c r="I243" t="s">
        <v>14004</v>
      </c>
      <c r="J243" t="s">
        <v>6963</v>
      </c>
      <c r="K243" t="s">
        <v>30</v>
      </c>
      <c r="L243" t="s">
        <v>74</v>
      </c>
      <c r="M243" t="s">
        <v>74</v>
      </c>
      <c r="N243" t="s">
        <v>42</v>
      </c>
      <c r="O243" t="s">
        <v>6537</v>
      </c>
      <c r="P243" t="s">
        <v>6954</v>
      </c>
      <c r="Q243" t="s">
        <v>18586</v>
      </c>
      <c r="R243" t="s">
        <v>18587</v>
      </c>
      <c r="S243" t="str">
        <f t="shared" si="3"/>
        <v>MOLLOCONDO BARRIALES, ROSA HERMENEGILDA</v>
      </c>
      <c r="T243" t="s">
        <v>40</v>
      </c>
      <c r="U243" t="s">
        <v>47</v>
      </c>
      <c r="V243" t="s">
        <v>48</v>
      </c>
      <c r="W243" t="s">
        <v>18588</v>
      </c>
      <c r="X243" s="121">
        <v>29600</v>
      </c>
      <c r="Y243" t="s">
        <v>18589</v>
      </c>
      <c r="AB243" t="s">
        <v>37</v>
      </c>
      <c r="AC243" t="s">
        <v>77</v>
      </c>
      <c r="AD243" t="s">
        <v>39</v>
      </c>
    </row>
    <row r="244" spans="1:30">
      <c r="A244" t="s">
        <v>6964</v>
      </c>
      <c r="B244" t="s">
        <v>26</v>
      </c>
      <c r="C244" t="s">
        <v>27</v>
      </c>
      <c r="D244" t="s">
        <v>28</v>
      </c>
      <c r="E244" t="s">
        <v>29</v>
      </c>
      <c r="F244" t="s">
        <v>6920</v>
      </c>
      <c r="G244" t="s">
        <v>6921</v>
      </c>
      <c r="H244" t="s">
        <v>6423</v>
      </c>
      <c r="I244" t="s">
        <v>14004</v>
      </c>
      <c r="J244" t="s">
        <v>6964</v>
      </c>
      <c r="K244" t="s">
        <v>30</v>
      </c>
      <c r="L244" t="s">
        <v>74</v>
      </c>
      <c r="M244" t="s">
        <v>74</v>
      </c>
      <c r="N244" t="s">
        <v>42</v>
      </c>
      <c r="O244" t="s">
        <v>6965</v>
      </c>
      <c r="P244" t="s">
        <v>103</v>
      </c>
      <c r="Q244" t="s">
        <v>127</v>
      </c>
      <c r="R244" t="s">
        <v>6966</v>
      </c>
      <c r="S244" t="str">
        <f t="shared" si="3"/>
        <v>MAMANI MACHACA, JUANITA</v>
      </c>
      <c r="T244" t="s">
        <v>40</v>
      </c>
      <c r="U244" t="s">
        <v>47</v>
      </c>
      <c r="V244" t="s">
        <v>48</v>
      </c>
      <c r="W244" t="s">
        <v>15002</v>
      </c>
      <c r="X244" s="121">
        <v>22444</v>
      </c>
      <c r="Y244" t="s">
        <v>6967</v>
      </c>
      <c r="AB244" t="s">
        <v>37</v>
      </c>
      <c r="AC244" t="s">
        <v>77</v>
      </c>
      <c r="AD244" t="s">
        <v>39</v>
      </c>
    </row>
    <row r="245" spans="1:30">
      <c r="A245" t="s">
        <v>6968</v>
      </c>
      <c r="B245" t="s">
        <v>26</v>
      </c>
      <c r="C245" t="s">
        <v>27</v>
      </c>
      <c r="D245" t="s">
        <v>28</v>
      </c>
      <c r="E245" t="s">
        <v>29</v>
      </c>
      <c r="F245" t="s">
        <v>6920</v>
      </c>
      <c r="G245" t="s">
        <v>6921</v>
      </c>
      <c r="H245" t="s">
        <v>6423</v>
      </c>
      <c r="I245" t="s">
        <v>14004</v>
      </c>
      <c r="J245" t="s">
        <v>6968</v>
      </c>
      <c r="K245" t="s">
        <v>30</v>
      </c>
      <c r="L245" t="s">
        <v>74</v>
      </c>
      <c r="M245" t="s">
        <v>74</v>
      </c>
      <c r="N245" t="s">
        <v>42</v>
      </c>
      <c r="O245" t="s">
        <v>116</v>
      </c>
      <c r="P245" t="s">
        <v>75</v>
      </c>
      <c r="Q245" t="s">
        <v>122</v>
      </c>
      <c r="R245" t="s">
        <v>18590</v>
      </c>
      <c r="S245" t="str">
        <f t="shared" si="3"/>
        <v>PINEDA FLORES, MIRIAM ERIKA</v>
      </c>
      <c r="T245" t="s">
        <v>40</v>
      </c>
      <c r="U245" t="s">
        <v>47</v>
      </c>
      <c r="V245" t="s">
        <v>48</v>
      </c>
      <c r="W245" t="s">
        <v>18591</v>
      </c>
      <c r="X245" s="121">
        <v>27404</v>
      </c>
      <c r="Y245" t="s">
        <v>18592</v>
      </c>
      <c r="AB245" t="s">
        <v>37</v>
      </c>
      <c r="AC245" t="s">
        <v>77</v>
      </c>
      <c r="AD245" t="s">
        <v>39</v>
      </c>
    </row>
    <row r="246" spans="1:30">
      <c r="A246" t="s">
        <v>6969</v>
      </c>
      <c r="B246" t="s">
        <v>26</v>
      </c>
      <c r="C246" t="s">
        <v>27</v>
      </c>
      <c r="D246" t="s">
        <v>28</v>
      </c>
      <c r="E246" t="s">
        <v>29</v>
      </c>
      <c r="F246" t="s">
        <v>6920</v>
      </c>
      <c r="G246" t="s">
        <v>6921</v>
      </c>
      <c r="H246" t="s">
        <v>6423</v>
      </c>
      <c r="I246" t="s">
        <v>14004</v>
      </c>
      <c r="J246" t="s">
        <v>6969</v>
      </c>
      <c r="K246" t="s">
        <v>87</v>
      </c>
      <c r="L246" t="s">
        <v>88</v>
      </c>
      <c r="M246" t="s">
        <v>89</v>
      </c>
      <c r="N246" t="s">
        <v>42</v>
      </c>
      <c r="O246" t="s">
        <v>52</v>
      </c>
      <c r="P246" t="s">
        <v>268</v>
      </c>
      <c r="Q246" t="s">
        <v>269</v>
      </c>
      <c r="R246" t="s">
        <v>6970</v>
      </c>
      <c r="S246" t="str">
        <f t="shared" si="3"/>
        <v>ALI CUTIPA, MARIA ROSARIO</v>
      </c>
      <c r="T246" t="s">
        <v>188</v>
      </c>
      <c r="U246" t="s">
        <v>36</v>
      </c>
      <c r="V246" t="s">
        <v>48</v>
      </c>
      <c r="W246" t="s">
        <v>15003</v>
      </c>
      <c r="X246" s="121">
        <v>19268</v>
      </c>
      <c r="Y246" t="s">
        <v>6971</v>
      </c>
      <c r="AB246" t="s">
        <v>37</v>
      </c>
      <c r="AC246" t="s">
        <v>92</v>
      </c>
      <c r="AD246" t="s">
        <v>39</v>
      </c>
    </row>
    <row r="247" spans="1:30">
      <c r="A247" t="s">
        <v>6972</v>
      </c>
      <c r="B247" t="s">
        <v>26</v>
      </c>
      <c r="C247" t="s">
        <v>27</v>
      </c>
      <c r="D247" t="s">
        <v>28</v>
      </c>
      <c r="E247" t="s">
        <v>29</v>
      </c>
      <c r="F247" t="s">
        <v>6920</v>
      </c>
      <c r="G247" t="s">
        <v>6921</v>
      </c>
      <c r="H247" t="s">
        <v>6423</v>
      </c>
      <c r="I247" t="s">
        <v>14004</v>
      </c>
      <c r="J247" t="s">
        <v>6972</v>
      </c>
      <c r="K247" t="s">
        <v>87</v>
      </c>
      <c r="L247" t="s">
        <v>88</v>
      </c>
      <c r="M247" t="s">
        <v>89</v>
      </c>
      <c r="N247" t="s">
        <v>42</v>
      </c>
      <c r="O247" t="s">
        <v>52</v>
      </c>
      <c r="P247" t="s">
        <v>155</v>
      </c>
      <c r="Q247" t="s">
        <v>72</v>
      </c>
      <c r="R247" t="s">
        <v>6973</v>
      </c>
      <c r="S247" t="str">
        <f t="shared" si="3"/>
        <v>CHURA QUISPE, MAXIMILIANO</v>
      </c>
      <c r="T247" t="s">
        <v>172</v>
      </c>
      <c r="U247" t="s">
        <v>36</v>
      </c>
      <c r="V247" t="s">
        <v>48</v>
      </c>
      <c r="W247" t="s">
        <v>15004</v>
      </c>
      <c r="X247" s="121">
        <v>23699</v>
      </c>
      <c r="Y247" t="s">
        <v>6974</v>
      </c>
      <c r="AB247" t="s">
        <v>37</v>
      </c>
      <c r="AC247" t="s">
        <v>92</v>
      </c>
      <c r="AD247" t="s">
        <v>39</v>
      </c>
    </row>
    <row r="248" spans="1:30">
      <c r="A248" t="s">
        <v>6975</v>
      </c>
      <c r="B248" t="s">
        <v>26</v>
      </c>
      <c r="C248" t="s">
        <v>27</v>
      </c>
      <c r="D248" t="s">
        <v>28</v>
      </c>
      <c r="E248" t="s">
        <v>29</v>
      </c>
      <c r="F248" t="s">
        <v>6976</v>
      </c>
      <c r="G248" t="s">
        <v>6977</v>
      </c>
      <c r="H248" t="s">
        <v>6423</v>
      </c>
      <c r="I248" t="s">
        <v>14006</v>
      </c>
      <c r="J248" t="s">
        <v>6975</v>
      </c>
      <c r="K248" t="s">
        <v>30</v>
      </c>
      <c r="L248" t="s">
        <v>31</v>
      </c>
      <c r="M248" t="s">
        <v>32</v>
      </c>
      <c r="N248" t="s">
        <v>33</v>
      </c>
      <c r="O248" t="s">
        <v>6424</v>
      </c>
      <c r="P248" t="s">
        <v>6978</v>
      </c>
      <c r="Q248" t="s">
        <v>6979</v>
      </c>
      <c r="R248" t="s">
        <v>6980</v>
      </c>
      <c r="S248" t="str">
        <f t="shared" si="3"/>
        <v>PEÑARANDA SANTANDER, YENNY MARIANELLA</v>
      </c>
      <c r="T248" t="s">
        <v>35</v>
      </c>
      <c r="U248" t="s">
        <v>36</v>
      </c>
      <c r="V248" t="s">
        <v>6426</v>
      </c>
      <c r="W248" t="s">
        <v>15005</v>
      </c>
      <c r="X248" s="121">
        <v>24595</v>
      </c>
      <c r="Y248" t="s">
        <v>6981</v>
      </c>
      <c r="Z248" s="121">
        <v>43525</v>
      </c>
      <c r="AA248" s="121">
        <v>44985</v>
      </c>
      <c r="AB248" t="s">
        <v>37</v>
      </c>
      <c r="AC248" t="s">
        <v>38</v>
      </c>
      <c r="AD248" t="s">
        <v>39</v>
      </c>
    </row>
    <row r="249" spans="1:30">
      <c r="A249" t="s">
        <v>6982</v>
      </c>
      <c r="B249" t="s">
        <v>26</v>
      </c>
      <c r="C249" t="s">
        <v>27</v>
      </c>
      <c r="D249" t="s">
        <v>28</v>
      </c>
      <c r="E249" t="s">
        <v>29</v>
      </c>
      <c r="F249" t="s">
        <v>6976</v>
      </c>
      <c r="G249" t="s">
        <v>6977</v>
      </c>
      <c r="H249" t="s">
        <v>6423</v>
      </c>
      <c r="I249" t="s">
        <v>14006</v>
      </c>
      <c r="J249" t="s">
        <v>6982</v>
      </c>
      <c r="K249" t="s">
        <v>30</v>
      </c>
      <c r="L249" t="s">
        <v>30</v>
      </c>
      <c r="M249" t="s">
        <v>41</v>
      </c>
      <c r="N249" t="s">
        <v>42</v>
      </c>
      <c r="O249" t="s">
        <v>6983</v>
      </c>
      <c r="P249" t="s">
        <v>73</v>
      </c>
      <c r="Q249" t="s">
        <v>103</v>
      </c>
      <c r="R249" t="s">
        <v>6984</v>
      </c>
      <c r="S249" t="str">
        <f t="shared" si="3"/>
        <v>CONDORI MAMANI, FLORA OLIVIA</v>
      </c>
      <c r="T249" t="s">
        <v>51</v>
      </c>
      <c r="U249" t="s">
        <v>47</v>
      </c>
      <c r="V249" t="s">
        <v>48</v>
      </c>
      <c r="W249" t="s">
        <v>15006</v>
      </c>
      <c r="X249" s="121">
        <v>26255</v>
      </c>
      <c r="Y249" t="s">
        <v>6985</v>
      </c>
      <c r="AB249" t="s">
        <v>37</v>
      </c>
      <c r="AC249" t="s">
        <v>38</v>
      </c>
      <c r="AD249" t="s">
        <v>39</v>
      </c>
    </row>
    <row r="250" spans="1:30">
      <c r="A250" t="s">
        <v>6986</v>
      </c>
      <c r="B250" t="s">
        <v>26</v>
      </c>
      <c r="C250" t="s">
        <v>27</v>
      </c>
      <c r="D250" t="s">
        <v>28</v>
      </c>
      <c r="E250" t="s">
        <v>29</v>
      </c>
      <c r="F250" t="s">
        <v>6976</v>
      </c>
      <c r="G250" t="s">
        <v>6977</v>
      </c>
      <c r="H250" t="s">
        <v>6423</v>
      </c>
      <c r="I250" t="s">
        <v>14006</v>
      </c>
      <c r="J250" t="s">
        <v>6986</v>
      </c>
      <c r="K250" t="s">
        <v>30</v>
      </c>
      <c r="L250" t="s">
        <v>30</v>
      </c>
      <c r="M250" t="s">
        <v>41</v>
      </c>
      <c r="N250" t="s">
        <v>42</v>
      </c>
      <c r="O250" t="s">
        <v>6987</v>
      </c>
      <c r="P250" t="s">
        <v>170</v>
      </c>
      <c r="Q250" t="s">
        <v>270</v>
      </c>
      <c r="R250" t="s">
        <v>6988</v>
      </c>
      <c r="S250" t="str">
        <f t="shared" si="3"/>
        <v>ROJAS HUARACHA, DORA OFELIA</v>
      </c>
      <c r="T250" t="s">
        <v>58</v>
      </c>
      <c r="U250" t="s">
        <v>47</v>
      </c>
      <c r="V250" t="s">
        <v>48</v>
      </c>
      <c r="W250" t="s">
        <v>15007</v>
      </c>
      <c r="X250" s="121">
        <v>24471</v>
      </c>
      <c r="Y250" t="s">
        <v>6989</v>
      </c>
      <c r="AB250" t="s">
        <v>37</v>
      </c>
      <c r="AC250" t="s">
        <v>38</v>
      </c>
      <c r="AD250" t="s">
        <v>39</v>
      </c>
    </row>
    <row r="251" spans="1:30">
      <c r="A251" t="s">
        <v>6990</v>
      </c>
      <c r="B251" t="s">
        <v>26</v>
      </c>
      <c r="C251" t="s">
        <v>27</v>
      </c>
      <c r="D251" t="s">
        <v>28</v>
      </c>
      <c r="E251" t="s">
        <v>29</v>
      </c>
      <c r="F251" t="s">
        <v>6976</v>
      </c>
      <c r="G251" t="s">
        <v>6977</v>
      </c>
      <c r="H251" t="s">
        <v>6423</v>
      </c>
      <c r="I251" t="s">
        <v>14006</v>
      </c>
      <c r="J251" t="s">
        <v>6990</v>
      </c>
      <c r="K251" t="s">
        <v>30</v>
      </c>
      <c r="L251" t="s">
        <v>30</v>
      </c>
      <c r="M251" t="s">
        <v>41</v>
      </c>
      <c r="N251" t="s">
        <v>42</v>
      </c>
      <c r="O251" t="s">
        <v>271</v>
      </c>
      <c r="P251" t="s">
        <v>148</v>
      </c>
      <c r="Q251" t="s">
        <v>73</v>
      </c>
      <c r="R251" t="s">
        <v>272</v>
      </c>
      <c r="S251" t="str">
        <f t="shared" si="3"/>
        <v>RAMOS CONDORI, FRANCISCA</v>
      </c>
      <c r="T251" t="s">
        <v>58</v>
      </c>
      <c r="U251" t="s">
        <v>47</v>
      </c>
      <c r="V251" t="s">
        <v>48</v>
      </c>
      <c r="W251" t="s">
        <v>15008</v>
      </c>
      <c r="X251" s="121">
        <v>24639</v>
      </c>
      <c r="Y251" t="s">
        <v>6991</v>
      </c>
      <c r="AB251" t="s">
        <v>37</v>
      </c>
      <c r="AC251" t="s">
        <v>38</v>
      </c>
      <c r="AD251" t="s">
        <v>39</v>
      </c>
    </row>
    <row r="252" spans="1:30">
      <c r="A252" t="s">
        <v>6992</v>
      </c>
      <c r="B252" t="s">
        <v>26</v>
      </c>
      <c r="C252" t="s">
        <v>27</v>
      </c>
      <c r="D252" t="s">
        <v>28</v>
      </c>
      <c r="E252" t="s">
        <v>29</v>
      </c>
      <c r="F252" t="s">
        <v>6976</v>
      </c>
      <c r="G252" t="s">
        <v>6977</v>
      </c>
      <c r="H252" t="s">
        <v>6423</v>
      </c>
      <c r="I252" t="s">
        <v>14006</v>
      </c>
      <c r="J252" t="s">
        <v>6992</v>
      </c>
      <c r="K252" t="s">
        <v>30</v>
      </c>
      <c r="L252" t="s">
        <v>30</v>
      </c>
      <c r="M252" t="s">
        <v>41</v>
      </c>
      <c r="N252" t="s">
        <v>231</v>
      </c>
      <c r="O252" t="s">
        <v>6993</v>
      </c>
      <c r="P252" t="s">
        <v>40</v>
      </c>
      <c r="Q252" t="s">
        <v>40</v>
      </c>
      <c r="R252" t="s">
        <v>40</v>
      </c>
      <c r="S252" s="163" t="s">
        <v>231</v>
      </c>
      <c r="T252" t="s">
        <v>62</v>
      </c>
      <c r="U252" t="s">
        <v>47</v>
      </c>
      <c r="V252" t="s">
        <v>48</v>
      </c>
      <c r="W252" t="s">
        <v>40</v>
      </c>
      <c r="X252" t="s">
        <v>232</v>
      </c>
      <c r="Y252" t="s">
        <v>40</v>
      </c>
      <c r="AB252" t="s">
        <v>37</v>
      </c>
      <c r="AC252" t="s">
        <v>6439</v>
      </c>
      <c r="AD252" t="s">
        <v>39</v>
      </c>
    </row>
    <row r="253" spans="1:30">
      <c r="A253" t="s">
        <v>6994</v>
      </c>
      <c r="B253" t="s">
        <v>26</v>
      </c>
      <c r="C253" t="s">
        <v>27</v>
      </c>
      <c r="D253" t="s">
        <v>28</v>
      </c>
      <c r="E253" t="s">
        <v>29</v>
      </c>
      <c r="F253" t="s">
        <v>6976</v>
      </c>
      <c r="G253" t="s">
        <v>6977</v>
      </c>
      <c r="H253" t="s">
        <v>6423</v>
      </c>
      <c r="I253" t="s">
        <v>14006</v>
      </c>
      <c r="J253" t="s">
        <v>6994</v>
      </c>
      <c r="K253" t="s">
        <v>30</v>
      </c>
      <c r="L253" t="s">
        <v>30</v>
      </c>
      <c r="M253" t="s">
        <v>41</v>
      </c>
      <c r="N253" t="s">
        <v>42</v>
      </c>
      <c r="O253" t="s">
        <v>6995</v>
      </c>
      <c r="P253" t="s">
        <v>123</v>
      </c>
      <c r="Q253" t="s">
        <v>6389</v>
      </c>
      <c r="R253" t="s">
        <v>6996</v>
      </c>
      <c r="S253" t="str">
        <f t="shared" si="3"/>
        <v>ALFARO PILLCO, ROSARIO YNES</v>
      </c>
      <c r="T253" t="s">
        <v>35</v>
      </c>
      <c r="U253" t="s">
        <v>47</v>
      </c>
      <c r="V253" t="s">
        <v>48</v>
      </c>
      <c r="W253" t="s">
        <v>15009</v>
      </c>
      <c r="X253" s="121">
        <v>24858</v>
      </c>
      <c r="Y253" t="s">
        <v>6997</v>
      </c>
      <c r="AB253" t="s">
        <v>37</v>
      </c>
      <c r="AC253" t="s">
        <v>38</v>
      </c>
      <c r="AD253" t="s">
        <v>39</v>
      </c>
    </row>
    <row r="254" spans="1:30">
      <c r="A254" t="s">
        <v>6998</v>
      </c>
      <c r="B254" t="s">
        <v>26</v>
      </c>
      <c r="C254" t="s">
        <v>27</v>
      </c>
      <c r="D254" t="s">
        <v>28</v>
      </c>
      <c r="E254" t="s">
        <v>29</v>
      </c>
      <c r="F254" t="s">
        <v>6976</v>
      </c>
      <c r="G254" t="s">
        <v>6977</v>
      </c>
      <c r="H254" t="s">
        <v>6423</v>
      </c>
      <c r="I254" t="s">
        <v>14006</v>
      </c>
      <c r="J254" t="s">
        <v>6998</v>
      </c>
      <c r="K254" t="s">
        <v>30</v>
      </c>
      <c r="L254" t="s">
        <v>74</v>
      </c>
      <c r="M254" t="s">
        <v>74</v>
      </c>
      <c r="N254" t="s">
        <v>42</v>
      </c>
      <c r="O254" t="s">
        <v>6999</v>
      </c>
      <c r="P254" t="s">
        <v>49</v>
      </c>
      <c r="Q254" t="s">
        <v>50</v>
      </c>
      <c r="R254" t="s">
        <v>18593</v>
      </c>
      <c r="S254" t="str">
        <f t="shared" si="3"/>
        <v>CCALLA CHOQUEMAMANI, AVICENA</v>
      </c>
      <c r="T254" t="s">
        <v>40</v>
      </c>
      <c r="U254" t="s">
        <v>47</v>
      </c>
      <c r="V254" t="s">
        <v>48</v>
      </c>
      <c r="W254" t="s">
        <v>18594</v>
      </c>
      <c r="X254" s="121">
        <v>25667</v>
      </c>
      <c r="Y254" t="s">
        <v>18595</v>
      </c>
      <c r="AB254" t="s">
        <v>37</v>
      </c>
      <c r="AC254" t="s">
        <v>77</v>
      </c>
      <c r="AD254" t="s">
        <v>39</v>
      </c>
    </row>
    <row r="255" spans="1:30">
      <c r="A255" t="s">
        <v>7000</v>
      </c>
      <c r="B255" t="s">
        <v>26</v>
      </c>
      <c r="C255" t="s">
        <v>27</v>
      </c>
      <c r="D255" t="s">
        <v>28</v>
      </c>
      <c r="E255" t="s">
        <v>29</v>
      </c>
      <c r="F255" t="s">
        <v>6976</v>
      </c>
      <c r="G255" t="s">
        <v>6977</v>
      </c>
      <c r="H255" t="s">
        <v>6423</v>
      </c>
      <c r="I255" t="s">
        <v>14006</v>
      </c>
      <c r="J255" t="s">
        <v>7000</v>
      </c>
      <c r="K255" t="s">
        <v>30</v>
      </c>
      <c r="L255" t="s">
        <v>74</v>
      </c>
      <c r="M255" t="s">
        <v>74</v>
      </c>
      <c r="N255" t="s">
        <v>42</v>
      </c>
      <c r="O255" t="s">
        <v>6537</v>
      </c>
      <c r="P255" t="s">
        <v>282</v>
      </c>
      <c r="Q255" t="s">
        <v>436</v>
      </c>
      <c r="R255" t="s">
        <v>313</v>
      </c>
      <c r="S255" t="str">
        <f t="shared" si="3"/>
        <v>CHAMBILLA ALMANZA, DELIA</v>
      </c>
      <c r="T255" t="s">
        <v>40</v>
      </c>
      <c r="U255" t="s">
        <v>47</v>
      </c>
      <c r="V255" t="s">
        <v>48</v>
      </c>
      <c r="W255" t="s">
        <v>18805</v>
      </c>
      <c r="X255" s="121">
        <v>28492</v>
      </c>
      <c r="Y255" t="s">
        <v>18806</v>
      </c>
      <c r="AB255" t="s">
        <v>37</v>
      </c>
      <c r="AC255" t="s">
        <v>77</v>
      </c>
      <c r="AD255" t="s">
        <v>39</v>
      </c>
    </row>
    <row r="256" spans="1:30">
      <c r="A256" t="s">
        <v>7001</v>
      </c>
      <c r="B256" t="s">
        <v>26</v>
      </c>
      <c r="C256" t="s">
        <v>27</v>
      </c>
      <c r="D256" t="s">
        <v>28</v>
      </c>
      <c r="E256" t="s">
        <v>29</v>
      </c>
      <c r="F256" t="s">
        <v>6976</v>
      </c>
      <c r="G256" t="s">
        <v>6977</v>
      </c>
      <c r="H256" t="s">
        <v>6423</v>
      </c>
      <c r="I256" t="s">
        <v>14006</v>
      </c>
      <c r="J256" t="s">
        <v>7001</v>
      </c>
      <c r="K256" t="s">
        <v>87</v>
      </c>
      <c r="L256" t="s">
        <v>88</v>
      </c>
      <c r="M256" t="s">
        <v>89</v>
      </c>
      <c r="N256" t="s">
        <v>42</v>
      </c>
      <c r="O256" t="s">
        <v>52</v>
      </c>
      <c r="P256" t="s">
        <v>218</v>
      </c>
      <c r="Q256" t="s">
        <v>208</v>
      </c>
      <c r="R256" t="s">
        <v>274</v>
      </c>
      <c r="S256" t="str">
        <f t="shared" si="3"/>
        <v>CCOPA CATACORA, MARTIN</v>
      </c>
      <c r="T256" t="s">
        <v>143</v>
      </c>
      <c r="U256" t="s">
        <v>36</v>
      </c>
      <c r="V256" t="s">
        <v>48</v>
      </c>
      <c r="W256" t="s">
        <v>15010</v>
      </c>
      <c r="X256" s="121">
        <v>19511</v>
      </c>
      <c r="Y256" t="s">
        <v>7002</v>
      </c>
      <c r="AB256" t="s">
        <v>37</v>
      </c>
      <c r="AC256" t="s">
        <v>92</v>
      </c>
      <c r="AD256" t="s">
        <v>39</v>
      </c>
    </row>
    <row r="257" spans="1:30">
      <c r="A257" t="s">
        <v>7003</v>
      </c>
      <c r="B257" t="s">
        <v>26</v>
      </c>
      <c r="C257" t="s">
        <v>27</v>
      </c>
      <c r="D257" t="s">
        <v>28</v>
      </c>
      <c r="E257" t="s">
        <v>29</v>
      </c>
      <c r="F257" t="s">
        <v>6976</v>
      </c>
      <c r="G257" t="s">
        <v>6977</v>
      </c>
      <c r="H257" t="s">
        <v>6423</v>
      </c>
      <c r="I257" t="s">
        <v>14006</v>
      </c>
      <c r="J257" t="s">
        <v>7003</v>
      </c>
      <c r="K257" t="s">
        <v>87</v>
      </c>
      <c r="L257" t="s">
        <v>88</v>
      </c>
      <c r="M257" t="s">
        <v>89</v>
      </c>
      <c r="N257" t="s">
        <v>42</v>
      </c>
      <c r="O257" t="s">
        <v>52</v>
      </c>
      <c r="P257" t="s">
        <v>122</v>
      </c>
      <c r="Q257" t="s">
        <v>183</v>
      </c>
      <c r="R257" t="s">
        <v>7004</v>
      </c>
      <c r="S257" t="str">
        <f t="shared" si="3"/>
        <v>FLORES ESCARCENA, JORGE PEDRO</v>
      </c>
      <c r="T257" t="s">
        <v>143</v>
      </c>
      <c r="U257" t="s">
        <v>36</v>
      </c>
      <c r="V257" t="s">
        <v>48</v>
      </c>
      <c r="W257" t="s">
        <v>15011</v>
      </c>
      <c r="X257" s="121">
        <v>24128</v>
      </c>
      <c r="Y257" t="s">
        <v>7005</v>
      </c>
      <c r="AB257" t="s">
        <v>37</v>
      </c>
      <c r="AC257" t="s">
        <v>92</v>
      </c>
      <c r="AD257" t="s">
        <v>39</v>
      </c>
    </row>
    <row r="258" spans="1:30">
      <c r="A258" t="s">
        <v>18807</v>
      </c>
      <c r="B258" t="s">
        <v>26</v>
      </c>
      <c r="C258" t="s">
        <v>27</v>
      </c>
      <c r="D258" t="s">
        <v>28</v>
      </c>
      <c r="E258" t="s">
        <v>29</v>
      </c>
      <c r="F258" t="s">
        <v>7006</v>
      </c>
      <c r="G258" t="s">
        <v>7007</v>
      </c>
      <c r="H258" t="s">
        <v>6423</v>
      </c>
      <c r="I258" t="s">
        <v>14007</v>
      </c>
      <c r="J258" t="s">
        <v>18807</v>
      </c>
      <c r="K258" t="s">
        <v>30</v>
      </c>
      <c r="L258" t="s">
        <v>31</v>
      </c>
      <c r="M258" t="s">
        <v>32</v>
      </c>
      <c r="N258" t="s">
        <v>33</v>
      </c>
      <c r="O258" t="s">
        <v>275</v>
      </c>
      <c r="P258" t="s">
        <v>276</v>
      </c>
      <c r="Q258" t="s">
        <v>258</v>
      </c>
      <c r="R258" t="s">
        <v>7008</v>
      </c>
      <c r="S258" t="str">
        <f t="shared" si="3"/>
        <v>CUEVA CHATA, MARITZA SOLEDAD</v>
      </c>
      <c r="T258" t="s">
        <v>310</v>
      </c>
      <c r="U258" t="s">
        <v>36</v>
      </c>
      <c r="V258" t="s">
        <v>158</v>
      </c>
      <c r="W258" t="s">
        <v>15012</v>
      </c>
      <c r="X258" s="121">
        <v>28517</v>
      </c>
      <c r="Y258" t="s">
        <v>7009</v>
      </c>
      <c r="Z258" s="121">
        <v>44240</v>
      </c>
      <c r="AB258" t="s">
        <v>37</v>
      </c>
      <c r="AC258" t="s">
        <v>38</v>
      </c>
      <c r="AD258" t="s">
        <v>39</v>
      </c>
    </row>
    <row r="259" spans="1:30">
      <c r="A259" t="s">
        <v>7010</v>
      </c>
      <c r="B259" t="s">
        <v>26</v>
      </c>
      <c r="C259" t="s">
        <v>27</v>
      </c>
      <c r="D259" t="s">
        <v>28</v>
      </c>
      <c r="E259" t="s">
        <v>29</v>
      </c>
      <c r="F259" t="s">
        <v>7006</v>
      </c>
      <c r="G259" t="s">
        <v>7007</v>
      </c>
      <c r="H259" t="s">
        <v>6423</v>
      </c>
      <c r="I259" t="s">
        <v>14007</v>
      </c>
      <c r="J259" t="s">
        <v>7010</v>
      </c>
      <c r="K259" t="s">
        <v>30</v>
      </c>
      <c r="L259" t="s">
        <v>30</v>
      </c>
      <c r="M259" t="s">
        <v>41</v>
      </c>
      <c r="N259" t="s">
        <v>42</v>
      </c>
      <c r="O259" t="s">
        <v>7011</v>
      </c>
      <c r="P259" t="s">
        <v>103</v>
      </c>
      <c r="Q259" t="s">
        <v>239</v>
      </c>
      <c r="R259" t="s">
        <v>277</v>
      </c>
      <c r="S259" t="str">
        <f t="shared" si="3"/>
        <v>MAMANI VALERIANO, HILDA</v>
      </c>
      <c r="T259" t="s">
        <v>58</v>
      </c>
      <c r="U259" t="s">
        <v>47</v>
      </c>
      <c r="V259" t="s">
        <v>48</v>
      </c>
      <c r="W259" t="s">
        <v>15013</v>
      </c>
      <c r="X259" s="121">
        <v>23403</v>
      </c>
      <c r="Y259" t="s">
        <v>7012</v>
      </c>
      <c r="AB259" t="s">
        <v>37</v>
      </c>
      <c r="AC259" t="s">
        <v>38</v>
      </c>
      <c r="AD259" t="s">
        <v>39</v>
      </c>
    </row>
    <row r="260" spans="1:30">
      <c r="A260" t="s">
        <v>7013</v>
      </c>
      <c r="B260" t="s">
        <v>26</v>
      </c>
      <c r="C260" t="s">
        <v>27</v>
      </c>
      <c r="D260" t="s">
        <v>28</v>
      </c>
      <c r="E260" t="s">
        <v>29</v>
      </c>
      <c r="F260" t="s">
        <v>7006</v>
      </c>
      <c r="G260" t="s">
        <v>7007</v>
      </c>
      <c r="H260" t="s">
        <v>6423</v>
      </c>
      <c r="I260" t="s">
        <v>14007</v>
      </c>
      <c r="J260" t="s">
        <v>7013</v>
      </c>
      <c r="K260" t="s">
        <v>30</v>
      </c>
      <c r="L260" t="s">
        <v>30</v>
      </c>
      <c r="M260" t="s">
        <v>41</v>
      </c>
      <c r="N260" t="s">
        <v>42</v>
      </c>
      <c r="O260" t="s">
        <v>7014</v>
      </c>
      <c r="P260" t="s">
        <v>164</v>
      </c>
      <c r="Q260" t="s">
        <v>164</v>
      </c>
      <c r="R260" t="s">
        <v>7015</v>
      </c>
      <c r="S260" t="str">
        <f t="shared" ref="S260:S323" si="4">CONCATENATE(P260," ",Q260,","," ",R260)</f>
        <v>ORTEGA ORTEGA, KATHERINE IVONNE</v>
      </c>
      <c r="T260" t="s">
        <v>46</v>
      </c>
      <c r="U260" t="s">
        <v>47</v>
      </c>
      <c r="V260" t="s">
        <v>48</v>
      </c>
      <c r="W260" t="s">
        <v>15014</v>
      </c>
      <c r="X260" s="121">
        <v>31213</v>
      </c>
      <c r="Y260" t="s">
        <v>7016</v>
      </c>
      <c r="AB260" t="s">
        <v>37</v>
      </c>
      <c r="AC260" t="s">
        <v>38</v>
      </c>
      <c r="AD260" t="s">
        <v>39</v>
      </c>
    </row>
    <row r="261" spans="1:30">
      <c r="A261" t="s">
        <v>18808</v>
      </c>
      <c r="B261" t="s">
        <v>26</v>
      </c>
      <c r="C261" t="s">
        <v>27</v>
      </c>
      <c r="D261" t="s">
        <v>28</v>
      </c>
      <c r="E261" t="s">
        <v>29</v>
      </c>
      <c r="F261" t="s">
        <v>7006</v>
      </c>
      <c r="G261" t="s">
        <v>7007</v>
      </c>
      <c r="H261" t="s">
        <v>6423</v>
      </c>
      <c r="I261" t="s">
        <v>14007</v>
      </c>
      <c r="J261" t="s">
        <v>18808</v>
      </c>
      <c r="K261" t="s">
        <v>30</v>
      </c>
      <c r="L261" t="s">
        <v>30</v>
      </c>
      <c r="M261" t="s">
        <v>41</v>
      </c>
      <c r="N261" t="s">
        <v>231</v>
      </c>
      <c r="O261" t="s">
        <v>279</v>
      </c>
      <c r="P261" t="s">
        <v>40</v>
      </c>
      <c r="Q261" t="s">
        <v>40</v>
      </c>
      <c r="R261" t="s">
        <v>40</v>
      </c>
      <c r="S261" s="163" t="s">
        <v>231</v>
      </c>
      <c r="T261" t="s">
        <v>62</v>
      </c>
      <c r="U261" t="s">
        <v>47</v>
      </c>
      <c r="V261" t="s">
        <v>48</v>
      </c>
      <c r="W261" t="s">
        <v>40</v>
      </c>
      <c r="X261" t="s">
        <v>232</v>
      </c>
      <c r="Y261" t="s">
        <v>40</v>
      </c>
      <c r="AB261" t="s">
        <v>37</v>
      </c>
      <c r="AC261" t="s">
        <v>6439</v>
      </c>
      <c r="AD261" t="s">
        <v>39</v>
      </c>
    </row>
    <row r="262" spans="1:30">
      <c r="A262" t="s">
        <v>18809</v>
      </c>
      <c r="B262" t="s">
        <v>26</v>
      </c>
      <c r="C262" t="s">
        <v>27</v>
      </c>
      <c r="D262" t="s">
        <v>28</v>
      </c>
      <c r="E262" t="s">
        <v>29</v>
      </c>
      <c r="F262" t="s">
        <v>7006</v>
      </c>
      <c r="G262" t="s">
        <v>7007</v>
      </c>
      <c r="H262" t="s">
        <v>6423</v>
      </c>
      <c r="I262" t="s">
        <v>14007</v>
      </c>
      <c r="J262" t="s">
        <v>18809</v>
      </c>
      <c r="K262" t="s">
        <v>30</v>
      </c>
      <c r="L262" t="s">
        <v>30</v>
      </c>
      <c r="M262" t="s">
        <v>41</v>
      </c>
      <c r="N262" t="s">
        <v>231</v>
      </c>
      <c r="O262" t="s">
        <v>113</v>
      </c>
      <c r="P262" t="s">
        <v>40</v>
      </c>
      <c r="Q262" t="s">
        <v>40</v>
      </c>
      <c r="R262" t="s">
        <v>40</v>
      </c>
      <c r="S262" s="163" t="s">
        <v>231</v>
      </c>
      <c r="T262" t="s">
        <v>62</v>
      </c>
      <c r="U262" t="s">
        <v>47</v>
      </c>
      <c r="V262" t="s">
        <v>48</v>
      </c>
      <c r="W262" t="s">
        <v>40</v>
      </c>
      <c r="X262" t="s">
        <v>232</v>
      </c>
      <c r="Y262" t="s">
        <v>40</v>
      </c>
      <c r="AB262" t="s">
        <v>37</v>
      </c>
      <c r="AC262" t="s">
        <v>6439</v>
      </c>
      <c r="AD262" t="s">
        <v>39</v>
      </c>
    </row>
    <row r="263" spans="1:30">
      <c r="A263" t="s">
        <v>7017</v>
      </c>
      <c r="B263" t="s">
        <v>26</v>
      </c>
      <c r="C263" t="s">
        <v>27</v>
      </c>
      <c r="D263" t="s">
        <v>28</v>
      </c>
      <c r="E263" t="s">
        <v>29</v>
      </c>
      <c r="F263" t="s">
        <v>7006</v>
      </c>
      <c r="G263" t="s">
        <v>7007</v>
      </c>
      <c r="H263" t="s">
        <v>6423</v>
      </c>
      <c r="I263" t="s">
        <v>14007</v>
      </c>
      <c r="J263" t="s">
        <v>7017</v>
      </c>
      <c r="K263" t="s">
        <v>30</v>
      </c>
      <c r="L263" t="s">
        <v>74</v>
      </c>
      <c r="M263" t="s">
        <v>74</v>
      </c>
      <c r="N263" t="s">
        <v>42</v>
      </c>
      <c r="O263" t="s">
        <v>7018</v>
      </c>
      <c r="P263" t="s">
        <v>282</v>
      </c>
      <c r="Q263" t="s">
        <v>57</v>
      </c>
      <c r="R263" t="s">
        <v>7019</v>
      </c>
      <c r="S263" t="str">
        <f t="shared" si="4"/>
        <v>CHAMBILLA VILCA, ASUNCION</v>
      </c>
      <c r="T263" t="s">
        <v>40</v>
      </c>
      <c r="U263" t="s">
        <v>47</v>
      </c>
      <c r="V263" t="s">
        <v>48</v>
      </c>
      <c r="W263" t="s">
        <v>15015</v>
      </c>
      <c r="X263" s="121">
        <v>24333</v>
      </c>
      <c r="Y263" t="s">
        <v>7020</v>
      </c>
      <c r="AB263" t="s">
        <v>37</v>
      </c>
      <c r="AC263" t="s">
        <v>77</v>
      </c>
      <c r="AD263" t="s">
        <v>39</v>
      </c>
    </row>
    <row r="264" spans="1:30">
      <c r="A264" t="s">
        <v>7610</v>
      </c>
      <c r="B264" t="s">
        <v>26</v>
      </c>
      <c r="C264" t="s">
        <v>27</v>
      </c>
      <c r="D264" t="s">
        <v>28</v>
      </c>
      <c r="E264" t="s">
        <v>29</v>
      </c>
      <c r="F264" t="s">
        <v>7006</v>
      </c>
      <c r="G264" t="s">
        <v>7007</v>
      </c>
      <c r="H264" t="s">
        <v>6423</v>
      </c>
      <c r="I264" t="s">
        <v>14007</v>
      </c>
      <c r="J264" t="s">
        <v>7610</v>
      </c>
      <c r="K264" t="s">
        <v>87</v>
      </c>
      <c r="L264" t="s">
        <v>88</v>
      </c>
      <c r="M264" t="s">
        <v>358</v>
      </c>
      <c r="N264" t="s">
        <v>42</v>
      </c>
      <c r="O264" t="s">
        <v>15016</v>
      </c>
      <c r="P264" t="s">
        <v>131</v>
      </c>
      <c r="Q264" t="s">
        <v>432</v>
      </c>
      <c r="R264" t="s">
        <v>7611</v>
      </c>
      <c r="S264" t="str">
        <f t="shared" si="4"/>
        <v>COILA ALBERTO, YOVANA ADRIANA</v>
      </c>
      <c r="T264" t="s">
        <v>99</v>
      </c>
      <c r="U264" t="s">
        <v>36</v>
      </c>
      <c r="V264" t="s">
        <v>48</v>
      </c>
      <c r="W264" t="s">
        <v>15017</v>
      </c>
      <c r="X264" s="121">
        <v>30287</v>
      </c>
      <c r="Y264" t="s">
        <v>7612</v>
      </c>
      <c r="AB264" t="s">
        <v>37</v>
      </c>
      <c r="AC264" t="s">
        <v>92</v>
      </c>
      <c r="AD264" t="s">
        <v>39</v>
      </c>
    </row>
    <row r="265" spans="1:30">
      <c r="A265" t="s">
        <v>7021</v>
      </c>
      <c r="B265" t="s">
        <v>26</v>
      </c>
      <c r="C265" t="s">
        <v>27</v>
      </c>
      <c r="D265" t="s">
        <v>28</v>
      </c>
      <c r="E265" t="s">
        <v>29</v>
      </c>
      <c r="F265" t="s">
        <v>7022</v>
      </c>
      <c r="G265" t="s">
        <v>7023</v>
      </c>
      <c r="H265" t="s">
        <v>6423</v>
      </c>
      <c r="I265" t="s">
        <v>14008</v>
      </c>
      <c r="J265" t="s">
        <v>7021</v>
      </c>
      <c r="K265" t="s">
        <v>30</v>
      </c>
      <c r="L265" t="s">
        <v>31</v>
      </c>
      <c r="M265" t="s">
        <v>32</v>
      </c>
      <c r="N265" t="s">
        <v>231</v>
      </c>
      <c r="O265" t="s">
        <v>6374</v>
      </c>
      <c r="P265" t="s">
        <v>40</v>
      </c>
      <c r="Q265" t="s">
        <v>40</v>
      </c>
      <c r="R265" t="s">
        <v>40</v>
      </c>
      <c r="S265" s="163" t="s">
        <v>231</v>
      </c>
      <c r="T265" t="s">
        <v>62</v>
      </c>
      <c r="U265" t="s">
        <v>36</v>
      </c>
      <c r="V265" t="s">
        <v>48</v>
      </c>
      <c r="W265" t="s">
        <v>40</v>
      </c>
      <c r="X265" t="s">
        <v>232</v>
      </c>
      <c r="Y265" t="s">
        <v>40</v>
      </c>
      <c r="AB265" t="s">
        <v>37</v>
      </c>
      <c r="AC265" t="s">
        <v>38</v>
      </c>
      <c r="AD265" t="s">
        <v>39</v>
      </c>
    </row>
    <row r="266" spans="1:30">
      <c r="A266" t="s">
        <v>7026</v>
      </c>
      <c r="B266" t="s">
        <v>26</v>
      </c>
      <c r="C266" t="s">
        <v>27</v>
      </c>
      <c r="D266" t="s">
        <v>28</v>
      </c>
      <c r="E266" t="s">
        <v>29</v>
      </c>
      <c r="F266" t="s">
        <v>7022</v>
      </c>
      <c r="G266" t="s">
        <v>7023</v>
      </c>
      <c r="H266" t="s">
        <v>6423</v>
      </c>
      <c r="I266" t="s">
        <v>14008</v>
      </c>
      <c r="J266" t="s">
        <v>7026</v>
      </c>
      <c r="K266" t="s">
        <v>30</v>
      </c>
      <c r="L266" t="s">
        <v>30</v>
      </c>
      <c r="M266" t="s">
        <v>41</v>
      </c>
      <c r="N266" t="s">
        <v>42</v>
      </c>
      <c r="O266" t="s">
        <v>7027</v>
      </c>
      <c r="P266" t="s">
        <v>44</v>
      </c>
      <c r="Q266" t="s">
        <v>364</v>
      </c>
      <c r="R266" t="s">
        <v>6387</v>
      </c>
      <c r="S266" t="str">
        <f t="shared" si="4"/>
        <v>CHOQUEHUANCA RAMIREZ, MARISOL</v>
      </c>
      <c r="T266" t="s">
        <v>35</v>
      </c>
      <c r="U266" t="s">
        <v>47</v>
      </c>
      <c r="V266" t="s">
        <v>48</v>
      </c>
      <c r="W266" t="s">
        <v>15019</v>
      </c>
      <c r="X266" s="121">
        <v>26959</v>
      </c>
      <c r="Y266" t="s">
        <v>7529</v>
      </c>
      <c r="AB266" t="s">
        <v>37</v>
      </c>
      <c r="AC266" t="s">
        <v>38</v>
      </c>
      <c r="AD266" t="s">
        <v>39</v>
      </c>
    </row>
    <row r="267" spans="1:30">
      <c r="A267" t="s">
        <v>7028</v>
      </c>
      <c r="B267" t="s">
        <v>26</v>
      </c>
      <c r="C267" t="s">
        <v>27</v>
      </c>
      <c r="D267" t="s">
        <v>28</v>
      </c>
      <c r="E267" t="s">
        <v>29</v>
      </c>
      <c r="F267" t="s">
        <v>7022</v>
      </c>
      <c r="G267" t="s">
        <v>7023</v>
      </c>
      <c r="H267" t="s">
        <v>6423</v>
      </c>
      <c r="I267" t="s">
        <v>14008</v>
      </c>
      <c r="J267" t="s">
        <v>7028</v>
      </c>
      <c r="K267" t="s">
        <v>30</v>
      </c>
      <c r="L267" t="s">
        <v>30</v>
      </c>
      <c r="M267" t="s">
        <v>41</v>
      </c>
      <c r="N267" t="s">
        <v>42</v>
      </c>
      <c r="O267" t="s">
        <v>52</v>
      </c>
      <c r="P267" t="s">
        <v>284</v>
      </c>
      <c r="Q267" t="s">
        <v>187</v>
      </c>
      <c r="R267" t="s">
        <v>7029</v>
      </c>
      <c r="S267" t="str">
        <f t="shared" si="4"/>
        <v>ALVAREZ DELGADO, ELIANA ROSARIO</v>
      </c>
      <c r="T267" t="s">
        <v>35</v>
      </c>
      <c r="U267" t="s">
        <v>47</v>
      </c>
      <c r="V267" t="s">
        <v>48</v>
      </c>
      <c r="W267" t="s">
        <v>15020</v>
      </c>
      <c r="X267" s="121">
        <v>25919</v>
      </c>
      <c r="Y267" t="s">
        <v>7030</v>
      </c>
      <c r="AB267" t="s">
        <v>37</v>
      </c>
      <c r="AC267" t="s">
        <v>38</v>
      </c>
      <c r="AD267" t="s">
        <v>39</v>
      </c>
    </row>
    <row r="268" spans="1:30">
      <c r="A268" t="s">
        <v>7031</v>
      </c>
      <c r="B268" t="s">
        <v>26</v>
      </c>
      <c r="C268" t="s">
        <v>27</v>
      </c>
      <c r="D268" t="s">
        <v>28</v>
      </c>
      <c r="E268" t="s">
        <v>29</v>
      </c>
      <c r="F268" t="s">
        <v>7022</v>
      </c>
      <c r="G268" t="s">
        <v>7023</v>
      </c>
      <c r="H268" t="s">
        <v>6423</v>
      </c>
      <c r="I268" t="s">
        <v>14008</v>
      </c>
      <c r="J268" t="s">
        <v>7031</v>
      </c>
      <c r="K268" t="s">
        <v>30</v>
      </c>
      <c r="L268" t="s">
        <v>30</v>
      </c>
      <c r="M268" t="s">
        <v>41</v>
      </c>
      <c r="N268" t="s">
        <v>42</v>
      </c>
      <c r="O268" t="s">
        <v>52</v>
      </c>
      <c r="P268" t="s">
        <v>127</v>
      </c>
      <c r="Q268" t="s">
        <v>122</v>
      </c>
      <c r="R268" t="s">
        <v>7032</v>
      </c>
      <c r="S268" t="str">
        <f t="shared" si="4"/>
        <v>MACHACA FLORES, LEONOR ELIZABETH</v>
      </c>
      <c r="T268" t="s">
        <v>46</v>
      </c>
      <c r="U268" t="s">
        <v>47</v>
      </c>
      <c r="V268" t="s">
        <v>48</v>
      </c>
      <c r="W268" t="s">
        <v>15021</v>
      </c>
      <c r="X268" s="121">
        <v>23123</v>
      </c>
      <c r="Y268" t="s">
        <v>7033</v>
      </c>
      <c r="AB268" t="s">
        <v>37</v>
      </c>
      <c r="AC268" t="s">
        <v>38</v>
      </c>
      <c r="AD268" t="s">
        <v>39</v>
      </c>
    </row>
    <row r="269" spans="1:30">
      <c r="A269" t="s">
        <v>7034</v>
      </c>
      <c r="B269" t="s">
        <v>26</v>
      </c>
      <c r="C269" t="s">
        <v>27</v>
      </c>
      <c r="D269" t="s">
        <v>28</v>
      </c>
      <c r="E269" t="s">
        <v>29</v>
      </c>
      <c r="F269" t="s">
        <v>7022</v>
      </c>
      <c r="G269" t="s">
        <v>7023</v>
      </c>
      <c r="H269" t="s">
        <v>6423</v>
      </c>
      <c r="I269" t="s">
        <v>14008</v>
      </c>
      <c r="J269" t="s">
        <v>7034</v>
      </c>
      <c r="K269" t="s">
        <v>30</v>
      </c>
      <c r="L269" t="s">
        <v>74</v>
      </c>
      <c r="M269" t="s">
        <v>74</v>
      </c>
      <c r="N269" t="s">
        <v>42</v>
      </c>
      <c r="O269" t="s">
        <v>52</v>
      </c>
      <c r="P269" t="s">
        <v>127</v>
      </c>
      <c r="Q269" t="s">
        <v>72</v>
      </c>
      <c r="R269" t="s">
        <v>7035</v>
      </c>
      <c r="S269" t="str">
        <f t="shared" si="4"/>
        <v>MACHACA QUISPE, NELLY ELVA</v>
      </c>
      <c r="T269" t="s">
        <v>40</v>
      </c>
      <c r="U269" t="s">
        <v>47</v>
      </c>
      <c r="V269" t="s">
        <v>48</v>
      </c>
      <c r="W269" t="s">
        <v>15022</v>
      </c>
      <c r="X269" s="121">
        <v>24019</v>
      </c>
      <c r="Y269" t="s">
        <v>7036</v>
      </c>
      <c r="AB269" t="s">
        <v>37</v>
      </c>
      <c r="AC269" t="s">
        <v>77</v>
      </c>
      <c r="AD269" t="s">
        <v>39</v>
      </c>
    </row>
    <row r="270" spans="1:30">
      <c r="A270" t="s">
        <v>7037</v>
      </c>
      <c r="B270" t="s">
        <v>26</v>
      </c>
      <c r="C270" t="s">
        <v>27</v>
      </c>
      <c r="D270" t="s">
        <v>28</v>
      </c>
      <c r="E270" t="s">
        <v>29</v>
      </c>
      <c r="F270" t="s">
        <v>7022</v>
      </c>
      <c r="G270" t="s">
        <v>7023</v>
      </c>
      <c r="H270" t="s">
        <v>6423</v>
      </c>
      <c r="I270" t="s">
        <v>14008</v>
      </c>
      <c r="J270" t="s">
        <v>7037</v>
      </c>
      <c r="K270" t="s">
        <v>30</v>
      </c>
      <c r="L270" t="s">
        <v>74</v>
      </c>
      <c r="M270" t="s">
        <v>74</v>
      </c>
      <c r="N270" t="s">
        <v>42</v>
      </c>
      <c r="O270" t="s">
        <v>15023</v>
      </c>
      <c r="P270" t="s">
        <v>200</v>
      </c>
      <c r="Q270" t="s">
        <v>57</v>
      </c>
      <c r="R270" t="s">
        <v>18654</v>
      </c>
      <c r="S270" t="str">
        <f t="shared" si="4"/>
        <v>CASTRO VILCA, CLARA LOURDES</v>
      </c>
      <c r="T270" t="s">
        <v>40</v>
      </c>
      <c r="U270" t="s">
        <v>47</v>
      </c>
      <c r="V270" t="s">
        <v>48</v>
      </c>
      <c r="W270" t="s">
        <v>18655</v>
      </c>
      <c r="X270" s="121">
        <v>29176</v>
      </c>
      <c r="Y270" t="s">
        <v>18656</v>
      </c>
      <c r="AB270" t="s">
        <v>37</v>
      </c>
      <c r="AC270" t="s">
        <v>77</v>
      </c>
      <c r="AD270" t="s">
        <v>39</v>
      </c>
    </row>
    <row r="271" spans="1:30">
      <c r="A271" t="s">
        <v>7039</v>
      </c>
      <c r="B271" t="s">
        <v>26</v>
      </c>
      <c r="C271" t="s">
        <v>27</v>
      </c>
      <c r="D271" t="s">
        <v>28</v>
      </c>
      <c r="E271" t="s">
        <v>29</v>
      </c>
      <c r="F271" t="s">
        <v>7022</v>
      </c>
      <c r="G271" t="s">
        <v>7023</v>
      </c>
      <c r="H271" t="s">
        <v>6423</v>
      </c>
      <c r="I271" t="s">
        <v>14008</v>
      </c>
      <c r="J271" t="s">
        <v>7039</v>
      </c>
      <c r="K271" t="s">
        <v>87</v>
      </c>
      <c r="L271" t="s">
        <v>88</v>
      </c>
      <c r="M271" t="s">
        <v>89</v>
      </c>
      <c r="N271" t="s">
        <v>42</v>
      </c>
      <c r="O271" t="s">
        <v>7040</v>
      </c>
      <c r="P271" t="s">
        <v>72</v>
      </c>
      <c r="Q271" t="s">
        <v>285</v>
      </c>
      <c r="R271" t="s">
        <v>286</v>
      </c>
      <c r="S271" t="str">
        <f t="shared" si="4"/>
        <v>QUISPE NINA, LUCIO</v>
      </c>
      <c r="T271" t="s">
        <v>99</v>
      </c>
      <c r="U271" t="s">
        <v>36</v>
      </c>
      <c r="V271" t="s">
        <v>48</v>
      </c>
      <c r="W271" t="s">
        <v>15024</v>
      </c>
      <c r="X271" s="121">
        <v>24297</v>
      </c>
      <c r="Y271" t="s">
        <v>7041</v>
      </c>
      <c r="AB271" t="s">
        <v>37</v>
      </c>
      <c r="AC271" t="s">
        <v>92</v>
      </c>
      <c r="AD271" t="s">
        <v>39</v>
      </c>
    </row>
    <row r="272" spans="1:30">
      <c r="A272" t="s">
        <v>7042</v>
      </c>
      <c r="B272" t="s">
        <v>26</v>
      </c>
      <c r="C272" t="s">
        <v>7043</v>
      </c>
      <c r="D272" t="s">
        <v>28</v>
      </c>
      <c r="E272" t="s">
        <v>29</v>
      </c>
      <c r="F272" t="s">
        <v>7044</v>
      </c>
      <c r="G272" t="s">
        <v>7045</v>
      </c>
      <c r="H272" t="s">
        <v>6423</v>
      </c>
      <c r="I272" t="s">
        <v>14009</v>
      </c>
      <c r="J272" t="s">
        <v>7042</v>
      </c>
      <c r="K272" t="s">
        <v>30</v>
      </c>
      <c r="L272" t="s">
        <v>30</v>
      </c>
      <c r="M272" t="s">
        <v>41</v>
      </c>
      <c r="N272" t="s">
        <v>42</v>
      </c>
      <c r="O272" t="s">
        <v>7046</v>
      </c>
      <c r="P272" t="s">
        <v>106</v>
      </c>
      <c r="Q272" t="s">
        <v>193</v>
      </c>
      <c r="R272" t="s">
        <v>287</v>
      </c>
      <c r="S272" t="str">
        <f t="shared" si="4"/>
        <v>RUELAS CHAVEZ, JESSICA</v>
      </c>
      <c r="T272" t="s">
        <v>46</v>
      </c>
      <c r="U272" t="s">
        <v>47</v>
      </c>
      <c r="V272" t="s">
        <v>48</v>
      </c>
      <c r="W272" t="s">
        <v>15025</v>
      </c>
      <c r="X272" s="121">
        <v>27014</v>
      </c>
      <c r="Y272" t="s">
        <v>7047</v>
      </c>
      <c r="AB272" t="s">
        <v>37</v>
      </c>
      <c r="AC272" t="s">
        <v>38</v>
      </c>
      <c r="AD272" t="s">
        <v>39</v>
      </c>
    </row>
    <row r="273" spans="1:30">
      <c r="A273" t="s">
        <v>7048</v>
      </c>
      <c r="B273" t="s">
        <v>26</v>
      </c>
      <c r="C273" t="s">
        <v>27</v>
      </c>
      <c r="D273" t="s">
        <v>28</v>
      </c>
      <c r="E273" t="s">
        <v>29</v>
      </c>
      <c r="F273" t="s">
        <v>7049</v>
      </c>
      <c r="G273" t="s">
        <v>7050</v>
      </c>
      <c r="H273" t="s">
        <v>6423</v>
      </c>
      <c r="I273" t="s">
        <v>14010</v>
      </c>
      <c r="J273" t="s">
        <v>7048</v>
      </c>
      <c r="K273" t="s">
        <v>30</v>
      </c>
      <c r="L273" t="s">
        <v>31</v>
      </c>
      <c r="M273" t="s">
        <v>32</v>
      </c>
      <c r="N273" t="s">
        <v>33</v>
      </c>
      <c r="O273" t="s">
        <v>6424</v>
      </c>
      <c r="P273" t="s">
        <v>288</v>
      </c>
      <c r="Q273" t="s">
        <v>289</v>
      </c>
      <c r="R273" t="s">
        <v>7051</v>
      </c>
      <c r="S273" t="str">
        <f t="shared" si="4"/>
        <v>MOLINA FIGUEROA, RUTH SANDRA</v>
      </c>
      <c r="T273" t="s">
        <v>58</v>
      </c>
      <c r="U273" t="s">
        <v>36</v>
      </c>
      <c r="V273" t="s">
        <v>6426</v>
      </c>
      <c r="W273" t="s">
        <v>15026</v>
      </c>
      <c r="X273" s="121">
        <v>24721</v>
      </c>
      <c r="Y273" t="s">
        <v>7052</v>
      </c>
      <c r="Z273" s="121">
        <v>43525</v>
      </c>
      <c r="AA273" s="121">
        <v>44985</v>
      </c>
      <c r="AB273" t="s">
        <v>37</v>
      </c>
      <c r="AC273" t="s">
        <v>38</v>
      </c>
      <c r="AD273" t="s">
        <v>39</v>
      </c>
    </row>
    <row r="274" spans="1:30">
      <c r="A274" t="s">
        <v>7053</v>
      </c>
      <c r="B274" t="s">
        <v>26</v>
      </c>
      <c r="C274" t="s">
        <v>27</v>
      </c>
      <c r="D274" t="s">
        <v>28</v>
      </c>
      <c r="E274" t="s">
        <v>29</v>
      </c>
      <c r="F274" t="s">
        <v>7049</v>
      </c>
      <c r="G274" t="s">
        <v>7050</v>
      </c>
      <c r="H274" t="s">
        <v>6423</v>
      </c>
      <c r="I274" t="s">
        <v>14010</v>
      </c>
      <c r="J274" t="s">
        <v>7053</v>
      </c>
      <c r="K274" t="s">
        <v>30</v>
      </c>
      <c r="L274" t="s">
        <v>30</v>
      </c>
      <c r="M274" t="s">
        <v>41</v>
      </c>
      <c r="N274" t="s">
        <v>42</v>
      </c>
      <c r="O274" t="s">
        <v>7054</v>
      </c>
      <c r="P274" t="s">
        <v>336</v>
      </c>
      <c r="Q274" t="s">
        <v>75</v>
      </c>
      <c r="R274" t="s">
        <v>13831</v>
      </c>
      <c r="S274" t="str">
        <f t="shared" si="4"/>
        <v>GUEVARA PINEDA, RUTH YENY</v>
      </c>
      <c r="T274" t="s">
        <v>58</v>
      </c>
      <c r="U274" t="s">
        <v>47</v>
      </c>
      <c r="V274" t="s">
        <v>48</v>
      </c>
      <c r="W274" t="s">
        <v>15027</v>
      </c>
      <c r="X274" s="121">
        <v>26477</v>
      </c>
      <c r="Y274" t="s">
        <v>13832</v>
      </c>
      <c r="AB274" t="s">
        <v>37</v>
      </c>
      <c r="AC274" t="s">
        <v>38</v>
      </c>
      <c r="AD274" t="s">
        <v>39</v>
      </c>
    </row>
    <row r="275" spans="1:30">
      <c r="A275" t="s">
        <v>7055</v>
      </c>
      <c r="B275" t="s">
        <v>26</v>
      </c>
      <c r="C275" t="s">
        <v>27</v>
      </c>
      <c r="D275" t="s">
        <v>28</v>
      </c>
      <c r="E275" t="s">
        <v>29</v>
      </c>
      <c r="F275" t="s">
        <v>7049</v>
      </c>
      <c r="G275" t="s">
        <v>7050</v>
      </c>
      <c r="H275" t="s">
        <v>6423</v>
      </c>
      <c r="I275" t="s">
        <v>14010</v>
      </c>
      <c r="J275" t="s">
        <v>7055</v>
      </c>
      <c r="K275" t="s">
        <v>30</v>
      </c>
      <c r="L275" t="s">
        <v>30</v>
      </c>
      <c r="M275" t="s">
        <v>41</v>
      </c>
      <c r="N275" t="s">
        <v>42</v>
      </c>
      <c r="O275" t="s">
        <v>7056</v>
      </c>
      <c r="P275" t="s">
        <v>291</v>
      </c>
      <c r="Q275" t="s">
        <v>73</v>
      </c>
      <c r="R275" t="s">
        <v>292</v>
      </c>
      <c r="S275" t="str">
        <f t="shared" si="4"/>
        <v>LUQUE CONDORI, CELIA</v>
      </c>
      <c r="T275" t="s">
        <v>46</v>
      </c>
      <c r="U275" t="s">
        <v>47</v>
      </c>
      <c r="V275" t="s">
        <v>48</v>
      </c>
      <c r="W275" t="s">
        <v>15028</v>
      </c>
      <c r="X275" s="121">
        <v>23407</v>
      </c>
      <c r="Y275" t="s">
        <v>7057</v>
      </c>
      <c r="AB275" t="s">
        <v>37</v>
      </c>
      <c r="AC275" t="s">
        <v>38</v>
      </c>
      <c r="AD275" t="s">
        <v>39</v>
      </c>
    </row>
    <row r="276" spans="1:30">
      <c r="A276" t="s">
        <v>7058</v>
      </c>
      <c r="B276" t="s">
        <v>26</v>
      </c>
      <c r="C276" t="s">
        <v>27</v>
      </c>
      <c r="D276" t="s">
        <v>28</v>
      </c>
      <c r="E276" t="s">
        <v>29</v>
      </c>
      <c r="F276" t="s">
        <v>7049</v>
      </c>
      <c r="G276" t="s">
        <v>7050</v>
      </c>
      <c r="H276" t="s">
        <v>6423</v>
      </c>
      <c r="I276" t="s">
        <v>14010</v>
      </c>
      <c r="J276" t="s">
        <v>7058</v>
      </c>
      <c r="K276" t="s">
        <v>30</v>
      </c>
      <c r="L276" t="s">
        <v>30</v>
      </c>
      <c r="M276" t="s">
        <v>41</v>
      </c>
      <c r="N276" t="s">
        <v>42</v>
      </c>
      <c r="O276" t="s">
        <v>52</v>
      </c>
      <c r="P276" t="s">
        <v>293</v>
      </c>
      <c r="Q276" t="s">
        <v>294</v>
      </c>
      <c r="R276" t="s">
        <v>7059</v>
      </c>
      <c r="S276" t="str">
        <f t="shared" si="4"/>
        <v>AGUILAR PAXI, ERNESTINA RAQUEL</v>
      </c>
      <c r="T276" t="s">
        <v>46</v>
      </c>
      <c r="U276" t="s">
        <v>47</v>
      </c>
      <c r="V276" t="s">
        <v>48</v>
      </c>
      <c r="W276" t="s">
        <v>15029</v>
      </c>
      <c r="X276" s="121">
        <v>22248</v>
      </c>
      <c r="Y276" t="s">
        <v>7060</v>
      </c>
      <c r="AB276" t="s">
        <v>37</v>
      </c>
      <c r="AC276" t="s">
        <v>38</v>
      </c>
      <c r="AD276" t="s">
        <v>39</v>
      </c>
    </row>
    <row r="277" spans="1:30">
      <c r="A277" t="s">
        <v>7061</v>
      </c>
      <c r="B277" t="s">
        <v>26</v>
      </c>
      <c r="C277" t="s">
        <v>27</v>
      </c>
      <c r="D277" t="s">
        <v>28</v>
      </c>
      <c r="E277" t="s">
        <v>29</v>
      </c>
      <c r="F277" t="s">
        <v>7049</v>
      </c>
      <c r="G277" t="s">
        <v>7050</v>
      </c>
      <c r="H277" t="s">
        <v>6423</v>
      </c>
      <c r="I277" t="s">
        <v>14010</v>
      </c>
      <c r="J277" t="s">
        <v>7061</v>
      </c>
      <c r="K277" t="s">
        <v>30</v>
      </c>
      <c r="L277" t="s">
        <v>30</v>
      </c>
      <c r="M277" t="s">
        <v>41</v>
      </c>
      <c r="N277" t="s">
        <v>42</v>
      </c>
      <c r="O277" t="s">
        <v>52</v>
      </c>
      <c r="P277" t="s">
        <v>122</v>
      </c>
      <c r="Q277" t="s">
        <v>195</v>
      </c>
      <c r="R277" t="s">
        <v>7062</v>
      </c>
      <c r="S277" t="str">
        <f t="shared" si="4"/>
        <v>FLORES PORTUGAL, MADELEINE MARY</v>
      </c>
      <c r="T277" t="s">
        <v>58</v>
      </c>
      <c r="U277" t="s">
        <v>47</v>
      </c>
      <c r="V277" t="s">
        <v>48</v>
      </c>
      <c r="W277" t="s">
        <v>15030</v>
      </c>
      <c r="X277" s="121">
        <v>25342</v>
      </c>
      <c r="Y277" t="s">
        <v>7063</v>
      </c>
      <c r="AB277" t="s">
        <v>37</v>
      </c>
      <c r="AC277" t="s">
        <v>38</v>
      </c>
      <c r="AD277" t="s">
        <v>39</v>
      </c>
    </row>
    <row r="278" spans="1:30">
      <c r="A278" t="s">
        <v>7064</v>
      </c>
      <c r="B278" t="s">
        <v>26</v>
      </c>
      <c r="C278" t="s">
        <v>27</v>
      </c>
      <c r="D278" t="s">
        <v>28</v>
      </c>
      <c r="E278" t="s">
        <v>29</v>
      </c>
      <c r="F278" t="s">
        <v>7049</v>
      </c>
      <c r="G278" t="s">
        <v>7050</v>
      </c>
      <c r="H278" t="s">
        <v>6423</v>
      </c>
      <c r="I278" t="s">
        <v>14010</v>
      </c>
      <c r="J278" t="s">
        <v>7064</v>
      </c>
      <c r="K278" t="s">
        <v>30</v>
      </c>
      <c r="L278" t="s">
        <v>30</v>
      </c>
      <c r="M278" t="s">
        <v>41</v>
      </c>
      <c r="N278" t="s">
        <v>42</v>
      </c>
      <c r="O278" t="s">
        <v>52</v>
      </c>
      <c r="P278" t="s">
        <v>103</v>
      </c>
      <c r="Q278" t="s">
        <v>127</v>
      </c>
      <c r="R278" t="s">
        <v>7065</v>
      </c>
      <c r="S278" t="str">
        <f t="shared" si="4"/>
        <v>MAMANI MACHACA, BERTHA DELIA</v>
      </c>
      <c r="T278" t="s">
        <v>46</v>
      </c>
      <c r="U278" t="s">
        <v>47</v>
      </c>
      <c r="V278" t="s">
        <v>48</v>
      </c>
      <c r="W278" t="s">
        <v>15031</v>
      </c>
      <c r="X278" s="121">
        <v>25490</v>
      </c>
      <c r="Y278" t="s">
        <v>7066</v>
      </c>
      <c r="AB278" t="s">
        <v>37</v>
      </c>
      <c r="AC278" t="s">
        <v>38</v>
      </c>
      <c r="AD278" t="s">
        <v>39</v>
      </c>
    </row>
    <row r="279" spans="1:30">
      <c r="A279" t="s">
        <v>7067</v>
      </c>
      <c r="B279" t="s">
        <v>26</v>
      </c>
      <c r="C279" t="s">
        <v>27</v>
      </c>
      <c r="D279" t="s">
        <v>28</v>
      </c>
      <c r="E279" t="s">
        <v>29</v>
      </c>
      <c r="F279" t="s">
        <v>7049</v>
      </c>
      <c r="G279" t="s">
        <v>7050</v>
      </c>
      <c r="H279" t="s">
        <v>6423</v>
      </c>
      <c r="I279" t="s">
        <v>14010</v>
      </c>
      <c r="J279" t="s">
        <v>7067</v>
      </c>
      <c r="K279" t="s">
        <v>30</v>
      </c>
      <c r="L279" t="s">
        <v>30</v>
      </c>
      <c r="M279" t="s">
        <v>41</v>
      </c>
      <c r="N279" t="s">
        <v>42</v>
      </c>
      <c r="O279" t="s">
        <v>7068</v>
      </c>
      <c r="P279" t="s">
        <v>6390</v>
      </c>
      <c r="Q279" t="s">
        <v>6391</v>
      </c>
      <c r="R279" t="s">
        <v>7069</v>
      </c>
      <c r="S279" t="str">
        <f t="shared" si="4"/>
        <v>BORGES BALDA, PAOLA YULI</v>
      </c>
      <c r="T279" t="s">
        <v>51</v>
      </c>
      <c r="U279" t="s">
        <v>47</v>
      </c>
      <c r="V279" t="s">
        <v>48</v>
      </c>
      <c r="W279" t="s">
        <v>15032</v>
      </c>
      <c r="X279" s="121">
        <v>29856</v>
      </c>
      <c r="Y279" t="s">
        <v>7070</v>
      </c>
      <c r="AB279" t="s">
        <v>37</v>
      </c>
      <c r="AC279" t="s">
        <v>38</v>
      </c>
      <c r="AD279" t="s">
        <v>39</v>
      </c>
    </row>
    <row r="280" spans="1:30">
      <c r="A280" t="s">
        <v>7071</v>
      </c>
      <c r="B280" t="s">
        <v>26</v>
      </c>
      <c r="C280" t="s">
        <v>27</v>
      </c>
      <c r="D280" t="s">
        <v>28</v>
      </c>
      <c r="E280" t="s">
        <v>29</v>
      </c>
      <c r="F280" t="s">
        <v>7049</v>
      </c>
      <c r="G280" t="s">
        <v>7050</v>
      </c>
      <c r="H280" t="s">
        <v>6423</v>
      </c>
      <c r="I280" t="s">
        <v>14010</v>
      </c>
      <c r="J280" t="s">
        <v>7071</v>
      </c>
      <c r="K280" t="s">
        <v>30</v>
      </c>
      <c r="L280" t="s">
        <v>30</v>
      </c>
      <c r="M280" t="s">
        <v>41</v>
      </c>
      <c r="N280" t="s">
        <v>42</v>
      </c>
      <c r="O280" t="s">
        <v>7072</v>
      </c>
      <c r="P280" t="s">
        <v>119</v>
      </c>
      <c r="Q280" t="s">
        <v>261</v>
      </c>
      <c r="R280" t="s">
        <v>14011</v>
      </c>
      <c r="S280" t="str">
        <f t="shared" si="4"/>
        <v>ALARCON FUENTES, CECILIA AMPARO</v>
      </c>
      <c r="T280" t="s">
        <v>46</v>
      </c>
      <c r="U280" t="s">
        <v>47</v>
      </c>
      <c r="V280" t="s">
        <v>48</v>
      </c>
      <c r="W280" t="s">
        <v>15033</v>
      </c>
      <c r="X280" s="121">
        <v>26338</v>
      </c>
      <c r="Y280" t="s">
        <v>14012</v>
      </c>
      <c r="AB280" t="s">
        <v>37</v>
      </c>
      <c r="AC280" t="s">
        <v>38</v>
      </c>
      <c r="AD280" t="s">
        <v>39</v>
      </c>
    </row>
    <row r="281" spans="1:30">
      <c r="A281" t="s">
        <v>7073</v>
      </c>
      <c r="B281" t="s">
        <v>26</v>
      </c>
      <c r="C281" t="s">
        <v>27</v>
      </c>
      <c r="D281" t="s">
        <v>28</v>
      </c>
      <c r="E281" t="s">
        <v>29</v>
      </c>
      <c r="F281" t="s">
        <v>7049</v>
      </c>
      <c r="G281" t="s">
        <v>7050</v>
      </c>
      <c r="H281" t="s">
        <v>6423</v>
      </c>
      <c r="I281" t="s">
        <v>14010</v>
      </c>
      <c r="J281" t="s">
        <v>7073</v>
      </c>
      <c r="K281" t="s">
        <v>30</v>
      </c>
      <c r="L281" t="s">
        <v>30</v>
      </c>
      <c r="M281" t="s">
        <v>41</v>
      </c>
      <c r="N281" t="s">
        <v>42</v>
      </c>
      <c r="O281" t="s">
        <v>7074</v>
      </c>
      <c r="P281" t="s">
        <v>165</v>
      </c>
      <c r="Q281" t="s">
        <v>6852</v>
      </c>
      <c r="R281" t="s">
        <v>6853</v>
      </c>
      <c r="S281" t="str">
        <f t="shared" si="4"/>
        <v>MORALES NAVIA, CELIA CRISTINA</v>
      </c>
      <c r="T281" t="s">
        <v>58</v>
      </c>
      <c r="U281" t="s">
        <v>47</v>
      </c>
      <c r="V281" t="s">
        <v>48</v>
      </c>
      <c r="W281" t="s">
        <v>15034</v>
      </c>
      <c r="X281" s="121">
        <v>25451</v>
      </c>
      <c r="Y281" t="s">
        <v>6854</v>
      </c>
      <c r="AB281" t="s">
        <v>37</v>
      </c>
      <c r="AC281" t="s">
        <v>38</v>
      </c>
      <c r="AD281" t="s">
        <v>39</v>
      </c>
    </row>
    <row r="282" spans="1:30">
      <c r="A282" t="s">
        <v>7075</v>
      </c>
      <c r="B282" t="s">
        <v>26</v>
      </c>
      <c r="C282" t="s">
        <v>27</v>
      </c>
      <c r="D282" t="s">
        <v>28</v>
      </c>
      <c r="E282" t="s">
        <v>29</v>
      </c>
      <c r="F282" t="s">
        <v>7049</v>
      </c>
      <c r="G282" t="s">
        <v>7050</v>
      </c>
      <c r="H282" t="s">
        <v>6423</v>
      </c>
      <c r="I282" t="s">
        <v>14010</v>
      </c>
      <c r="J282" t="s">
        <v>7075</v>
      </c>
      <c r="K282" t="s">
        <v>30</v>
      </c>
      <c r="L282" t="s">
        <v>30</v>
      </c>
      <c r="M282" t="s">
        <v>41</v>
      </c>
      <c r="N282" t="s">
        <v>42</v>
      </c>
      <c r="O282" t="s">
        <v>297</v>
      </c>
      <c r="P282" t="s">
        <v>298</v>
      </c>
      <c r="Q282" t="s">
        <v>299</v>
      </c>
      <c r="R282" t="s">
        <v>7076</v>
      </c>
      <c r="S282" t="str">
        <f t="shared" si="4"/>
        <v>MALLEA RODRIGUEZ, DANITZA ARHLEN</v>
      </c>
      <c r="T282" t="s">
        <v>46</v>
      </c>
      <c r="U282" t="s">
        <v>47</v>
      </c>
      <c r="V282" t="s">
        <v>48</v>
      </c>
      <c r="W282" t="s">
        <v>15035</v>
      </c>
      <c r="X282" s="121">
        <v>25175</v>
      </c>
      <c r="Y282" t="s">
        <v>7077</v>
      </c>
      <c r="AB282" t="s">
        <v>37</v>
      </c>
      <c r="AC282" t="s">
        <v>38</v>
      </c>
      <c r="AD282" t="s">
        <v>39</v>
      </c>
    </row>
    <row r="283" spans="1:30">
      <c r="A283" t="s">
        <v>7078</v>
      </c>
      <c r="B283" t="s">
        <v>26</v>
      </c>
      <c r="C283" t="s">
        <v>27</v>
      </c>
      <c r="D283" t="s">
        <v>28</v>
      </c>
      <c r="E283" t="s">
        <v>29</v>
      </c>
      <c r="F283" t="s">
        <v>7049</v>
      </c>
      <c r="G283" t="s">
        <v>7050</v>
      </c>
      <c r="H283" t="s">
        <v>6423</v>
      </c>
      <c r="I283" t="s">
        <v>14010</v>
      </c>
      <c r="J283" t="s">
        <v>7078</v>
      </c>
      <c r="K283" t="s">
        <v>30</v>
      </c>
      <c r="L283" t="s">
        <v>30</v>
      </c>
      <c r="M283" t="s">
        <v>41</v>
      </c>
      <c r="N283" t="s">
        <v>42</v>
      </c>
      <c r="O283" t="s">
        <v>7079</v>
      </c>
      <c r="P283" t="s">
        <v>60</v>
      </c>
      <c r="Q283" t="s">
        <v>103</v>
      </c>
      <c r="R283" t="s">
        <v>442</v>
      </c>
      <c r="S283" t="str">
        <f t="shared" si="4"/>
        <v>MEDINA MAMANI, ANA ISABEL</v>
      </c>
      <c r="T283" t="s">
        <v>51</v>
      </c>
      <c r="U283" t="s">
        <v>47</v>
      </c>
      <c r="V283" t="s">
        <v>48</v>
      </c>
      <c r="W283" t="s">
        <v>15036</v>
      </c>
      <c r="X283" s="121">
        <v>30016</v>
      </c>
      <c r="Y283" t="s">
        <v>7080</v>
      </c>
      <c r="AB283" t="s">
        <v>37</v>
      </c>
      <c r="AC283" t="s">
        <v>38</v>
      </c>
      <c r="AD283" t="s">
        <v>39</v>
      </c>
    </row>
    <row r="284" spans="1:30">
      <c r="A284" t="s">
        <v>7081</v>
      </c>
      <c r="B284" t="s">
        <v>26</v>
      </c>
      <c r="C284" t="s">
        <v>27</v>
      </c>
      <c r="D284" t="s">
        <v>28</v>
      </c>
      <c r="E284" t="s">
        <v>29</v>
      </c>
      <c r="F284" t="s">
        <v>7049</v>
      </c>
      <c r="G284" t="s">
        <v>7050</v>
      </c>
      <c r="H284" t="s">
        <v>6423</v>
      </c>
      <c r="I284" t="s">
        <v>14010</v>
      </c>
      <c r="J284" t="s">
        <v>7081</v>
      </c>
      <c r="K284" t="s">
        <v>30</v>
      </c>
      <c r="L284" t="s">
        <v>30</v>
      </c>
      <c r="M284" t="s">
        <v>41</v>
      </c>
      <c r="N284" t="s">
        <v>42</v>
      </c>
      <c r="O284" t="s">
        <v>7082</v>
      </c>
      <c r="P284" t="s">
        <v>213</v>
      </c>
      <c r="Q284" t="s">
        <v>129</v>
      </c>
      <c r="R284" t="s">
        <v>8125</v>
      </c>
      <c r="S284" t="str">
        <f t="shared" si="4"/>
        <v>BELON CRUZ, KATHYA NOHELIA</v>
      </c>
      <c r="T284" t="s">
        <v>46</v>
      </c>
      <c r="U284" t="s">
        <v>47</v>
      </c>
      <c r="V284" t="s">
        <v>48</v>
      </c>
      <c r="W284" t="s">
        <v>15037</v>
      </c>
      <c r="X284" s="121">
        <v>32038</v>
      </c>
      <c r="Y284" t="s">
        <v>8126</v>
      </c>
      <c r="AB284" t="s">
        <v>37</v>
      </c>
      <c r="AC284" t="s">
        <v>38</v>
      </c>
      <c r="AD284" t="s">
        <v>39</v>
      </c>
    </row>
    <row r="285" spans="1:30">
      <c r="A285" t="s">
        <v>7086</v>
      </c>
      <c r="B285" t="s">
        <v>26</v>
      </c>
      <c r="C285" t="s">
        <v>27</v>
      </c>
      <c r="D285" t="s">
        <v>28</v>
      </c>
      <c r="E285" t="s">
        <v>29</v>
      </c>
      <c r="F285" t="s">
        <v>7049</v>
      </c>
      <c r="G285" t="s">
        <v>7050</v>
      </c>
      <c r="H285" t="s">
        <v>6423</v>
      </c>
      <c r="I285" t="s">
        <v>14010</v>
      </c>
      <c r="J285" t="s">
        <v>7086</v>
      </c>
      <c r="K285" t="s">
        <v>30</v>
      </c>
      <c r="L285" t="s">
        <v>74</v>
      </c>
      <c r="M285" t="s">
        <v>74</v>
      </c>
      <c r="N285" t="s">
        <v>42</v>
      </c>
      <c r="O285" t="s">
        <v>14013</v>
      </c>
      <c r="P285" t="s">
        <v>72</v>
      </c>
      <c r="Q285" t="s">
        <v>18663</v>
      </c>
      <c r="R285" t="s">
        <v>18664</v>
      </c>
      <c r="S285" t="str">
        <f t="shared" si="4"/>
        <v>QUISPE AYARQUISPE, JANETH AMANDA</v>
      </c>
      <c r="T285" t="s">
        <v>40</v>
      </c>
      <c r="U285" t="s">
        <v>47</v>
      </c>
      <c r="V285" t="s">
        <v>48</v>
      </c>
      <c r="W285" t="s">
        <v>18665</v>
      </c>
      <c r="X285" s="121">
        <v>26909</v>
      </c>
      <c r="Y285" t="s">
        <v>18666</v>
      </c>
      <c r="AB285" t="s">
        <v>37</v>
      </c>
      <c r="AC285" t="s">
        <v>77</v>
      </c>
      <c r="AD285" t="s">
        <v>39</v>
      </c>
    </row>
    <row r="286" spans="1:30">
      <c r="A286" t="s">
        <v>7089</v>
      </c>
      <c r="B286" t="s">
        <v>26</v>
      </c>
      <c r="C286" t="s">
        <v>27</v>
      </c>
      <c r="D286" t="s">
        <v>28</v>
      </c>
      <c r="E286" t="s">
        <v>29</v>
      </c>
      <c r="F286" t="s">
        <v>7049</v>
      </c>
      <c r="G286" t="s">
        <v>7050</v>
      </c>
      <c r="H286" t="s">
        <v>6423</v>
      </c>
      <c r="I286" t="s">
        <v>14010</v>
      </c>
      <c r="J286" t="s">
        <v>7089</v>
      </c>
      <c r="K286" t="s">
        <v>30</v>
      </c>
      <c r="L286" t="s">
        <v>74</v>
      </c>
      <c r="M286" t="s">
        <v>74</v>
      </c>
      <c r="N286" t="s">
        <v>42</v>
      </c>
      <c r="O286" t="s">
        <v>7090</v>
      </c>
      <c r="P286" t="s">
        <v>72</v>
      </c>
      <c r="Q286" t="s">
        <v>273</v>
      </c>
      <c r="R286" t="s">
        <v>18601</v>
      </c>
      <c r="S286" t="str">
        <f t="shared" si="4"/>
        <v>QUISPE GORDILLO, SOFIA</v>
      </c>
      <c r="T286" t="s">
        <v>40</v>
      </c>
      <c r="U286" t="s">
        <v>47</v>
      </c>
      <c r="V286" t="s">
        <v>48</v>
      </c>
      <c r="W286" t="s">
        <v>18602</v>
      </c>
      <c r="X286" s="121">
        <v>21458</v>
      </c>
      <c r="Y286" t="s">
        <v>18603</v>
      </c>
      <c r="AB286" t="s">
        <v>37</v>
      </c>
      <c r="AC286" t="s">
        <v>77</v>
      </c>
      <c r="AD286" t="s">
        <v>39</v>
      </c>
    </row>
    <row r="287" spans="1:30">
      <c r="A287" t="s">
        <v>7091</v>
      </c>
      <c r="B287" t="s">
        <v>26</v>
      </c>
      <c r="C287" t="s">
        <v>27</v>
      </c>
      <c r="D287" t="s">
        <v>28</v>
      </c>
      <c r="E287" t="s">
        <v>29</v>
      </c>
      <c r="F287" t="s">
        <v>7049</v>
      </c>
      <c r="G287" t="s">
        <v>7050</v>
      </c>
      <c r="H287" t="s">
        <v>6423</v>
      </c>
      <c r="I287" t="s">
        <v>14010</v>
      </c>
      <c r="J287" t="s">
        <v>7091</v>
      </c>
      <c r="K287" t="s">
        <v>30</v>
      </c>
      <c r="L287" t="s">
        <v>74</v>
      </c>
      <c r="M287" t="s">
        <v>74</v>
      </c>
      <c r="N287" t="s">
        <v>231</v>
      </c>
      <c r="O287" t="s">
        <v>7092</v>
      </c>
      <c r="P287" t="s">
        <v>40</v>
      </c>
      <c r="Q287" t="s">
        <v>40</v>
      </c>
      <c r="R287" t="s">
        <v>40</v>
      </c>
      <c r="S287" s="163" t="s">
        <v>231</v>
      </c>
      <c r="T287" t="s">
        <v>62</v>
      </c>
      <c r="U287" t="s">
        <v>47</v>
      </c>
      <c r="V287" t="s">
        <v>48</v>
      </c>
      <c r="W287" t="s">
        <v>40</v>
      </c>
      <c r="X287" t="s">
        <v>232</v>
      </c>
      <c r="Y287" t="s">
        <v>40</v>
      </c>
      <c r="AB287" t="s">
        <v>37</v>
      </c>
      <c r="AC287" t="s">
        <v>77</v>
      </c>
      <c r="AD287" t="s">
        <v>39</v>
      </c>
    </row>
    <row r="288" spans="1:30">
      <c r="A288" t="s">
        <v>7093</v>
      </c>
      <c r="B288" t="s">
        <v>26</v>
      </c>
      <c r="C288" t="s">
        <v>27</v>
      </c>
      <c r="D288" t="s">
        <v>28</v>
      </c>
      <c r="E288" t="s">
        <v>29</v>
      </c>
      <c r="F288" t="s">
        <v>7049</v>
      </c>
      <c r="G288" t="s">
        <v>7050</v>
      </c>
      <c r="H288" t="s">
        <v>6423</v>
      </c>
      <c r="I288" t="s">
        <v>14010</v>
      </c>
      <c r="J288" t="s">
        <v>7093</v>
      </c>
      <c r="K288" t="s">
        <v>30</v>
      </c>
      <c r="L288" t="s">
        <v>74</v>
      </c>
      <c r="M288" t="s">
        <v>74</v>
      </c>
      <c r="N288" t="s">
        <v>42</v>
      </c>
      <c r="O288" t="s">
        <v>14014</v>
      </c>
      <c r="P288" t="s">
        <v>330</v>
      </c>
      <c r="Q288" t="s">
        <v>331</v>
      </c>
      <c r="R288" t="s">
        <v>18604</v>
      </c>
      <c r="S288" t="str">
        <f t="shared" si="4"/>
        <v>SURCO ATENCIO, JUANA ESTHER</v>
      </c>
      <c r="T288" t="s">
        <v>40</v>
      </c>
      <c r="U288" t="s">
        <v>47</v>
      </c>
      <c r="V288" t="s">
        <v>48</v>
      </c>
      <c r="W288" t="s">
        <v>18605</v>
      </c>
      <c r="X288" s="121">
        <v>23254</v>
      </c>
      <c r="Y288" t="s">
        <v>18606</v>
      </c>
      <c r="AB288" t="s">
        <v>37</v>
      </c>
      <c r="AC288" t="s">
        <v>77</v>
      </c>
      <c r="AD288" t="s">
        <v>39</v>
      </c>
    </row>
    <row r="289" spans="1:30">
      <c r="A289" t="s">
        <v>7095</v>
      </c>
      <c r="B289" t="s">
        <v>26</v>
      </c>
      <c r="C289" t="s">
        <v>27</v>
      </c>
      <c r="D289" t="s">
        <v>28</v>
      </c>
      <c r="E289" t="s">
        <v>29</v>
      </c>
      <c r="F289" t="s">
        <v>7049</v>
      </c>
      <c r="G289" t="s">
        <v>7050</v>
      </c>
      <c r="H289" t="s">
        <v>6423</v>
      </c>
      <c r="I289" t="s">
        <v>14010</v>
      </c>
      <c r="J289" t="s">
        <v>7095</v>
      </c>
      <c r="K289" t="s">
        <v>30</v>
      </c>
      <c r="L289" t="s">
        <v>74</v>
      </c>
      <c r="M289" t="s">
        <v>74</v>
      </c>
      <c r="N289" t="s">
        <v>42</v>
      </c>
      <c r="O289" t="s">
        <v>116</v>
      </c>
      <c r="P289" t="s">
        <v>302</v>
      </c>
      <c r="Q289" t="s">
        <v>72</v>
      </c>
      <c r="R289" t="s">
        <v>6460</v>
      </c>
      <c r="S289" t="str">
        <f t="shared" si="4"/>
        <v>SUBIA QUISPE, BETTY</v>
      </c>
      <c r="T289" t="s">
        <v>40</v>
      </c>
      <c r="U289" t="s">
        <v>47</v>
      </c>
      <c r="V289" t="s">
        <v>48</v>
      </c>
      <c r="W289" t="s">
        <v>18607</v>
      </c>
      <c r="X289" s="121">
        <v>24484</v>
      </c>
      <c r="Y289" t="s">
        <v>18608</v>
      </c>
      <c r="AB289" t="s">
        <v>37</v>
      </c>
      <c r="AC289" t="s">
        <v>77</v>
      </c>
      <c r="AD289" t="s">
        <v>39</v>
      </c>
    </row>
    <row r="290" spans="1:30">
      <c r="A290" t="s">
        <v>7096</v>
      </c>
      <c r="B290" t="s">
        <v>26</v>
      </c>
      <c r="C290" t="s">
        <v>27</v>
      </c>
      <c r="D290" t="s">
        <v>28</v>
      </c>
      <c r="E290" t="s">
        <v>29</v>
      </c>
      <c r="F290" t="s">
        <v>7049</v>
      </c>
      <c r="G290" t="s">
        <v>7050</v>
      </c>
      <c r="H290" t="s">
        <v>6423</v>
      </c>
      <c r="I290" t="s">
        <v>14010</v>
      </c>
      <c r="J290" t="s">
        <v>7096</v>
      </c>
      <c r="K290" t="s">
        <v>87</v>
      </c>
      <c r="L290" t="s">
        <v>88</v>
      </c>
      <c r="M290" t="s">
        <v>89</v>
      </c>
      <c r="N290" t="s">
        <v>42</v>
      </c>
      <c r="O290" t="s">
        <v>7097</v>
      </c>
      <c r="P290" t="s">
        <v>202</v>
      </c>
      <c r="Q290" t="s">
        <v>72</v>
      </c>
      <c r="R290" t="s">
        <v>7098</v>
      </c>
      <c r="S290" t="str">
        <f t="shared" si="4"/>
        <v>CANO QUISPE, MARTIN EMILIO</v>
      </c>
      <c r="T290" t="s">
        <v>303</v>
      </c>
      <c r="U290" t="s">
        <v>36</v>
      </c>
      <c r="V290" t="s">
        <v>48</v>
      </c>
      <c r="W290" t="s">
        <v>15038</v>
      </c>
      <c r="X290" s="121">
        <v>24860</v>
      </c>
      <c r="Y290" t="s">
        <v>7099</v>
      </c>
      <c r="AB290" t="s">
        <v>37</v>
      </c>
      <c r="AC290" t="s">
        <v>92</v>
      </c>
      <c r="AD290" t="s">
        <v>39</v>
      </c>
    </row>
    <row r="291" spans="1:30">
      <c r="A291" t="s">
        <v>7100</v>
      </c>
      <c r="B291" t="s">
        <v>26</v>
      </c>
      <c r="C291" t="s">
        <v>27</v>
      </c>
      <c r="D291" t="s">
        <v>28</v>
      </c>
      <c r="E291" t="s">
        <v>29</v>
      </c>
      <c r="F291" t="s">
        <v>7049</v>
      </c>
      <c r="G291" t="s">
        <v>7050</v>
      </c>
      <c r="H291" t="s">
        <v>6423</v>
      </c>
      <c r="I291" t="s">
        <v>14010</v>
      </c>
      <c r="J291" t="s">
        <v>7100</v>
      </c>
      <c r="K291" t="s">
        <v>87</v>
      </c>
      <c r="L291" t="s">
        <v>88</v>
      </c>
      <c r="M291" t="s">
        <v>89</v>
      </c>
      <c r="N291" t="s">
        <v>42</v>
      </c>
      <c r="O291" t="s">
        <v>52</v>
      </c>
      <c r="P291" t="s">
        <v>304</v>
      </c>
      <c r="Q291" t="s">
        <v>129</v>
      </c>
      <c r="R291" t="s">
        <v>7101</v>
      </c>
      <c r="S291" t="str">
        <f t="shared" si="4"/>
        <v>MESTAS CRUZ, BERNARDINA</v>
      </c>
      <c r="T291" t="s">
        <v>91</v>
      </c>
      <c r="U291" t="s">
        <v>36</v>
      </c>
      <c r="V291" t="s">
        <v>48</v>
      </c>
      <c r="W291" t="s">
        <v>15039</v>
      </c>
      <c r="X291" s="121">
        <v>23242</v>
      </c>
      <c r="Y291" t="s">
        <v>7102</v>
      </c>
      <c r="AB291" t="s">
        <v>37</v>
      </c>
      <c r="AC291" t="s">
        <v>92</v>
      </c>
      <c r="AD291" t="s">
        <v>39</v>
      </c>
    </row>
    <row r="292" spans="1:30">
      <c r="A292" t="s">
        <v>7103</v>
      </c>
      <c r="B292" t="s">
        <v>26</v>
      </c>
      <c r="C292" t="s">
        <v>27</v>
      </c>
      <c r="D292" t="s">
        <v>28</v>
      </c>
      <c r="E292" t="s">
        <v>29</v>
      </c>
      <c r="F292" t="s">
        <v>7104</v>
      </c>
      <c r="G292" t="s">
        <v>7105</v>
      </c>
      <c r="H292" t="s">
        <v>6423</v>
      </c>
      <c r="I292" t="s">
        <v>14015</v>
      </c>
      <c r="J292" t="s">
        <v>7103</v>
      </c>
      <c r="K292" t="s">
        <v>30</v>
      </c>
      <c r="L292" t="s">
        <v>31</v>
      </c>
      <c r="M292" t="s">
        <v>32</v>
      </c>
      <c r="N292" t="s">
        <v>33</v>
      </c>
      <c r="O292" t="s">
        <v>6424</v>
      </c>
      <c r="P292" t="s">
        <v>72</v>
      </c>
      <c r="Q292" t="s">
        <v>130</v>
      </c>
      <c r="R292" t="s">
        <v>7106</v>
      </c>
      <c r="S292" t="str">
        <f t="shared" si="4"/>
        <v>QUISPE PALOMINO, ROSA LEONOR</v>
      </c>
      <c r="T292" t="s">
        <v>310</v>
      </c>
      <c r="U292" t="s">
        <v>36</v>
      </c>
      <c r="V292" t="s">
        <v>6426</v>
      </c>
      <c r="W292" t="s">
        <v>15040</v>
      </c>
      <c r="X292" s="121">
        <v>23781</v>
      </c>
      <c r="Y292" t="s">
        <v>7107</v>
      </c>
      <c r="Z292" s="121">
        <v>43525</v>
      </c>
      <c r="AA292" s="121">
        <v>44985</v>
      </c>
      <c r="AB292" t="s">
        <v>37</v>
      </c>
      <c r="AC292" t="s">
        <v>38</v>
      </c>
      <c r="AD292" t="s">
        <v>39</v>
      </c>
    </row>
    <row r="293" spans="1:30">
      <c r="A293" t="s">
        <v>7108</v>
      </c>
      <c r="B293" t="s">
        <v>26</v>
      </c>
      <c r="C293" t="s">
        <v>27</v>
      </c>
      <c r="D293" t="s">
        <v>28</v>
      </c>
      <c r="E293" t="s">
        <v>29</v>
      </c>
      <c r="F293" t="s">
        <v>7104</v>
      </c>
      <c r="G293" t="s">
        <v>7105</v>
      </c>
      <c r="H293" t="s">
        <v>6423</v>
      </c>
      <c r="I293" t="s">
        <v>14015</v>
      </c>
      <c r="J293" t="s">
        <v>7108</v>
      </c>
      <c r="K293" t="s">
        <v>30</v>
      </c>
      <c r="L293" t="s">
        <v>30</v>
      </c>
      <c r="M293" t="s">
        <v>41</v>
      </c>
      <c r="N293" t="s">
        <v>42</v>
      </c>
      <c r="O293" t="s">
        <v>7109</v>
      </c>
      <c r="P293" t="s">
        <v>187</v>
      </c>
      <c r="Q293" t="s">
        <v>103</v>
      </c>
      <c r="R293" t="s">
        <v>305</v>
      </c>
      <c r="S293" t="str">
        <f t="shared" si="4"/>
        <v>DELGADO MAMANI, MARUJA</v>
      </c>
      <c r="T293" t="s">
        <v>58</v>
      </c>
      <c r="U293" t="s">
        <v>47</v>
      </c>
      <c r="V293" t="s">
        <v>48</v>
      </c>
      <c r="W293" t="s">
        <v>15041</v>
      </c>
      <c r="X293" s="121">
        <v>22790</v>
      </c>
      <c r="Y293" t="s">
        <v>7110</v>
      </c>
      <c r="AB293" t="s">
        <v>37</v>
      </c>
      <c r="AC293" t="s">
        <v>38</v>
      </c>
      <c r="AD293" t="s">
        <v>39</v>
      </c>
    </row>
    <row r="294" spans="1:30">
      <c r="A294" t="s">
        <v>7111</v>
      </c>
      <c r="B294" t="s">
        <v>26</v>
      </c>
      <c r="C294" t="s">
        <v>27</v>
      </c>
      <c r="D294" t="s">
        <v>28</v>
      </c>
      <c r="E294" t="s">
        <v>29</v>
      </c>
      <c r="F294" t="s">
        <v>7104</v>
      </c>
      <c r="G294" t="s">
        <v>7105</v>
      </c>
      <c r="H294" t="s">
        <v>6423</v>
      </c>
      <c r="I294" t="s">
        <v>14015</v>
      </c>
      <c r="J294" t="s">
        <v>7111</v>
      </c>
      <c r="K294" t="s">
        <v>30</v>
      </c>
      <c r="L294" t="s">
        <v>30</v>
      </c>
      <c r="M294" t="s">
        <v>41</v>
      </c>
      <c r="N294" t="s">
        <v>42</v>
      </c>
      <c r="O294" t="s">
        <v>7112</v>
      </c>
      <c r="P294" t="s">
        <v>73</v>
      </c>
      <c r="Q294" t="s">
        <v>7113</v>
      </c>
      <c r="R294" t="s">
        <v>306</v>
      </c>
      <c r="S294" t="str">
        <f t="shared" si="4"/>
        <v>CONDORI LA TORRE, CLORINDA</v>
      </c>
      <c r="T294" t="s">
        <v>35</v>
      </c>
      <c r="U294" t="s">
        <v>47</v>
      </c>
      <c r="V294" t="s">
        <v>48</v>
      </c>
      <c r="W294" t="s">
        <v>15042</v>
      </c>
      <c r="X294" s="121">
        <v>22974</v>
      </c>
      <c r="Y294" t="s">
        <v>7114</v>
      </c>
      <c r="AB294" t="s">
        <v>37</v>
      </c>
      <c r="AC294" t="s">
        <v>38</v>
      </c>
      <c r="AD294" t="s">
        <v>39</v>
      </c>
    </row>
    <row r="295" spans="1:30">
      <c r="A295" t="s">
        <v>7115</v>
      </c>
      <c r="B295" t="s">
        <v>26</v>
      </c>
      <c r="C295" t="s">
        <v>27</v>
      </c>
      <c r="D295" t="s">
        <v>28</v>
      </c>
      <c r="E295" t="s">
        <v>29</v>
      </c>
      <c r="F295" t="s">
        <v>7104</v>
      </c>
      <c r="G295" t="s">
        <v>7105</v>
      </c>
      <c r="H295" t="s">
        <v>6423</v>
      </c>
      <c r="I295" t="s">
        <v>14015</v>
      </c>
      <c r="J295" t="s">
        <v>7115</v>
      </c>
      <c r="K295" t="s">
        <v>30</v>
      </c>
      <c r="L295" t="s">
        <v>30</v>
      </c>
      <c r="M295" t="s">
        <v>41</v>
      </c>
      <c r="N295" t="s">
        <v>42</v>
      </c>
      <c r="O295" t="s">
        <v>52</v>
      </c>
      <c r="P295" t="s">
        <v>108</v>
      </c>
      <c r="Q295" t="s">
        <v>73</v>
      </c>
      <c r="R295" t="s">
        <v>7116</v>
      </c>
      <c r="S295" t="str">
        <f t="shared" si="4"/>
        <v>SILVA CONDORI, JACINTA HILDA</v>
      </c>
      <c r="T295" t="s">
        <v>35</v>
      </c>
      <c r="U295" t="s">
        <v>47</v>
      </c>
      <c r="V295" t="s">
        <v>48</v>
      </c>
      <c r="W295" t="s">
        <v>15043</v>
      </c>
      <c r="X295" s="121">
        <v>22750</v>
      </c>
      <c r="Y295" t="s">
        <v>7117</v>
      </c>
      <c r="AB295" t="s">
        <v>37</v>
      </c>
      <c r="AC295" t="s">
        <v>38</v>
      </c>
      <c r="AD295" t="s">
        <v>39</v>
      </c>
    </row>
    <row r="296" spans="1:30">
      <c r="A296" t="s">
        <v>7118</v>
      </c>
      <c r="B296" t="s">
        <v>26</v>
      </c>
      <c r="C296" t="s">
        <v>27</v>
      </c>
      <c r="D296" t="s">
        <v>28</v>
      </c>
      <c r="E296" t="s">
        <v>29</v>
      </c>
      <c r="F296" t="s">
        <v>7104</v>
      </c>
      <c r="G296" t="s">
        <v>7105</v>
      </c>
      <c r="H296" t="s">
        <v>6423</v>
      </c>
      <c r="I296" t="s">
        <v>14015</v>
      </c>
      <c r="J296" t="s">
        <v>7118</v>
      </c>
      <c r="K296" t="s">
        <v>30</v>
      </c>
      <c r="L296" t="s">
        <v>30</v>
      </c>
      <c r="M296" t="s">
        <v>41</v>
      </c>
      <c r="N296" t="s">
        <v>42</v>
      </c>
      <c r="O296" t="s">
        <v>7119</v>
      </c>
      <c r="P296" t="s">
        <v>122</v>
      </c>
      <c r="Q296" t="s">
        <v>128</v>
      </c>
      <c r="R296" t="s">
        <v>7704</v>
      </c>
      <c r="S296" t="str">
        <f t="shared" si="4"/>
        <v>FLORES VELASQUEZ, ELIDA</v>
      </c>
      <c r="T296" t="s">
        <v>46</v>
      </c>
      <c r="U296" t="s">
        <v>47</v>
      </c>
      <c r="V296" t="s">
        <v>48</v>
      </c>
      <c r="W296" t="s">
        <v>15044</v>
      </c>
      <c r="X296" s="121">
        <v>31267</v>
      </c>
      <c r="Y296" t="s">
        <v>7705</v>
      </c>
      <c r="AB296" t="s">
        <v>37</v>
      </c>
      <c r="AC296" t="s">
        <v>38</v>
      </c>
      <c r="AD296" t="s">
        <v>39</v>
      </c>
    </row>
    <row r="297" spans="1:30">
      <c r="A297" t="s">
        <v>7579</v>
      </c>
      <c r="B297" t="s">
        <v>26</v>
      </c>
      <c r="C297" t="s">
        <v>27</v>
      </c>
      <c r="D297" t="s">
        <v>28</v>
      </c>
      <c r="E297" t="s">
        <v>29</v>
      </c>
      <c r="F297" t="s">
        <v>7104</v>
      </c>
      <c r="G297" t="s">
        <v>7105</v>
      </c>
      <c r="H297" t="s">
        <v>6423</v>
      </c>
      <c r="I297" t="s">
        <v>14015</v>
      </c>
      <c r="J297" t="s">
        <v>7579</v>
      </c>
      <c r="K297" t="s">
        <v>30</v>
      </c>
      <c r="L297" t="s">
        <v>30</v>
      </c>
      <c r="M297" t="s">
        <v>41</v>
      </c>
      <c r="N297" t="s">
        <v>42</v>
      </c>
      <c r="O297" t="s">
        <v>14016</v>
      </c>
      <c r="P297" t="s">
        <v>189</v>
      </c>
      <c r="Q297" t="s">
        <v>344</v>
      </c>
      <c r="R297" t="s">
        <v>7301</v>
      </c>
      <c r="S297" t="str">
        <f t="shared" si="4"/>
        <v>APAZA FRISANCHO, SOLEDAD</v>
      </c>
      <c r="T297" t="s">
        <v>58</v>
      </c>
      <c r="U297" t="s">
        <v>47</v>
      </c>
      <c r="V297" t="s">
        <v>48</v>
      </c>
      <c r="W297" t="s">
        <v>15045</v>
      </c>
      <c r="X297" s="121">
        <v>27099</v>
      </c>
      <c r="Y297" t="s">
        <v>7302</v>
      </c>
      <c r="AB297" t="s">
        <v>37</v>
      </c>
      <c r="AC297" t="s">
        <v>38</v>
      </c>
      <c r="AD297" t="s">
        <v>39</v>
      </c>
    </row>
    <row r="298" spans="1:30">
      <c r="A298" t="s">
        <v>7121</v>
      </c>
      <c r="B298" t="s">
        <v>26</v>
      </c>
      <c r="C298" t="s">
        <v>27</v>
      </c>
      <c r="D298" t="s">
        <v>28</v>
      </c>
      <c r="E298" t="s">
        <v>29</v>
      </c>
      <c r="F298" t="s">
        <v>7104</v>
      </c>
      <c r="G298" t="s">
        <v>7105</v>
      </c>
      <c r="H298" t="s">
        <v>6423</v>
      </c>
      <c r="I298" t="s">
        <v>14015</v>
      </c>
      <c r="J298" t="s">
        <v>7121</v>
      </c>
      <c r="K298" t="s">
        <v>30</v>
      </c>
      <c r="L298" t="s">
        <v>74</v>
      </c>
      <c r="M298" t="s">
        <v>74</v>
      </c>
      <c r="N298" t="s">
        <v>231</v>
      </c>
      <c r="O298" t="s">
        <v>18810</v>
      </c>
      <c r="P298" t="s">
        <v>40</v>
      </c>
      <c r="Q298" t="s">
        <v>40</v>
      </c>
      <c r="R298" t="s">
        <v>40</v>
      </c>
      <c r="S298" s="163" t="s">
        <v>231</v>
      </c>
      <c r="T298" t="s">
        <v>62</v>
      </c>
      <c r="U298" t="s">
        <v>47</v>
      </c>
      <c r="V298" t="s">
        <v>48</v>
      </c>
      <c r="W298" t="s">
        <v>40</v>
      </c>
      <c r="X298" t="s">
        <v>232</v>
      </c>
      <c r="Y298" t="s">
        <v>40</v>
      </c>
      <c r="AB298" t="s">
        <v>37</v>
      </c>
      <c r="AC298" t="s">
        <v>77</v>
      </c>
      <c r="AD298" t="s">
        <v>39</v>
      </c>
    </row>
    <row r="299" spans="1:30">
      <c r="A299" t="s">
        <v>7122</v>
      </c>
      <c r="B299" t="s">
        <v>26</v>
      </c>
      <c r="C299" t="s">
        <v>27</v>
      </c>
      <c r="D299" t="s">
        <v>28</v>
      </c>
      <c r="E299" t="s">
        <v>29</v>
      </c>
      <c r="F299" t="s">
        <v>7104</v>
      </c>
      <c r="G299" t="s">
        <v>7105</v>
      </c>
      <c r="H299" t="s">
        <v>6423</v>
      </c>
      <c r="I299" t="s">
        <v>14015</v>
      </c>
      <c r="J299" t="s">
        <v>7122</v>
      </c>
      <c r="K299" t="s">
        <v>30</v>
      </c>
      <c r="L299" t="s">
        <v>74</v>
      </c>
      <c r="M299" t="s">
        <v>74</v>
      </c>
      <c r="N299" t="s">
        <v>42</v>
      </c>
      <c r="O299" t="s">
        <v>7123</v>
      </c>
      <c r="P299" t="s">
        <v>72</v>
      </c>
      <c r="Q299" t="s">
        <v>273</v>
      </c>
      <c r="R299" t="s">
        <v>8430</v>
      </c>
      <c r="S299" t="str">
        <f t="shared" si="4"/>
        <v>QUISPE GORDILLO, MARTINA</v>
      </c>
      <c r="T299" t="s">
        <v>40</v>
      </c>
      <c r="U299" t="s">
        <v>47</v>
      </c>
      <c r="V299" t="s">
        <v>48</v>
      </c>
      <c r="W299" t="s">
        <v>18609</v>
      </c>
      <c r="X299" s="121">
        <v>26889</v>
      </c>
      <c r="Y299" t="s">
        <v>18610</v>
      </c>
      <c r="AB299" t="s">
        <v>37</v>
      </c>
      <c r="AC299" t="s">
        <v>77</v>
      </c>
      <c r="AD299" t="s">
        <v>39</v>
      </c>
    </row>
    <row r="300" spans="1:30">
      <c r="A300" t="s">
        <v>7124</v>
      </c>
      <c r="B300" t="s">
        <v>26</v>
      </c>
      <c r="C300" t="s">
        <v>27</v>
      </c>
      <c r="D300" t="s">
        <v>28</v>
      </c>
      <c r="E300" t="s">
        <v>29</v>
      </c>
      <c r="F300" t="s">
        <v>7104</v>
      </c>
      <c r="G300" t="s">
        <v>7105</v>
      </c>
      <c r="H300" t="s">
        <v>6423</v>
      </c>
      <c r="I300" t="s">
        <v>14015</v>
      </c>
      <c r="J300" t="s">
        <v>7124</v>
      </c>
      <c r="K300" t="s">
        <v>87</v>
      </c>
      <c r="L300" t="s">
        <v>88</v>
      </c>
      <c r="M300" t="s">
        <v>89</v>
      </c>
      <c r="N300" t="s">
        <v>42</v>
      </c>
      <c r="O300" t="s">
        <v>7125</v>
      </c>
      <c r="P300" t="s">
        <v>103</v>
      </c>
      <c r="Q300" t="s">
        <v>858</v>
      </c>
      <c r="R300" t="s">
        <v>845</v>
      </c>
      <c r="S300" t="str">
        <f t="shared" si="4"/>
        <v>MAMANI HILARI, ARMANDO</v>
      </c>
      <c r="T300" t="s">
        <v>99</v>
      </c>
      <c r="U300" t="s">
        <v>36</v>
      </c>
      <c r="V300" t="s">
        <v>48</v>
      </c>
      <c r="W300" t="s">
        <v>15046</v>
      </c>
      <c r="X300" s="121">
        <v>28616</v>
      </c>
      <c r="Y300" t="s">
        <v>6324</v>
      </c>
      <c r="AB300" t="s">
        <v>37</v>
      </c>
      <c r="AC300" t="s">
        <v>92</v>
      </c>
      <c r="AD300" t="s">
        <v>39</v>
      </c>
    </row>
    <row r="301" spans="1:30">
      <c r="A301" t="s">
        <v>7126</v>
      </c>
      <c r="B301" t="s">
        <v>26</v>
      </c>
      <c r="C301" t="s">
        <v>27</v>
      </c>
      <c r="D301" t="s">
        <v>28</v>
      </c>
      <c r="E301" t="s">
        <v>29</v>
      </c>
      <c r="F301" t="s">
        <v>7127</v>
      </c>
      <c r="G301" t="s">
        <v>7128</v>
      </c>
      <c r="H301" t="s">
        <v>6423</v>
      </c>
      <c r="I301" t="s">
        <v>14017</v>
      </c>
      <c r="J301" t="s">
        <v>7126</v>
      </c>
      <c r="K301" t="s">
        <v>30</v>
      </c>
      <c r="L301" t="s">
        <v>31</v>
      </c>
      <c r="M301" t="s">
        <v>32</v>
      </c>
      <c r="N301" t="s">
        <v>231</v>
      </c>
      <c r="O301" t="s">
        <v>6374</v>
      </c>
      <c r="P301" t="s">
        <v>40</v>
      </c>
      <c r="Q301" t="s">
        <v>40</v>
      </c>
      <c r="R301" t="s">
        <v>40</v>
      </c>
      <c r="S301" s="163" t="s">
        <v>231</v>
      </c>
      <c r="T301" t="s">
        <v>62</v>
      </c>
      <c r="U301" t="s">
        <v>36</v>
      </c>
      <c r="V301" t="s">
        <v>48</v>
      </c>
      <c r="W301" t="s">
        <v>40</v>
      </c>
      <c r="X301" t="s">
        <v>232</v>
      </c>
      <c r="Y301" t="s">
        <v>40</v>
      </c>
      <c r="AB301" t="s">
        <v>37</v>
      </c>
      <c r="AC301" t="s">
        <v>38</v>
      </c>
      <c r="AD301" t="s">
        <v>39</v>
      </c>
    </row>
    <row r="302" spans="1:30">
      <c r="A302" t="s">
        <v>7131</v>
      </c>
      <c r="B302" t="s">
        <v>26</v>
      </c>
      <c r="C302" t="s">
        <v>27</v>
      </c>
      <c r="D302" t="s">
        <v>28</v>
      </c>
      <c r="E302" t="s">
        <v>29</v>
      </c>
      <c r="F302" t="s">
        <v>7127</v>
      </c>
      <c r="G302" t="s">
        <v>7128</v>
      </c>
      <c r="H302" t="s">
        <v>6423</v>
      </c>
      <c r="I302" t="s">
        <v>14017</v>
      </c>
      <c r="J302" t="s">
        <v>7131</v>
      </c>
      <c r="K302" t="s">
        <v>30</v>
      </c>
      <c r="L302" t="s">
        <v>30</v>
      </c>
      <c r="M302" t="s">
        <v>41</v>
      </c>
      <c r="N302" t="s">
        <v>42</v>
      </c>
      <c r="O302" t="s">
        <v>52</v>
      </c>
      <c r="P302" t="s">
        <v>6293</v>
      </c>
      <c r="Q302" t="s">
        <v>7132</v>
      </c>
      <c r="R302" t="s">
        <v>7133</v>
      </c>
      <c r="S302" t="str">
        <f t="shared" si="4"/>
        <v>CONSTANCIA SAMO, ELVIRA BEATRIZ</v>
      </c>
      <c r="T302" t="s">
        <v>35</v>
      </c>
      <c r="U302" t="s">
        <v>47</v>
      </c>
      <c r="V302" t="s">
        <v>48</v>
      </c>
      <c r="W302" t="s">
        <v>15048</v>
      </c>
      <c r="X302" s="121">
        <v>23029</v>
      </c>
      <c r="Y302" t="s">
        <v>7134</v>
      </c>
      <c r="AB302" t="s">
        <v>37</v>
      </c>
      <c r="AC302" t="s">
        <v>38</v>
      </c>
      <c r="AD302" t="s">
        <v>39</v>
      </c>
    </row>
    <row r="303" spans="1:30">
      <c r="A303" t="s">
        <v>7135</v>
      </c>
      <c r="B303" t="s">
        <v>26</v>
      </c>
      <c r="C303" t="s">
        <v>27</v>
      </c>
      <c r="D303" t="s">
        <v>28</v>
      </c>
      <c r="E303" t="s">
        <v>29</v>
      </c>
      <c r="F303" t="s">
        <v>7127</v>
      </c>
      <c r="G303" t="s">
        <v>7128</v>
      </c>
      <c r="H303" t="s">
        <v>6423</v>
      </c>
      <c r="I303" t="s">
        <v>14017</v>
      </c>
      <c r="J303" t="s">
        <v>7135</v>
      </c>
      <c r="K303" t="s">
        <v>30</v>
      </c>
      <c r="L303" t="s">
        <v>30</v>
      </c>
      <c r="M303" t="s">
        <v>41</v>
      </c>
      <c r="N303" t="s">
        <v>42</v>
      </c>
      <c r="O303" t="s">
        <v>7136</v>
      </c>
      <c r="P303" t="s">
        <v>311</v>
      </c>
      <c r="Q303" t="s">
        <v>108</v>
      </c>
      <c r="R303" t="s">
        <v>7137</v>
      </c>
      <c r="S303" t="str">
        <f t="shared" si="4"/>
        <v>CALISAYA SILVA, ESPERANZA</v>
      </c>
      <c r="T303" t="s">
        <v>51</v>
      </c>
      <c r="U303" t="s">
        <v>47</v>
      </c>
      <c r="V303" t="s">
        <v>48</v>
      </c>
      <c r="W303" t="s">
        <v>15049</v>
      </c>
      <c r="X303" s="121">
        <v>24971</v>
      </c>
      <c r="Y303" t="s">
        <v>7138</v>
      </c>
      <c r="AB303" t="s">
        <v>37</v>
      </c>
      <c r="AC303" t="s">
        <v>38</v>
      </c>
      <c r="AD303" t="s">
        <v>39</v>
      </c>
    </row>
    <row r="304" spans="1:30">
      <c r="A304" t="s">
        <v>18811</v>
      </c>
      <c r="B304" t="s">
        <v>26</v>
      </c>
      <c r="C304" t="s">
        <v>27</v>
      </c>
      <c r="D304" t="s">
        <v>28</v>
      </c>
      <c r="E304" t="s">
        <v>29</v>
      </c>
      <c r="F304" t="s">
        <v>7127</v>
      </c>
      <c r="G304" t="s">
        <v>7128</v>
      </c>
      <c r="H304" t="s">
        <v>6423</v>
      </c>
      <c r="I304" t="s">
        <v>14017</v>
      </c>
      <c r="J304" t="s">
        <v>18811</v>
      </c>
      <c r="K304" t="s">
        <v>30</v>
      </c>
      <c r="L304" t="s">
        <v>30</v>
      </c>
      <c r="M304" t="s">
        <v>41</v>
      </c>
      <c r="N304" t="s">
        <v>231</v>
      </c>
      <c r="O304" t="s">
        <v>113</v>
      </c>
      <c r="P304" t="s">
        <v>40</v>
      </c>
      <c r="Q304" t="s">
        <v>40</v>
      </c>
      <c r="R304" t="s">
        <v>40</v>
      </c>
      <c r="S304" s="163" t="s">
        <v>231</v>
      </c>
      <c r="T304" t="s">
        <v>62</v>
      </c>
      <c r="U304" t="s">
        <v>47</v>
      </c>
      <c r="V304" t="s">
        <v>48</v>
      </c>
      <c r="W304" t="s">
        <v>40</v>
      </c>
      <c r="X304" t="s">
        <v>232</v>
      </c>
      <c r="Y304" t="s">
        <v>40</v>
      </c>
      <c r="AB304" t="s">
        <v>37</v>
      </c>
      <c r="AC304" t="s">
        <v>6439</v>
      </c>
      <c r="AD304" t="s">
        <v>39</v>
      </c>
    </row>
    <row r="305" spans="1:30">
      <c r="A305" t="s">
        <v>7141</v>
      </c>
      <c r="B305" t="s">
        <v>26</v>
      </c>
      <c r="C305" t="s">
        <v>27</v>
      </c>
      <c r="D305" t="s">
        <v>28</v>
      </c>
      <c r="E305" t="s">
        <v>29</v>
      </c>
      <c r="F305" t="s">
        <v>7127</v>
      </c>
      <c r="G305" t="s">
        <v>7128</v>
      </c>
      <c r="H305" t="s">
        <v>6423</v>
      </c>
      <c r="I305" t="s">
        <v>14017</v>
      </c>
      <c r="J305" t="s">
        <v>7141</v>
      </c>
      <c r="K305" t="s">
        <v>30</v>
      </c>
      <c r="L305" t="s">
        <v>74</v>
      </c>
      <c r="M305" t="s">
        <v>74</v>
      </c>
      <c r="N305" t="s">
        <v>42</v>
      </c>
      <c r="O305" t="s">
        <v>7142</v>
      </c>
      <c r="P305" t="s">
        <v>7143</v>
      </c>
      <c r="Q305" t="s">
        <v>282</v>
      </c>
      <c r="R305" t="s">
        <v>7144</v>
      </c>
      <c r="S305" t="str">
        <f t="shared" si="4"/>
        <v>PEÑA CHAMBILLA, ANA NANCY</v>
      </c>
      <c r="T305" t="s">
        <v>40</v>
      </c>
      <c r="U305" t="s">
        <v>47</v>
      </c>
      <c r="V305" t="s">
        <v>48</v>
      </c>
      <c r="W305" t="s">
        <v>15050</v>
      </c>
      <c r="X305" s="121">
        <v>28191</v>
      </c>
      <c r="Y305" t="s">
        <v>7145</v>
      </c>
      <c r="AB305" t="s">
        <v>37</v>
      </c>
      <c r="AC305" t="s">
        <v>77</v>
      </c>
      <c r="AD305" t="s">
        <v>39</v>
      </c>
    </row>
    <row r="306" spans="1:30">
      <c r="A306" t="s">
        <v>7146</v>
      </c>
      <c r="B306" t="s">
        <v>26</v>
      </c>
      <c r="C306" t="s">
        <v>27</v>
      </c>
      <c r="D306" t="s">
        <v>28</v>
      </c>
      <c r="E306" t="s">
        <v>29</v>
      </c>
      <c r="F306" t="s">
        <v>7127</v>
      </c>
      <c r="G306" t="s">
        <v>7128</v>
      </c>
      <c r="H306" t="s">
        <v>6423</v>
      </c>
      <c r="I306" t="s">
        <v>14017</v>
      </c>
      <c r="J306" t="s">
        <v>7146</v>
      </c>
      <c r="K306" t="s">
        <v>87</v>
      </c>
      <c r="L306" t="s">
        <v>88</v>
      </c>
      <c r="M306" t="s">
        <v>89</v>
      </c>
      <c r="N306" t="s">
        <v>42</v>
      </c>
      <c r="O306" t="s">
        <v>7147</v>
      </c>
      <c r="P306" t="s">
        <v>182</v>
      </c>
      <c r="Q306" t="s">
        <v>148</v>
      </c>
      <c r="R306" t="s">
        <v>7148</v>
      </c>
      <c r="S306" t="str">
        <f t="shared" si="4"/>
        <v>ORDOÑEZ RAMOS, YOLANDA BRIGIDA</v>
      </c>
      <c r="T306" t="s">
        <v>99</v>
      </c>
      <c r="U306" t="s">
        <v>36</v>
      </c>
      <c r="V306" t="s">
        <v>48</v>
      </c>
      <c r="W306" t="s">
        <v>15051</v>
      </c>
      <c r="X306" s="121">
        <v>20739</v>
      </c>
      <c r="Y306" t="s">
        <v>7149</v>
      </c>
      <c r="AB306" t="s">
        <v>37</v>
      </c>
      <c r="AC306" t="s">
        <v>92</v>
      </c>
      <c r="AD306" t="s">
        <v>39</v>
      </c>
    </row>
    <row r="307" spans="1:30">
      <c r="A307" t="s">
        <v>7150</v>
      </c>
      <c r="B307" t="s">
        <v>26</v>
      </c>
      <c r="C307" t="s">
        <v>27</v>
      </c>
      <c r="D307" t="s">
        <v>28</v>
      </c>
      <c r="E307" t="s">
        <v>29</v>
      </c>
      <c r="F307" t="s">
        <v>7151</v>
      </c>
      <c r="G307" t="s">
        <v>7152</v>
      </c>
      <c r="H307" t="s">
        <v>6423</v>
      </c>
      <c r="I307" t="s">
        <v>14018</v>
      </c>
      <c r="J307" t="s">
        <v>7150</v>
      </c>
      <c r="K307" t="s">
        <v>30</v>
      </c>
      <c r="L307" t="s">
        <v>31</v>
      </c>
      <c r="M307" t="s">
        <v>32</v>
      </c>
      <c r="N307" t="s">
        <v>33</v>
      </c>
      <c r="O307" t="s">
        <v>6424</v>
      </c>
      <c r="P307" t="s">
        <v>7153</v>
      </c>
      <c r="Q307" t="s">
        <v>293</v>
      </c>
      <c r="R307" t="s">
        <v>313</v>
      </c>
      <c r="S307" t="str">
        <f t="shared" si="4"/>
        <v>CHIQUE AGUILAR, DELIA</v>
      </c>
      <c r="T307" t="s">
        <v>35</v>
      </c>
      <c r="U307" t="s">
        <v>36</v>
      </c>
      <c r="V307" t="s">
        <v>6426</v>
      </c>
      <c r="W307" t="s">
        <v>15052</v>
      </c>
      <c r="X307" s="121">
        <v>26908</v>
      </c>
      <c r="Y307" t="s">
        <v>7154</v>
      </c>
      <c r="Z307" s="121">
        <v>43525</v>
      </c>
      <c r="AA307" s="121">
        <v>44985</v>
      </c>
      <c r="AB307" t="s">
        <v>37</v>
      </c>
      <c r="AC307" t="s">
        <v>38</v>
      </c>
      <c r="AD307" t="s">
        <v>39</v>
      </c>
    </row>
    <row r="308" spans="1:30">
      <c r="A308" t="s">
        <v>7155</v>
      </c>
      <c r="B308" t="s">
        <v>26</v>
      </c>
      <c r="C308" t="s">
        <v>27</v>
      </c>
      <c r="D308" t="s">
        <v>28</v>
      </c>
      <c r="E308" t="s">
        <v>29</v>
      </c>
      <c r="F308" t="s">
        <v>7151</v>
      </c>
      <c r="G308" t="s">
        <v>7152</v>
      </c>
      <c r="H308" t="s">
        <v>6423</v>
      </c>
      <c r="I308" t="s">
        <v>14018</v>
      </c>
      <c r="J308" t="s">
        <v>7155</v>
      </c>
      <c r="K308" t="s">
        <v>30</v>
      </c>
      <c r="L308" t="s">
        <v>30</v>
      </c>
      <c r="M308" t="s">
        <v>41</v>
      </c>
      <c r="N308" t="s">
        <v>42</v>
      </c>
      <c r="O308" t="s">
        <v>260</v>
      </c>
      <c r="P308" t="s">
        <v>299</v>
      </c>
      <c r="Q308" t="s">
        <v>72</v>
      </c>
      <c r="R308" t="s">
        <v>7156</v>
      </c>
      <c r="S308" t="str">
        <f t="shared" si="4"/>
        <v>RODRIGUEZ QUISPE, HERMELINDA JUSTINA</v>
      </c>
      <c r="T308" t="s">
        <v>58</v>
      </c>
      <c r="U308" t="s">
        <v>47</v>
      </c>
      <c r="V308" t="s">
        <v>48</v>
      </c>
      <c r="W308" t="s">
        <v>15053</v>
      </c>
      <c r="X308" s="121">
        <v>21636</v>
      </c>
      <c r="Y308" t="s">
        <v>7157</v>
      </c>
      <c r="AB308" t="s">
        <v>37</v>
      </c>
      <c r="AC308" t="s">
        <v>38</v>
      </c>
      <c r="AD308" t="s">
        <v>39</v>
      </c>
    </row>
    <row r="309" spans="1:30">
      <c r="A309" t="s">
        <v>7158</v>
      </c>
      <c r="B309" t="s">
        <v>26</v>
      </c>
      <c r="C309" t="s">
        <v>27</v>
      </c>
      <c r="D309" t="s">
        <v>28</v>
      </c>
      <c r="E309" t="s">
        <v>29</v>
      </c>
      <c r="F309" t="s">
        <v>7151</v>
      </c>
      <c r="G309" t="s">
        <v>7152</v>
      </c>
      <c r="H309" t="s">
        <v>6423</v>
      </c>
      <c r="I309" t="s">
        <v>14018</v>
      </c>
      <c r="J309" t="s">
        <v>7158</v>
      </c>
      <c r="K309" t="s">
        <v>30</v>
      </c>
      <c r="L309" t="s">
        <v>30</v>
      </c>
      <c r="M309" t="s">
        <v>41</v>
      </c>
      <c r="N309" t="s">
        <v>42</v>
      </c>
      <c r="O309" t="s">
        <v>7159</v>
      </c>
      <c r="P309" t="s">
        <v>314</v>
      </c>
      <c r="Q309" t="s">
        <v>118</v>
      </c>
      <c r="R309" t="s">
        <v>7160</v>
      </c>
      <c r="S309" t="str">
        <f t="shared" si="4"/>
        <v>HUAMAN TORRES, GLADYS CARMEN</v>
      </c>
      <c r="T309" t="s">
        <v>35</v>
      </c>
      <c r="U309" t="s">
        <v>47</v>
      </c>
      <c r="V309" t="s">
        <v>48</v>
      </c>
      <c r="W309" t="s">
        <v>15054</v>
      </c>
      <c r="X309" s="121">
        <v>23573</v>
      </c>
      <c r="Y309" t="s">
        <v>7161</v>
      </c>
      <c r="AB309" t="s">
        <v>37</v>
      </c>
      <c r="AC309" t="s">
        <v>38</v>
      </c>
      <c r="AD309" t="s">
        <v>39</v>
      </c>
    </row>
    <row r="310" spans="1:30">
      <c r="A310" t="s">
        <v>7162</v>
      </c>
      <c r="B310" t="s">
        <v>26</v>
      </c>
      <c r="C310" t="s">
        <v>27</v>
      </c>
      <c r="D310" t="s">
        <v>28</v>
      </c>
      <c r="E310" t="s">
        <v>29</v>
      </c>
      <c r="F310" t="s">
        <v>7151</v>
      </c>
      <c r="G310" t="s">
        <v>7152</v>
      </c>
      <c r="H310" t="s">
        <v>6423</v>
      </c>
      <c r="I310" t="s">
        <v>14018</v>
      </c>
      <c r="J310" t="s">
        <v>7162</v>
      </c>
      <c r="K310" t="s">
        <v>30</v>
      </c>
      <c r="L310" t="s">
        <v>30</v>
      </c>
      <c r="M310" t="s">
        <v>41</v>
      </c>
      <c r="N310" t="s">
        <v>42</v>
      </c>
      <c r="O310" t="s">
        <v>111</v>
      </c>
      <c r="P310" t="s">
        <v>315</v>
      </c>
      <c r="Q310" t="s">
        <v>7163</v>
      </c>
      <c r="R310" t="s">
        <v>7164</v>
      </c>
      <c r="S310" t="str">
        <f t="shared" si="4"/>
        <v>CHIRAPO CCANTUTA, TERESA DELIA</v>
      </c>
      <c r="T310" t="s">
        <v>46</v>
      </c>
      <c r="U310" t="s">
        <v>47</v>
      </c>
      <c r="V310" t="s">
        <v>48</v>
      </c>
      <c r="W310" t="s">
        <v>15055</v>
      </c>
      <c r="X310" s="121">
        <v>23299</v>
      </c>
      <c r="Y310" t="s">
        <v>7165</v>
      </c>
      <c r="AB310" t="s">
        <v>37</v>
      </c>
      <c r="AC310" t="s">
        <v>38</v>
      </c>
      <c r="AD310" t="s">
        <v>39</v>
      </c>
    </row>
    <row r="311" spans="1:30">
      <c r="A311" t="s">
        <v>7166</v>
      </c>
      <c r="B311" t="s">
        <v>26</v>
      </c>
      <c r="C311" t="s">
        <v>27</v>
      </c>
      <c r="D311" t="s">
        <v>28</v>
      </c>
      <c r="E311" t="s">
        <v>29</v>
      </c>
      <c r="F311" t="s">
        <v>7151</v>
      </c>
      <c r="G311" t="s">
        <v>7152</v>
      </c>
      <c r="H311" t="s">
        <v>6423</v>
      </c>
      <c r="I311" t="s">
        <v>14018</v>
      </c>
      <c r="J311" t="s">
        <v>7166</v>
      </c>
      <c r="K311" t="s">
        <v>30</v>
      </c>
      <c r="L311" t="s">
        <v>74</v>
      </c>
      <c r="M311" t="s">
        <v>74</v>
      </c>
      <c r="N311" t="s">
        <v>231</v>
      </c>
      <c r="O311" t="s">
        <v>7167</v>
      </c>
      <c r="P311" t="s">
        <v>40</v>
      </c>
      <c r="Q311" t="s">
        <v>40</v>
      </c>
      <c r="R311" t="s">
        <v>40</v>
      </c>
      <c r="S311" s="163" t="s">
        <v>231</v>
      </c>
      <c r="T311" t="s">
        <v>62</v>
      </c>
      <c r="U311" t="s">
        <v>47</v>
      </c>
      <c r="V311" t="s">
        <v>48</v>
      </c>
      <c r="W311" t="s">
        <v>40</v>
      </c>
      <c r="X311" t="s">
        <v>232</v>
      </c>
      <c r="Y311" t="s">
        <v>40</v>
      </c>
      <c r="AB311" t="s">
        <v>37</v>
      </c>
      <c r="AC311" t="s">
        <v>77</v>
      </c>
      <c r="AD311" t="s">
        <v>39</v>
      </c>
    </row>
    <row r="312" spans="1:30">
      <c r="A312" t="s">
        <v>7168</v>
      </c>
      <c r="B312" t="s">
        <v>26</v>
      </c>
      <c r="C312" t="s">
        <v>27</v>
      </c>
      <c r="D312" t="s">
        <v>28</v>
      </c>
      <c r="E312" t="s">
        <v>29</v>
      </c>
      <c r="F312" t="s">
        <v>7151</v>
      </c>
      <c r="G312" t="s">
        <v>7152</v>
      </c>
      <c r="H312" t="s">
        <v>6423</v>
      </c>
      <c r="I312" t="s">
        <v>14018</v>
      </c>
      <c r="J312" t="s">
        <v>7168</v>
      </c>
      <c r="K312" t="s">
        <v>87</v>
      </c>
      <c r="L312" t="s">
        <v>88</v>
      </c>
      <c r="M312" t="s">
        <v>89</v>
      </c>
      <c r="N312" t="s">
        <v>42</v>
      </c>
      <c r="O312" t="s">
        <v>7169</v>
      </c>
      <c r="P312" t="s">
        <v>57</v>
      </c>
      <c r="Q312" t="s">
        <v>226</v>
      </c>
      <c r="R312" t="s">
        <v>7170</v>
      </c>
      <c r="S312" t="str">
        <f t="shared" si="4"/>
        <v>VILCA TICONA, ELISABETH</v>
      </c>
      <c r="T312" t="s">
        <v>91</v>
      </c>
      <c r="U312" t="s">
        <v>36</v>
      </c>
      <c r="V312" t="s">
        <v>48</v>
      </c>
      <c r="W312" t="s">
        <v>15056</v>
      </c>
      <c r="X312" s="121">
        <v>24193</v>
      </c>
      <c r="Y312" t="s">
        <v>7171</v>
      </c>
      <c r="AB312" t="s">
        <v>37</v>
      </c>
      <c r="AC312" t="s">
        <v>92</v>
      </c>
      <c r="AD312" t="s">
        <v>39</v>
      </c>
    </row>
    <row r="313" spans="1:30">
      <c r="A313" t="s">
        <v>7172</v>
      </c>
      <c r="B313" t="s">
        <v>26</v>
      </c>
      <c r="C313" t="s">
        <v>27</v>
      </c>
      <c r="D313" t="s">
        <v>28</v>
      </c>
      <c r="E313" t="s">
        <v>29</v>
      </c>
      <c r="F313" t="s">
        <v>7173</v>
      </c>
      <c r="G313" t="s">
        <v>7174</v>
      </c>
      <c r="H313" t="s">
        <v>6423</v>
      </c>
      <c r="I313" t="s">
        <v>6026</v>
      </c>
      <c r="J313" t="s">
        <v>7172</v>
      </c>
      <c r="K313" t="s">
        <v>30</v>
      </c>
      <c r="L313" t="s">
        <v>31</v>
      </c>
      <c r="M313" t="s">
        <v>32</v>
      </c>
      <c r="N313" t="s">
        <v>231</v>
      </c>
      <c r="O313" t="s">
        <v>18812</v>
      </c>
      <c r="P313" t="s">
        <v>40</v>
      </c>
      <c r="Q313" t="s">
        <v>40</v>
      </c>
      <c r="R313" t="s">
        <v>40</v>
      </c>
      <c r="S313" s="163" t="s">
        <v>231</v>
      </c>
      <c r="T313" t="s">
        <v>62</v>
      </c>
      <c r="U313" t="s">
        <v>36</v>
      </c>
      <c r="V313" t="s">
        <v>48</v>
      </c>
      <c r="W313" t="s">
        <v>40</v>
      </c>
      <c r="X313" t="s">
        <v>232</v>
      </c>
      <c r="Y313" t="s">
        <v>40</v>
      </c>
      <c r="AB313" t="s">
        <v>37</v>
      </c>
      <c r="AC313" t="s">
        <v>38</v>
      </c>
      <c r="AD313" t="s">
        <v>39</v>
      </c>
    </row>
    <row r="314" spans="1:30">
      <c r="A314" t="s">
        <v>18813</v>
      </c>
      <c r="B314" t="s">
        <v>26</v>
      </c>
      <c r="C314" t="s">
        <v>27</v>
      </c>
      <c r="D314" t="s">
        <v>28</v>
      </c>
      <c r="E314" t="s">
        <v>29</v>
      </c>
      <c r="F314" t="s">
        <v>7173</v>
      </c>
      <c r="G314" t="s">
        <v>7174</v>
      </c>
      <c r="H314" t="s">
        <v>6423</v>
      </c>
      <c r="I314" t="s">
        <v>6026</v>
      </c>
      <c r="J314" t="s">
        <v>18813</v>
      </c>
      <c r="K314" t="s">
        <v>30</v>
      </c>
      <c r="L314" t="s">
        <v>31</v>
      </c>
      <c r="M314" t="s">
        <v>699</v>
      </c>
      <c r="N314" t="s">
        <v>231</v>
      </c>
      <c r="O314" t="s">
        <v>14255</v>
      </c>
      <c r="P314" t="s">
        <v>40</v>
      </c>
      <c r="Q314" t="s">
        <v>40</v>
      </c>
      <c r="R314" t="s">
        <v>40</v>
      </c>
      <c r="S314" s="163" t="s">
        <v>231</v>
      </c>
      <c r="T314" t="s">
        <v>62</v>
      </c>
      <c r="U314" t="s">
        <v>36</v>
      </c>
      <c r="V314" t="s">
        <v>48</v>
      </c>
      <c r="W314" t="s">
        <v>40</v>
      </c>
      <c r="X314" t="s">
        <v>232</v>
      </c>
      <c r="Y314" t="s">
        <v>40</v>
      </c>
      <c r="AB314" t="s">
        <v>37</v>
      </c>
      <c r="AC314" t="s">
        <v>38</v>
      </c>
      <c r="AD314" t="s">
        <v>39</v>
      </c>
    </row>
    <row r="315" spans="1:30">
      <c r="A315" t="s">
        <v>7177</v>
      </c>
      <c r="B315" t="s">
        <v>26</v>
      </c>
      <c r="C315" t="s">
        <v>27</v>
      </c>
      <c r="D315" t="s">
        <v>28</v>
      </c>
      <c r="E315" t="s">
        <v>29</v>
      </c>
      <c r="F315" t="s">
        <v>7173</v>
      </c>
      <c r="G315" t="s">
        <v>7174</v>
      </c>
      <c r="H315" t="s">
        <v>6423</v>
      </c>
      <c r="I315" t="s">
        <v>6026</v>
      </c>
      <c r="J315" t="s">
        <v>7177</v>
      </c>
      <c r="K315" t="s">
        <v>30</v>
      </c>
      <c r="L315" t="s">
        <v>30</v>
      </c>
      <c r="M315" t="s">
        <v>41</v>
      </c>
      <c r="N315" t="s">
        <v>42</v>
      </c>
      <c r="O315" t="s">
        <v>7178</v>
      </c>
      <c r="P315" t="s">
        <v>6205</v>
      </c>
      <c r="Q315" t="s">
        <v>469</v>
      </c>
      <c r="R315" t="s">
        <v>470</v>
      </c>
      <c r="S315" t="str">
        <f t="shared" si="4"/>
        <v>VILAVILA INOFUENTE, ADELA</v>
      </c>
      <c r="T315" t="s">
        <v>46</v>
      </c>
      <c r="U315" t="s">
        <v>47</v>
      </c>
      <c r="V315" t="s">
        <v>48</v>
      </c>
      <c r="W315" t="s">
        <v>15058</v>
      </c>
      <c r="X315" s="121">
        <v>27219</v>
      </c>
      <c r="Y315" t="s">
        <v>7317</v>
      </c>
      <c r="AB315" t="s">
        <v>37</v>
      </c>
      <c r="AC315" t="s">
        <v>38</v>
      </c>
      <c r="AD315" t="s">
        <v>39</v>
      </c>
    </row>
    <row r="316" spans="1:30">
      <c r="A316" t="s">
        <v>7181</v>
      </c>
      <c r="B316" t="s">
        <v>26</v>
      </c>
      <c r="C316" t="s">
        <v>27</v>
      </c>
      <c r="D316" t="s">
        <v>28</v>
      </c>
      <c r="E316" t="s">
        <v>29</v>
      </c>
      <c r="F316" t="s">
        <v>7173</v>
      </c>
      <c r="G316" t="s">
        <v>7174</v>
      </c>
      <c r="H316" t="s">
        <v>6423</v>
      </c>
      <c r="I316" t="s">
        <v>6026</v>
      </c>
      <c r="J316" t="s">
        <v>7181</v>
      </c>
      <c r="K316" t="s">
        <v>30</v>
      </c>
      <c r="L316" t="s">
        <v>30</v>
      </c>
      <c r="M316" t="s">
        <v>41</v>
      </c>
      <c r="N316" t="s">
        <v>42</v>
      </c>
      <c r="O316" t="s">
        <v>7182</v>
      </c>
      <c r="P316" t="s">
        <v>373</v>
      </c>
      <c r="Q316" t="s">
        <v>240</v>
      </c>
      <c r="R316" t="s">
        <v>7183</v>
      </c>
      <c r="S316" t="str">
        <f t="shared" si="4"/>
        <v>VALENCIA NUÑEZ, MOIRA ADRIANA</v>
      </c>
      <c r="T316" t="s">
        <v>35</v>
      </c>
      <c r="U316" t="s">
        <v>47</v>
      </c>
      <c r="V316" t="s">
        <v>48</v>
      </c>
      <c r="W316" t="s">
        <v>15059</v>
      </c>
      <c r="X316" s="121">
        <v>26572</v>
      </c>
      <c r="Y316" t="s">
        <v>7184</v>
      </c>
      <c r="AB316" t="s">
        <v>37</v>
      </c>
      <c r="AC316" t="s">
        <v>38</v>
      </c>
      <c r="AD316" t="s">
        <v>39</v>
      </c>
    </row>
    <row r="317" spans="1:30">
      <c r="A317" t="s">
        <v>7185</v>
      </c>
      <c r="B317" t="s">
        <v>26</v>
      </c>
      <c r="C317" t="s">
        <v>27</v>
      </c>
      <c r="D317" t="s">
        <v>28</v>
      </c>
      <c r="E317" t="s">
        <v>29</v>
      </c>
      <c r="F317" t="s">
        <v>7173</v>
      </c>
      <c r="G317" t="s">
        <v>7174</v>
      </c>
      <c r="H317" t="s">
        <v>6423</v>
      </c>
      <c r="I317" t="s">
        <v>6026</v>
      </c>
      <c r="J317" t="s">
        <v>7185</v>
      </c>
      <c r="K317" t="s">
        <v>30</v>
      </c>
      <c r="L317" t="s">
        <v>30</v>
      </c>
      <c r="M317" t="s">
        <v>41</v>
      </c>
      <c r="N317" t="s">
        <v>42</v>
      </c>
      <c r="O317" t="s">
        <v>7186</v>
      </c>
      <c r="P317" t="s">
        <v>122</v>
      </c>
      <c r="Q317" t="s">
        <v>72</v>
      </c>
      <c r="R317" t="s">
        <v>14019</v>
      </c>
      <c r="S317" t="str">
        <f t="shared" si="4"/>
        <v>FLORES QUISPE, IRMA FELICITAS</v>
      </c>
      <c r="T317" t="s">
        <v>58</v>
      </c>
      <c r="U317" t="s">
        <v>47</v>
      </c>
      <c r="V317" t="s">
        <v>48</v>
      </c>
      <c r="W317" t="s">
        <v>15060</v>
      </c>
      <c r="X317" s="121">
        <v>23120</v>
      </c>
      <c r="Y317" t="s">
        <v>14020</v>
      </c>
      <c r="AB317" t="s">
        <v>37</v>
      </c>
      <c r="AC317" t="s">
        <v>38</v>
      </c>
      <c r="AD317" t="s">
        <v>39</v>
      </c>
    </row>
    <row r="318" spans="1:30">
      <c r="A318" t="s">
        <v>7187</v>
      </c>
      <c r="B318" t="s">
        <v>26</v>
      </c>
      <c r="C318" t="s">
        <v>27</v>
      </c>
      <c r="D318" t="s">
        <v>28</v>
      </c>
      <c r="E318" t="s">
        <v>29</v>
      </c>
      <c r="F318" t="s">
        <v>7173</v>
      </c>
      <c r="G318" t="s">
        <v>7174</v>
      </c>
      <c r="H318" t="s">
        <v>6423</v>
      </c>
      <c r="I318" t="s">
        <v>6026</v>
      </c>
      <c r="J318" t="s">
        <v>7187</v>
      </c>
      <c r="K318" t="s">
        <v>30</v>
      </c>
      <c r="L318" t="s">
        <v>30</v>
      </c>
      <c r="M318" t="s">
        <v>41</v>
      </c>
      <c r="N318" t="s">
        <v>42</v>
      </c>
      <c r="O318" t="s">
        <v>271</v>
      </c>
      <c r="P318" t="s">
        <v>6866</v>
      </c>
      <c r="Q318" t="s">
        <v>130</v>
      </c>
      <c r="R318" t="s">
        <v>6812</v>
      </c>
      <c r="S318" t="str">
        <f t="shared" si="4"/>
        <v>ZAMATA PALOMINO, LUCILA</v>
      </c>
      <c r="T318" t="s">
        <v>46</v>
      </c>
      <c r="U318" t="s">
        <v>47</v>
      </c>
      <c r="V318" t="s">
        <v>48</v>
      </c>
      <c r="W318" t="s">
        <v>15061</v>
      </c>
      <c r="X318" s="121">
        <v>22585</v>
      </c>
      <c r="Y318" t="s">
        <v>7188</v>
      </c>
      <c r="AB318" t="s">
        <v>37</v>
      </c>
      <c r="AC318" t="s">
        <v>38</v>
      </c>
      <c r="AD318" t="s">
        <v>39</v>
      </c>
    </row>
    <row r="319" spans="1:30">
      <c r="A319" t="s">
        <v>7189</v>
      </c>
      <c r="B319" t="s">
        <v>26</v>
      </c>
      <c r="C319" t="s">
        <v>27</v>
      </c>
      <c r="D319" t="s">
        <v>28</v>
      </c>
      <c r="E319" t="s">
        <v>29</v>
      </c>
      <c r="F319" t="s">
        <v>7173</v>
      </c>
      <c r="G319" t="s">
        <v>7174</v>
      </c>
      <c r="H319" t="s">
        <v>6423</v>
      </c>
      <c r="I319" t="s">
        <v>6026</v>
      </c>
      <c r="J319" t="s">
        <v>7189</v>
      </c>
      <c r="K319" t="s">
        <v>30</v>
      </c>
      <c r="L319" t="s">
        <v>30</v>
      </c>
      <c r="M319" t="s">
        <v>41</v>
      </c>
      <c r="N319" t="s">
        <v>42</v>
      </c>
      <c r="O319" t="s">
        <v>6443</v>
      </c>
      <c r="P319" t="s">
        <v>56</v>
      </c>
      <c r="Q319" t="s">
        <v>64</v>
      </c>
      <c r="R319" t="s">
        <v>7190</v>
      </c>
      <c r="S319" t="str">
        <f t="shared" si="4"/>
        <v>ARIAS CHOQUE, YESSENIA KARINA</v>
      </c>
      <c r="T319" t="s">
        <v>58</v>
      </c>
      <c r="U319" t="s">
        <v>47</v>
      </c>
      <c r="V319" t="s">
        <v>48</v>
      </c>
      <c r="W319" t="s">
        <v>15062</v>
      </c>
      <c r="X319" s="121">
        <v>30718</v>
      </c>
      <c r="Y319" t="s">
        <v>7191</v>
      </c>
      <c r="AB319" t="s">
        <v>37</v>
      </c>
      <c r="AC319" t="s">
        <v>38</v>
      </c>
      <c r="AD319" t="s">
        <v>39</v>
      </c>
    </row>
    <row r="320" spans="1:30">
      <c r="A320" t="s">
        <v>18814</v>
      </c>
      <c r="B320" t="s">
        <v>26</v>
      </c>
      <c r="C320" t="s">
        <v>27</v>
      </c>
      <c r="D320" t="s">
        <v>28</v>
      </c>
      <c r="E320" t="s">
        <v>29</v>
      </c>
      <c r="F320" t="s">
        <v>7173</v>
      </c>
      <c r="G320" t="s">
        <v>7174</v>
      </c>
      <c r="H320" t="s">
        <v>6423</v>
      </c>
      <c r="I320" t="s">
        <v>6026</v>
      </c>
      <c r="J320" t="s">
        <v>18814</v>
      </c>
      <c r="K320" t="s">
        <v>30</v>
      </c>
      <c r="L320" t="s">
        <v>30</v>
      </c>
      <c r="M320" t="s">
        <v>41</v>
      </c>
      <c r="N320" t="s">
        <v>231</v>
      </c>
      <c r="O320" t="s">
        <v>113</v>
      </c>
      <c r="P320" t="s">
        <v>40</v>
      </c>
      <c r="Q320" t="s">
        <v>40</v>
      </c>
      <c r="R320" t="s">
        <v>40</v>
      </c>
      <c r="S320" s="163" t="s">
        <v>231</v>
      </c>
      <c r="T320" t="s">
        <v>62</v>
      </c>
      <c r="U320" t="s">
        <v>47</v>
      </c>
      <c r="V320" t="s">
        <v>48</v>
      </c>
      <c r="W320" t="s">
        <v>40</v>
      </c>
      <c r="X320" t="s">
        <v>232</v>
      </c>
      <c r="Y320" t="s">
        <v>40</v>
      </c>
      <c r="AB320" t="s">
        <v>37</v>
      </c>
      <c r="AC320" t="s">
        <v>6439</v>
      </c>
      <c r="AD320" t="s">
        <v>39</v>
      </c>
    </row>
    <row r="321" spans="1:30">
      <c r="A321" t="s">
        <v>18815</v>
      </c>
      <c r="B321" t="s">
        <v>26</v>
      </c>
      <c r="C321" t="s">
        <v>27</v>
      </c>
      <c r="D321" t="s">
        <v>28</v>
      </c>
      <c r="E321" t="s">
        <v>29</v>
      </c>
      <c r="F321" t="s">
        <v>7173</v>
      </c>
      <c r="G321" t="s">
        <v>7174</v>
      </c>
      <c r="H321" t="s">
        <v>6423</v>
      </c>
      <c r="I321" t="s">
        <v>6026</v>
      </c>
      <c r="J321" t="s">
        <v>18815</v>
      </c>
      <c r="K321" t="s">
        <v>30</v>
      </c>
      <c r="L321" t="s">
        <v>30</v>
      </c>
      <c r="M321" t="s">
        <v>41</v>
      </c>
      <c r="N321" t="s">
        <v>231</v>
      </c>
      <c r="O321" t="s">
        <v>113</v>
      </c>
      <c r="P321" t="s">
        <v>40</v>
      </c>
      <c r="Q321" t="s">
        <v>40</v>
      </c>
      <c r="R321" t="s">
        <v>40</v>
      </c>
      <c r="S321" s="163" t="s">
        <v>231</v>
      </c>
      <c r="T321" t="s">
        <v>62</v>
      </c>
      <c r="U321" t="s">
        <v>47</v>
      </c>
      <c r="V321" t="s">
        <v>48</v>
      </c>
      <c r="W321" t="s">
        <v>40</v>
      </c>
      <c r="X321" t="s">
        <v>232</v>
      </c>
      <c r="Y321" t="s">
        <v>40</v>
      </c>
      <c r="AB321" t="s">
        <v>37</v>
      </c>
      <c r="AC321" t="s">
        <v>6439</v>
      </c>
      <c r="AD321" t="s">
        <v>39</v>
      </c>
    </row>
    <row r="322" spans="1:30">
      <c r="A322" t="s">
        <v>18816</v>
      </c>
      <c r="B322" t="s">
        <v>26</v>
      </c>
      <c r="C322" t="s">
        <v>27</v>
      </c>
      <c r="D322" t="s">
        <v>28</v>
      </c>
      <c r="E322" t="s">
        <v>29</v>
      </c>
      <c r="F322" t="s">
        <v>7173</v>
      </c>
      <c r="G322" t="s">
        <v>7174</v>
      </c>
      <c r="H322" t="s">
        <v>6423</v>
      </c>
      <c r="I322" t="s">
        <v>6026</v>
      </c>
      <c r="J322" t="s">
        <v>18816</v>
      </c>
      <c r="K322" t="s">
        <v>30</v>
      </c>
      <c r="L322" t="s">
        <v>30</v>
      </c>
      <c r="M322" t="s">
        <v>41</v>
      </c>
      <c r="N322" t="s">
        <v>231</v>
      </c>
      <c r="O322" t="s">
        <v>113</v>
      </c>
      <c r="P322" t="s">
        <v>40</v>
      </c>
      <c r="Q322" t="s">
        <v>40</v>
      </c>
      <c r="R322" t="s">
        <v>40</v>
      </c>
      <c r="S322" s="163" t="s">
        <v>231</v>
      </c>
      <c r="T322" t="s">
        <v>62</v>
      </c>
      <c r="U322" t="s">
        <v>47</v>
      </c>
      <c r="V322" t="s">
        <v>48</v>
      </c>
      <c r="W322" t="s">
        <v>40</v>
      </c>
      <c r="X322" t="s">
        <v>232</v>
      </c>
      <c r="Y322" t="s">
        <v>40</v>
      </c>
      <c r="AB322" t="s">
        <v>37</v>
      </c>
      <c r="AC322" t="s">
        <v>6439</v>
      </c>
      <c r="AD322" t="s">
        <v>39</v>
      </c>
    </row>
    <row r="323" spans="1:30">
      <c r="A323" t="s">
        <v>7192</v>
      </c>
      <c r="B323" t="s">
        <v>26</v>
      </c>
      <c r="C323" t="s">
        <v>27</v>
      </c>
      <c r="D323" t="s">
        <v>28</v>
      </c>
      <c r="E323" t="s">
        <v>29</v>
      </c>
      <c r="F323" t="s">
        <v>7173</v>
      </c>
      <c r="G323" t="s">
        <v>7174</v>
      </c>
      <c r="H323" t="s">
        <v>6423</v>
      </c>
      <c r="I323" t="s">
        <v>6026</v>
      </c>
      <c r="J323" t="s">
        <v>7192</v>
      </c>
      <c r="K323" t="s">
        <v>30</v>
      </c>
      <c r="L323" t="s">
        <v>30</v>
      </c>
      <c r="M323" t="s">
        <v>41</v>
      </c>
      <c r="N323" t="s">
        <v>42</v>
      </c>
      <c r="O323" t="s">
        <v>15063</v>
      </c>
      <c r="P323" t="s">
        <v>655</v>
      </c>
      <c r="Q323" t="s">
        <v>7202</v>
      </c>
      <c r="R323" t="s">
        <v>18817</v>
      </c>
      <c r="S323" t="str">
        <f t="shared" si="4"/>
        <v>ANDRADE ZAMBRANO, SHEYLA VIRGINIA</v>
      </c>
      <c r="T323" t="s">
        <v>58</v>
      </c>
      <c r="U323" t="s">
        <v>47</v>
      </c>
      <c r="V323" t="s">
        <v>48</v>
      </c>
      <c r="W323" t="s">
        <v>18818</v>
      </c>
      <c r="X323" s="121">
        <v>25019</v>
      </c>
      <c r="Y323" t="s">
        <v>18819</v>
      </c>
      <c r="AB323" t="s">
        <v>37</v>
      </c>
      <c r="AC323" t="s">
        <v>38</v>
      </c>
      <c r="AD323" t="s">
        <v>39</v>
      </c>
    </row>
    <row r="324" spans="1:30">
      <c r="A324" t="s">
        <v>7193</v>
      </c>
      <c r="B324" t="s">
        <v>26</v>
      </c>
      <c r="C324" t="s">
        <v>27</v>
      </c>
      <c r="D324" t="s">
        <v>28</v>
      </c>
      <c r="E324" t="s">
        <v>29</v>
      </c>
      <c r="F324" t="s">
        <v>7173</v>
      </c>
      <c r="G324" t="s">
        <v>7174</v>
      </c>
      <c r="H324" t="s">
        <v>6423</v>
      </c>
      <c r="I324" t="s">
        <v>6026</v>
      </c>
      <c r="J324" t="s">
        <v>7193</v>
      </c>
      <c r="K324" t="s">
        <v>30</v>
      </c>
      <c r="L324" t="s">
        <v>74</v>
      </c>
      <c r="M324" t="s">
        <v>74</v>
      </c>
      <c r="N324" t="s">
        <v>42</v>
      </c>
      <c r="O324" t="s">
        <v>7194</v>
      </c>
      <c r="P324" t="s">
        <v>189</v>
      </c>
      <c r="Q324" t="s">
        <v>50</v>
      </c>
      <c r="R324" t="s">
        <v>18619</v>
      </c>
      <c r="S324" t="str">
        <f t="shared" ref="S324:S387" si="5">CONCATENATE(P324," ",Q324,","," ",R324)</f>
        <v>APAZA CHOQUEMAMANI, DORA MARLENY</v>
      </c>
      <c r="T324" t="s">
        <v>40</v>
      </c>
      <c r="U324" t="s">
        <v>47</v>
      </c>
      <c r="V324" t="s">
        <v>48</v>
      </c>
      <c r="W324" t="s">
        <v>18620</v>
      </c>
      <c r="X324" s="121">
        <v>28056</v>
      </c>
      <c r="Y324" t="s">
        <v>18621</v>
      </c>
      <c r="AB324" t="s">
        <v>37</v>
      </c>
      <c r="AC324" t="s">
        <v>77</v>
      </c>
      <c r="AD324" t="s">
        <v>39</v>
      </c>
    </row>
    <row r="325" spans="1:30">
      <c r="A325" t="s">
        <v>7195</v>
      </c>
      <c r="B325" t="s">
        <v>26</v>
      </c>
      <c r="C325" t="s">
        <v>27</v>
      </c>
      <c r="D325" t="s">
        <v>28</v>
      </c>
      <c r="E325" t="s">
        <v>29</v>
      </c>
      <c r="F325" t="s">
        <v>7173</v>
      </c>
      <c r="G325" t="s">
        <v>7174</v>
      </c>
      <c r="H325" t="s">
        <v>6423</v>
      </c>
      <c r="I325" t="s">
        <v>6026</v>
      </c>
      <c r="J325" t="s">
        <v>7195</v>
      </c>
      <c r="K325" t="s">
        <v>30</v>
      </c>
      <c r="L325" t="s">
        <v>74</v>
      </c>
      <c r="M325" t="s">
        <v>74</v>
      </c>
      <c r="N325" t="s">
        <v>231</v>
      </c>
      <c r="O325" t="s">
        <v>18820</v>
      </c>
      <c r="P325" t="s">
        <v>40</v>
      </c>
      <c r="Q325" t="s">
        <v>40</v>
      </c>
      <c r="R325" t="s">
        <v>40</v>
      </c>
      <c r="S325" s="163" t="s">
        <v>231</v>
      </c>
      <c r="T325" t="s">
        <v>62</v>
      </c>
      <c r="U325" t="s">
        <v>47</v>
      </c>
      <c r="V325" t="s">
        <v>48</v>
      </c>
      <c r="W325" t="s">
        <v>40</v>
      </c>
      <c r="X325" t="s">
        <v>232</v>
      </c>
      <c r="Y325" t="s">
        <v>40</v>
      </c>
      <c r="AB325" t="s">
        <v>37</v>
      </c>
      <c r="AC325" t="s">
        <v>77</v>
      </c>
      <c r="AD325" t="s">
        <v>39</v>
      </c>
    </row>
    <row r="326" spans="1:30">
      <c r="A326" t="s">
        <v>7196</v>
      </c>
      <c r="B326" t="s">
        <v>26</v>
      </c>
      <c r="C326" t="s">
        <v>27</v>
      </c>
      <c r="D326" t="s">
        <v>28</v>
      </c>
      <c r="E326" t="s">
        <v>29</v>
      </c>
      <c r="F326" t="s">
        <v>7173</v>
      </c>
      <c r="G326" t="s">
        <v>7174</v>
      </c>
      <c r="H326" t="s">
        <v>6423</v>
      </c>
      <c r="I326" t="s">
        <v>6026</v>
      </c>
      <c r="J326" t="s">
        <v>7196</v>
      </c>
      <c r="K326" t="s">
        <v>30</v>
      </c>
      <c r="L326" t="s">
        <v>74</v>
      </c>
      <c r="M326" t="s">
        <v>74</v>
      </c>
      <c r="N326" t="s">
        <v>42</v>
      </c>
      <c r="O326" t="s">
        <v>116</v>
      </c>
      <c r="P326" t="s">
        <v>82</v>
      </c>
      <c r="Q326" t="s">
        <v>325</v>
      </c>
      <c r="R326" t="s">
        <v>18613</v>
      </c>
      <c r="S326" t="str">
        <f t="shared" si="5"/>
        <v>CACERES COLQUEHUANCA, MARIBEL</v>
      </c>
      <c r="T326" t="s">
        <v>40</v>
      </c>
      <c r="U326" t="s">
        <v>47</v>
      </c>
      <c r="V326" t="s">
        <v>48</v>
      </c>
      <c r="W326" t="s">
        <v>18614</v>
      </c>
      <c r="X326" s="121">
        <v>26869</v>
      </c>
      <c r="Y326" t="s">
        <v>18615</v>
      </c>
      <c r="AB326" t="s">
        <v>37</v>
      </c>
      <c r="AC326" t="s">
        <v>77</v>
      </c>
      <c r="AD326" t="s">
        <v>39</v>
      </c>
    </row>
    <row r="327" spans="1:30">
      <c r="A327" t="s">
        <v>7197</v>
      </c>
      <c r="B327" t="s">
        <v>26</v>
      </c>
      <c r="C327" t="s">
        <v>27</v>
      </c>
      <c r="D327" t="s">
        <v>28</v>
      </c>
      <c r="E327" t="s">
        <v>29</v>
      </c>
      <c r="F327" t="s">
        <v>7173</v>
      </c>
      <c r="G327" t="s">
        <v>7174</v>
      </c>
      <c r="H327" t="s">
        <v>6423</v>
      </c>
      <c r="I327" t="s">
        <v>6026</v>
      </c>
      <c r="J327" t="s">
        <v>7197</v>
      </c>
      <c r="K327" t="s">
        <v>87</v>
      </c>
      <c r="L327" t="s">
        <v>88</v>
      </c>
      <c r="M327" t="s">
        <v>89</v>
      </c>
      <c r="N327" t="s">
        <v>42</v>
      </c>
      <c r="O327" t="s">
        <v>52</v>
      </c>
      <c r="P327" t="s">
        <v>60</v>
      </c>
      <c r="Q327" t="s">
        <v>72</v>
      </c>
      <c r="R327" t="s">
        <v>7198</v>
      </c>
      <c r="S327" t="str">
        <f t="shared" si="5"/>
        <v>MEDINA QUISPE, IRMA HERMELINDA</v>
      </c>
      <c r="T327" t="s">
        <v>188</v>
      </c>
      <c r="U327" t="s">
        <v>36</v>
      </c>
      <c r="V327" t="s">
        <v>48</v>
      </c>
      <c r="W327" t="s">
        <v>15064</v>
      </c>
      <c r="X327" s="121">
        <v>25052</v>
      </c>
      <c r="Y327" t="s">
        <v>7199</v>
      </c>
      <c r="AB327" t="s">
        <v>37</v>
      </c>
      <c r="AC327" t="s">
        <v>92</v>
      </c>
      <c r="AD327" t="s">
        <v>39</v>
      </c>
    </row>
    <row r="328" spans="1:30">
      <c r="A328" t="s">
        <v>7200</v>
      </c>
      <c r="B328" t="s">
        <v>26</v>
      </c>
      <c r="C328" t="s">
        <v>27</v>
      </c>
      <c r="D328" t="s">
        <v>28</v>
      </c>
      <c r="E328" t="s">
        <v>29</v>
      </c>
      <c r="F328" t="s">
        <v>7173</v>
      </c>
      <c r="G328" t="s">
        <v>7174</v>
      </c>
      <c r="H328" t="s">
        <v>6423</v>
      </c>
      <c r="I328" t="s">
        <v>6026</v>
      </c>
      <c r="J328" t="s">
        <v>7200</v>
      </c>
      <c r="K328" t="s">
        <v>87</v>
      </c>
      <c r="L328" t="s">
        <v>88</v>
      </c>
      <c r="M328" t="s">
        <v>89</v>
      </c>
      <c r="N328" t="s">
        <v>231</v>
      </c>
      <c r="O328" t="s">
        <v>18821</v>
      </c>
      <c r="P328" t="s">
        <v>40</v>
      </c>
      <c r="Q328" t="s">
        <v>40</v>
      </c>
      <c r="R328" t="s">
        <v>40</v>
      </c>
      <c r="S328" s="163" t="s">
        <v>231</v>
      </c>
      <c r="T328" t="s">
        <v>62</v>
      </c>
      <c r="U328" t="s">
        <v>36</v>
      </c>
      <c r="V328" t="s">
        <v>48</v>
      </c>
      <c r="W328" t="s">
        <v>40</v>
      </c>
      <c r="X328" t="s">
        <v>232</v>
      </c>
      <c r="Y328" t="s">
        <v>40</v>
      </c>
      <c r="AB328" t="s">
        <v>37</v>
      </c>
      <c r="AC328" t="s">
        <v>92</v>
      </c>
      <c r="AD328" t="s">
        <v>39</v>
      </c>
    </row>
    <row r="329" spans="1:30">
      <c r="A329" t="s">
        <v>7205</v>
      </c>
      <c r="B329" t="s">
        <v>26</v>
      </c>
      <c r="C329" t="s">
        <v>27</v>
      </c>
      <c r="D329" t="s">
        <v>28</v>
      </c>
      <c r="E329" t="s">
        <v>29</v>
      </c>
      <c r="F329" t="s">
        <v>7206</v>
      </c>
      <c r="G329" t="s">
        <v>7207</v>
      </c>
      <c r="H329" t="s">
        <v>6423</v>
      </c>
      <c r="I329" t="s">
        <v>14021</v>
      </c>
      <c r="J329" t="s">
        <v>7205</v>
      </c>
      <c r="K329" t="s">
        <v>30</v>
      </c>
      <c r="L329" t="s">
        <v>31</v>
      </c>
      <c r="M329" t="s">
        <v>32</v>
      </c>
      <c r="N329" t="s">
        <v>33</v>
      </c>
      <c r="O329" t="s">
        <v>14022</v>
      </c>
      <c r="P329" t="s">
        <v>293</v>
      </c>
      <c r="Q329" t="s">
        <v>441</v>
      </c>
      <c r="R329" t="s">
        <v>7632</v>
      </c>
      <c r="S329" t="str">
        <f t="shared" si="5"/>
        <v>AGUILAR COTRADO, KATHERINE</v>
      </c>
      <c r="T329" t="s">
        <v>58</v>
      </c>
      <c r="U329" t="s">
        <v>36</v>
      </c>
      <c r="V329" t="s">
        <v>6426</v>
      </c>
      <c r="W329" t="s">
        <v>15066</v>
      </c>
      <c r="X329" s="121">
        <v>26001</v>
      </c>
      <c r="Y329" t="s">
        <v>7633</v>
      </c>
      <c r="Z329" s="121">
        <v>43525</v>
      </c>
      <c r="AA329" s="121">
        <v>44985</v>
      </c>
      <c r="AB329" t="s">
        <v>37</v>
      </c>
      <c r="AC329" t="s">
        <v>38</v>
      </c>
      <c r="AD329" t="s">
        <v>39</v>
      </c>
    </row>
    <row r="330" spans="1:30">
      <c r="A330" t="s">
        <v>7210</v>
      </c>
      <c r="B330" t="s">
        <v>26</v>
      </c>
      <c r="C330" t="s">
        <v>27</v>
      </c>
      <c r="D330" t="s">
        <v>28</v>
      </c>
      <c r="E330" t="s">
        <v>29</v>
      </c>
      <c r="F330" t="s">
        <v>7206</v>
      </c>
      <c r="G330" t="s">
        <v>7207</v>
      </c>
      <c r="H330" t="s">
        <v>6423</v>
      </c>
      <c r="I330" t="s">
        <v>14021</v>
      </c>
      <c r="J330" t="s">
        <v>7210</v>
      </c>
      <c r="K330" t="s">
        <v>30</v>
      </c>
      <c r="L330" t="s">
        <v>30</v>
      </c>
      <c r="M330" t="s">
        <v>41</v>
      </c>
      <c r="N330" t="s">
        <v>42</v>
      </c>
      <c r="O330" t="s">
        <v>7211</v>
      </c>
      <c r="P330" t="s">
        <v>7212</v>
      </c>
      <c r="Q330" t="s">
        <v>64</v>
      </c>
      <c r="R330" t="s">
        <v>7213</v>
      </c>
      <c r="S330" t="str">
        <f t="shared" si="5"/>
        <v>ALEGRE CHOQUE, MIRLA GIOVANNA</v>
      </c>
      <c r="T330" t="s">
        <v>58</v>
      </c>
      <c r="U330" t="s">
        <v>47</v>
      </c>
      <c r="V330" t="s">
        <v>48</v>
      </c>
      <c r="W330" t="s">
        <v>15067</v>
      </c>
      <c r="X330" s="121">
        <v>27784</v>
      </c>
      <c r="Y330" t="s">
        <v>7214</v>
      </c>
      <c r="AB330" t="s">
        <v>37</v>
      </c>
      <c r="AC330" t="s">
        <v>38</v>
      </c>
      <c r="AD330" t="s">
        <v>39</v>
      </c>
    </row>
    <row r="331" spans="1:30">
      <c r="A331" t="s">
        <v>7215</v>
      </c>
      <c r="B331" t="s">
        <v>26</v>
      </c>
      <c r="C331" t="s">
        <v>27</v>
      </c>
      <c r="D331" t="s">
        <v>28</v>
      </c>
      <c r="E331" t="s">
        <v>29</v>
      </c>
      <c r="F331" t="s">
        <v>7206</v>
      </c>
      <c r="G331" t="s">
        <v>7207</v>
      </c>
      <c r="H331" t="s">
        <v>6423</v>
      </c>
      <c r="I331" t="s">
        <v>14021</v>
      </c>
      <c r="J331" t="s">
        <v>7215</v>
      </c>
      <c r="K331" t="s">
        <v>30</v>
      </c>
      <c r="L331" t="s">
        <v>30</v>
      </c>
      <c r="M331" t="s">
        <v>41</v>
      </c>
      <c r="N331" t="s">
        <v>42</v>
      </c>
      <c r="O331" t="s">
        <v>7216</v>
      </c>
      <c r="P331" t="s">
        <v>326</v>
      </c>
      <c r="Q331" t="s">
        <v>326</v>
      </c>
      <c r="R331" t="s">
        <v>7217</v>
      </c>
      <c r="S331" t="str">
        <f t="shared" si="5"/>
        <v>QUENTA QUENTA, APOLONIA WALDETRUDEZ</v>
      </c>
      <c r="T331" t="s">
        <v>51</v>
      </c>
      <c r="U331" t="s">
        <v>47</v>
      </c>
      <c r="V331" t="s">
        <v>48</v>
      </c>
      <c r="W331" t="s">
        <v>15068</v>
      </c>
      <c r="X331" s="121">
        <v>24207</v>
      </c>
      <c r="Y331" t="s">
        <v>7218</v>
      </c>
      <c r="AB331" t="s">
        <v>37</v>
      </c>
      <c r="AC331" t="s">
        <v>38</v>
      </c>
      <c r="AD331" t="s">
        <v>39</v>
      </c>
    </row>
    <row r="332" spans="1:30">
      <c r="A332" t="s">
        <v>7219</v>
      </c>
      <c r="B332" t="s">
        <v>26</v>
      </c>
      <c r="C332" t="s">
        <v>27</v>
      </c>
      <c r="D332" t="s">
        <v>28</v>
      </c>
      <c r="E332" t="s">
        <v>29</v>
      </c>
      <c r="F332" t="s">
        <v>7206</v>
      </c>
      <c r="G332" t="s">
        <v>7207</v>
      </c>
      <c r="H332" t="s">
        <v>6423</v>
      </c>
      <c r="I332" t="s">
        <v>14021</v>
      </c>
      <c r="J332" t="s">
        <v>7219</v>
      </c>
      <c r="K332" t="s">
        <v>30</v>
      </c>
      <c r="L332" t="s">
        <v>30</v>
      </c>
      <c r="M332" t="s">
        <v>41</v>
      </c>
      <c r="N332" t="s">
        <v>42</v>
      </c>
      <c r="O332" t="s">
        <v>271</v>
      </c>
      <c r="P332" t="s">
        <v>327</v>
      </c>
      <c r="Q332" t="s">
        <v>328</v>
      </c>
      <c r="R332" t="s">
        <v>7220</v>
      </c>
      <c r="S332" t="str">
        <f t="shared" si="5"/>
        <v>ZEGARRA MENESES, JASSY DEL CARMEN</v>
      </c>
      <c r="T332" t="s">
        <v>51</v>
      </c>
      <c r="U332" t="s">
        <v>47</v>
      </c>
      <c r="V332" t="s">
        <v>48</v>
      </c>
      <c r="W332" t="s">
        <v>15069</v>
      </c>
      <c r="X332" s="121">
        <v>25306</v>
      </c>
      <c r="Y332" t="s">
        <v>7221</v>
      </c>
      <c r="AB332" t="s">
        <v>37</v>
      </c>
      <c r="AC332" t="s">
        <v>38</v>
      </c>
      <c r="AD332" t="s">
        <v>39</v>
      </c>
    </row>
    <row r="333" spans="1:30">
      <c r="A333" t="s">
        <v>7222</v>
      </c>
      <c r="B333" t="s">
        <v>26</v>
      </c>
      <c r="C333" t="s">
        <v>27</v>
      </c>
      <c r="D333" t="s">
        <v>28</v>
      </c>
      <c r="E333" t="s">
        <v>29</v>
      </c>
      <c r="F333" t="s">
        <v>7206</v>
      </c>
      <c r="G333" t="s">
        <v>7207</v>
      </c>
      <c r="H333" t="s">
        <v>6423</v>
      </c>
      <c r="I333" t="s">
        <v>14021</v>
      </c>
      <c r="J333" t="s">
        <v>7222</v>
      </c>
      <c r="K333" t="s">
        <v>30</v>
      </c>
      <c r="L333" t="s">
        <v>74</v>
      </c>
      <c r="M333" t="s">
        <v>74</v>
      </c>
      <c r="N333" t="s">
        <v>42</v>
      </c>
      <c r="O333" t="s">
        <v>52</v>
      </c>
      <c r="P333" t="s">
        <v>182</v>
      </c>
      <c r="Q333" t="s">
        <v>246</v>
      </c>
      <c r="R333" t="s">
        <v>329</v>
      </c>
      <c r="S333" t="str">
        <f t="shared" si="5"/>
        <v>ORDOÑEZ MAQUERA, ROSA</v>
      </c>
      <c r="T333" t="s">
        <v>40</v>
      </c>
      <c r="U333" t="s">
        <v>47</v>
      </c>
      <c r="V333" t="s">
        <v>48</v>
      </c>
      <c r="W333" t="s">
        <v>15070</v>
      </c>
      <c r="X333" s="121">
        <v>25082</v>
      </c>
      <c r="Y333" t="s">
        <v>7223</v>
      </c>
      <c r="AB333" t="s">
        <v>37</v>
      </c>
      <c r="AC333" t="s">
        <v>77</v>
      </c>
      <c r="AD333" t="s">
        <v>39</v>
      </c>
    </row>
    <row r="334" spans="1:30">
      <c r="A334" t="s">
        <v>7224</v>
      </c>
      <c r="B334" t="s">
        <v>26</v>
      </c>
      <c r="C334" t="s">
        <v>27</v>
      </c>
      <c r="D334" t="s">
        <v>28</v>
      </c>
      <c r="E334" t="s">
        <v>29</v>
      </c>
      <c r="F334" t="s">
        <v>7206</v>
      </c>
      <c r="G334" t="s">
        <v>7207</v>
      </c>
      <c r="H334" t="s">
        <v>6423</v>
      </c>
      <c r="I334" t="s">
        <v>14021</v>
      </c>
      <c r="J334" t="s">
        <v>7224</v>
      </c>
      <c r="K334" t="s">
        <v>30</v>
      </c>
      <c r="L334" t="s">
        <v>74</v>
      </c>
      <c r="M334" t="s">
        <v>74</v>
      </c>
      <c r="N334" t="s">
        <v>42</v>
      </c>
      <c r="O334" t="s">
        <v>116</v>
      </c>
      <c r="P334" t="s">
        <v>122</v>
      </c>
      <c r="Q334" t="s">
        <v>301</v>
      </c>
      <c r="R334" t="s">
        <v>206</v>
      </c>
      <c r="S334" t="str">
        <f t="shared" si="5"/>
        <v>FLORES LLANOS, SUSANA</v>
      </c>
      <c r="T334" t="s">
        <v>40</v>
      </c>
      <c r="U334" t="s">
        <v>47</v>
      </c>
      <c r="V334" t="s">
        <v>48</v>
      </c>
      <c r="W334" t="s">
        <v>15071</v>
      </c>
      <c r="X334" s="121">
        <v>21773</v>
      </c>
      <c r="Y334" t="s">
        <v>7094</v>
      </c>
      <c r="AB334" t="s">
        <v>37</v>
      </c>
      <c r="AC334" t="s">
        <v>77</v>
      </c>
      <c r="AD334" t="s">
        <v>39</v>
      </c>
    </row>
    <row r="335" spans="1:30">
      <c r="A335" t="s">
        <v>7225</v>
      </c>
      <c r="B335" t="s">
        <v>26</v>
      </c>
      <c r="C335" t="s">
        <v>27</v>
      </c>
      <c r="D335" t="s">
        <v>28</v>
      </c>
      <c r="E335" t="s">
        <v>29</v>
      </c>
      <c r="F335" t="s">
        <v>7206</v>
      </c>
      <c r="G335" t="s">
        <v>7207</v>
      </c>
      <c r="H335" t="s">
        <v>6423</v>
      </c>
      <c r="I335" t="s">
        <v>14021</v>
      </c>
      <c r="J335" t="s">
        <v>7225</v>
      </c>
      <c r="K335" t="s">
        <v>87</v>
      </c>
      <c r="L335" t="s">
        <v>88</v>
      </c>
      <c r="M335" t="s">
        <v>89</v>
      </c>
      <c r="N335" t="s">
        <v>42</v>
      </c>
      <c r="O335" t="s">
        <v>52</v>
      </c>
      <c r="P335" t="s">
        <v>148</v>
      </c>
      <c r="Q335" t="s">
        <v>64</v>
      </c>
      <c r="R335" t="s">
        <v>7226</v>
      </c>
      <c r="S335" t="str">
        <f t="shared" si="5"/>
        <v>RAMOS CHOQUE, MARIA SALOME</v>
      </c>
      <c r="T335" t="s">
        <v>172</v>
      </c>
      <c r="U335" t="s">
        <v>36</v>
      </c>
      <c r="V335" t="s">
        <v>48</v>
      </c>
      <c r="W335" t="s">
        <v>15072</v>
      </c>
      <c r="X335" s="121">
        <v>20384</v>
      </c>
      <c r="Y335" t="s">
        <v>7227</v>
      </c>
      <c r="AB335" t="s">
        <v>37</v>
      </c>
      <c r="AC335" t="s">
        <v>92</v>
      </c>
      <c r="AD335" t="s">
        <v>39</v>
      </c>
    </row>
    <row r="336" spans="1:30">
      <c r="A336" t="s">
        <v>7228</v>
      </c>
      <c r="B336" t="s">
        <v>26</v>
      </c>
      <c r="C336" t="s">
        <v>332</v>
      </c>
      <c r="D336" t="s">
        <v>28</v>
      </c>
      <c r="E336" t="s">
        <v>29</v>
      </c>
      <c r="F336" t="s">
        <v>7229</v>
      </c>
      <c r="G336" t="s">
        <v>7230</v>
      </c>
      <c r="H336" t="s">
        <v>6423</v>
      </c>
      <c r="I336" t="s">
        <v>14023</v>
      </c>
      <c r="J336" t="s">
        <v>7228</v>
      </c>
      <c r="K336" t="s">
        <v>30</v>
      </c>
      <c r="L336" t="s">
        <v>30</v>
      </c>
      <c r="M336" t="s">
        <v>41</v>
      </c>
      <c r="N336" t="s">
        <v>42</v>
      </c>
      <c r="O336" t="s">
        <v>6615</v>
      </c>
      <c r="P336" t="s">
        <v>500</v>
      </c>
      <c r="Q336" t="s">
        <v>501</v>
      </c>
      <c r="R336" t="s">
        <v>8049</v>
      </c>
      <c r="S336" t="str">
        <f t="shared" si="5"/>
        <v>JAHUIRA CUSI, CANDY</v>
      </c>
      <c r="T336" t="s">
        <v>46</v>
      </c>
      <c r="U336" t="s">
        <v>47</v>
      </c>
      <c r="V336" t="s">
        <v>48</v>
      </c>
      <c r="W336" t="s">
        <v>15073</v>
      </c>
      <c r="X336" s="121">
        <v>32866</v>
      </c>
      <c r="Y336" t="s">
        <v>8050</v>
      </c>
      <c r="AB336" t="s">
        <v>37</v>
      </c>
      <c r="AC336" t="s">
        <v>38</v>
      </c>
      <c r="AD336" t="s">
        <v>39</v>
      </c>
    </row>
    <row r="337" spans="1:30">
      <c r="A337" t="s">
        <v>7231</v>
      </c>
      <c r="B337" t="s">
        <v>26</v>
      </c>
      <c r="C337" t="s">
        <v>332</v>
      </c>
      <c r="D337" t="s">
        <v>28</v>
      </c>
      <c r="E337" t="s">
        <v>29</v>
      </c>
      <c r="F337" t="s">
        <v>7229</v>
      </c>
      <c r="G337" t="s">
        <v>7230</v>
      </c>
      <c r="H337" t="s">
        <v>6423</v>
      </c>
      <c r="I337" t="s">
        <v>14023</v>
      </c>
      <c r="J337" t="s">
        <v>7231</v>
      </c>
      <c r="K337" t="s">
        <v>30</v>
      </c>
      <c r="L337" t="s">
        <v>30</v>
      </c>
      <c r="M337" t="s">
        <v>41</v>
      </c>
      <c r="N337" t="s">
        <v>42</v>
      </c>
      <c r="O337" t="s">
        <v>52</v>
      </c>
      <c r="P337" t="s">
        <v>7232</v>
      </c>
      <c r="Q337" t="s">
        <v>103</v>
      </c>
      <c r="R337" t="s">
        <v>7233</v>
      </c>
      <c r="S337" t="str">
        <f t="shared" si="5"/>
        <v>PIMENTEL MAMANI, MARIA JULIA</v>
      </c>
      <c r="T337" t="s">
        <v>58</v>
      </c>
      <c r="U337" t="s">
        <v>47</v>
      </c>
      <c r="V337" t="s">
        <v>48</v>
      </c>
      <c r="W337" t="s">
        <v>15074</v>
      </c>
      <c r="X337" s="121">
        <v>22537</v>
      </c>
      <c r="Y337" t="s">
        <v>7234</v>
      </c>
      <c r="AB337" t="s">
        <v>37</v>
      </c>
      <c r="AC337" t="s">
        <v>38</v>
      </c>
      <c r="AD337" t="s">
        <v>39</v>
      </c>
    </row>
    <row r="338" spans="1:30">
      <c r="A338" t="s">
        <v>7235</v>
      </c>
      <c r="B338" t="s">
        <v>26</v>
      </c>
      <c r="C338" t="s">
        <v>332</v>
      </c>
      <c r="D338" t="s">
        <v>28</v>
      </c>
      <c r="E338" t="s">
        <v>29</v>
      </c>
      <c r="F338" t="s">
        <v>7229</v>
      </c>
      <c r="G338" t="s">
        <v>7230</v>
      </c>
      <c r="H338" t="s">
        <v>6423</v>
      </c>
      <c r="I338" t="s">
        <v>14023</v>
      </c>
      <c r="J338" t="s">
        <v>7235</v>
      </c>
      <c r="K338" t="s">
        <v>87</v>
      </c>
      <c r="L338" t="s">
        <v>88</v>
      </c>
      <c r="M338" t="s">
        <v>93</v>
      </c>
      <c r="N338" t="s">
        <v>42</v>
      </c>
      <c r="O338" t="s">
        <v>7236</v>
      </c>
      <c r="P338" t="s">
        <v>280</v>
      </c>
      <c r="Q338" t="s">
        <v>7237</v>
      </c>
      <c r="R338" t="s">
        <v>7238</v>
      </c>
      <c r="S338" t="str">
        <f t="shared" si="5"/>
        <v>SOSA PEDRAZA, ANDRES DEMETRIO</v>
      </c>
      <c r="T338" t="s">
        <v>99</v>
      </c>
      <c r="U338" t="s">
        <v>36</v>
      </c>
      <c r="V338" t="s">
        <v>48</v>
      </c>
      <c r="W338" t="s">
        <v>15075</v>
      </c>
      <c r="X338" s="121">
        <v>18962</v>
      </c>
      <c r="Y338" t="s">
        <v>7239</v>
      </c>
      <c r="AB338" t="s">
        <v>37</v>
      </c>
      <c r="AC338" t="s">
        <v>92</v>
      </c>
      <c r="AD338" t="s">
        <v>39</v>
      </c>
    </row>
    <row r="339" spans="1:30">
      <c r="A339" t="s">
        <v>7240</v>
      </c>
      <c r="B339" t="s">
        <v>26</v>
      </c>
      <c r="C339" t="s">
        <v>27</v>
      </c>
      <c r="D339" t="s">
        <v>28</v>
      </c>
      <c r="E339" t="s">
        <v>7241</v>
      </c>
      <c r="F339" t="s">
        <v>7242</v>
      </c>
      <c r="G339" t="s">
        <v>7243</v>
      </c>
      <c r="H339" t="s">
        <v>6423</v>
      </c>
      <c r="I339" t="s">
        <v>14024</v>
      </c>
      <c r="J339" t="s">
        <v>7240</v>
      </c>
      <c r="K339" t="s">
        <v>30</v>
      </c>
      <c r="L339" t="s">
        <v>31</v>
      </c>
      <c r="M339" t="s">
        <v>32</v>
      </c>
      <c r="N339" t="s">
        <v>33</v>
      </c>
      <c r="O339" t="s">
        <v>7244</v>
      </c>
      <c r="P339" t="s">
        <v>6177</v>
      </c>
      <c r="Q339" t="s">
        <v>250</v>
      </c>
      <c r="R339" t="s">
        <v>7208</v>
      </c>
      <c r="S339" t="str">
        <f t="shared" si="5"/>
        <v>MANRIQUE SALAS, LUZ DIANA</v>
      </c>
      <c r="T339" t="s">
        <v>6286</v>
      </c>
      <c r="U339" t="s">
        <v>36</v>
      </c>
      <c r="V339" t="s">
        <v>6426</v>
      </c>
      <c r="W339" t="s">
        <v>15076</v>
      </c>
      <c r="X339" s="121">
        <v>22061</v>
      </c>
      <c r="Y339" t="s">
        <v>7209</v>
      </c>
      <c r="Z339" s="121">
        <v>43525</v>
      </c>
      <c r="AA339" s="121">
        <v>44985</v>
      </c>
      <c r="AB339" t="s">
        <v>37</v>
      </c>
      <c r="AC339" t="s">
        <v>38</v>
      </c>
      <c r="AD339" t="s">
        <v>39</v>
      </c>
    </row>
    <row r="340" spans="1:30">
      <c r="A340" t="s">
        <v>7247</v>
      </c>
      <c r="B340" t="s">
        <v>26</v>
      </c>
      <c r="C340" t="s">
        <v>27</v>
      </c>
      <c r="D340" t="s">
        <v>28</v>
      </c>
      <c r="E340" t="s">
        <v>7241</v>
      </c>
      <c r="F340" t="s">
        <v>7242</v>
      </c>
      <c r="G340" t="s">
        <v>7243</v>
      </c>
      <c r="H340" t="s">
        <v>6423</v>
      </c>
      <c r="I340" t="s">
        <v>14024</v>
      </c>
      <c r="J340" t="s">
        <v>7247</v>
      </c>
      <c r="K340" t="s">
        <v>30</v>
      </c>
      <c r="L340" t="s">
        <v>30</v>
      </c>
      <c r="M340" t="s">
        <v>41</v>
      </c>
      <c r="N340" t="s">
        <v>42</v>
      </c>
      <c r="O340" t="s">
        <v>52</v>
      </c>
      <c r="P340" t="s">
        <v>6386</v>
      </c>
      <c r="Q340" t="s">
        <v>103</v>
      </c>
      <c r="R340" t="s">
        <v>334</v>
      </c>
      <c r="S340" t="str">
        <f t="shared" si="5"/>
        <v>AMANQUI MAMANI, MARIA ANTONIETA</v>
      </c>
      <c r="T340" t="s">
        <v>46</v>
      </c>
      <c r="U340" t="s">
        <v>47</v>
      </c>
      <c r="V340" t="s">
        <v>48</v>
      </c>
      <c r="W340" t="s">
        <v>15077</v>
      </c>
      <c r="X340" s="121">
        <v>24124</v>
      </c>
      <c r="Y340" t="s">
        <v>7248</v>
      </c>
      <c r="AB340" t="s">
        <v>37</v>
      </c>
      <c r="AC340" t="s">
        <v>38</v>
      </c>
      <c r="AD340" t="s">
        <v>39</v>
      </c>
    </row>
    <row r="341" spans="1:30">
      <c r="A341" t="s">
        <v>7249</v>
      </c>
      <c r="B341" t="s">
        <v>26</v>
      </c>
      <c r="C341" t="s">
        <v>27</v>
      </c>
      <c r="D341" t="s">
        <v>28</v>
      </c>
      <c r="E341" t="s">
        <v>7241</v>
      </c>
      <c r="F341" t="s">
        <v>7242</v>
      </c>
      <c r="G341" t="s">
        <v>7243</v>
      </c>
      <c r="H341" t="s">
        <v>6423</v>
      </c>
      <c r="I341" t="s">
        <v>14024</v>
      </c>
      <c r="J341" t="s">
        <v>7249</v>
      </c>
      <c r="K341" t="s">
        <v>30</v>
      </c>
      <c r="L341" t="s">
        <v>30</v>
      </c>
      <c r="M341" t="s">
        <v>41</v>
      </c>
      <c r="N341" t="s">
        <v>42</v>
      </c>
      <c r="O341" t="s">
        <v>52</v>
      </c>
      <c r="P341" t="s">
        <v>103</v>
      </c>
      <c r="Q341" t="s">
        <v>64</v>
      </c>
      <c r="R341" t="s">
        <v>7245</v>
      </c>
      <c r="S341" t="str">
        <f t="shared" si="5"/>
        <v>MAMANI CHOQUE, BERNARDA GLADIS</v>
      </c>
      <c r="T341" t="s">
        <v>58</v>
      </c>
      <c r="U341" t="s">
        <v>47</v>
      </c>
      <c r="V341" t="s">
        <v>48</v>
      </c>
      <c r="W341" t="s">
        <v>15078</v>
      </c>
      <c r="X341" s="121">
        <v>23813</v>
      </c>
      <c r="Y341" t="s">
        <v>7246</v>
      </c>
      <c r="AB341" t="s">
        <v>37</v>
      </c>
      <c r="AC341" t="s">
        <v>38</v>
      </c>
      <c r="AD341" t="s">
        <v>39</v>
      </c>
    </row>
    <row r="342" spans="1:30">
      <c r="A342" t="s">
        <v>7250</v>
      </c>
      <c r="B342" t="s">
        <v>26</v>
      </c>
      <c r="C342" t="s">
        <v>27</v>
      </c>
      <c r="D342" t="s">
        <v>28</v>
      </c>
      <c r="E342" t="s">
        <v>7241</v>
      </c>
      <c r="F342" t="s">
        <v>7242</v>
      </c>
      <c r="G342" t="s">
        <v>7243</v>
      </c>
      <c r="H342" t="s">
        <v>6423</v>
      </c>
      <c r="I342" t="s">
        <v>14024</v>
      </c>
      <c r="J342" t="s">
        <v>7250</v>
      </c>
      <c r="K342" t="s">
        <v>30</v>
      </c>
      <c r="L342" t="s">
        <v>30</v>
      </c>
      <c r="M342" t="s">
        <v>41</v>
      </c>
      <c r="N342" t="s">
        <v>42</v>
      </c>
      <c r="O342" t="s">
        <v>7251</v>
      </c>
      <c r="P342" t="s">
        <v>103</v>
      </c>
      <c r="Q342" t="s">
        <v>112</v>
      </c>
      <c r="R342" t="s">
        <v>6440</v>
      </c>
      <c r="S342" t="str">
        <f t="shared" si="5"/>
        <v>MAMANI PACORI, TOMASA JOSEFA</v>
      </c>
      <c r="T342" t="s">
        <v>46</v>
      </c>
      <c r="U342" t="s">
        <v>47</v>
      </c>
      <c r="V342" t="s">
        <v>48</v>
      </c>
      <c r="W342" t="s">
        <v>15079</v>
      </c>
      <c r="X342" s="121">
        <v>21913</v>
      </c>
      <c r="Y342" t="s">
        <v>6441</v>
      </c>
      <c r="AB342" t="s">
        <v>37</v>
      </c>
      <c r="AC342" t="s">
        <v>38</v>
      </c>
      <c r="AD342" t="s">
        <v>39</v>
      </c>
    </row>
    <row r="343" spans="1:30">
      <c r="A343" t="s">
        <v>7253</v>
      </c>
      <c r="B343" t="s">
        <v>26</v>
      </c>
      <c r="C343" t="s">
        <v>27</v>
      </c>
      <c r="D343" t="s">
        <v>28</v>
      </c>
      <c r="E343" t="s">
        <v>7241</v>
      </c>
      <c r="F343" t="s">
        <v>7242</v>
      </c>
      <c r="G343" t="s">
        <v>7243</v>
      </c>
      <c r="H343" t="s">
        <v>6423</v>
      </c>
      <c r="I343" t="s">
        <v>14024</v>
      </c>
      <c r="J343" t="s">
        <v>7253</v>
      </c>
      <c r="K343" t="s">
        <v>30</v>
      </c>
      <c r="L343" t="s">
        <v>30</v>
      </c>
      <c r="M343" t="s">
        <v>41</v>
      </c>
      <c r="N343" t="s">
        <v>42</v>
      </c>
      <c r="O343" t="s">
        <v>7254</v>
      </c>
      <c r="P343" t="s">
        <v>146</v>
      </c>
      <c r="Q343" t="s">
        <v>147</v>
      </c>
      <c r="R343" t="s">
        <v>6460</v>
      </c>
      <c r="S343" t="str">
        <f t="shared" si="5"/>
        <v>LAURA PAUCARA, BETTY</v>
      </c>
      <c r="T343" t="s">
        <v>58</v>
      </c>
      <c r="U343" t="s">
        <v>47</v>
      </c>
      <c r="V343" t="s">
        <v>48</v>
      </c>
      <c r="W343" t="s">
        <v>15080</v>
      </c>
      <c r="X343" s="121">
        <v>24490</v>
      </c>
      <c r="Y343" t="s">
        <v>6524</v>
      </c>
      <c r="AB343" t="s">
        <v>37</v>
      </c>
      <c r="AC343" t="s">
        <v>38</v>
      </c>
      <c r="AD343" t="s">
        <v>39</v>
      </c>
    </row>
    <row r="344" spans="1:30">
      <c r="A344" t="s">
        <v>7255</v>
      </c>
      <c r="B344" t="s">
        <v>26</v>
      </c>
      <c r="C344" t="s">
        <v>27</v>
      </c>
      <c r="D344" t="s">
        <v>28</v>
      </c>
      <c r="E344" t="s">
        <v>7241</v>
      </c>
      <c r="F344" t="s">
        <v>7242</v>
      </c>
      <c r="G344" t="s">
        <v>7243</v>
      </c>
      <c r="H344" t="s">
        <v>6423</v>
      </c>
      <c r="I344" t="s">
        <v>14024</v>
      </c>
      <c r="J344" t="s">
        <v>7255</v>
      </c>
      <c r="K344" t="s">
        <v>30</v>
      </c>
      <c r="L344" t="s">
        <v>30</v>
      </c>
      <c r="M344" t="s">
        <v>41</v>
      </c>
      <c r="N344" t="s">
        <v>42</v>
      </c>
      <c r="O344" t="s">
        <v>111</v>
      </c>
      <c r="P344" t="s">
        <v>114</v>
      </c>
      <c r="Q344" t="s">
        <v>75</v>
      </c>
      <c r="R344" t="s">
        <v>337</v>
      </c>
      <c r="S344" t="str">
        <f t="shared" si="5"/>
        <v>BELTRAN PINEDA, TEODORA</v>
      </c>
      <c r="T344" t="s">
        <v>46</v>
      </c>
      <c r="U344" t="s">
        <v>47</v>
      </c>
      <c r="V344" t="s">
        <v>48</v>
      </c>
      <c r="W344" t="s">
        <v>15081</v>
      </c>
      <c r="X344" s="121">
        <v>23689</v>
      </c>
      <c r="Y344" t="s">
        <v>7256</v>
      </c>
      <c r="AB344" t="s">
        <v>37</v>
      </c>
      <c r="AC344" t="s">
        <v>38</v>
      </c>
      <c r="AD344" t="s">
        <v>39</v>
      </c>
    </row>
    <row r="345" spans="1:30">
      <c r="A345" t="s">
        <v>7257</v>
      </c>
      <c r="B345" t="s">
        <v>26</v>
      </c>
      <c r="C345" t="s">
        <v>27</v>
      </c>
      <c r="D345" t="s">
        <v>28</v>
      </c>
      <c r="E345" t="s">
        <v>7241</v>
      </c>
      <c r="F345" t="s">
        <v>7242</v>
      </c>
      <c r="G345" t="s">
        <v>7243</v>
      </c>
      <c r="H345" t="s">
        <v>6423</v>
      </c>
      <c r="I345" t="s">
        <v>14024</v>
      </c>
      <c r="J345" t="s">
        <v>7257</v>
      </c>
      <c r="K345" t="s">
        <v>30</v>
      </c>
      <c r="L345" t="s">
        <v>30</v>
      </c>
      <c r="M345" t="s">
        <v>41</v>
      </c>
      <c r="N345" t="s">
        <v>42</v>
      </c>
      <c r="O345" t="s">
        <v>7258</v>
      </c>
      <c r="P345" t="s">
        <v>59</v>
      </c>
      <c r="Q345" t="s">
        <v>122</v>
      </c>
      <c r="R345" t="s">
        <v>7456</v>
      </c>
      <c r="S345" t="str">
        <f t="shared" si="5"/>
        <v>GALLEGOS FLORES, ELIZABETH JUDITH</v>
      </c>
      <c r="T345" t="s">
        <v>58</v>
      </c>
      <c r="U345" t="s">
        <v>47</v>
      </c>
      <c r="V345" t="s">
        <v>48</v>
      </c>
      <c r="W345" t="s">
        <v>15082</v>
      </c>
      <c r="X345" s="121">
        <v>29095</v>
      </c>
      <c r="Y345" t="s">
        <v>7457</v>
      </c>
      <c r="AB345" t="s">
        <v>37</v>
      </c>
      <c r="AC345" t="s">
        <v>38</v>
      </c>
      <c r="AD345" t="s">
        <v>39</v>
      </c>
    </row>
    <row r="346" spans="1:30">
      <c r="A346" t="s">
        <v>7259</v>
      </c>
      <c r="B346" t="s">
        <v>26</v>
      </c>
      <c r="C346" t="s">
        <v>27</v>
      </c>
      <c r="D346" t="s">
        <v>28</v>
      </c>
      <c r="E346" t="s">
        <v>7241</v>
      </c>
      <c r="F346" t="s">
        <v>7242</v>
      </c>
      <c r="G346" t="s">
        <v>7243</v>
      </c>
      <c r="H346" t="s">
        <v>6423</v>
      </c>
      <c r="I346" t="s">
        <v>14024</v>
      </c>
      <c r="J346" t="s">
        <v>7259</v>
      </c>
      <c r="K346" t="s">
        <v>30</v>
      </c>
      <c r="L346" t="s">
        <v>30</v>
      </c>
      <c r="M346" t="s">
        <v>41</v>
      </c>
      <c r="N346" t="s">
        <v>42</v>
      </c>
      <c r="O346" t="s">
        <v>7260</v>
      </c>
      <c r="P346" t="s">
        <v>335</v>
      </c>
      <c r="Q346" t="s">
        <v>336</v>
      </c>
      <c r="R346" t="s">
        <v>7261</v>
      </c>
      <c r="S346" t="str">
        <f t="shared" si="5"/>
        <v>GUTIERREZ GUEVARA, GINA KARINA</v>
      </c>
      <c r="T346" t="s">
        <v>51</v>
      </c>
      <c r="U346" t="s">
        <v>47</v>
      </c>
      <c r="V346" t="s">
        <v>48</v>
      </c>
      <c r="W346" t="s">
        <v>15083</v>
      </c>
      <c r="X346" s="121">
        <v>30634</v>
      </c>
      <c r="Y346" t="s">
        <v>7262</v>
      </c>
      <c r="AB346" t="s">
        <v>37</v>
      </c>
      <c r="AC346" t="s">
        <v>38</v>
      </c>
      <c r="AD346" t="s">
        <v>39</v>
      </c>
    </row>
    <row r="347" spans="1:30">
      <c r="A347" t="s">
        <v>7263</v>
      </c>
      <c r="B347" t="s">
        <v>26</v>
      </c>
      <c r="C347" t="s">
        <v>27</v>
      </c>
      <c r="D347" t="s">
        <v>28</v>
      </c>
      <c r="E347" t="s">
        <v>7241</v>
      </c>
      <c r="F347" t="s">
        <v>7242</v>
      </c>
      <c r="G347" t="s">
        <v>7243</v>
      </c>
      <c r="H347" t="s">
        <v>6423</v>
      </c>
      <c r="I347" t="s">
        <v>14024</v>
      </c>
      <c r="J347" t="s">
        <v>7263</v>
      </c>
      <c r="K347" t="s">
        <v>30</v>
      </c>
      <c r="L347" t="s">
        <v>74</v>
      </c>
      <c r="M347" t="s">
        <v>74</v>
      </c>
      <c r="N347" t="s">
        <v>42</v>
      </c>
      <c r="O347" t="s">
        <v>7264</v>
      </c>
      <c r="P347" t="s">
        <v>72</v>
      </c>
      <c r="Q347" t="s">
        <v>215</v>
      </c>
      <c r="R347" t="s">
        <v>7265</v>
      </c>
      <c r="S347" t="str">
        <f t="shared" si="5"/>
        <v>QUISPE CASTILLO, AURELIA</v>
      </c>
      <c r="T347" t="s">
        <v>40</v>
      </c>
      <c r="U347" t="s">
        <v>47</v>
      </c>
      <c r="V347" t="s">
        <v>48</v>
      </c>
      <c r="W347" t="s">
        <v>15084</v>
      </c>
      <c r="X347" s="121">
        <v>21254</v>
      </c>
      <c r="Y347" t="s">
        <v>7266</v>
      </c>
      <c r="AB347" t="s">
        <v>37</v>
      </c>
      <c r="AC347" t="s">
        <v>77</v>
      </c>
      <c r="AD347" t="s">
        <v>39</v>
      </c>
    </row>
    <row r="348" spans="1:30">
      <c r="A348" t="s">
        <v>7267</v>
      </c>
      <c r="B348" t="s">
        <v>26</v>
      </c>
      <c r="C348" t="s">
        <v>27</v>
      </c>
      <c r="D348" t="s">
        <v>28</v>
      </c>
      <c r="E348" t="s">
        <v>7241</v>
      </c>
      <c r="F348" t="s">
        <v>7242</v>
      </c>
      <c r="G348" t="s">
        <v>7243</v>
      </c>
      <c r="H348" t="s">
        <v>6423</v>
      </c>
      <c r="I348" t="s">
        <v>14024</v>
      </c>
      <c r="J348" t="s">
        <v>7267</v>
      </c>
      <c r="K348" t="s">
        <v>30</v>
      </c>
      <c r="L348" t="s">
        <v>74</v>
      </c>
      <c r="M348" t="s">
        <v>74</v>
      </c>
      <c r="N348" t="s">
        <v>42</v>
      </c>
      <c r="O348" t="s">
        <v>7268</v>
      </c>
      <c r="P348" t="s">
        <v>72</v>
      </c>
      <c r="Q348" t="s">
        <v>195</v>
      </c>
      <c r="R348" t="s">
        <v>105</v>
      </c>
      <c r="S348" t="str">
        <f t="shared" si="5"/>
        <v>QUISPE PORTUGAL, CARMEN</v>
      </c>
      <c r="T348" t="s">
        <v>40</v>
      </c>
      <c r="U348" t="s">
        <v>47</v>
      </c>
      <c r="V348" t="s">
        <v>48</v>
      </c>
      <c r="W348" t="s">
        <v>18736</v>
      </c>
      <c r="X348" s="121">
        <v>26241</v>
      </c>
      <c r="Y348" t="s">
        <v>18737</v>
      </c>
      <c r="AB348" t="s">
        <v>37</v>
      </c>
      <c r="AC348" t="s">
        <v>77</v>
      </c>
      <c r="AD348" t="s">
        <v>39</v>
      </c>
    </row>
    <row r="349" spans="1:30">
      <c r="A349" t="s">
        <v>18822</v>
      </c>
      <c r="B349" t="s">
        <v>26</v>
      </c>
      <c r="C349" t="s">
        <v>27</v>
      </c>
      <c r="D349" t="s">
        <v>28</v>
      </c>
      <c r="E349" t="s">
        <v>7241</v>
      </c>
      <c r="F349" t="s">
        <v>7242</v>
      </c>
      <c r="G349" t="s">
        <v>7243</v>
      </c>
      <c r="H349" t="s">
        <v>6423</v>
      </c>
      <c r="I349" t="s">
        <v>14024</v>
      </c>
      <c r="J349" t="s">
        <v>18822</v>
      </c>
      <c r="K349" t="s">
        <v>30</v>
      </c>
      <c r="L349" t="s">
        <v>74</v>
      </c>
      <c r="M349" t="s">
        <v>74</v>
      </c>
      <c r="N349" t="s">
        <v>231</v>
      </c>
      <c r="O349" t="s">
        <v>13981</v>
      </c>
      <c r="P349" t="s">
        <v>40</v>
      </c>
      <c r="Q349" t="s">
        <v>40</v>
      </c>
      <c r="R349" t="s">
        <v>40</v>
      </c>
      <c r="S349" s="163" t="s">
        <v>231</v>
      </c>
      <c r="T349" t="s">
        <v>62</v>
      </c>
      <c r="U349" t="s">
        <v>47</v>
      </c>
      <c r="V349" t="s">
        <v>48</v>
      </c>
      <c r="W349" t="s">
        <v>40</v>
      </c>
      <c r="X349" t="s">
        <v>232</v>
      </c>
      <c r="Y349" t="s">
        <v>40</v>
      </c>
      <c r="AB349" t="s">
        <v>37</v>
      </c>
      <c r="AC349" t="s">
        <v>77</v>
      </c>
      <c r="AD349" t="s">
        <v>39</v>
      </c>
    </row>
    <row r="350" spans="1:30">
      <c r="A350" t="s">
        <v>7269</v>
      </c>
      <c r="B350" t="s">
        <v>26</v>
      </c>
      <c r="C350" t="s">
        <v>27</v>
      </c>
      <c r="D350" t="s">
        <v>28</v>
      </c>
      <c r="E350" t="s">
        <v>7241</v>
      </c>
      <c r="F350" t="s">
        <v>7242</v>
      </c>
      <c r="G350" t="s">
        <v>7243</v>
      </c>
      <c r="H350" t="s">
        <v>6423</v>
      </c>
      <c r="I350" t="s">
        <v>14024</v>
      </c>
      <c r="J350" t="s">
        <v>7269</v>
      </c>
      <c r="K350" t="s">
        <v>30</v>
      </c>
      <c r="L350" t="s">
        <v>74</v>
      </c>
      <c r="M350" t="s">
        <v>74</v>
      </c>
      <c r="N350" t="s">
        <v>42</v>
      </c>
      <c r="O350" t="s">
        <v>116</v>
      </c>
      <c r="P350" t="s">
        <v>321</v>
      </c>
      <c r="Q350" t="s">
        <v>322</v>
      </c>
      <c r="R350" t="s">
        <v>323</v>
      </c>
      <c r="S350" t="str">
        <f t="shared" si="5"/>
        <v>TOMA VILCANQUI, GUMERCINDA</v>
      </c>
      <c r="T350" t="s">
        <v>40</v>
      </c>
      <c r="U350" t="s">
        <v>47</v>
      </c>
      <c r="V350" t="s">
        <v>48</v>
      </c>
      <c r="W350" t="s">
        <v>18572</v>
      </c>
      <c r="X350" s="121">
        <v>28677</v>
      </c>
      <c r="Y350" t="s">
        <v>18573</v>
      </c>
      <c r="AB350" t="s">
        <v>37</v>
      </c>
      <c r="AC350" t="s">
        <v>77</v>
      </c>
      <c r="AD350" t="s">
        <v>39</v>
      </c>
    </row>
    <row r="351" spans="1:30">
      <c r="A351" t="s">
        <v>7270</v>
      </c>
      <c r="B351" t="s">
        <v>26</v>
      </c>
      <c r="C351" t="s">
        <v>27</v>
      </c>
      <c r="D351" t="s">
        <v>28</v>
      </c>
      <c r="E351" t="s">
        <v>7241</v>
      </c>
      <c r="F351" t="s">
        <v>7242</v>
      </c>
      <c r="G351" t="s">
        <v>7243</v>
      </c>
      <c r="H351" t="s">
        <v>6423</v>
      </c>
      <c r="I351" t="s">
        <v>14024</v>
      </c>
      <c r="J351" t="s">
        <v>7270</v>
      </c>
      <c r="K351" t="s">
        <v>87</v>
      </c>
      <c r="L351" t="s">
        <v>88</v>
      </c>
      <c r="M351" t="s">
        <v>89</v>
      </c>
      <c r="N351" t="s">
        <v>42</v>
      </c>
      <c r="O351" t="s">
        <v>7271</v>
      </c>
      <c r="P351" t="s">
        <v>72</v>
      </c>
      <c r="Q351" t="s">
        <v>7272</v>
      </c>
      <c r="R351" t="s">
        <v>7273</v>
      </c>
      <c r="S351" t="str">
        <f t="shared" si="5"/>
        <v>QUISPE DE PAVIO, MATIASA</v>
      </c>
      <c r="T351" t="s">
        <v>91</v>
      </c>
      <c r="U351" t="s">
        <v>36</v>
      </c>
      <c r="V351" t="s">
        <v>48</v>
      </c>
      <c r="W351" t="s">
        <v>15085</v>
      </c>
      <c r="X351" s="121">
        <v>24006</v>
      </c>
      <c r="Y351" t="s">
        <v>7274</v>
      </c>
      <c r="AB351" t="s">
        <v>37</v>
      </c>
      <c r="AC351" t="s">
        <v>92</v>
      </c>
      <c r="AD351" t="s">
        <v>39</v>
      </c>
    </row>
    <row r="352" spans="1:30">
      <c r="A352" t="s">
        <v>7275</v>
      </c>
      <c r="B352" t="s">
        <v>26</v>
      </c>
      <c r="C352" t="s">
        <v>27</v>
      </c>
      <c r="D352" t="s">
        <v>28</v>
      </c>
      <c r="E352" t="s">
        <v>7241</v>
      </c>
      <c r="F352" t="s">
        <v>7276</v>
      </c>
      <c r="G352" t="s">
        <v>7277</v>
      </c>
      <c r="H352" t="s">
        <v>6423</v>
      </c>
      <c r="I352" t="s">
        <v>14025</v>
      </c>
      <c r="J352" t="s">
        <v>7275</v>
      </c>
      <c r="K352" t="s">
        <v>30</v>
      </c>
      <c r="L352" t="s">
        <v>31</v>
      </c>
      <c r="M352" t="s">
        <v>32</v>
      </c>
      <c r="N352" t="s">
        <v>33</v>
      </c>
      <c r="O352" t="s">
        <v>6424</v>
      </c>
      <c r="P352" t="s">
        <v>324</v>
      </c>
      <c r="Q352" t="s">
        <v>7278</v>
      </c>
      <c r="R352" t="s">
        <v>339</v>
      </c>
      <c r="S352" t="str">
        <f t="shared" si="5"/>
        <v>COAQUIRA ILAITA, MARINA</v>
      </c>
      <c r="T352" t="s">
        <v>46</v>
      </c>
      <c r="U352" t="s">
        <v>36</v>
      </c>
      <c r="V352" t="s">
        <v>6426</v>
      </c>
      <c r="W352" t="s">
        <v>15086</v>
      </c>
      <c r="X352" s="121">
        <v>27270</v>
      </c>
      <c r="Y352" t="s">
        <v>7279</v>
      </c>
      <c r="Z352" s="121">
        <v>43525</v>
      </c>
      <c r="AA352" s="121">
        <v>44985</v>
      </c>
      <c r="AB352" t="s">
        <v>37</v>
      </c>
      <c r="AC352" t="s">
        <v>38</v>
      </c>
      <c r="AD352" t="s">
        <v>39</v>
      </c>
    </row>
    <row r="353" spans="1:30">
      <c r="A353" t="s">
        <v>7280</v>
      </c>
      <c r="B353" t="s">
        <v>26</v>
      </c>
      <c r="C353" t="s">
        <v>27</v>
      </c>
      <c r="D353" t="s">
        <v>28</v>
      </c>
      <c r="E353" t="s">
        <v>7241</v>
      </c>
      <c r="F353" t="s">
        <v>7276</v>
      </c>
      <c r="G353" t="s">
        <v>7277</v>
      </c>
      <c r="H353" t="s">
        <v>6423</v>
      </c>
      <c r="I353" t="s">
        <v>14025</v>
      </c>
      <c r="J353" t="s">
        <v>7280</v>
      </c>
      <c r="K353" t="s">
        <v>30</v>
      </c>
      <c r="L353" t="s">
        <v>30</v>
      </c>
      <c r="M353" t="s">
        <v>41</v>
      </c>
      <c r="N353" t="s">
        <v>42</v>
      </c>
      <c r="O353" t="s">
        <v>52</v>
      </c>
      <c r="P353" t="s">
        <v>165</v>
      </c>
      <c r="Q353" t="s">
        <v>312</v>
      </c>
      <c r="R353" t="s">
        <v>7281</v>
      </c>
      <c r="S353" t="str">
        <f t="shared" si="5"/>
        <v>MORALES VARGAS, YRMA ELENA</v>
      </c>
      <c r="T353" t="s">
        <v>310</v>
      </c>
      <c r="U353" t="s">
        <v>47</v>
      </c>
      <c r="V353" t="s">
        <v>48</v>
      </c>
      <c r="W353" t="s">
        <v>15087</v>
      </c>
      <c r="X353" s="121">
        <v>23605</v>
      </c>
      <c r="Y353" t="s">
        <v>7282</v>
      </c>
      <c r="AB353" t="s">
        <v>37</v>
      </c>
      <c r="AC353" t="s">
        <v>38</v>
      </c>
      <c r="AD353" t="s">
        <v>39</v>
      </c>
    </row>
    <row r="354" spans="1:30">
      <c r="A354" t="s">
        <v>7283</v>
      </c>
      <c r="B354" t="s">
        <v>26</v>
      </c>
      <c r="C354" t="s">
        <v>27</v>
      </c>
      <c r="D354" t="s">
        <v>28</v>
      </c>
      <c r="E354" t="s">
        <v>7241</v>
      </c>
      <c r="F354" t="s">
        <v>7276</v>
      </c>
      <c r="G354" t="s">
        <v>7277</v>
      </c>
      <c r="H354" t="s">
        <v>6423</v>
      </c>
      <c r="I354" t="s">
        <v>14025</v>
      </c>
      <c r="J354" t="s">
        <v>7283</v>
      </c>
      <c r="K354" t="s">
        <v>30</v>
      </c>
      <c r="L354" t="s">
        <v>30</v>
      </c>
      <c r="M354" t="s">
        <v>41</v>
      </c>
      <c r="N354" t="s">
        <v>42</v>
      </c>
      <c r="O354" t="s">
        <v>52</v>
      </c>
      <c r="P354" t="s">
        <v>340</v>
      </c>
      <c r="Q354" t="s">
        <v>341</v>
      </c>
      <c r="R354" t="s">
        <v>342</v>
      </c>
      <c r="S354" t="str">
        <f t="shared" si="5"/>
        <v>PACHO HUARACHI, DORA</v>
      </c>
      <c r="T354" t="s">
        <v>35</v>
      </c>
      <c r="U354" t="s">
        <v>47</v>
      </c>
      <c r="V354" t="s">
        <v>48</v>
      </c>
      <c r="W354" t="s">
        <v>15088</v>
      </c>
      <c r="X354" s="121">
        <v>23208</v>
      </c>
      <c r="Y354" t="s">
        <v>7284</v>
      </c>
      <c r="AB354" t="s">
        <v>37</v>
      </c>
      <c r="AC354" t="s">
        <v>38</v>
      </c>
      <c r="AD354" t="s">
        <v>39</v>
      </c>
    </row>
    <row r="355" spans="1:30">
      <c r="A355" t="s">
        <v>7285</v>
      </c>
      <c r="B355" t="s">
        <v>26</v>
      </c>
      <c r="C355" t="s">
        <v>27</v>
      </c>
      <c r="D355" t="s">
        <v>28</v>
      </c>
      <c r="E355" t="s">
        <v>7241</v>
      </c>
      <c r="F355" t="s">
        <v>7276</v>
      </c>
      <c r="G355" t="s">
        <v>7277</v>
      </c>
      <c r="H355" t="s">
        <v>6423</v>
      </c>
      <c r="I355" t="s">
        <v>14025</v>
      </c>
      <c r="J355" t="s">
        <v>7285</v>
      </c>
      <c r="K355" t="s">
        <v>30</v>
      </c>
      <c r="L355" t="s">
        <v>30</v>
      </c>
      <c r="M355" t="s">
        <v>41</v>
      </c>
      <c r="N355" t="s">
        <v>42</v>
      </c>
      <c r="O355" t="s">
        <v>7286</v>
      </c>
      <c r="P355" t="s">
        <v>343</v>
      </c>
      <c r="Q355" t="s">
        <v>72</v>
      </c>
      <c r="R355" t="s">
        <v>7287</v>
      </c>
      <c r="S355" t="str">
        <f t="shared" si="5"/>
        <v>BRAVO QUISPE, EVA INES</v>
      </c>
      <c r="T355" t="s">
        <v>46</v>
      </c>
      <c r="U355" t="s">
        <v>47</v>
      </c>
      <c r="V355" t="s">
        <v>48</v>
      </c>
      <c r="W355" t="s">
        <v>15089</v>
      </c>
      <c r="X355" s="121">
        <v>23770</v>
      </c>
      <c r="Y355" t="s">
        <v>7288</v>
      </c>
      <c r="AB355" t="s">
        <v>37</v>
      </c>
      <c r="AC355" t="s">
        <v>38</v>
      </c>
      <c r="AD355" t="s">
        <v>39</v>
      </c>
    </row>
    <row r="356" spans="1:30">
      <c r="A356" t="s">
        <v>7289</v>
      </c>
      <c r="B356" t="s">
        <v>26</v>
      </c>
      <c r="C356" t="s">
        <v>27</v>
      </c>
      <c r="D356" t="s">
        <v>28</v>
      </c>
      <c r="E356" t="s">
        <v>7241</v>
      </c>
      <c r="F356" t="s">
        <v>7276</v>
      </c>
      <c r="G356" t="s">
        <v>7277</v>
      </c>
      <c r="H356" t="s">
        <v>6423</v>
      </c>
      <c r="I356" t="s">
        <v>14025</v>
      </c>
      <c r="J356" t="s">
        <v>7289</v>
      </c>
      <c r="K356" t="s">
        <v>30</v>
      </c>
      <c r="L356" t="s">
        <v>74</v>
      </c>
      <c r="M356" t="s">
        <v>74</v>
      </c>
      <c r="N356" t="s">
        <v>42</v>
      </c>
      <c r="O356" t="s">
        <v>7290</v>
      </c>
      <c r="P356" t="s">
        <v>6533</v>
      </c>
      <c r="Q356" t="s">
        <v>154</v>
      </c>
      <c r="R356" t="s">
        <v>6534</v>
      </c>
      <c r="S356" t="str">
        <f t="shared" si="5"/>
        <v>VISA GOMEZ, FLORENTINA</v>
      </c>
      <c r="T356" t="s">
        <v>40</v>
      </c>
      <c r="U356" t="s">
        <v>47</v>
      </c>
      <c r="V356" t="s">
        <v>48</v>
      </c>
      <c r="W356" t="s">
        <v>15090</v>
      </c>
      <c r="X356" s="121">
        <v>23699</v>
      </c>
      <c r="Y356" t="s">
        <v>6535</v>
      </c>
      <c r="AB356" t="s">
        <v>37</v>
      </c>
      <c r="AC356" t="s">
        <v>77</v>
      </c>
      <c r="AD356" t="s">
        <v>39</v>
      </c>
    </row>
    <row r="357" spans="1:30">
      <c r="A357" t="s">
        <v>7291</v>
      </c>
      <c r="B357" t="s">
        <v>26</v>
      </c>
      <c r="C357" t="s">
        <v>27</v>
      </c>
      <c r="D357" t="s">
        <v>28</v>
      </c>
      <c r="E357" t="s">
        <v>7241</v>
      </c>
      <c r="F357" t="s">
        <v>7276</v>
      </c>
      <c r="G357" t="s">
        <v>7277</v>
      </c>
      <c r="H357" t="s">
        <v>6423</v>
      </c>
      <c r="I357" t="s">
        <v>14025</v>
      </c>
      <c r="J357" t="s">
        <v>7291</v>
      </c>
      <c r="K357" t="s">
        <v>30</v>
      </c>
      <c r="L357" t="s">
        <v>74</v>
      </c>
      <c r="M357" t="s">
        <v>74</v>
      </c>
      <c r="N357" t="s">
        <v>42</v>
      </c>
      <c r="O357" t="s">
        <v>7292</v>
      </c>
      <c r="P357" t="s">
        <v>262</v>
      </c>
      <c r="Q357" t="s">
        <v>148</v>
      </c>
      <c r="R357" t="s">
        <v>458</v>
      </c>
      <c r="S357" t="str">
        <f t="shared" si="5"/>
        <v>LUJANO RAMOS, MARGARITA</v>
      </c>
      <c r="T357" t="s">
        <v>40</v>
      </c>
      <c r="U357" t="s">
        <v>47</v>
      </c>
      <c r="V357" t="s">
        <v>48</v>
      </c>
      <c r="W357" t="s">
        <v>15091</v>
      </c>
      <c r="X357" s="121">
        <v>26094</v>
      </c>
      <c r="Y357" t="s">
        <v>14026</v>
      </c>
      <c r="AB357" t="s">
        <v>37</v>
      </c>
      <c r="AC357" t="s">
        <v>77</v>
      </c>
      <c r="AD357" t="s">
        <v>39</v>
      </c>
    </row>
    <row r="358" spans="1:30">
      <c r="A358" t="s">
        <v>7293</v>
      </c>
      <c r="B358" t="s">
        <v>26</v>
      </c>
      <c r="C358" t="s">
        <v>27</v>
      </c>
      <c r="D358" t="s">
        <v>28</v>
      </c>
      <c r="E358" t="s">
        <v>7241</v>
      </c>
      <c r="F358" t="s">
        <v>7276</v>
      </c>
      <c r="G358" t="s">
        <v>7277</v>
      </c>
      <c r="H358" t="s">
        <v>6423</v>
      </c>
      <c r="I358" t="s">
        <v>14025</v>
      </c>
      <c r="J358" t="s">
        <v>7293</v>
      </c>
      <c r="K358" t="s">
        <v>87</v>
      </c>
      <c r="L358" t="s">
        <v>88</v>
      </c>
      <c r="M358" t="s">
        <v>89</v>
      </c>
      <c r="N358" t="s">
        <v>42</v>
      </c>
      <c r="O358" t="s">
        <v>52</v>
      </c>
      <c r="P358" t="s">
        <v>72</v>
      </c>
      <c r="Q358" t="s">
        <v>226</v>
      </c>
      <c r="R358" t="s">
        <v>7294</v>
      </c>
      <c r="S358" t="str">
        <f t="shared" si="5"/>
        <v>QUISPE TICONA, HILDA MERCEDES</v>
      </c>
      <c r="T358" t="s">
        <v>172</v>
      </c>
      <c r="U358" t="s">
        <v>36</v>
      </c>
      <c r="V358" t="s">
        <v>48</v>
      </c>
      <c r="W358" t="s">
        <v>15092</v>
      </c>
      <c r="X358" s="121">
        <v>24329</v>
      </c>
      <c r="Y358" t="s">
        <v>7295</v>
      </c>
      <c r="AB358" t="s">
        <v>37</v>
      </c>
      <c r="AC358" t="s">
        <v>92</v>
      </c>
      <c r="AD358" t="s">
        <v>39</v>
      </c>
    </row>
    <row r="359" spans="1:30">
      <c r="A359" t="s">
        <v>7296</v>
      </c>
      <c r="B359" t="s">
        <v>26</v>
      </c>
      <c r="C359" t="s">
        <v>27</v>
      </c>
      <c r="D359" t="s">
        <v>28</v>
      </c>
      <c r="E359" t="s">
        <v>29</v>
      </c>
      <c r="F359" t="s">
        <v>7297</v>
      </c>
      <c r="G359" t="s">
        <v>7298</v>
      </c>
      <c r="H359" t="s">
        <v>6423</v>
      </c>
      <c r="I359" t="s">
        <v>18823</v>
      </c>
      <c r="J359" t="s">
        <v>7296</v>
      </c>
      <c r="K359" t="s">
        <v>30</v>
      </c>
      <c r="L359" t="s">
        <v>31</v>
      </c>
      <c r="M359" t="s">
        <v>32</v>
      </c>
      <c r="N359" t="s">
        <v>33</v>
      </c>
      <c r="O359" t="s">
        <v>15093</v>
      </c>
      <c r="P359" t="s">
        <v>82</v>
      </c>
      <c r="Q359" t="s">
        <v>164</v>
      </c>
      <c r="R359" t="s">
        <v>7175</v>
      </c>
      <c r="S359" t="str">
        <f t="shared" si="5"/>
        <v>CACERES ORTEGA, TANIA ELFRIDE</v>
      </c>
      <c r="T359" t="s">
        <v>310</v>
      </c>
      <c r="U359" t="s">
        <v>36</v>
      </c>
      <c r="V359" t="s">
        <v>6426</v>
      </c>
      <c r="W359" t="s">
        <v>15057</v>
      </c>
      <c r="X359" s="121">
        <v>25747</v>
      </c>
      <c r="Y359" t="s">
        <v>7176</v>
      </c>
      <c r="Z359" s="121">
        <v>43525</v>
      </c>
      <c r="AA359" s="121">
        <v>44985</v>
      </c>
      <c r="AB359" t="s">
        <v>37</v>
      </c>
      <c r="AC359" t="s">
        <v>38</v>
      </c>
      <c r="AD359" t="s">
        <v>39</v>
      </c>
    </row>
    <row r="360" spans="1:30">
      <c r="A360" t="s">
        <v>7299</v>
      </c>
      <c r="B360" t="s">
        <v>26</v>
      </c>
      <c r="C360" t="s">
        <v>27</v>
      </c>
      <c r="D360" t="s">
        <v>28</v>
      </c>
      <c r="E360" t="s">
        <v>29</v>
      </c>
      <c r="F360" t="s">
        <v>7297</v>
      </c>
      <c r="G360" t="s">
        <v>7298</v>
      </c>
      <c r="H360" t="s">
        <v>6423</v>
      </c>
      <c r="I360" t="s">
        <v>18823</v>
      </c>
      <c r="J360" t="s">
        <v>7299</v>
      </c>
      <c r="K360" t="s">
        <v>30</v>
      </c>
      <c r="L360" t="s">
        <v>30</v>
      </c>
      <c r="M360" t="s">
        <v>41</v>
      </c>
      <c r="N360" t="s">
        <v>42</v>
      </c>
      <c r="O360" t="s">
        <v>6615</v>
      </c>
      <c r="P360" t="s">
        <v>388</v>
      </c>
      <c r="Q360" t="s">
        <v>7202</v>
      </c>
      <c r="R360" t="s">
        <v>15096</v>
      </c>
      <c r="S360" t="str">
        <f t="shared" si="5"/>
        <v>ZEVALLOS ZAMBRANO, INGRID DEL ROSARIO</v>
      </c>
      <c r="T360" t="s">
        <v>58</v>
      </c>
      <c r="U360" t="s">
        <v>47</v>
      </c>
      <c r="V360" t="s">
        <v>48</v>
      </c>
      <c r="W360" t="s">
        <v>15094</v>
      </c>
      <c r="X360" s="121">
        <v>30554</v>
      </c>
      <c r="Y360" t="s">
        <v>15095</v>
      </c>
      <c r="AB360" t="s">
        <v>37</v>
      </c>
      <c r="AC360" t="s">
        <v>38</v>
      </c>
      <c r="AD360" t="s">
        <v>39</v>
      </c>
    </row>
    <row r="361" spans="1:30">
      <c r="A361" t="s">
        <v>7300</v>
      </c>
      <c r="B361" t="s">
        <v>26</v>
      </c>
      <c r="C361" t="s">
        <v>27</v>
      </c>
      <c r="D361" t="s">
        <v>28</v>
      </c>
      <c r="E361" t="s">
        <v>29</v>
      </c>
      <c r="F361" t="s">
        <v>7297</v>
      </c>
      <c r="G361" t="s">
        <v>7298</v>
      </c>
      <c r="H361" t="s">
        <v>6423</v>
      </c>
      <c r="I361" t="s">
        <v>18823</v>
      </c>
      <c r="J361" t="s">
        <v>7300</v>
      </c>
      <c r="K361" t="s">
        <v>30</v>
      </c>
      <c r="L361" t="s">
        <v>30</v>
      </c>
      <c r="M361" t="s">
        <v>41</v>
      </c>
      <c r="N361" t="s">
        <v>42</v>
      </c>
      <c r="O361" t="s">
        <v>15097</v>
      </c>
      <c r="P361" t="s">
        <v>7963</v>
      </c>
      <c r="Q361" t="s">
        <v>7964</v>
      </c>
      <c r="R361" t="s">
        <v>493</v>
      </c>
      <c r="S361" t="str">
        <f t="shared" si="5"/>
        <v>MERCADO VEGA, MARIA DEL CARMEN</v>
      </c>
      <c r="T361" t="s">
        <v>51</v>
      </c>
      <c r="U361" t="s">
        <v>47</v>
      </c>
      <c r="V361" t="s">
        <v>48</v>
      </c>
      <c r="W361" t="s">
        <v>15098</v>
      </c>
      <c r="X361" s="121">
        <v>31311</v>
      </c>
      <c r="Y361" t="s">
        <v>7965</v>
      </c>
      <c r="AB361" t="s">
        <v>37</v>
      </c>
      <c r="AC361" t="s">
        <v>38</v>
      </c>
      <c r="AD361" t="s">
        <v>39</v>
      </c>
    </row>
    <row r="362" spans="1:30">
      <c r="A362" t="s">
        <v>7303</v>
      </c>
      <c r="B362" t="s">
        <v>26</v>
      </c>
      <c r="C362" t="s">
        <v>27</v>
      </c>
      <c r="D362" t="s">
        <v>28</v>
      </c>
      <c r="E362" t="s">
        <v>29</v>
      </c>
      <c r="F362" t="s">
        <v>7297</v>
      </c>
      <c r="G362" t="s">
        <v>7298</v>
      </c>
      <c r="H362" t="s">
        <v>6423</v>
      </c>
      <c r="I362" t="s">
        <v>18823</v>
      </c>
      <c r="J362" t="s">
        <v>7303</v>
      </c>
      <c r="K362" t="s">
        <v>30</v>
      </c>
      <c r="L362" t="s">
        <v>30</v>
      </c>
      <c r="M362" t="s">
        <v>41</v>
      </c>
      <c r="N362" t="s">
        <v>42</v>
      </c>
      <c r="O362" t="s">
        <v>6219</v>
      </c>
      <c r="P362" t="s">
        <v>103</v>
      </c>
      <c r="Q362" t="s">
        <v>64</v>
      </c>
      <c r="R362" t="s">
        <v>7304</v>
      </c>
      <c r="S362" t="str">
        <f t="shared" si="5"/>
        <v>MAMANI CHOQUE, CLAUDIA ALEXA</v>
      </c>
      <c r="T362" t="s">
        <v>51</v>
      </c>
      <c r="U362" t="s">
        <v>47</v>
      </c>
      <c r="V362" t="s">
        <v>48</v>
      </c>
      <c r="W362" t="s">
        <v>15099</v>
      </c>
      <c r="X362" s="121">
        <v>34843</v>
      </c>
      <c r="Y362" t="s">
        <v>7305</v>
      </c>
      <c r="AB362" t="s">
        <v>37</v>
      </c>
      <c r="AC362" t="s">
        <v>38</v>
      </c>
      <c r="AD362" t="s">
        <v>39</v>
      </c>
    </row>
    <row r="363" spans="1:30">
      <c r="A363" t="s">
        <v>7306</v>
      </c>
      <c r="B363" t="s">
        <v>26</v>
      </c>
      <c r="C363" t="s">
        <v>27</v>
      </c>
      <c r="D363" t="s">
        <v>28</v>
      </c>
      <c r="E363" t="s">
        <v>29</v>
      </c>
      <c r="F363" t="s">
        <v>7297</v>
      </c>
      <c r="G363" t="s">
        <v>7298</v>
      </c>
      <c r="H363" t="s">
        <v>6423</v>
      </c>
      <c r="I363" t="s">
        <v>18823</v>
      </c>
      <c r="J363" t="s">
        <v>7306</v>
      </c>
      <c r="K363" t="s">
        <v>30</v>
      </c>
      <c r="L363" t="s">
        <v>30</v>
      </c>
      <c r="M363" t="s">
        <v>41</v>
      </c>
      <c r="N363" t="s">
        <v>42</v>
      </c>
      <c r="O363" t="s">
        <v>7307</v>
      </c>
      <c r="P363" t="s">
        <v>319</v>
      </c>
      <c r="Q363" t="s">
        <v>347</v>
      </c>
      <c r="R363" t="s">
        <v>7308</v>
      </c>
      <c r="S363" t="str">
        <f t="shared" si="5"/>
        <v>MENDOZA LUJAN, RAQUEL PAMELA</v>
      </c>
      <c r="T363" t="s">
        <v>58</v>
      </c>
      <c r="U363" t="s">
        <v>47</v>
      </c>
      <c r="V363" t="s">
        <v>48</v>
      </c>
      <c r="W363" t="s">
        <v>15100</v>
      </c>
      <c r="X363" s="121">
        <v>26456</v>
      </c>
      <c r="Y363" t="s">
        <v>7309</v>
      </c>
      <c r="AB363" t="s">
        <v>37</v>
      </c>
      <c r="AC363" t="s">
        <v>38</v>
      </c>
      <c r="AD363" t="s">
        <v>39</v>
      </c>
    </row>
    <row r="364" spans="1:30">
      <c r="A364" t="s">
        <v>7310</v>
      </c>
      <c r="B364" t="s">
        <v>26</v>
      </c>
      <c r="C364" t="s">
        <v>27</v>
      </c>
      <c r="D364" t="s">
        <v>28</v>
      </c>
      <c r="E364" t="s">
        <v>29</v>
      </c>
      <c r="F364" t="s">
        <v>7297</v>
      </c>
      <c r="G364" t="s">
        <v>7298</v>
      </c>
      <c r="H364" t="s">
        <v>6423</v>
      </c>
      <c r="I364" t="s">
        <v>18823</v>
      </c>
      <c r="J364" t="s">
        <v>7310</v>
      </c>
      <c r="K364" t="s">
        <v>30</v>
      </c>
      <c r="L364" t="s">
        <v>30</v>
      </c>
      <c r="M364" t="s">
        <v>41</v>
      </c>
      <c r="N364" t="s">
        <v>42</v>
      </c>
      <c r="O364" t="s">
        <v>7311</v>
      </c>
      <c r="P364" t="s">
        <v>169</v>
      </c>
      <c r="Q364" t="s">
        <v>266</v>
      </c>
      <c r="R364" t="s">
        <v>7312</v>
      </c>
      <c r="S364" t="str">
        <f t="shared" si="5"/>
        <v>LOZA SANIZO, MARGOT</v>
      </c>
      <c r="T364" t="s">
        <v>35</v>
      </c>
      <c r="U364" t="s">
        <v>47</v>
      </c>
      <c r="V364" t="s">
        <v>48</v>
      </c>
      <c r="W364" t="s">
        <v>15101</v>
      </c>
      <c r="X364" s="121">
        <v>27308</v>
      </c>
      <c r="Y364" t="s">
        <v>7313</v>
      </c>
      <c r="AB364" t="s">
        <v>37</v>
      </c>
      <c r="AC364" t="s">
        <v>38</v>
      </c>
      <c r="AD364" t="s">
        <v>39</v>
      </c>
    </row>
    <row r="365" spans="1:30">
      <c r="A365" t="s">
        <v>18824</v>
      </c>
      <c r="B365" t="s">
        <v>26</v>
      </c>
      <c r="C365" t="s">
        <v>27</v>
      </c>
      <c r="D365" t="s">
        <v>28</v>
      </c>
      <c r="E365" t="s">
        <v>29</v>
      </c>
      <c r="F365" t="s">
        <v>7297</v>
      </c>
      <c r="G365" t="s">
        <v>7298</v>
      </c>
      <c r="H365" t="s">
        <v>6423</v>
      </c>
      <c r="I365" t="s">
        <v>18823</v>
      </c>
      <c r="J365" t="s">
        <v>18824</v>
      </c>
      <c r="K365" t="s">
        <v>30</v>
      </c>
      <c r="L365" t="s">
        <v>30</v>
      </c>
      <c r="M365" t="s">
        <v>41</v>
      </c>
      <c r="N365" t="s">
        <v>231</v>
      </c>
      <c r="O365" t="s">
        <v>113</v>
      </c>
      <c r="P365" t="s">
        <v>40</v>
      </c>
      <c r="Q365" t="s">
        <v>40</v>
      </c>
      <c r="R365" t="s">
        <v>40</v>
      </c>
      <c r="S365" s="163" t="s">
        <v>231</v>
      </c>
      <c r="T365" t="s">
        <v>62</v>
      </c>
      <c r="U365" t="s">
        <v>47</v>
      </c>
      <c r="V365" t="s">
        <v>48</v>
      </c>
      <c r="W365" t="s">
        <v>40</v>
      </c>
      <c r="X365" t="s">
        <v>232</v>
      </c>
      <c r="Y365" t="s">
        <v>40</v>
      </c>
      <c r="AB365" t="s">
        <v>37</v>
      </c>
      <c r="AC365" t="s">
        <v>6439</v>
      </c>
      <c r="AD365" t="s">
        <v>39</v>
      </c>
    </row>
    <row r="366" spans="1:30">
      <c r="A366" t="s">
        <v>7314</v>
      </c>
      <c r="B366" t="s">
        <v>26</v>
      </c>
      <c r="C366" t="s">
        <v>27</v>
      </c>
      <c r="D366" t="s">
        <v>28</v>
      </c>
      <c r="E366" t="s">
        <v>29</v>
      </c>
      <c r="F366" t="s">
        <v>7297</v>
      </c>
      <c r="G366" t="s">
        <v>7298</v>
      </c>
      <c r="H366" t="s">
        <v>6423</v>
      </c>
      <c r="I366" t="s">
        <v>18823</v>
      </c>
      <c r="J366" t="s">
        <v>7314</v>
      </c>
      <c r="K366" t="s">
        <v>30</v>
      </c>
      <c r="L366" t="s">
        <v>30</v>
      </c>
      <c r="M366" t="s">
        <v>41</v>
      </c>
      <c r="N366" t="s">
        <v>42</v>
      </c>
      <c r="O366" t="s">
        <v>6503</v>
      </c>
      <c r="P366" t="s">
        <v>349</v>
      </c>
      <c r="Q366" t="s">
        <v>130</v>
      </c>
      <c r="R366" t="s">
        <v>7315</v>
      </c>
      <c r="S366" t="str">
        <f t="shared" si="5"/>
        <v>TIQUILLOCA PALOMINO, MARITZA LIDIA</v>
      </c>
      <c r="T366" t="s">
        <v>35</v>
      </c>
      <c r="U366" t="s">
        <v>47</v>
      </c>
      <c r="V366" t="s">
        <v>48</v>
      </c>
      <c r="W366" t="s">
        <v>15102</v>
      </c>
      <c r="X366" s="121">
        <v>27324</v>
      </c>
      <c r="Y366" t="s">
        <v>7316</v>
      </c>
      <c r="AB366" t="s">
        <v>37</v>
      </c>
      <c r="AC366" t="s">
        <v>38</v>
      </c>
      <c r="AD366" t="s">
        <v>39</v>
      </c>
    </row>
    <row r="367" spans="1:30">
      <c r="A367" t="s">
        <v>7318</v>
      </c>
      <c r="B367" t="s">
        <v>26</v>
      </c>
      <c r="C367" t="s">
        <v>27</v>
      </c>
      <c r="D367" t="s">
        <v>28</v>
      </c>
      <c r="E367" t="s">
        <v>29</v>
      </c>
      <c r="F367" t="s">
        <v>7297</v>
      </c>
      <c r="G367" t="s">
        <v>7298</v>
      </c>
      <c r="H367" t="s">
        <v>6423</v>
      </c>
      <c r="I367" t="s">
        <v>18823</v>
      </c>
      <c r="J367" t="s">
        <v>7318</v>
      </c>
      <c r="K367" t="s">
        <v>30</v>
      </c>
      <c r="L367" t="s">
        <v>30</v>
      </c>
      <c r="M367" t="s">
        <v>41</v>
      </c>
      <c r="N367" t="s">
        <v>42</v>
      </c>
      <c r="O367" t="s">
        <v>7319</v>
      </c>
      <c r="P367" t="s">
        <v>588</v>
      </c>
      <c r="Q367" t="s">
        <v>72</v>
      </c>
      <c r="R367" t="s">
        <v>14027</v>
      </c>
      <c r="S367" t="str">
        <f t="shared" si="5"/>
        <v>JULI QUISPE, LINA YANET</v>
      </c>
      <c r="T367" t="s">
        <v>46</v>
      </c>
      <c r="U367" t="s">
        <v>47</v>
      </c>
      <c r="V367" t="s">
        <v>48</v>
      </c>
      <c r="W367" t="s">
        <v>15103</v>
      </c>
      <c r="X367" s="121">
        <v>31690</v>
      </c>
      <c r="Y367" t="s">
        <v>14028</v>
      </c>
      <c r="AB367" t="s">
        <v>37</v>
      </c>
      <c r="AC367" t="s">
        <v>38</v>
      </c>
      <c r="AD367" t="s">
        <v>39</v>
      </c>
    </row>
    <row r="368" spans="1:30">
      <c r="A368" t="s">
        <v>7321</v>
      </c>
      <c r="B368" t="s">
        <v>26</v>
      </c>
      <c r="C368" t="s">
        <v>27</v>
      </c>
      <c r="D368" t="s">
        <v>28</v>
      </c>
      <c r="E368" t="s">
        <v>29</v>
      </c>
      <c r="F368" t="s">
        <v>7297</v>
      </c>
      <c r="G368" t="s">
        <v>7298</v>
      </c>
      <c r="H368" t="s">
        <v>6423</v>
      </c>
      <c r="I368" t="s">
        <v>18823</v>
      </c>
      <c r="J368" t="s">
        <v>7321</v>
      </c>
      <c r="K368" t="s">
        <v>30</v>
      </c>
      <c r="L368" t="s">
        <v>74</v>
      </c>
      <c r="M368" t="s">
        <v>74</v>
      </c>
      <c r="N368" t="s">
        <v>42</v>
      </c>
      <c r="O368" t="s">
        <v>7322</v>
      </c>
      <c r="P368" t="s">
        <v>71</v>
      </c>
      <c r="Q368" t="s">
        <v>65</v>
      </c>
      <c r="R368" t="s">
        <v>7323</v>
      </c>
      <c r="S368" t="str">
        <f t="shared" si="5"/>
        <v>HUANCA LOPEZ, HILDA ZOILA</v>
      </c>
      <c r="T368" t="s">
        <v>40</v>
      </c>
      <c r="U368" t="s">
        <v>47</v>
      </c>
      <c r="V368" t="s">
        <v>48</v>
      </c>
      <c r="W368" t="s">
        <v>15104</v>
      </c>
      <c r="X368" s="121">
        <v>21056</v>
      </c>
      <c r="Y368" t="s">
        <v>7324</v>
      </c>
      <c r="AB368" t="s">
        <v>37</v>
      </c>
      <c r="AC368" t="s">
        <v>77</v>
      </c>
      <c r="AD368" t="s">
        <v>39</v>
      </c>
    </row>
    <row r="369" spans="1:30">
      <c r="A369" t="s">
        <v>7325</v>
      </c>
      <c r="B369" t="s">
        <v>26</v>
      </c>
      <c r="C369" t="s">
        <v>27</v>
      </c>
      <c r="D369" t="s">
        <v>28</v>
      </c>
      <c r="E369" t="s">
        <v>29</v>
      </c>
      <c r="F369" t="s">
        <v>7297</v>
      </c>
      <c r="G369" t="s">
        <v>7298</v>
      </c>
      <c r="H369" t="s">
        <v>6423</v>
      </c>
      <c r="I369" t="s">
        <v>18823</v>
      </c>
      <c r="J369" t="s">
        <v>7325</v>
      </c>
      <c r="K369" t="s">
        <v>30</v>
      </c>
      <c r="L369" t="s">
        <v>74</v>
      </c>
      <c r="M369" t="s">
        <v>74</v>
      </c>
      <c r="N369" t="s">
        <v>42</v>
      </c>
      <c r="O369" t="s">
        <v>6537</v>
      </c>
      <c r="P369" t="s">
        <v>792</v>
      </c>
      <c r="Q369" t="s">
        <v>18616</v>
      </c>
      <c r="R369" t="s">
        <v>786</v>
      </c>
      <c r="S369" t="str">
        <f t="shared" si="5"/>
        <v>MARON BALCON, LUIS ALBERTO</v>
      </c>
      <c r="T369" t="s">
        <v>40</v>
      </c>
      <c r="U369" t="s">
        <v>47</v>
      </c>
      <c r="V369" t="s">
        <v>48</v>
      </c>
      <c r="W369" t="s">
        <v>18617</v>
      </c>
      <c r="X369" s="121">
        <v>24921</v>
      </c>
      <c r="Y369" t="s">
        <v>18618</v>
      </c>
      <c r="AB369" t="s">
        <v>37</v>
      </c>
      <c r="AC369" t="s">
        <v>77</v>
      </c>
      <c r="AD369" t="s">
        <v>39</v>
      </c>
    </row>
    <row r="370" spans="1:30">
      <c r="A370" t="s">
        <v>7326</v>
      </c>
      <c r="B370" t="s">
        <v>26</v>
      </c>
      <c r="C370" t="s">
        <v>27</v>
      </c>
      <c r="D370" t="s">
        <v>28</v>
      </c>
      <c r="E370" t="s">
        <v>29</v>
      </c>
      <c r="F370" t="s">
        <v>7297</v>
      </c>
      <c r="G370" t="s">
        <v>7298</v>
      </c>
      <c r="H370" t="s">
        <v>6423</v>
      </c>
      <c r="I370" t="s">
        <v>18823</v>
      </c>
      <c r="J370" t="s">
        <v>7326</v>
      </c>
      <c r="K370" t="s">
        <v>30</v>
      </c>
      <c r="L370" t="s">
        <v>74</v>
      </c>
      <c r="M370" t="s">
        <v>74</v>
      </c>
      <c r="N370" t="s">
        <v>42</v>
      </c>
      <c r="O370" t="s">
        <v>14029</v>
      </c>
      <c r="P370" t="s">
        <v>164</v>
      </c>
      <c r="Q370" t="s">
        <v>59</v>
      </c>
      <c r="R370" t="s">
        <v>18651</v>
      </c>
      <c r="S370" t="str">
        <f t="shared" si="5"/>
        <v>ORTEGA GALLEGOS, GINA MARIETA</v>
      </c>
      <c r="T370" t="s">
        <v>40</v>
      </c>
      <c r="U370" t="s">
        <v>47</v>
      </c>
      <c r="V370" t="s">
        <v>48</v>
      </c>
      <c r="W370" t="s">
        <v>18652</v>
      </c>
      <c r="X370" s="121">
        <v>21135</v>
      </c>
      <c r="Y370" t="s">
        <v>18653</v>
      </c>
      <c r="AB370" t="s">
        <v>37</v>
      </c>
      <c r="AC370" t="s">
        <v>77</v>
      </c>
      <c r="AD370" t="s">
        <v>39</v>
      </c>
    </row>
    <row r="371" spans="1:30">
      <c r="A371" t="s">
        <v>7327</v>
      </c>
      <c r="B371" t="s">
        <v>26</v>
      </c>
      <c r="C371" t="s">
        <v>27</v>
      </c>
      <c r="D371" t="s">
        <v>28</v>
      </c>
      <c r="E371" t="s">
        <v>29</v>
      </c>
      <c r="F371" t="s">
        <v>7297</v>
      </c>
      <c r="G371" t="s">
        <v>7298</v>
      </c>
      <c r="H371" t="s">
        <v>6423</v>
      </c>
      <c r="I371" t="s">
        <v>18823</v>
      </c>
      <c r="J371" t="s">
        <v>7327</v>
      </c>
      <c r="K371" t="s">
        <v>87</v>
      </c>
      <c r="L371" t="s">
        <v>88</v>
      </c>
      <c r="M371" t="s">
        <v>89</v>
      </c>
      <c r="N371" t="s">
        <v>42</v>
      </c>
      <c r="O371" t="s">
        <v>7328</v>
      </c>
      <c r="P371" t="s">
        <v>189</v>
      </c>
      <c r="Q371" t="s">
        <v>218</v>
      </c>
      <c r="R371" t="s">
        <v>219</v>
      </c>
      <c r="S371" t="str">
        <f t="shared" si="5"/>
        <v>APAZA CCOPA, JUANA</v>
      </c>
      <c r="T371" t="s">
        <v>99</v>
      </c>
      <c r="U371" t="s">
        <v>36</v>
      </c>
      <c r="V371" t="s">
        <v>48</v>
      </c>
      <c r="W371" t="s">
        <v>15105</v>
      </c>
      <c r="X371" s="121">
        <v>24271</v>
      </c>
      <c r="Y371" t="s">
        <v>6836</v>
      </c>
      <c r="AB371" t="s">
        <v>37</v>
      </c>
      <c r="AC371" t="s">
        <v>92</v>
      </c>
      <c r="AD371" t="s">
        <v>39</v>
      </c>
    </row>
    <row r="372" spans="1:30">
      <c r="A372" t="s">
        <v>7329</v>
      </c>
      <c r="B372" t="s">
        <v>26</v>
      </c>
      <c r="C372" t="s">
        <v>27</v>
      </c>
      <c r="D372" t="s">
        <v>28</v>
      </c>
      <c r="E372" t="s">
        <v>29</v>
      </c>
      <c r="F372" t="s">
        <v>7297</v>
      </c>
      <c r="G372" t="s">
        <v>7298</v>
      </c>
      <c r="H372" t="s">
        <v>6423</v>
      </c>
      <c r="I372" t="s">
        <v>18823</v>
      </c>
      <c r="J372" t="s">
        <v>7329</v>
      </c>
      <c r="K372" t="s">
        <v>87</v>
      </c>
      <c r="L372" t="s">
        <v>88</v>
      </c>
      <c r="M372" t="s">
        <v>93</v>
      </c>
      <c r="N372" t="s">
        <v>42</v>
      </c>
      <c r="O372" t="s">
        <v>7330</v>
      </c>
      <c r="P372" t="s">
        <v>252</v>
      </c>
      <c r="Q372" t="s">
        <v>189</v>
      </c>
      <c r="R372" t="s">
        <v>7331</v>
      </c>
      <c r="S372" t="str">
        <f t="shared" si="5"/>
        <v>SANCHEZ APAZA, MARUJA ELENA</v>
      </c>
      <c r="T372" t="s">
        <v>99</v>
      </c>
      <c r="U372" t="s">
        <v>36</v>
      </c>
      <c r="V372" t="s">
        <v>48</v>
      </c>
      <c r="W372" t="s">
        <v>15106</v>
      </c>
      <c r="X372" s="121">
        <v>27729</v>
      </c>
      <c r="Y372" t="s">
        <v>7332</v>
      </c>
      <c r="AB372" t="s">
        <v>37</v>
      </c>
      <c r="AC372" t="s">
        <v>92</v>
      </c>
      <c r="AD372" t="s">
        <v>39</v>
      </c>
    </row>
    <row r="373" spans="1:30">
      <c r="A373" t="s">
        <v>7333</v>
      </c>
      <c r="B373" t="s">
        <v>26</v>
      </c>
      <c r="C373" t="s">
        <v>27</v>
      </c>
      <c r="D373" t="s">
        <v>28</v>
      </c>
      <c r="E373" t="s">
        <v>29</v>
      </c>
      <c r="F373" t="s">
        <v>7334</v>
      </c>
      <c r="G373" t="s">
        <v>7335</v>
      </c>
      <c r="H373" t="s">
        <v>6423</v>
      </c>
      <c r="I373" t="s">
        <v>14030</v>
      </c>
      <c r="J373" t="s">
        <v>7333</v>
      </c>
      <c r="K373" t="s">
        <v>30</v>
      </c>
      <c r="L373" t="s">
        <v>31</v>
      </c>
      <c r="M373" t="s">
        <v>32</v>
      </c>
      <c r="N373" t="s">
        <v>33</v>
      </c>
      <c r="O373" t="s">
        <v>6424</v>
      </c>
      <c r="P373" t="s">
        <v>128</v>
      </c>
      <c r="Q373" t="s">
        <v>125</v>
      </c>
      <c r="R373" t="s">
        <v>7336</v>
      </c>
      <c r="S373" t="str">
        <f t="shared" si="5"/>
        <v>VELASQUEZ HERRERA, MARITZA JACQUELINE</v>
      </c>
      <c r="T373" t="s">
        <v>35</v>
      </c>
      <c r="U373" t="s">
        <v>36</v>
      </c>
      <c r="V373" t="s">
        <v>6426</v>
      </c>
      <c r="W373" t="s">
        <v>15107</v>
      </c>
      <c r="X373" s="121">
        <v>28577</v>
      </c>
      <c r="Y373" t="s">
        <v>7337</v>
      </c>
      <c r="Z373" s="121">
        <v>43525</v>
      </c>
      <c r="AA373" s="121">
        <v>44985</v>
      </c>
      <c r="AB373" t="s">
        <v>37</v>
      </c>
      <c r="AC373" t="s">
        <v>38</v>
      </c>
      <c r="AD373" t="s">
        <v>39</v>
      </c>
    </row>
    <row r="374" spans="1:30">
      <c r="A374" t="s">
        <v>7338</v>
      </c>
      <c r="B374" t="s">
        <v>26</v>
      </c>
      <c r="C374" t="s">
        <v>27</v>
      </c>
      <c r="D374" t="s">
        <v>28</v>
      </c>
      <c r="E374" t="s">
        <v>29</v>
      </c>
      <c r="F374" t="s">
        <v>7334</v>
      </c>
      <c r="G374" t="s">
        <v>7335</v>
      </c>
      <c r="H374" t="s">
        <v>6423</v>
      </c>
      <c r="I374" t="s">
        <v>14030</v>
      </c>
      <c r="J374" t="s">
        <v>7338</v>
      </c>
      <c r="K374" t="s">
        <v>30</v>
      </c>
      <c r="L374" t="s">
        <v>30</v>
      </c>
      <c r="M374" t="s">
        <v>41</v>
      </c>
      <c r="N374" t="s">
        <v>42</v>
      </c>
      <c r="O374" t="s">
        <v>14031</v>
      </c>
      <c r="P374" t="s">
        <v>60</v>
      </c>
      <c r="Q374" t="s">
        <v>252</v>
      </c>
      <c r="R374" t="s">
        <v>668</v>
      </c>
      <c r="S374" t="str">
        <f t="shared" si="5"/>
        <v>MEDINA SANCHEZ, NANCY</v>
      </c>
      <c r="T374" t="s">
        <v>35</v>
      </c>
      <c r="U374" t="s">
        <v>47</v>
      </c>
      <c r="V374" t="s">
        <v>48</v>
      </c>
      <c r="W374" t="s">
        <v>15108</v>
      </c>
      <c r="X374" s="121">
        <v>27129</v>
      </c>
      <c r="Y374" t="s">
        <v>6497</v>
      </c>
      <c r="AB374" t="s">
        <v>37</v>
      </c>
      <c r="AC374" t="s">
        <v>38</v>
      </c>
      <c r="AD374" t="s">
        <v>39</v>
      </c>
    </row>
    <row r="375" spans="1:30">
      <c r="A375" t="s">
        <v>18825</v>
      </c>
      <c r="B375" t="s">
        <v>26</v>
      </c>
      <c r="C375" t="s">
        <v>27</v>
      </c>
      <c r="D375" t="s">
        <v>28</v>
      </c>
      <c r="E375" t="s">
        <v>29</v>
      </c>
      <c r="F375" t="s">
        <v>7334</v>
      </c>
      <c r="G375" t="s">
        <v>7335</v>
      </c>
      <c r="H375" t="s">
        <v>6423</v>
      </c>
      <c r="I375" t="s">
        <v>14030</v>
      </c>
      <c r="J375" t="s">
        <v>18825</v>
      </c>
      <c r="K375" t="s">
        <v>30</v>
      </c>
      <c r="L375" t="s">
        <v>30</v>
      </c>
      <c r="M375" t="s">
        <v>41</v>
      </c>
      <c r="N375" t="s">
        <v>231</v>
      </c>
      <c r="O375" t="s">
        <v>113</v>
      </c>
      <c r="P375" t="s">
        <v>40</v>
      </c>
      <c r="Q375" t="s">
        <v>40</v>
      </c>
      <c r="R375" t="s">
        <v>40</v>
      </c>
      <c r="S375" s="163" t="s">
        <v>231</v>
      </c>
      <c r="T375" t="s">
        <v>62</v>
      </c>
      <c r="U375" t="s">
        <v>47</v>
      </c>
      <c r="V375" t="s">
        <v>48</v>
      </c>
      <c r="W375" t="s">
        <v>40</v>
      </c>
      <c r="X375" t="s">
        <v>232</v>
      </c>
      <c r="Y375" t="s">
        <v>40</v>
      </c>
      <c r="AB375" t="s">
        <v>37</v>
      </c>
      <c r="AC375" t="s">
        <v>6439</v>
      </c>
      <c r="AD375" t="s">
        <v>39</v>
      </c>
    </row>
    <row r="376" spans="1:30">
      <c r="A376" t="s">
        <v>7339</v>
      </c>
      <c r="B376" t="s">
        <v>26</v>
      </c>
      <c r="C376" t="s">
        <v>27</v>
      </c>
      <c r="D376" t="s">
        <v>28</v>
      </c>
      <c r="E376" t="s">
        <v>29</v>
      </c>
      <c r="F376" t="s">
        <v>7334</v>
      </c>
      <c r="G376" t="s">
        <v>7335</v>
      </c>
      <c r="H376" t="s">
        <v>6423</v>
      </c>
      <c r="I376" t="s">
        <v>14030</v>
      </c>
      <c r="J376" t="s">
        <v>7339</v>
      </c>
      <c r="K376" t="s">
        <v>30</v>
      </c>
      <c r="L376" t="s">
        <v>74</v>
      </c>
      <c r="M376" t="s">
        <v>74</v>
      </c>
      <c r="N376" t="s">
        <v>231</v>
      </c>
      <c r="O376" t="s">
        <v>18826</v>
      </c>
      <c r="P376" t="s">
        <v>40</v>
      </c>
      <c r="Q376" t="s">
        <v>40</v>
      </c>
      <c r="R376" t="s">
        <v>40</v>
      </c>
      <c r="S376" s="163" t="s">
        <v>231</v>
      </c>
      <c r="T376" t="s">
        <v>62</v>
      </c>
      <c r="U376" t="s">
        <v>47</v>
      </c>
      <c r="V376" t="s">
        <v>48</v>
      </c>
      <c r="W376" t="s">
        <v>40</v>
      </c>
      <c r="X376" t="s">
        <v>232</v>
      </c>
      <c r="Y376" t="s">
        <v>40</v>
      </c>
      <c r="AB376" t="s">
        <v>37</v>
      </c>
      <c r="AC376" t="s">
        <v>77</v>
      </c>
      <c r="AD376" t="s">
        <v>39</v>
      </c>
    </row>
    <row r="377" spans="1:30">
      <c r="A377" t="s">
        <v>7340</v>
      </c>
      <c r="B377" t="s">
        <v>26</v>
      </c>
      <c r="C377" t="s">
        <v>27</v>
      </c>
      <c r="D377" t="s">
        <v>28</v>
      </c>
      <c r="E377" t="s">
        <v>29</v>
      </c>
      <c r="F377" t="s">
        <v>7334</v>
      </c>
      <c r="G377" t="s">
        <v>7335</v>
      </c>
      <c r="H377" t="s">
        <v>6423</v>
      </c>
      <c r="I377" t="s">
        <v>14030</v>
      </c>
      <c r="J377" t="s">
        <v>7340</v>
      </c>
      <c r="K377" t="s">
        <v>87</v>
      </c>
      <c r="L377" t="s">
        <v>88</v>
      </c>
      <c r="M377" t="s">
        <v>89</v>
      </c>
      <c r="N377" t="s">
        <v>231</v>
      </c>
      <c r="O377" t="s">
        <v>18827</v>
      </c>
      <c r="P377" t="s">
        <v>40</v>
      </c>
      <c r="Q377" t="s">
        <v>40</v>
      </c>
      <c r="R377" t="s">
        <v>40</v>
      </c>
      <c r="S377" s="163" t="s">
        <v>231</v>
      </c>
      <c r="T377" t="s">
        <v>62</v>
      </c>
      <c r="U377" t="s">
        <v>36</v>
      </c>
      <c r="V377" t="s">
        <v>48</v>
      </c>
      <c r="W377" t="s">
        <v>40</v>
      </c>
      <c r="X377" t="s">
        <v>232</v>
      </c>
      <c r="Y377" t="s">
        <v>40</v>
      </c>
      <c r="AB377" t="s">
        <v>37</v>
      </c>
      <c r="AC377" t="s">
        <v>92</v>
      </c>
      <c r="AD377" t="s">
        <v>39</v>
      </c>
    </row>
    <row r="378" spans="1:30">
      <c r="A378" t="s">
        <v>7341</v>
      </c>
      <c r="B378" t="s">
        <v>26</v>
      </c>
      <c r="C378" t="s">
        <v>7043</v>
      </c>
      <c r="D378" t="s">
        <v>28</v>
      </c>
      <c r="E378" t="s">
        <v>29</v>
      </c>
      <c r="F378" t="s">
        <v>7342</v>
      </c>
      <c r="G378" t="s">
        <v>7343</v>
      </c>
      <c r="H378" t="s">
        <v>6423</v>
      </c>
      <c r="I378" t="s">
        <v>14032</v>
      </c>
      <c r="J378" t="s">
        <v>7341</v>
      </c>
      <c r="K378" t="s">
        <v>30</v>
      </c>
      <c r="L378" t="s">
        <v>30</v>
      </c>
      <c r="M378" t="s">
        <v>41</v>
      </c>
      <c r="N378" t="s">
        <v>42</v>
      </c>
      <c r="O378" t="s">
        <v>7344</v>
      </c>
      <c r="P378" t="s">
        <v>299</v>
      </c>
      <c r="Q378" t="s">
        <v>296</v>
      </c>
      <c r="R378" t="s">
        <v>7345</v>
      </c>
      <c r="S378" t="str">
        <f t="shared" si="5"/>
        <v>RODRIGUEZ TAPIA, SALOME BRIGGITE</v>
      </c>
      <c r="T378" t="s">
        <v>46</v>
      </c>
      <c r="U378" t="s">
        <v>47</v>
      </c>
      <c r="V378" t="s">
        <v>48</v>
      </c>
      <c r="W378" t="s">
        <v>15109</v>
      </c>
      <c r="X378" s="121">
        <v>23192</v>
      </c>
      <c r="Y378" t="s">
        <v>7346</v>
      </c>
      <c r="AB378" t="s">
        <v>37</v>
      </c>
      <c r="AC378" t="s">
        <v>38</v>
      </c>
      <c r="AD378" t="s">
        <v>39</v>
      </c>
    </row>
    <row r="379" spans="1:30">
      <c r="A379" t="s">
        <v>7347</v>
      </c>
      <c r="B379" t="s">
        <v>26</v>
      </c>
      <c r="C379" t="s">
        <v>7043</v>
      </c>
      <c r="D379" t="s">
        <v>28</v>
      </c>
      <c r="E379" t="s">
        <v>29</v>
      </c>
      <c r="F379" t="s">
        <v>7342</v>
      </c>
      <c r="G379" t="s">
        <v>7343</v>
      </c>
      <c r="H379" t="s">
        <v>6423</v>
      </c>
      <c r="I379" t="s">
        <v>14032</v>
      </c>
      <c r="J379" t="s">
        <v>7347</v>
      </c>
      <c r="K379" t="s">
        <v>30</v>
      </c>
      <c r="L379" t="s">
        <v>74</v>
      </c>
      <c r="M379" t="s">
        <v>74</v>
      </c>
      <c r="N379" t="s">
        <v>42</v>
      </c>
      <c r="O379" t="s">
        <v>7348</v>
      </c>
      <c r="P379" t="s">
        <v>72</v>
      </c>
      <c r="Q379" t="s">
        <v>72</v>
      </c>
      <c r="R379" t="s">
        <v>7087</v>
      </c>
      <c r="S379" t="str">
        <f t="shared" si="5"/>
        <v>QUISPE QUISPE, JOSEFA</v>
      </c>
      <c r="T379" t="s">
        <v>40</v>
      </c>
      <c r="U379" t="s">
        <v>47</v>
      </c>
      <c r="V379" t="s">
        <v>48</v>
      </c>
      <c r="W379" t="s">
        <v>15110</v>
      </c>
      <c r="X379" s="121">
        <v>24109</v>
      </c>
      <c r="Y379" t="s">
        <v>7088</v>
      </c>
      <c r="AB379" t="s">
        <v>37</v>
      </c>
      <c r="AC379" t="s">
        <v>77</v>
      </c>
      <c r="AD379" t="s">
        <v>39</v>
      </c>
    </row>
    <row r="380" spans="1:30">
      <c r="A380" t="s">
        <v>7349</v>
      </c>
      <c r="B380" t="s">
        <v>26</v>
      </c>
      <c r="C380" t="s">
        <v>7043</v>
      </c>
      <c r="D380" t="s">
        <v>28</v>
      </c>
      <c r="E380" t="s">
        <v>362</v>
      </c>
      <c r="F380" t="s">
        <v>7350</v>
      </c>
      <c r="G380" t="s">
        <v>7351</v>
      </c>
      <c r="H380" t="s">
        <v>6423</v>
      </c>
      <c r="I380" t="s">
        <v>14818</v>
      </c>
      <c r="J380" t="s">
        <v>7349</v>
      </c>
      <c r="K380" t="s">
        <v>30</v>
      </c>
      <c r="L380" t="s">
        <v>30</v>
      </c>
      <c r="M380" t="s">
        <v>41</v>
      </c>
      <c r="N380" t="s">
        <v>231</v>
      </c>
      <c r="O380" t="s">
        <v>18828</v>
      </c>
      <c r="P380" t="s">
        <v>40</v>
      </c>
      <c r="Q380" t="s">
        <v>40</v>
      </c>
      <c r="R380" t="s">
        <v>40</v>
      </c>
      <c r="S380" s="163" t="s">
        <v>231</v>
      </c>
      <c r="T380" t="s">
        <v>62</v>
      </c>
      <c r="U380" t="s">
        <v>47</v>
      </c>
      <c r="V380" t="s">
        <v>48</v>
      </c>
      <c r="W380" t="s">
        <v>40</v>
      </c>
      <c r="X380" t="s">
        <v>232</v>
      </c>
      <c r="Y380" t="s">
        <v>40</v>
      </c>
      <c r="AB380" t="s">
        <v>37</v>
      </c>
      <c r="AC380" t="s">
        <v>6439</v>
      </c>
      <c r="AD380" t="s">
        <v>39</v>
      </c>
    </row>
    <row r="381" spans="1:30">
      <c r="A381" t="s">
        <v>7355</v>
      </c>
      <c r="B381" t="s">
        <v>26</v>
      </c>
      <c r="C381" t="s">
        <v>7043</v>
      </c>
      <c r="D381" t="s">
        <v>28</v>
      </c>
      <c r="E381" t="s">
        <v>363</v>
      </c>
      <c r="F381" t="s">
        <v>7356</v>
      </c>
      <c r="G381" t="s">
        <v>7357</v>
      </c>
      <c r="H381" t="s">
        <v>6423</v>
      </c>
      <c r="I381" t="s">
        <v>14033</v>
      </c>
      <c r="J381" t="s">
        <v>7355</v>
      </c>
      <c r="K381" t="s">
        <v>30</v>
      </c>
      <c r="L381" t="s">
        <v>30</v>
      </c>
      <c r="M381" t="s">
        <v>41</v>
      </c>
      <c r="N381" t="s">
        <v>42</v>
      </c>
      <c r="O381" t="s">
        <v>7358</v>
      </c>
      <c r="P381" t="s">
        <v>364</v>
      </c>
      <c r="Q381" t="s">
        <v>102</v>
      </c>
      <c r="R381" t="s">
        <v>7359</v>
      </c>
      <c r="S381" t="str">
        <f t="shared" si="5"/>
        <v>RAMIREZ CHAMBI, MARTA MAGDA</v>
      </c>
      <c r="T381" t="s">
        <v>35</v>
      </c>
      <c r="U381" t="s">
        <v>47</v>
      </c>
      <c r="V381" t="s">
        <v>48</v>
      </c>
      <c r="W381" t="s">
        <v>15112</v>
      </c>
      <c r="X381" s="121">
        <v>26225</v>
      </c>
      <c r="Y381" t="s">
        <v>7360</v>
      </c>
      <c r="AB381" t="s">
        <v>37</v>
      </c>
      <c r="AC381" t="s">
        <v>38</v>
      </c>
      <c r="AD381" t="s">
        <v>39</v>
      </c>
    </row>
    <row r="382" spans="1:30">
      <c r="A382" t="s">
        <v>7361</v>
      </c>
      <c r="B382" t="s">
        <v>26</v>
      </c>
      <c r="C382" t="s">
        <v>7043</v>
      </c>
      <c r="D382" t="s">
        <v>28</v>
      </c>
      <c r="E382" t="s">
        <v>363</v>
      </c>
      <c r="F382" t="s">
        <v>7362</v>
      </c>
      <c r="G382" t="s">
        <v>7363</v>
      </c>
      <c r="H382" t="s">
        <v>6423</v>
      </c>
      <c r="I382" t="s">
        <v>14034</v>
      </c>
      <c r="J382" t="s">
        <v>7361</v>
      </c>
      <c r="K382" t="s">
        <v>30</v>
      </c>
      <c r="L382" t="s">
        <v>30</v>
      </c>
      <c r="M382" t="s">
        <v>41</v>
      </c>
      <c r="N382" t="s">
        <v>42</v>
      </c>
      <c r="O382" t="s">
        <v>7364</v>
      </c>
      <c r="P382" t="s">
        <v>6499</v>
      </c>
      <c r="Q382" t="s">
        <v>136</v>
      </c>
      <c r="R382" t="s">
        <v>212</v>
      </c>
      <c r="S382" t="str">
        <f t="shared" si="5"/>
        <v>SALGADO AQUISE, LUZ MARINA</v>
      </c>
      <c r="T382" t="s">
        <v>35</v>
      </c>
      <c r="U382" t="s">
        <v>47</v>
      </c>
      <c r="V382" t="s">
        <v>48</v>
      </c>
      <c r="W382" t="s">
        <v>15113</v>
      </c>
      <c r="X382" s="121">
        <v>23705</v>
      </c>
      <c r="Y382" t="s">
        <v>7365</v>
      </c>
      <c r="AB382" t="s">
        <v>37</v>
      </c>
      <c r="AC382" t="s">
        <v>38</v>
      </c>
      <c r="AD382" t="s">
        <v>39</v>
      </c>
    </row>
    <row r="383" spans="1:30">
      <c r="A383" t="s">
        <v>7366</v>
      </c>
      <c r="B383" t="s">
        <v>26</v>
      </c>
      <c r="C383" t="s">
        <v>332</v>
      </c>
      <c r="D383" t="s">
        <v>28</v>
      </c>
      <c r="E383" t="s">
        <v>363</v>
      </c>
      <c r="F383" t="s">
        <v>7367</v>
      </c>
      <c r="G383" t="s">
        <v>7368</v>
      </c>
      <c r="H383" t="s">
        <v>6423</v>
      </c>
      <c r="I383" t="s">
        <v>14035</v>
      </c>
      <c r="J383" t="s">
        <v>7366</v>
      </c>
      <c r="K383" t="s">
        <v>30</v>
      </c>
      <c r="L383" t="s">
        <v>31</v>
      </c>
      <c r="M383" t="s">
        <v>32</v>
      </c>
      <c r="N383" t="s">
        <v>33</v>
      </c>
      <c r="O383" t="s">
        <v>7371</v>
      </c>
      <c r="P383" t="s">
        <v>222</v>
      </c>
      <c r="Q383" t="s">
        <v>189</v>
      </c>
      <c r="R383" t="s">
        <v>185</v>
      </c>
      <c r="S383" t="str">
        <f t="shared" si="5"/>
        <v>ARCE APAZA, GLADYS</v>
      </c>
      <c r="T383" t="s">
        <v>46</v>
      </c>
      <c r="U383" t="s">
        <v>36</v>
      </c>
      <c r="V383" t="s">
        <v>6426</v>
      </c>
      <c r="W383" t="s">
        <v>15114</v>
      </c>
      <c r="X383" s="121">
        <v>21390</v>
      </c>
      <c r="Y383" t="s">
        <v>7372</v>
      </c>
      <c r="Z383" s="121">
        <v>43678</v>
      </c>
      <c r="AA383" s="121">
        <v>43743</v>
      </c>
      <c r="AB383" t="s">
        <v>37</v>
      </c>
      <c r="AC383" t="s">
        <v>38</v>
      </c>
      <c r="AD383" t="s">
        <v>39</v>
      </c>
    </row>
    <row r="384" spans="1:30">
      <c r="A384" t="s">
        <v>7373</v>
      </c>
      <c r="B384" t="s">
        <v>26</v>
      </c>
      <c r="C384" t="s">
        <v>332</v>
      </c>
      <c r="D384" t="s">
        <v>28</v>
      </c>
      <c r="E384" t="s">
        <v>363</v>
      </c>
      <c r="F384" t="s">
        <v>7367</v>
      </c>
      <c r="G384" t="s">
        <v>7368</v>
      </c>
      <c r="H384" t="s">
        <v>6423</v>
      </c>
      <c r="I384" t="s">
        <v>14035</v>
      </c>
      <c r="J384" t="s">
        <v>7373</v>
      </c>
      <c r="K384" t="s">
        <v>30</v>
      </c>
      <c r="L384" t="s">
        <v>30</v>
      </c>
      <c r="M384" t="s">
        <v>41</v>
      </c>
      <c r="N384" t="s">
        <v>42</v>
      </c>
      <c r="O384" t="s">
        <v>7374</v>
      </c>
      <c r="P384" t="s">
        <v>136</v>
      </c>
      <c r="Q384" t="s">
        <v>139</v>
      </c>
      <c r="R384" t="s">
        <v>7369</v>
      </c>
      <c r="S384" t="str">
        <f t="shared" si="5"/>
        <v>AQUISE DUEÑAS, ZENAIDA YODEMI</v>
      </c>
      <c r="T384" t="s">
        <v>51</v>
      </c>
      <c r="U384" t="s">
        <v>47</v>
      </c>
      <c r="V384" t="s">
        <v>48</v>
      </c>
      <c r="W384" t="s">
        <v>15115</v>
      </c>
      <c r="X384" s="121">
        <v>29708</v>
      </c>
      <c r="Y384" t="s">
        <v>7370</v>
      </c>
      <c r="AB384" t="s">
        <v>37</v>
      </c>
      <c r="AC384" t="s">
        <v>38</v>
      </c>
      <c r="AD384" t="s">
        <v>39</v>
      </c>
    </row>
    <row r="385" spans="1:30">
      <c r="A385" t="s">
        <v>18829</v>
      </c>
      <c r="B385" t="s">
        <v>26</v>
      </c>
      <c r="C385" t="s">
        <v>332</v>
      </c>
      <c r="D385" t="s">
        <v>28</v>
      </c>
      <c r="E385" t="s">
        <v>363</v>
      </c>
      <c r="F385" t="s">
        <v>7367</v>
      </c>
      <c r="G385" t="s">
        <v>7368</v>
      </c>
      <c r="H385" t="s">
        <v>6423</v>
      </c>
      <c r="I385" t="s">
        <v>14035</v>
      </c>
      <c r="J385" t="s">
        <v>18829</v>
      </c>
      <c r="K385" t="s">
        <v>30</v>
      </c>
      <c r="L385" t="s">
        <v>30</v>
      </c>
      <c r="M385" t="s">
        <v>41</v>
      </c>
      <c r="N385" t="s">
        <v>231</v>
      </c>
      <c r="O385" t="s">
        <v>113</v>
      </c>
      <c r="P385" t="s">
        <v>40</v>
      </c>
      <c r="Q385" t="s">
        <v>40</v>
      </c>
      <c r="R385" t="s">
        <v>40</v>
      </c>
      <c r="S385" s="163" t="s">
        <v>231</v>
      </c>
      <c r="T385" t="s">
        <v>62</v>
      </c>
      <c r="U385" t="s">
        <v>47</v>
      </c>
      <c r="V385" t="s">
        <v>48</v>
      </c>
      <c r="W385" t="s">
        <v>40</v>
      </c>
      <c r="X385" t="s">
        <v>232</v>
      </c>
      <c r="Y385" t="s">
        <v>40</v>
      </c>
      <c r="AB385" t="s">
        <v>37</v>
      </c>
      <c r="AC385" t="s">
        <v>6439</v>
      </c>
      <c r="AD385" t="s">
        <v>39</v>
      </c>
    </row>
    <row r="386" spans="1:30">
      <c r="A386" t="s">
        <v>7375</v>
      </c>
      <c r="B386" t="s">
        <v>26</v>
      </c>
      <c r="C386" t="s">
        <v>332</v>
      </c>
      <c r="D386" t="s">
        <v>28</v>
      </c>
      <c r="E386" t="s">
        <v>363</v>
      </c>
      <c r="F386" t="s">
        <v>7367</v>
      </c>
      <c r="G386" t="s">
        <v>7368</v>
      </c>
      <c r="H386" t="s">
        <v>6423</v>
      </c>
      <c r="I386" t="s">
        <v>14035</v>
      </c>
      <c r="J386" t="s">
        <v>7375</v>
      </c>
      <c r="K386" t="s">
        <v>87</v>
      </c>
      <c r="L386" t="s">
        <v>88</v>
      </c>
      <c r="M386" t="s">
        <v>89</v>
      </c>
      <c r="N386" t="s">
        <v>231</v>
      </c>
      <c r="O386" t="s">
        <v>18830</v>
      </c>
      <c r="P386" t="s">
        <v>40</v>
      </c>
      <c r="Q386" t="s">
        <v>40</v>
      </c>
      <c r="R386" t="s">
        <v>40</v>
      </c>
      <c r="S386" s="163" t="s">
        <v>231</v>
      </c>
      <c r="T386" t="s">
        <v>62</v>
      </c>
      <c r="U386" t="s">
        <v>36</v>
      </c>
      <c r="V386" t="s">
        <v>48</v>
      </c>
      <c r="W386" t="s">
        <v>40</v>
      </c>
      <c r="X386" t="s">
        <v>232</v>
      </c>
      <c r="Y386" t="s">
        <v>40</v>
      </c>
      <c r="AB386" t="s">
        <v>37</v>
      </c>
      <c r="AC386" t="s">
        <v>92</v>
      </c>
      <c r="AD386" t="s">
        <v>39</v>
      </c>
    </row>
    <row r="387" spans="1:30">
      <c r="A387" t="s">
        <v>7376</v>
      </c>
      <c r="B387" t="s">
        <v>26</v>
      </c>
      <c r="C387" t="s">
        <v>7043</v>
      </c>
      <c r="D387" t="s">
        <v>28</v>
      </c>
      <c r="E387" t="s">
        <v>29</v>
      </c>
      <c r="F387" t="s">
        <v>7377</v>
      </c>
      <c r="G387" t="s">
        <v>7378</v>
      </c>
      <c r="H387" t="s">
        <v>6423</v>
      </c>
      <c r="I387" t="s">
        <v>18831</v>
      </c>
      <c r="J387" t="s">
        <v>7376</v>
      </c>
      <c r="K387" t="s">
        <v>30</v>
      </c>
      <c r="L387" t="s">
        <v>30</v>
      </c>
      <c r="M387" t="s">
        <v>41</v>
      </c>
      <c r="N387" t="s">
        <v>42</v>
      </c>
      <c r="O387" t="s">
        <v>52</v>
      </c>
      <c r="P387" t="s">
        <v>237</v>
      </c>
      <c r="Q387" t="s">
        <v>134</v>
      </c>
      <c r="R387" t="s">
        <v>7379</v>
      </c>
      <c r="S387" t="str">
        <f t="shared" si="5"/>
        <v>BARRIGA GONZALES, NOEMI HILDA</v>
      </c>
      <c r="T387" t="s">
        <v>46</v>
      </c>
      <c r="U387" t="s">
        <v>47</v>
      </c>
      <c r="V387" t="s">
        <v>48</v>
      </c>
      <c r="W387" t="s">
        <v>15116</v>
      </c>
      <c r="X387" s="121">
        <v>22599</v>
      </c>
      <c r="Y387" t="s">
        <v>7380</v>
      </c>
      <c r="AB387" t="s">
        <v>37</v>
      </c>
      <c r="AC387" t="s">
        <v>38</v>
      </c>
      <c r="AD387" t="s">
        <v>39</v>
      </c>
    </row>
    <row r="388" spans="1:30">
      <c r="A388" t="s">
        <v>7381</v>
      </c>
      <c r="B388" t="s">
        <v>26</v>
      </c>
      <c r="C388" t="s">
        <v>7043</v>
      </c>
      <c r="D388" t="s">
        <v>28</v>
      </c>
      <c r="E388" t="s">
        <v>29</v>
      </c>
      <c r="F388" t="s">
        <v>7382</v>
      </c>
      <c r="G388" t="s">
        <v>7383</v>
      </c>
      <c r="H388" t="s">
        <v>6423</v>
      </c>
      <c r="I388" t="s">
        <v>14036</v>
      </c>
      <c r="J388" t="s">
        <v>7381</v>
      </c>
      <c r="K388" t="s">
        <v>30</v>
      </c>
      <c r="L388" t="s">
        <v>30</v>
      </c>
      <c r="M388" t="s">
        <v>41</v>
      </c>
      <c r="N388" t="s">
        <v>42</v>
      </c>
      <c r="O388" t="s">
        <v>52</v>
      </c>
      <c r="P388" t="s">
        <v>370</v>
      </c>
      <c r="Q388" t="s">
        <v>222</v>
      </c>
      <c r="R388" t="s">
        <v>7384</v>
      </c>
      <c r="S388" t="str">
        <f t="shared" ref="S388:S450" si="6">CONCATENATE(P388," ",Q388,","," ",R388)</f>
        <v>CHUQUIMIA ARCE, LUCY ADA</v>
      </c>
      <c r="T388" t="s">
        <v>51</v>
      </c>
      <c r="U388" t="s">
        <v>47</v>
      </c>
      <c r="V388" t="s">
        <v>48</v>
      </c>
      <c r="W388" t="s">
        <v>15117</v>
      </c>
      <c r="X388" s="121">
        <v>22104</v>
      </c>
      <c r="Y388" t="s">
        <v>7385</v>
      </c>
      <c r="AB388" t="s">
        <v>37</v>
      </c>
      <c r="AC388" t="s">
        <v>38</v>
      </c>
      <c r="AD388" t="s">
        <v>39</v>
      </c>
    </row>
    <row r="389" spans="1:30">
      <c r="A389" t="s">
        <v>7386</v>
      </c>
      <c r="B389" t="s">
        <v>26</v>
      </c>
      <c r="C389" t="s">
        <v>7043</v>
      </c>
      <c r="D389" t="s">
        <v>28</v>
      </c>
      <c r="E389" t="s">
        <v>363</v>
      </c>
      <c r="F389" t="s">
        <v>7387</v>
      </c>
      <c r="G389" t="s">
        <v>7388</v>
      </c>
      <c r="H389" t="s">
        <v>6423</v>
      </c>
      <c r="I389" t="s">
        <v>14037</v>
      </c>
      <c r="J389" t="s">
        <v>7386</v>
      </c>
      <c r="K389" t="s">
        <v>30</v>
      </c>
      <c r="L389" t="s">
        <v>30</v>
      </c>
      <c r="M389" t="s">
        <v>41</v>
      </c>
      <c r="N389" t="s">
        <v>42</v>
      </c>
      <c r="O389" t="s">
        <v>14038</v>
      </c>
      <c r="P389" t="s">
        <v>250</v>
      </c>
      <c r="Q389" t="s">
        <v>301</v>
      </c>
      <c r="R389" t="s">
        <v>7890</v>
      </c>
      <c r="S389" t="str">
        <f t="shared" si="6"/>
        <v>SALAS LLANOS, MARITZA MARLENI</v>
      </c>
      <c r="T389" t="s">
        <v>58</v>
      </c>
      <c r="U389" t="s">
        <v>47</v>
      </c>
      <c r="V389" t="s">
        <v>48</v>
      </c>
      <c r="W389" t="s">
        <v>15118</v>
      </c>
      <c r="X389" s="121">
        <v>28172</v>
      </c>
      <c r="Y389" t="s">
        <v>7891</v>
      </c>
      <c r="AB389" t="s">
        <v>37</v>
      </c>
      <c r="AC389" t="s">
        <v>38</v>
      </c>
      <c r="AD389" t="s">
        <v>39</v>
      </c>
    </row>
    <row r="390" spans="1:30">
      <c r="A390" t="s">
        <v>18832</v>
      </c>
      <c r="B390" t="s">
        <v>26</v>
      </c>
      <c r="C390" t="s">
        <v>27</v>
      </c>
      <c r="D390" t="s">
        <v>28</v>
      </c>
      <c r="E390" t="s">
        <v>29</v>
      </c>
      <c r="F390" t="s">
        <v>7389</v>
      </c>
      <c r="G390" t="s">
        <v>7390</v>
      </c>
      <c r="H390" t="s">
        <v>6423</v>
      </c>
      <c r="I390" t="s">
        <v>14039</v>
      </c>
      <c r="J390" t="s">
        <v>18832</v>
      </c>
      <c r="K390" t="s">
        <v>30</v>
      </c>
      <c r="L390" t="s">
        <v>31</v>
      </c>
      <c r="M390" t="s">
        <v>32</v>
      </c>
      <c r="N390" t="s">
        <v>33</v>
      </c>
      <c r="O390" t="s">
        <v>275</v>
      </c>
      <c r="P390" t="s">
        <v>131</v>
      </c>
      <c r="Q390" t="s">
        <v>64</v>
      </c>
      <c r="R390" t="s">
        <v>7391</v>
      </c>
      <c r="S390" t="str">
        <f t="shared" si="6"/>
        <v>COILA CHOQUE, SHAILENDRA YEMIRA</v>
      </c>
      <c r="T390" t="s">
        <v>35</v>
      </c>
      <c r="U390" t="s">
        <v>36</v>
      </c>
      <c r="V390" t="s">
        <v>158</v>
      </c>
      <c r="W390" t="s">
        <v>15119</v>
      </c>
      <c r="X390" s="121">
        <v>27231</v>
      </c>
      <c r="Y390" t="s">
        <v>7392</v>
      </c>
      <c r="Z390" s="121">
        <v>44240</v>
      </c>
      <c r="AB390" t="s">
        <v>37</v>
      </c>
      <c r="AC390" t="s">
        <v>38</v>
      </c>
      <c r="AD390" t="s">
        <v>39</v>
      </c>
    </row>
    <row r="391" spans="1:30">
      <c r="A391" t="s">
        <v>7393</v>
      </c>
      <c r="B391" t="s">
        <v>26</v>
      </c>
      <c r="C391" t="s">
        <v>27</v>
      </c>
      <c r="D391" t="s">
        <v>28</v>
      </c>
      <c r="E391" t="s">
        <v>29</v>
      </c>
      <c r="F391" t="s">
        <v>7389</v>
      </c>
      <c r="G391" t="s">
        <v>7390</v>
      </c>
      <c r="H391" t="s">
        <v>6423</v>
      </c>
      <c r="I391" t="s">
        <v>14039</v>
      </c>
      <c r="J391" t="s">
        <v>7393</v>
      </c>
      <c r="K391" t="s">
        <v>30</v>
      </c>
      <c r="L391" t="s">
        <v>30</v>
      </c>
      <c r="M391" t="s">
        <v>41</v>
      </c>
      <c r="N391" t="s">
        <v>42</v>
      </c>
      <c r="O391" t="s">
        <v>7394</v>
      </c>
      <c r="P391" t="s">
        <v>457</v>
      </c>
      <c r="Q391" t="s">
        <v>356</v>
      </c>
      <c r="R391" t="s">
        <v>458</v>
      </c>
      <c r="S391" t="str">
        <f t="shared" si="6"/>
        <v>SEGALES ESCOBAR, MARGARITA</v>
      </c>
      <c r="T391" t="s">
        <v>51</v>
      </c>
      <c r="U391" t="s">
        <v>47</v>
      </c>
      <c r="V391" t="s">
        <v>48</v>
      </c>
      <c r="W391" t="s">
        <v>15120</v>
      </c>
      <c r="X391" s="121">
        <v>23172</v>
      </c>
      <c r="Y391" t="s">
        <v>7742</v>
      </c>
      <c r="AB391" t="s">
        <v>37</v>
      </c>
      <c r="AC391" t="s">
        <v>38</v>
      </c>
      <c r="AD391" t="s">
        <v>39</v>
      </c>
    </row>
    <row r="392" spans="1:30">
      <c r="A392" t="s">
        <v>7395</v>
      </c>
      <c r="B392" t="s">
        <v>26</v>
      </c>
      <c r="C392" t="s">
        <v>27</v>
      </c>
      <c r="D392" t="s">
        <v>28</v>
      </c>
      <c r="E392" t="s">
        <v>29</v>
      </c>
      <c r="F392" t="s">
        <v>7389</v>
      </c>
      <c r="G392" t="s">
        <v>7390</v>
      </c>
      <c r="H392" t="s">
        <v>6423</v>
      </c>
      <c r="I392" t="s">
        <v>14039</v>
      </c>
      <c r="J392" t="s">
        <v>7395</v>
      </c>
      <c r="K392" t="s">
        <v>30</v>
      </c>
      <c r="L392" t="s">
        <v>30</v>
      </c>
      <c r="M392" t="s">
        <v>41</v>
      </c>
      <c r="N392" t="s">
        <v>42</v>
      </c>
      <c r="O392" t="s">
        <v>52</v>
      </c>
      <c r="P392" t="s">
        <v>161</v>
      </c>
      <c r="Q392" t="s">
        <v>162</v>
      </c>
      <c r="R392" t="s">
        <v>7396</v>
      </c>
      <c r="S392" t="str">
        <f t="shared" si="6"/>
        <v>CORTEZ BARRIONUEVO, JANET ESPERANZA</v>
      </c>
      <c r="T392" t="s">
        <v>35</v>
      </c>
      <c r="U392" t="s">
        <v>47</v>
      </c>
      <c r="V392" t="s">
        <v>48</v>
      </c>
      <c r="W392" t="s">
        <v>15121</v>
      </c>
      <c r="X392" s="121">
        <v>26120</v>
      </c>
      <c r="Y392" t="s">
        <v>7397</v>
      </c>
      <c r="AB392" t="s">
        <v>37</v>
      </c>
      <c r="AC392" t="s">
        <v>38</v>
      </c>
      <c r="AD392" t="s">
        <v>39</v>
      </c>
    </row>
    <row r="393" spans="1:30">
      <c r="A393" t="s">
        <v>7398</v>
      </c>
      <c r="B393" t="s">
        <v>26</v>
      </c>
      <c r="C393" t="s">
        <v>27</v>
      </c>
      <c r="D393" t="s">
        <v>28</v>
      </c>
      <c r="E393" t="s">
        <v>29</v>
      </c>
      <c r="F393" t="s">
        <v>7389</v>
      </c>
      <c r="G393" t="s">
        <v>7390</v>
      </c>
      <c r="H393" t="s">
        <v>6423</v>
      </c>
      <c r="I393" t="s">
        <v>14039</v>
      </c>
      <c r="J393" t="s">
        <v>7398</v>
      </c>
      <c r="K393" t="s">
        <v>30</v>
      </c>
      <c r="L393" t="s">
        <v>74</v>
      </c>
      <c r="M393" t="s">
        <v>74</v>
      </c>
      <c r="N393" t="s">
        <v>231</v>
      </c>
      <c r="O393" t="s">
        <v>15122</v>
      </c>
      <c r="P393" t="s">
        <v>40</v>
      </c>
      <c r="Q393" t="s">
        <v>40</v>
      </c>
      <c r="R393" t="s">
        <v>40</v>
      </c>
      <c r="S393" s="163" t="s">
        <v>231</v>
      </c>
      <c r="T393" t="s">
        <v>62</v>
      </c>
      <c r="U393" t="s">
        <v>47</v>
      </c>
      <c r="V393" t="s">
        <v>48</v>
      </c>
      <c r="W393" t="s">
        <v>40</v>
      </c>
      <c r="X393" t="s">
        <v>232</v>
      </c>
      <c r="Y393" t="s">
        <v>40</v>
      </c>
      <c r="AB393" t="s">
        <v>37</v>
      </c>
      <c r="AC393" t="s">
        <v>77</v>
      </c>
      <c r="AD393" t="s">
        <v>39</v>
      </c>
    </row>
    <row r="394" spans="1:30">
      <c r="A394" t="s">
        <v>7399</v>
      </c>
      <c r="B394" t="s">
        <v>26</v>
      </c>
      <c r="C394" t="s">
        <v>27</v>
      </c>
      <c r="D394" t="s">
        <v>28</v>
      </c>
      <c r="E394" t="s">
        <v>29</v>
      </c>
      <c r="F394" t="s">
        <v>7400</v>
      </c>
      <c r="G394" t="s">
        <v>7401</v>
      </c>
      <c r="H394" t="s">
        <v>6423</v>
      </c>
      <c r="I394" t="s">
        <v>14040</v>
      </c>
      <c r="J394" t="s">
        <v>7399</v>
      </c>
      <c r="K394" t="s">
        <v>30</v>
      </c>
      <c r="L394" t="s">
        <v>31</v>
      </c>
      <c r="M394" t="s">
        <v>32</v>
      </c>
      <c r="N394" t="s">
        <v>33</v>
      </c>
      <c r="O394" t="s">
        <v>6424</v>
      </c>
      <c r="P394" t="s">
        <v>129</v>
      </c>
      <c r="Q394" t="s">
        <v>372</v>
      </c>
      <c r="R394" t="s">
        <v>173</v>
      </c>
      <c r="S394" t="str">
        <f t="shared" si="6"/>
        <v>CRUZ CURASI, MARITZA</v>
      </c>
      <c r="T394" t="s">
        <v>58</v>
      </c>
      <c r="U394" t="s">
        <v>36</v>
      </c>
      <c r="V394" t="s">
        <v>6426</v>
      </c>
      <c r="W394" t="s">
        <v>15123</v>
      </c>
      <c r="X394" s="121">
        <v>24828</v>
      </c>
      <c r="Y394" t="s">
        <v>7402</v>
      </c>
      <c r="Z394" s="121">
        <v>43525</v>
      </c>
      <c r="AA394" s="121">
        <v>44985</v>
      </c>
      <c r="AB394" t="s">
        <v>37</v>
      </c>
      <c r="AC394" t="s">
        <v>38</v>
      </c>
      <c r="AD394" t="s">
        <v>39</v>
      </c>
    </row>
    <row r="395" spans="1:30">
      <c r="A395" t="s">
        <v>7403</v>
      </c>
      <c r="B395" t="s">
        <v>26</v>
      </c>
      <c r="C395" t="s">
        <v>27</v>
      </c>
      <c r="D395" t="s">
        <v>28</v>
      </c>
      <c r="E395" t="s">
        <v>29</v>
      </c>
      <c r="F395" t="s">
        <v>7400</v>
      </c>
      <c r="G395" t="s">
        <v>7401</v>
      </c>
      <c r="H395" t="s">
        <v>6423</v>
      </c>
      <c r="I395" t="s">
        <v>14040</v>
      </c>
      <c r="J395" t="s">
        <v>7403</v>
      </c>
      <c r="K395" t="s">
        <v>30</v>
      </c>
      <c r="L395" t="s">
        <v>30</v>
      </c>
      <c r="M395" t="s">
        <v>41</v>
      </c>
      <c r="N395" t="s">
        <v>42</v>
      </c>
      <c r="O395" t="s">
        <v>14041</v>
      </c>
      <c r="P395" t="s">
        <v>160</v>
      </c>
      <c r="Q395" t="s">
        <v>72</v>
      </c>
      <c r="R395" t="s">
        <v>7737</v>
      </c>
      <c r="S395" t="str">
        <f t="shared" si="6"/>
        <v>YUCRA QUISPE, CAROLINA BALVINA</v>
      </c>
      <c r="T395" t="s">
        <v>51</v>
      </c>
      <c r="U395" t="s">
        <v>47</v>
      </c>
      <c r="V395" t="s">
        <v>48</v>
      </c>
      <c r="W395" t="s">
        <v>15124</v>
      </c>
      <c r="X395" s="121">
        <v>27119</v>
      </c>
      <c r="Y395" t="s">
        <v>7738</v>
      </c>
      <c r="AB395" t="s">
        <v>37</v>
      </c>
      <c r="AC395" t="s">
        <v>38</v>
      </c>
      <c r="AD395" t="s">
        <v>39</v>
      </c>
    </row>
    <row r="396" spans="1:30">
      <c r="A396" t="s">
        <v>7404</v>
      </c>
      <c r="B396" t="s">
        <v>26</v>
      </c>
      <c r="C396" t="s">
        <v>27</v>
      </c>
      <c r="D396" t="s">
        <v>28</v>
      </c>
      <c r="E396" t="s">
        <v>29</v>
      </c>
      <c r="F396" t="s">
        <v>7400</v>
      </c>
      <c r="G396" t="s">
        <v>7401</v>
      </c>
      <c r="H396" t="s">
        <v>6423</v>
      </c>
      <c r="I396" t="s">
        <v>14040</v>
      </c>
      <c r="J396" t="s">
        <v>7404</v>
      </c>
      <c r="K396" t="s">
        <v>30</v>
      </c>
      <c r="L396" t="s">
        <v>30</v>
      </c>
      <c r="M396" t="s">
        <v>41</v>
      </c>
      <c r="N396" t="s">
        <v>42</v>
      </c>
      <c r="O396" t="s">
        <v>7405</v>
      </c>
      <c r="P396" t="s">
        <v>364</v>
      </c>
      <c r="Q396" t="s">
        <v>373</v>
      </c>
      <c r="R396" t="s">
        <v>374</v>
      </c>
      <c r="S396" t="str">
        <f t="shared" si="6"/>
        <v>RAMIREZ VALENCIA, MARTHA</v>
      </c>
      <c r="T396" t="s">
        <v>46</v>
      </c>
      <c r="U396" t="s">
        <v>47</v>
      </c>
      <c r="V396" t="s">
        <v>48</v>
      </c>
      <c r="W396" t="s">
        <v>15125</v>
      </c>
      <c r="X396" s="121">
        <v>23063</v>
      </c>
      <c r="Y396" t="s">
        <v>7406</v>
      </c>
      <c r="AB396" t="s">
        <v>37</v>
      </c>
      <c r="AC396" t="s">
        <v>38</v>
      </c>
      <c r="AD396" t="s">
        <v>39</v>
      </c>
    </row>
    <row r="397" spans="1:30">
      <c r="A397" t="s">
        <v>7407</v>
      </c>
      <c r="B397" t="s">
        <v>26</v>
      </c>
      <c r="C397" t="s">
        <v>27</v>
      </c>
      <c r="D397" t="s">
        <v>28</v>
      </c>
      <c r="E397" t="s">
        <v>29</v>
      </c>
      <c r="F397" t="s">
        <v>7400</v>
      </c>
      <c r="G397" t="s">
        <v>7401</v>
      </c>
      <c r="H397" t="s">
        <v>6423</v>
      </c>
      <c r="I397" t="s">
        <v>14040</v>
      </c>
      <c r="J397" t="s">
        <v>7407</v>
      </c>
      <c r="K397" t="s">
        <v>30</v>
      </c>
      <c r="L397" t="s">
        <v>30</v>
      </c>
      <c r="M397" t="s">
        <v>41</v>
      </c>
      <c r="N397" t="s">
        <v>42</v>
      </c>
      <c r="O397" t="s">
        <v>14042</v>
      </c>
      <c r="P397" t="s">
        <v>397</v>
      </c>
      <c r="Q397" t="s">
        <v>164</v>
      </c>
      <c r="R397" t="s">
        <v>14043</v>
      </c>
      <c r="S397" t="str">
        <f t="shared" si="6"/>
        <v>NEIRA ORTEGA, DUNIA</v>
      </c>
      <c r="T397" t="s">
        <v>310</v>
      </c>
      <c r="U397" t="s">
        <v>47</v>
      </c>
      <c r="V397" t="s">
        <v>48</v>
      </c>
      <c r="W397" t="s">
        <v>15126</v>
      </c>
      <c r="X397" s="121">
        <v>27415</v>
      </c>
      <c r="Y397" t="s">
        <v>14044</v>
      </c>
      <c r="AB397" t="s">
        <v>37</v>
      </c>
      <c r="AC397" t="s">
        <v>38</v>
      </c>
      <c r="AD397" t="s">
        <v>39</v>
      </c>
    </row>
    <row r="398" spans="1:30">
      <c r="A398" t="s">
        <v>7410</v>
      </c>
      <c r="B398" t="s">
        <v>26</v>
      </c>
      <c r="C398" t="s">
        <v>27</v>
      </c>
      <c r="D398" t="s">
        <v>28</v>
      </c>
      <c r="E398" t="s">
        <v>29</v>
      </c>
      <c r="F398" t="s">
        <v>7400</v>
      </c>
      <c r="G398" t="s">
        <v>7401</v>
      </c>
      <c r="H398" t="s">
        <v>6423</v>
      </c>
      <c r="I398" t="s">
        <v>14040</v>
      </c>
      <c r="J398" t="s">
        <v>7410</v>
      </c>
      <c r="K398" t="s">
        <v>30</v>
      </c>
      <c r="L398" t="s">
        <v>30</v>
      </c>
      <c r="M398" t="s">
        <v>41</v>
      </c>
      <c r="N398" t="s">
        <v>42</v>
      </c>
      <c r="O398" t="s">
        <v>7411</v>
      </c>
      <c r="P398" t="s">
        <v>103</v>
      </c>
      <c r="Q398" t="s">
        <v>73</v>
      </c>
      <c r="R398" t="s">
        <v>14045</v>
      </c>
      <c r="S398" t="str">
        <f t="shared" si="6"/>
        <v>MAMANI CONDORI, RITA VIRGINIA</v>
      </c>
      <c r="T398" t="s">
        <v>46</v>
      </c>
      <c r="U398" t="s">
        <v>47</v>
      </c>
      <c r="V398" t="s">
        <v>48</v>
      </c>
      <c r="W398" t="s">
        <v>15127</v>
      </c>
      <c r="X398" s="121">
        <v>28630</v>
      </c>
      <c r="Y398" t="s">
        <v>14046</v>
      </c>
      <c r="AB398" t="s">
        <v>37</v>
      </c>
      <c r="AC398" t="s">
        <v>38</v>
      </c>
      <c r="AD398" t="s">
        <v>39</v>
      </c>
    </row>
    <row r="399" spans="1:30">
      <c r="A399" t="s">
        <v>18833</v>
      </c>
      <c r="B399" t="s">
        <v>26</v>
      </c>
      <c r="C399" t="s">
        <v>27</v>
      </c>
      <c r="D399" t="s">
        <v>28</v>
      </c>
      <c r="E399" t="s">
        <v>29</v>
      </c>
      <c r="F399" t="s">
        <v>7400</v>
      </c>
      <c r="G399" t="s">
        <v>7401</v>
      </c>
      <c r="H399" t="s">
        <v>6423</v>
      </c>
      <c r="I399" t="s">
        <v>14040</v>
      </c>
      <c r="J399" t="s">
        <v>18833</v>
      </c>
      <c r="K399" t="s">
        <v>30</v>
      </c>
      <c r="L399" t="s">
        <v>30</v>
      </c>
      <c r="M399" t="s">
        <v>41</v>
      </c>
      <c r="N399" t="s">
        <v>231</v>
      </c>
      <c r="O399" t="s">
        <v>113</v>
      </c>
      <c r="P399" t="s">
        <v>40</v>
      </c>
      <c r="Q399" t="s">
        <v>40</v>
      </c>
      <c r="R399" t="s">
        <v>40</v>
      </c>
      <c r="S399" s="163" t="s">
        <v>231</v>
      </c>
      <c r="T399" t="s">
        <v>62</v>
      </c>
      <c r="U399" t="s">
        <v>47</v>
      </c>
      <c r="V399" t="s">
        <v>48</v>
      </c>
      <c r="W399" t="s">
        <v>40</v>
      </c>
      <c r="X399" t="s">
        <v>232</v>
      </c>
      <c r="Y399" t="s">
        <v>40</v>
      </c>
      <c r="AB399" t="s">
        <v>37</v>
      </c>
      <c r="AC399" t="s">
        <v>6439</v>
      </c>
      <c r="AD399" t="s">
        <v>39</v>
      </c>
    </row>
    <row r="400" spans="1:30">
      <c r="A400" t="s">
        <v>7413</v>
      </c>
      <c r="B400" t="s">
        <v>26</v>
      </c>
      <c r="C400" t="s">
        <v>27</v>
      </c>
      <c r="D400" t="s">
        <v>28</v>
      </c>
      <c r="E400" t="s">
        <v>29</v>
      </c>
      <c r="F400" t="s">
        <v>7400</v>
      </c>
      <c r="G400" t="s">
        <v>7401</v>
      </c>
      <c r="H400" t="s">
        <v>6423</v>
      </c>
      <c r="I400" t="s">
        <v>14040</v>
      </c>
      <c r="J400" t="s">
        <v>7413</v>
      </c>
      <c r="K400" t="s">
        <v>30</v>
      </c>
      <c r="L400" t="s">
        <v>74</v>
      </c>
      <c r="M400" t="s">
        <v>74</v>
      </c>
      <c r="N400" t="s">
        <v>42</v>
      </c>
      <c r="O400" t="s">
        <v>7414</v>
      </c>
      <c r="P400" t="s">
        <v>246</v>
      </c>
      <c r="Q400" t="s">
        <v>246</v>
      </c>
      <c r="R400" t="s">
        <v>18633</v>
      </c>
      <c r="S400" t="str">
        <f t="shared" si="6"/>
        <v>MAQUERA MAQUERA, LIZANDRO BELTRAN</v>
      </c>
      <c r="T400" t="s">
        <v>40</v>
      </c>
      <c r="U400" t="s">
        <v>47</v>
      </c>
      <c r="V400" t="s">
        <v>48</v>
      </c>
      <c r="W400" t="s">
        <v>18634</v>
      </c>
      <c r="X400" s="121">
        <v>27598</v>
      </c>
      <c r="Y400" t="s">
        <v>18635</v>
      </c>
      <c r="AB400" t="s">
        <v>37</v>
      </c>
      <c r="AC400" t="s">
        <v>77</v>
      </c>
      <c r="AD400" t="s">
        <v>39</v>
      </c>
    </row>
    <row r="401" spans="1:30">
      <c r="A401" t="s">
        <v>7415</v>
      </c>
      <c r="B401" t="s">
        <v>26</v>
      </c>
      <c r="C401" t="s">
        <v>27</v>
      </c>
      <c r="D401" t="s">
        <v>28</v>
      </c>
      <c r="E401" t="s">
        <v>29</v>
      </c>
      <c r="F401" t="s">
        <v>7400</v>
      </c>
      <c r="G401" t="s">
        <v>7401</v>
      </c>
      <c r="H401" t="s">
        <v>6423</v>
      </c>
      <c r="I401" t="s">
        <v>14040</v>
      </c>
      <c r="J401" t="s">
        <v>7415</v>
      </c>
      <c r="K401" t="s">
        <v>30</v>
      </c>
      <c r="L401" t="s">
        <v>74</v>
      </c>
      <c r="M401" t="s">
        <v>74</v>
      </c>
      <c r="N401" t="s">
        <v>42</v>
      </c>
      <c r="O401" t="s">
        <v>6537</v>
      </c>
      <c r="P401" t="s">
        <v>302</v>
      </c>
      <c r="Q401" t="s">
        <v>1001</v>
      </c>
      <c r="R401" t="s">
        <v>470</v>
      </c>
      <c r="S401" t="str">
        <f t="shared" si="6"/>
        <v>SUBIA ZAIRA, ADELA</v>
      </c>
      <c r="T401" t="s">
        <v>40</v>
      </c>
      <c r="U401" t="s">
        <v>47</v>
      </c>
      <c r="V401" t="s">
        <v>48</v>
      </c>
      <c r="W401" t="s">
        <v>18834</v>
      </c>
      <c r="X401" s="121">
        <v>24746</v>
      </c>
      <c r="Y401" t="s">
        <v>18835</v>
      </c>
      <c r="AB401" t="s">
        <v>37</v>
      </c>
      <c r="AC401" t="s">
        <v>77</v>
      </c>
      <c r="AD401" t="s">
        <v>39</v>
      </c>
    </row>
    <row r="402" spans="1:30">
      <c r="A402" t="s">
        <v>7416</v>
      </c>
      <c r="B402" t="s">
        <v>26</v>
      </c>
      <c r="C402" t="s">
        <v>27</v>
      </c>
      <c r="D402" t="s">
        <v>28</v>
      </c>
      <c r="E402" t="s">
        <v>29</v>
      </c>
      <c r="F402" t="s">
        <v>7400</v>
      </c>
      <c r="G402" t="s">
        <v>7401</v>
      </c>
      <c r="H402" t="s">
        <v>6423</v>
      </c>
      <c r="I402" t="s">
        <v>14040</v>
      </c>
      <c r="J402" t="s">
        <v>7416</v>
      </c>
      <c r="K402" t="s">
        <v>87</v>
      </c>
      <c r="L402" t="s">
        <v>88</v>
      </c>
      <c r="M402" t="s">
        <v>89</v>
      </c>
      <c r="N402" t="s">
        <v>231</v>
      </c>
      <c r="O402" t="s">
        <v>18836</v>
      </c>
      <c r="P402" t="s">
        <v>40</v>
      </c>
      <c r="Q402" t="s">
        <v>40</v>
      </c>
      <c r="R402" t="s">
        <v>40</v>
      </c>
      <c r="S402" s="163" t="s">
        <v>231</v>
      </c>
      <c r="T402" t="s">
        <v>62</v>
      </c>
      <c r="U402" t="s">
        <v>36</v>
      </c>
      <c r="V402" t="s">
        <v>48</v>
      </c>
      <c r="W402" t="s">
        <v>40</v>
      </c>
      <c r="X402" t="s">
        <v>232</v>
      </c>
      <c r="Y402" t="s">
        <v>40</v>
      </c>
      <c r="AB402" t="s">
        <v>37</v>
      </c>
      <c r="AC402" t="s">
        <v>92</v>
      </c>
      <c r="AD402" t="s">
        <v>39</v>
      </c>
    </row>
    <row r="403" spans="1:30">
      <c r="A403" t="s">
        <v>7417</v>
      </c>
      <c r="B403" t="s">
        <v>26</v>
      </c>
      <c r="C403" t="s">
        <v>7043</v>
      </c>
      <c r="D403" t="s">
        <v>28</v>
      </c>
      <c r="E403" t="s">
        <v>362</v>
      </c>
      <c r="F403" t="s">
        <v>7418</v>
      </c>
      <c r="G403" t="s">
        <v>7419</v>
      </c>
      <c r="H403" t="s">
        <v>6423</v>
      </c>
      <c r="I403" t="s">
        <v>14047</v>
      </c>
      <c r="J403" t="s">
        <v>7417</v>
      </c>
      <c r="K403" t="s">
        <v>30</v>
      </c>
      <c r="L403" t="s">
        <v>30</v>
      </c>
      <c r="M403" t="s">
        <v>41</v>
      </c>
      <c r="N403" t="s">
        <v>42</v>
      </c>
      <c r="O403" t="s">
        <v>52</v>
      </c>
      <c r="P403" t="s">
        <v>7420</v>
      </c>
      <c r="Q403" t="s">
        <v>381</v>
      </c>
      <c r="R403" t="s">
        <v>382</v>
      </c>
      <c r="S403" t="str">
        <f t="shared" si="6"/>
        <v>YARATICONA POMA, MARIA</v>
      </c>
      <c r="T403" t="s">
        <v>51</v>
      </c>
      <c r="U403" t="s">
        <v>47</v>
      </c>
      <c r="V403" t="s">
        <v>48</v>
      </c>
      <c r="W403" t="s">
        <v>15128</v>
      </c>
      <c r="X403" s="121">
        <v>20935</v>
      </c>
      <c r="Y403" t="s">
        <v>7421</v>
      </c>
      <c r="AB403" t="s">
        <v>37</v>
      </c>
      <c r="AC403" t="s">
        <v>38</v>
      </c>
      <c r="AD403" t="s">
        <v>39</v>
      </c>
    </row>
    <row r="404" spans="1:30">
      <c r="A404" t="s">
        <v>7422</v>
      </c>
      <c r="B404" t="s">
        <v>26</v>
      </c>
      <c r="C404" t="s">
        <v>7043</v>
      </c>
      <c r="D404" t="s">
        <v>28</v>
      </c>
      <c r="E404" t="s">
        <v>363</v>
      </c>
      <c r="F404" t="s">
        <v>7423</v>
      </c>
      <c r="G404" t="s">
        <v>7424</v>
      </c>
      <c r="H404" t="s">
        <v>6423</v>
      </c>
      <c r="I404" t="s">
        <v>14048</v>
      </c>
      <c r="J404" t="s">
        <v>7422</v>
      </c>
      <c r="K404" t="s">
        <v>30</v>
      </c>
      <c r="L404" t="s">
        <v>30</v>
      </c>
      <c r="M404" t="s">
        <v>41</v>
      </c>
      <c r="N404" t="s">
        <v>42</v>
      </c>
      <c r="O404" t="s">
        <v>7425</v>
      </c>
      <c r="P404" t="s">
        <v>383</v>
      </c>
      <c r="Q404" t="s">
        <v>189</v>
      </c>
      <c r="R404" t="s">
        <v>7426</v>
      </c>
      <c r="S404" t="str">
        <f t="shared" si="6"/>
        <v>LAZO APAZA, JOVANA MAVEL</v>
      </c>
      <c r="T404" t="s">
        <v>46</v>
      </c>
      <c r="U404" t="s">
        <v>47</v>
      </c>
      <c r="V404" t="s">
        <v>48</v>
      </c>
      <c r="W404" t="s">
        <v>15129</v>
      </c>
      <c r="X404" s="121">
        <v>26981</v>
      </c>
      <c r="Y404" t="s">
        <v>7427</v>
      </c>
      <c r="AB404" t="s">
        <v>37</v>
      </c>
      <c r="AC404" t="s">
        <v>38</v>
      </c>
      <c r="AD404" t="s">
        <v>39</v>
      </c>
    </row>
    <row r="405" spans="1:30">
      <c r="A405" t="s">
        <v>7428</v>
      </c>
      <c r="B405" t="s">
        <v>26</v>
      </c>
      <c r="C405" t="s">
        <v>7043</v>
      </c>
      <c r="D405" t="s">
        <v>28</v>
      </c>
      <c r="E405" t="s">
        <v>362</v>
      </c>
      <c r="F405" t="s">
        <v>7429</v>
      </c>
      <c r="G405" t="s">
        <v>7430</v>
      </c>
      <c r="H405" t="s">
        <v>6423</v>
      </c>
      <c r="I405" t="s">
        <v>14049</v>
      </c>
      <c r="J405" t="s">
        <v>7428</v>
      </c>
      <c r="K405" t="s">
        <v>30</v>
      </c>
      <c r="L405" t="s">
        <v>30</v>
      </c>
      <c r="M405" t="s">
        <v>41</v>
      </c>
      <c r="N405" t="s">
        <v>42</v>
      </c>
      <c r="O405" t="s">
        <v>7431</v>
      </c>
      <c r="P405" t="s">
        <v>312</v>
      </c>
      <c r="Q405" t="s">
        <v>131</v>
      </c>
      <c r="R405" t="s">
        <v>384</v>
      </c>
      <c r="S405" t="str">
        <f t="shared" si="6"/>
        <v>VARGAS COILA, MARIELA</v>
      </c>
      <c r="T405" t="s">
        <v>46</v>
      </c>
      <c r="U405" t="s">
        <v>47</v>
      </c>
      <c r="V405" t="s">
        <v>48</v>
      </c>
      <c r="W405" t="s">
        <v>15130</v>
      </c>
      <c r="X405" s="121">
        <v>26512</v>
      </c>
      <c r="Y405" t="s">
        <v>7432</v>
      </c>
      <c r="AB405" t="s">
        <v>37</v>
      </c>
      <c r="AC405" t="s">
        <v>38</v>
      </c>
      <c r="AD405" t="s">
        <v>39</v>
      </c>
    </row>
    <row r="406" spans="1:30">
      <c r="A406" t="s">
        <v>7436</v>
      </c>
      <c r="B406" t="s">
        <v>26</v>
      </c>
      <c r="C406" t="s">
        <v>27</v>
      </c>
      <c r="D406" t="s">
        <v>28</v>
      </c>
      <c r="E406" t="s">
        <v>387</v>
      </c>
      <c r="F406" t="s">
        <v>7437</v>
      </c>
      <c r="G406" t="s">
        <v>7438</v>
      </c>
      <c r="H406" t="s">
        <v>6423</v>
      </c>
      <c r="I406" t="s">
        <v>14050</v>
      </c>
      <c r="J406" t="s">
        <v>7436</v>
      </c>
      <c r="K406" t="s">
        <v>30</v>
      </c>
      <c r="L406" t="s">
        <v>30</v>
      </c>
      <c r="M406" t="s">
        <v>41</v>
      </c>
      <c r="N406" t="s">
        <v>231</v>
      </c>
      <c r="O406" t="s">
        <v>15131</v>
      </c>
      <c r="P406" t="s">
        <v>40</v>
      </c>
      <c r="Q406" t="s">
        <v>40</v>
      </c>
      <c r="R406" t="s">
        <v>40</v>
      </c>
      <c r="S406" s="163" t="s">
        <v>231</v>
      </c>
      <c r="T406" t="s">
        <v>62</v>
      </c>
      <c r="U406" t="s">
        <v>47</v>
      </c>
      <c r="V406" t="s">
        <v>48</v>
      </c>
      <c r="W406" t="s">
        <v>40</v>
      </c>
      <c r="X406" t="s">
        <v>232</v>
      </c>
      <c r="Y406" t="s">
        <v>40</v>
      </c>
      <c r="AB406" t="s">
        <v>37</v>
      </c>
      <c r="AC406" t="s">
        <v>6439</v>
      </c>
      <c r="AD406" t="s">
        <v>39</v>
      </c>
    </row>
    <row r="407" spans="1:30">
      <c r="A407" t="s">
        <v>7441</v>
      </c>
      <c r="B407" t="s">
        <v>26</v>
      </c>
      <c r="C407" t="s">
        <v>27</v>
      </c>
      <c r="D407" t="s">
        <v>28</v>
      </c>
      <c r="E407" t="s">
        <v>387</v>
      </c>
      <c r="F407" t="s">
        <v>7437</v>
      </c>
      <c r="G407" t="s">
        <v>7438</v>
      </c>
      <c r="H407" t="s">
        <v>6423</v>
      </c>
      <c r="I407" t="s">
        <v>14050</v>
      </c>
      <c r="J407" t="s">
        <v>7441</v>
      </c>
      <c r="K407" t="s">
        <v>30</v>
      </c>
      <c r="L407" t="s">
        <v>30</v>
      </c>
      <c r="M407" t="s">
        <v>41</v>
      </c>
      <c r="N407" t="s">
        <v>231</v>
      </c>
      <c r="O407" t="s">
        <v>14051</v>
      </c>
      <c r="P407" t="s">
        <v>40</v>
      </c>
      <c r="Q407" t="s">
        <v>40</v>
      </c>
      <c r="R407" t="s">
        <v>40</v>
      </c>
      <c r="S407" s="163" t="s">
        <v>231</v>
      </c>
      <c r="T407" t="s">
        <v>62</v>
      </c>
      <c r="U407" t="s">
        <v>47</v>
      </c>
      <c r="V407" t="s">
        <v>48</v>
      </c>
      <c r="W407" t="s">
        <v>40</v>
      </c>
      <c r="X407" t="s">
        <v>232</v>
      </c>
      <c r="Y407" t="s">
        <v>40</v>
      </c>
      <c r="AB407" t="s">
        <v>37</v>
      </c>
      <c r="AC407" t="s">
        <v>6439</v>
      </c>
      <c r="AD407" t="s">
        <v>39</v>
      </c>
    </row>
    <row r="408" spans="1:30">
      <c r="A408" t="s">
        <v>7444</v>
      </c>
      <c r="B408" t="s">
        <v>26</v>
      </c>
      <c r="C408" t="s">
        <v>27</v>
      </c>
      <c r="D408" t="s">
        <v>28</v>
      </c>
      <c r="E408" t="s">
        <v>387</v>
      </c>
      <c r="F408" t="s">
        <v>7437</v>
      </c>
      <c r="G408" t="s">
        <v>7438</v>
      </c>
      <c r="H408" t="s">
        <v>6423</v>
      </c>
      <c r="I408" t="s">
        <v>14050</v>
      </c>
      <c r="J408" t="s">
        <v>7444</v>
      </c>
      <c r="K408" t="s">
        <v>30</v>
      </c>
      <c r="L408" t="s">
        <v>30</v>
      </c>
      <c r="M408" t="s">
        <v>41</v>
      </c>
      <c r="N408" t="s">
        <v>42</v>
      </c>
      <c r="O408" t="s">
        <v>7445</v>
      </c>
      <c r="P408" t="s">
        <v>10093</v>
      </c>
      <c r="Q408" t="s">
        <v>119</v>
      </c>
      <c r="R408" t="s">
        <v>181</v>
      </c>
      <c r="S408" t="str">
        <f t="shared" si="6"/>
        <v>CHAÑI ALARCON, ELIZABETH</v>
      </c>
      <c r="T408" t="s">
        <v>46</v>
      </c>
      <c r="U408" t="s">
        <v>47</v>
      </c>
      <c r="V408" t="s">
        <v>48</v>
      </c>
      <c r="W408" t="s">
        <v>15132</v>
      </c>
      <c r="X408" s="121">
        <v>31054</v>
      </c>
      <c r="Y408" t="s">
        <v>14052</v>
      </c>
      <c r="AB408" t="s">
        <v>37</v>
      </c>
      <c r="AC408" t="s">
        <v>38</v>
      </c>
      <c r="AD408" t="s">
        <v>39</v>
      </c>
    </row>
    <row r="409" spans="1:30">
      <c r="A409" t="s">
        <v>7447</v>
      </c>
      <c r="B409" t="s">
        <v>26</v>
      </c>
      <c r="C409" t="s">
        <v>27</v>
      </c>
      <c r="D409" t="s">
        <v>28</v>
      </c>
      <c r="E409" t="s">
        <v>387</v>
      </c>
      <c r="F409" t="s">
        <v>7437</v>
      </c>
      <c r="G409" t="s">
        <v>7438</v>
      </c>
      <c r="H409" t="s">
        <v>6423</v>
      </c>
      <c r="I409" t="s">
        <v>14050</v>
      </c>
      <c r="J409" t="s">
        <v>7447</v>
      </c>
      <c r="K409" t="s">
        <v>30</v>
      </c>
      <c r="L409" t="s">
        <v>74</v>
      </c>
      <c r="M409" t="s">
        <v>74</v>
      </c>
      <c r="N409" t="s">
        <v>42</v>
      </c>
      <c r="O409" t="s">
        <v>6537</v>
      </c>
      <c r="P409" t="s">
        <v>57</v>
      </c>
      <c r="Q409" t="s">
        <v>7448</v>
      </c>
      <c r="R409" t="s">
        <v>7449</v>
      </c>
      <c r="S409" t="str">
        <f t="shared" si="6"/>
        <v>VILCA NIEBLES, ALEJANDRO RICARDO</v>
      </c>
      <c r="T409" t="s">
        <v>40</v>
      </c>
      <c r="U409" t="s">
        <v>47</v>
      </c>
      <c r="V409" t="s">
        <v>48</v>
      </c>
      <c r="W409" t="s">
        <v>15133</v>
      </c>
      <c r="X409" s="121">
        <v>22193</v>
      </c>
      <c r="Y409" t="s">
        <v>7450</v>
      </c>
      <c r="AB409" t="s">
        <v>37</v>
      </c>
      <c r="AC409" t="s">
        <v>77</v>
      </c>
      <c r="AD409" t="s">
        <v>39</v>
      </c>
    </row>
    <row r="410" spans="1:30">
      <c r="A410" t="s">
        <v>18837</v>
      </c>
      <c r="B410" t="s">
        <v>26</v>
      </c>
      <c r="C410" t="s">
        <v>332</v>
      </c>
      <c r="D410" t="s">
        <v>28</v>
      </c>
      <c r="E410" t="s">
        <v>230</v>
      </c>
      <c r="F410" t="s">
        <v>7451</v>
      </c>
      <c r="G410" t="s">
        <v>7452</v>
      </c>
      <c r="H410" t="s">
        <v>6423</v>
      </c>
      <c r="I410" t="s">
        <v>14053</v>
      </c>
      <c r="J410" t="s">
        <v>18837</v>
      </c>
      <c r="K410" t="s">
        <v>30</v>
      </c>
      <c r="L410" t="s">
        <v>31</v>
      </c>
      <c r="M410" t="s">
        <v>32</v>
      </c>
      <c r="N410" t="s">
        <v>33</v>
      </c>
      <c r="O410" t="s">
        <v>275</v>
      </c>
      <c r="P410" t="s">
        <v>289</v>
      </c>
      <c r="Q410" t="s">
        <v>164</v>
      </c>
      <c r="R410" t="s">
        <v>366</v>
      </c>
      <c r="S410" t="str">
        <f t="shared" si="6"/>
        <v>FIGUEROA ORTEGA, ROXANA</v>
      </c>
      <c r="T410" t="s">
        <v>35</v>
      </c>
      <c r="U410" t="s">
        <v>36</v>
      </c>
      <c r="V410" t="s">
        <v>158</v>
      </c>
      <c r="W410" t="s">
        <v>15134</v>
      </c>
      <c r="X410" s="121">
        <v>27553</v>
      </c>
      <c r="Y410" t="s">
        <v>7453</v>
      </c>
      <c r="Z410" s="121">
        <v>44240</v>
      </c>
      <c r="AB410" t="s">
        <v>37</v>
      </c>
      <c r="AC410" t="s">
        <v>38</v>
      </c>
      <c r="AD410" t="s">
        <v>39</v>
      </c>
    </row>
    <row r="411" spans="1:30">
      <c r="A411" t="s">
        <v>7454</v>
      </c>
      <c r="B411" t="s">
        <v>26</v>
      </c>
      <c r="C411" t="s">
        <v>332</v>
      </c>
      <c r="D411" t="s">
        <v>28</v>
      </c>
      <c r="E411" t="s">
        <v>230</v>
      </c>
      <c r="F411" t="s">
        <v>7451</v>
      </c>
      <c r="G411" t="s">
        <v>7452</v>
      </c>
      <c r="H411" t="s">
        <v>6423</v>
      </c>
      <c r="I411" t="s">
        <v>14053</v>
      </c>
      <c r="J411" t="s">
        <v>7454</v>
      </c>
      <c r="K411" t="s">
        <v>30</v>
      </c>
      <c r="L411" t="s">
        <v>30</v>
      </c>
      <c r="M411" t="s">
        <v>41</v>
      </c>
      <c r="N411" t="s">
        <v>231</v>
      </c>
      <c r="O411" t="s">
        <v>14054</v>
      </c>
      <c r="P411" t="s">
        <v>40</v>
      </c>
      <c r="Q411" t="s">
        <v>40</v>
      </c>
      <c r="R411" t="s">
        <v>40</v>
      </c>
      <c r="S411" s="163" t="s">
        <v>231</v>
      </c>
      <c r="T411" t="s">
        <v>62</v>
      </c>
      <c r="U411" t="s">
        <v>47</v>
      </c>
      <c r="V411" t="s">
        <v>48</v>
      </c>
      <c r="W411" t="s">
        <v>40</v>
      </c>
      <c r="X411" t="s">
        <v>232</v>
      </c>
      <c r="Y411" t="s">
        <v>40</v>
      </c>
      <c r="AB411" t="s">
        <v>37</v>
      </c>
      <c r="AC411" t="s">
        <v>6439</v>
      </c>
      <c r="AD411" t="s">
        <v>39</v>
      </c>
    </row>
    <row r="412" spans="1:30">
      <c r="A412" t="s">
        <v>7458</v>
      </c>
      <c r="B412" t="s">
        <v>26</v>
      </c>
      <c r="C412" t="s">
        <v>332</v>
      </c>
      <c r="D412" t="s">
        <v>28</v>
      </c>
      <c r="E412" t="s">
        <v>230</v>
      </c>
      <c r="F412" t="s">
        <v>7451</v>
      </c>
      <c r="G412" t="s">
        <v>7452</v>
      </c>
      <c r="H412" t="s">
        <v>6423</v>
      </c>
      <c r="I412" t="s">
        <v>14053</v>
      </c>
      <c r="J412" t="s">
        <v>7458</v>
      </c>
      <c r="K412" t="s">
        <v>30</v>
      </c>
      <c r="L412" t="s">
        <v>30</v>
      </c>
      <c r="M412" t="s">
        <v>41</v>
      </c>
      <c r="N412" t="s">
        <v>231</v>
      </c>
      <c r="O412" t="s">
        <v>14055</v>
      </c>
      <c r="P412" t="s">
        <v>40</v>
      </c>
      <c r="Q412" t="s">
        <v>40</v>
      </c>
      <c r="R412" t="s">
        <v>40</v>
      </c>
      <c r="S412" s="163" t="s">
        <v>231</v>
      </c>
      <c r="T412" t="s">
        <v>62</v>
      </c>
      <c r="U412" t="s">
        <v>47</v>
      </c>
      <c r="V412" t="s">
        <v>48</v>
      </c>
      <c r="W412" t="s">
        <v>40</v>
      </c>
      <c r="X412" t="s">
        <v>232</v>
      </c>
      <c r="Y412" t="s">
        <v>40</v>
      </c>
      <c r="AB412" t="s">
        <v>37</v>
      </c>
      <c r="AC412" t="s">
        <v>6439</v>
      </c>
      <c r="AD412" t="s">
        <v>39</v>
      </c>
    </row>
    <row r="413" spans="1:30">
      <c r="A413" t="s">
        <v>7461</v>
      </c>
      <c r="B413" t="s">
        <v>26</v>
      </c>
      <c r="C413" t="s">
        <v>332</v>
      </c>
      <c r="D413" t="s">
        <v>28</v>
      </c>
      <c r="E413" t="s">
        <v>230</v>
      </c>
      <c r="F413" t="s">
        <v>7451</v>
      </c>
      <c r="G413" t="s">
        <v>7452</v>
      </c>
      <c r="H413" t="s">
        <v>6423</v>
      </c>
      <c r="I413" t="s">
        <v>14053</v>
      </c>
      <c r="J413" t="s">
        <v>7461</v>
      </c>
      <c r="K413" t="s">
        <v>30</v>
      </c>
      <c r="L413" t="s">
        <v>74</v>
      </c>
      <c r="M413" t="s">
        <v>74</v>
      </c>
      <c r="N413" t="s">
        <v>42</v>
      </c>
      <c r="O413" t="s">
        <v>7462</v>
      </c>
      <c r="P413" t="s">
        <v>78</v>
      </c>
      <c r="Q413" t="s">
        <v>72</v>
      </c>
      <c r="R413" t="s">
        <v>18636</v>
      </c>
      <c r="S413" t="str">
        <f t="shared" si="6"/>
        <v>LARICO QUISPE, ISIDORA IRIS</v>
      </c>
      <c r="T413" t="s">
        <v>40</v>
      </c>
      <c r="U413" t="s">
        <v>47</v>
      </c>
      <c r="V413" t="s">
        <v>48</v>
      </c>
      <c r="W413" t="s">
        <v>18637</v>
      </c>
      <c r="X413" s="121">
        <v>26027</v>
      </c>
      <c r="Y413" t="s">
        <v>18638</v>
      </c>
      <c r="AB413" t="s">
        <v>37</v>
      </c>
      <c r="AC413" t="s">
        <v>77</v>
      </c>
      <c r="AD413" t="s">
        <v>39</v>
      </c>
    </row>
    <row r="414" spans="1:30">
      <c r="A414" t="s">
        <v>18838</v>
      </c>
      <c r="B414" t="s">
        <v>26</v>
      </c>
      <c r="C414" t="s">
        <v>332</v>
      </c>
      <c r="D414" t="s">
        <v>28</v>
      </c>
      <c r="E414" t="s">
        <v>363</v>
      </c>
      <c r="F414" t="s">
        <v>7464</v>
      </c>
      <c r="G414" t="s">
        <v>7465</v>
      </c>
      <c r="H414" t="s">
        <v>6423</v>
      </c>
      <c r="I414" t="s">
        <v>14056</v>
      </c>
      <c r="J414" t="s">
        <v>18838</v>
      </c>
      <c r="K414" t="s">
        <v>30</v>
      </c>
      <c r="L414" t="s">
        <v>30</v>
      </c>
      <c r="M414" t="s">
        <v>41</v>
      </c>
      <c r="N414" t="s">
        <v>231</v>
      </c>
      <c r="O414" t="s">
        <v>279</v>
      </c>
      <c r="P414" t="s">
        <v>40</v>
      </c>
      <c r="Q414" t="s">
        <v>40</v>
      </c>
      <c r="R414" t="s">
        <v>40</v>
      </c>
      <c r="S414" s="163" t="s">
        <v>231</v>
      </c>
      <c r="T414" t="s">
        <v>62</v>
      </c>
      <c r="U414" t="s">
        <v>47</v>
      </c>
      <c r="V414" t="s">
        <v>48</v>
      </c>
      <c r="W414" t="s">
        <v>40</v>
      </c>
      <c r="X414" t="s">
        <v>232</v>
      </c>
      <c r="Y414" t="s">
        <v>40</v>
      </c>
      <c r="AB414" t="s">
        <v>37</v>
      </c>
      <c r="AC414" t="s">
        <v>6439</v>
      </c>
      <c r="AD414" t="s">
        <v>39</v>
      </c>
    </row>
    <row r="415" spans="1:30">
      <c r="A415" t="s">
        <v>7467</v>
      </c>
      <c r="B415" t="s">
        <v>26</v>
      </c>
      <c r="C415" t="s">
        <v>332</v>
      </c>
      <c r="D415" t="s">
        <v>28</v>
      </c>
      <c r="E415" t="s">
        <v>363</v>
      </c>
      <c r="F415" t="s">
        <v>7464</v>
      </c>
      <c r="G415" t="s">
        <v>7465</v>
      </c>
      <c r="H415" t="s">
        <v>6423</v>
      </c>
      <c r="I415" t="s">
        <v>14056</v>
      </c>
      <c r="J415" t="s">
        <v>7467</v>
      </c>
      <c r="K415" t="s">
        <v>30</v>
      </c>
      <c r="L415" t="s">
        <v>30</v>
      </c>
      <c r="M415" t="s">
        <v>41</v>
      </c>
      <c r="N415" t="s">
        <v>231</v>
      </c>
      <c r="O415" t="s">
        <v>7468</v>
      </c>
      <c r="P415" t="s">
        <v>40</v>
      </c>
      <c r="Q415" t="s">
        <v>40</v>
      </c>
      <c r="R415" t="s">
        <v>40</v>
      </c>
      <c r="S415" s="163" t="s">
        <v>231</v>
      </c>
      <c r="T415" t="s">
        <v>62</v>
      </c>
      <c r="U415" t="s">
        <v>47</v>
      </c>
      <c r="V415" t="s">
        <v>48</v>
      </c>
      <c r="W415" t="s">
        <v>40</v>
      </c>
      <c r="X415" t="s">
        <v>232</v>
      </c>
      <c r="Y415" t="s">
        <v>40</v>
      </c>
      <c r="AB415" t="s">
        <v>37</v>
      </c>
      <c r="AC415" t="s">
        <v>6439</v>
      </c>
      <c r="AD415" t="s">
        <v>39</v>
      </c>
    </row>
    <row r="416" spans="1:30">
      <c r="A416" t="s">
        <v>7469</v>
      </c>
      <c r="B416" t="s">
        <v>26</v>
      </c>
      <c r="C416" t="s">
        <v>332</v>
      </c>
      <c r="D416" t="s">
        <v>28</v>
      </c>
      <c r="E416" t="s">
        <v>363</v>
      </c>
      <c r="F416" t="s">
        <v>7464</v>
      </c>
      <c r="G416" t="s">
        <v>7465</v>
      </c>
      <c r="H416" t="s">
        <v>6423</v>
      </c>
      <c r="I416" t="s">
        <v>14056</v>
      </c>
      <c r="J416" t="s">
        <v>7469</v>
      </c>
      <c r="K416" t="s">
        <v>87</v>
      </c>
      <c r="L416" t="s">
        <v>88</v>
      </c>
      <c r="M416" t="s">
        <v>89</v>
      </c>
      <c r="N416" t="s">
        <v>42</v>
      </c>
      <c r="O416" t="s">
        <v>7470</v>
      </c>
      <c r="P416" t="s">
        <v>398</v>
      </c>
      <c r="Q416" t="s">
        <v>102</v>
      </c>
      <c r="R416" t="s">
        <v>6331</v>
      </c>
      <c r="S416" t="str">
        <f t="shared" si="6"/>
        <v>TUCO CHAMBI, JACINTA</v>
      </c>
      <c r="T416" t="s">
        <v>399</v>
      </c>
      <c r="U416" t="s">
        <v>36</v>
      </c>
      <c r="V416" t="s">
        <v>48</v>
      </c>
      <c r="W416" t="s">
        <v>15135</v>
      </c>
      <c r="X416" s="121">
        <v>21080</v>
      </c>
      <c r="Y416" t="s">
        <v>7471</v>
      </c>
      <c r="AB416" t="s">
        <v>37</v>
      </c>
      <c r="AC416" t="s">
        <v>92</v>
      </c>
      <c r="AD416" t="s">
        <v>39</v>
      </c>
    </row>
    <row r="417" spans="1:30">
      <c r="A417" t="s">
        <v>7472</v>
      </c>
      <c r="B417" t="s">
        <v>26</v>
      </c>
      <c r="C417" t="s">
        <v>332</v>
      </c>
      <c r="D417" t="s">
        <v>28</v>
      </c>
      <c r="E417" t="s">
        <v>363</v>
      </c>
      <c r="F417" t="s">
        <v>7473</v>
      </c>
      <c r="G417" t="s">
        <v>7474</v>
      </c>
      <c r="H417" t="s">
        <v>6423</v>
      </c>
      <c r="I417" t="s">
        <v>14057</v>
      </c>
      <c r="J417" t="s">
        <v>7472</v>
      </c>
      <c r="K417" t="s">
        <v>30</v>
      </c>
      <c r="L417" t="s">
        <v>31</v>
      </c>
      <c r="M417" t="s">
        <v>32</v>
      </c>
      <c r="N417" t="s">
        <v>33</v>
      </c>
      <c r="O417" t="s">
        <v>6424</v>
      </c>
      <c r="P417" t="s">
        <v>106</v>
      </c>
      <c r="Q417" t="s">
        <v>146</v>
      </c>
      <c r="R417" t="s">
        <v>7475</v>
      </c>
      <c r="S417" t="str">
        <f t="shared" si="6"/>
        <v>RUELAS LAURA, BERTHA BEATRIZ</v>
      </c>
      <c r="T417" t="s">
        <v>35</v>
      </c>
      <c r="U417" t="s">
        <v>36</v>
      </c>
      <c r="V417" t="s">
        <v>6426</v>
      </c>
      <c r="W417" t="s">
        <v>15136</v>
      </c>
      <c r="X417" s="121">
        <v>22831</v>
      </c>
      <c r="Y417" t="s">
        <v>7476</v>
      </c>
      <c r="Z417" s="121">
        <v>43525</v>
      </c>
      <c r="AA417" s="121">
        <v>44985</v>
      </c>
      <c r="AB417" t="s">
        <v>37</v>
      </c>
      <c r="AC417" t="s">
        <v>38</v>
      </c>
      <c r="AD417" t="s">
        <v>39</v>
      </c>
    </row>
    <row r="418" spans="1:30">
      <c r="A418" t="s">
        <v>6691</v>
      </c>
      <c r="B418" t="s">
        <v>26</v>
      </c>
      <c r="C418" t="s">
        <v>332</v>
      </c>
      <c r="D418" t="s">
        <v>28</v>
      </c>
      <c r="E418" t="s">
        <v>363</v>
      </c>
      <c r="F418" t="s">
        <v>7473</v>
      </c>
      <c r="G418" t="s">
        <v>7474</v>
      </c>
      <c r="H418" t="s">
        <v>6423</v>
      </c>
      <c r="I418" t="s">
        <v>14057</v>
      </c>
      <c r="J418" t="s">
        <v>6691</v>
      </c>
      <c r="K418" t="s">
        <v>30</v>
      </c>
      <c r="L418" t="s">
        <v>30</v>
      </c>
      <c r="M418" t="s">
        <v>41</v>
      </c>
      <c r="N418" t="s">
        <v>231</v>
      </c>
      <c r="O418" t="s">
        <v>6692</v>
      </c>
      <c r="P418" t="s">
        <v>40</v>
      </c>
      <c r="Q418" t="s">
        <v>40</v>
      </c>
      <c r="R418" t="s">
        <v>40</v>
      </c>
      <c r="S418" s="163" t="s">
        <v>231</v>
      </c>
      <c r="T418" t="s">
        <v>62</v>
      </c>
      <c r="U418" t="s">
        <v>47</v>
      </c>
      <c r="V418" t="s">
        <v>48</v>
      </c>
      <c r="W418" t="s">
        <v>40</v>
      </c>
      <c r="X418" t="s">
        <v>232</v>
      </c>
      <c r="Y418" t="s">
        <v>40</v>
      </c>
      <c r="AB418" t="s">
        <v>37</v>
      </c>
      <c r="AC418" t="s">
        <v>6439</v>
      </c>
      <c r="AD418" t="s">
        <v>39</v>
      </c>
    </row>
    <row r="419" spans="1:30">
      <c r="A419" t="s">
        <v>7477</v>
      </c>
      <c r="B419" t="s">
        <v>26</v>
      </c>
      <c r="C419" t="s">
        <v>332</v>
      </c>
      <c r="D419" t="s">
        <v>28</v>
      </c>
      <c r="E419" t="s">
        <v>363</v>
      </c>
      <c r="F419" t="s">
        <v>7473</v>
      </c>
      <c r="G419" t="s">
        <v>7474</v>
      </c>
      <c r="H419" t="s">
        <v>6423</v>
      </c>
      <c r="I419" t="s">
        <v>14057</v>
      </c>
      <c r="J419" t="s">
        <v>7477</v>
      </c>
      <c r="K419" t="s">
        <v>30</v>
      </c>
      <c r="L419" t="s">
        <v>30</v>
      </c>
      <c r="M419" t="s">
        <v>41</v>
      </c>
      <c r="N419" t="s">
        <v>42</v>
      </c>
      <c r="O419" t="s">
        <v>6503</v>
      </c>
      <c r="P419" t="s">
        <v>226</v>
      </c>
      <c r="Q419" t="s">
        <v>75</v>
      </c>
      <c r="R419" t="s">
        <v>7478</v>
      </c>
      <c r="S419" t="str">
        <f t="shared" si="6"/>
        <v>TICONA PINEDA, ROSA CANDIDA</v>
      </c>
      <c r="T419" t="s">
        <v>62</v>
      </c>
      <c r="U419" t="s">
        <v>47</v>
      </c>
      <c r="V419" t="s">
        <v>48</v>
      </c>
      <c r="W419" t="s">
        <v>15137</v>
      </c>
      <c r="X419" s="121">
        <v>24354</v>
      </c>
      <c r="Y419" t="s">
        <v>7479</v>
      </c>
      <c r="AB419" t="s">
        <v>37</v>
      </c>
      <c r="AC419" t="s">
        <v>38</v>
      </c>
      <c r="AD419" t="s">
        <v>39</v>
      </c>
    </row>
    <row r="420" spans="1:30">
      <c r="A420" t="s">
        <v>7480</v>
      </c>
      <c r="B420" t="s">
        <v>26</v>
      </c>
      <c r="C420" t="s">
        <v>332</v>
      </c>
      <c r="D420" t="s">
        <v>28</v>
      </c>
      <c r="E420" t="s">
        <v>363</v>
      </c>
      <c r="F420" t="s">
        <v>7473</v>
      </c>
      <c r="G420" t="s">
        <v>7474</v>
      </c>
      <c r="H420" t="s">
        <v>6423</v>
      </c>
      <c r="I420" t="s">
        <v>14057</v>
      </c>
      <c r="J420" t="s">
        <v>7480</v>
      </c>
      <c r="K420" t="s">
        <v>87</v>
      </c>
      <c r="L420" t="s">
        <v>88</v>
      </c>
      <c r="M420" t="s">
        <v>89</v>
      </c>
      <c r="N420" t="s">
        <v>42</v>
      </c>
      <c r="O420" t="s">
        <v>52</v>
      </c>
      <c r="P420" t="s">
        <v>75</v>
      </c>
      <c r="Q420" t="s">
        <v>72</v>
      </c>
      <c r="R420" t="s">
        <v>7481</v>
      </c>
      <c r="S420" t="str">
        <f t="shared" si="6"/>
        <v>PINEDA QUISPE, NORMA FELICITAS</v>
      </c>
      <c r="T420" t="s">
        <v>188</v>
      </c>
      <c r="U420" t="s">
        <v>36</v>
      </c>
      <c r="V420" t="s">
        <v>48</v>
      </c>
      <c r="W420" t="s">
        <v>15138</v>
      </c>
      <c r="X420" s="121">
        <v>24172</v>
      </c>
      <c r="Y420" t="s">
        <v>7482</v>
      </c>
      <c r="AB420" t="s">
        <v>37</v>
      </c>
      <c r="AC420" t="s">
        <v>92</v>
      </c>
      <c r="AD420" t="s">
        <v>39</v>
      </c>
    </row>
    <row r="421" spans="1:30">
      <c r="A421" t="s">
        <v>7486</v>
      </c>
      <c r="B421" t="s">
        <v>26</v>
      </c>
      <c r="C421" t="s">
        <v>332</v>
      </c>
      <c r="D421" t="s">
        <v>28</v>
      </c>
      <c r="E421" t="s">
        <v>363</v>
      </c>
      <c r="F421" t="s">
        <v>7487</v>
      </c>
      <c r="G421" t="s">
        <v>7488</v>
      </c>
      <c r="H421" t="s">
        <v>6423</v>
      </c>
      <c r="I421" t="s">
        <v>14058</v>
      </c>
      <c r="J421" t="s">
        <v>7486</v>
      </c>
      <c r="K421" t="s">
        <v>30</v>
      </c>
      <c r="L421" t="s">
        <v>30</v>
      </c>
      <c r="M421" t="s">
        <v>41</v>
      </c>
      <c r="N421" t="s">
        <v>42</v>
      </c>
      <c r="O421" t="s">
        <v>7489</v>
      </c>
      <c r="P421" t="s">
        <v>117</v>
      </c>
      <c r="Q421" t="s">
        <v>7490</v>
      </c>
      <c r="R421" t="s">
        <v>7491</v>
      </c>
      <c r="S421" t="str">
        <f t="shared" si="6"/>
        <v>QUILCA LOVATON, GLADYS ELENA</v>
      </c>
      <c r="T421" t="s">
        <v>46</v>
      </c>
      <c r="U421" t="s">
        <v>36</v>
      </c>
      <c r="V421" t="s">
        <v>48</v>
      </c>
      <c r="W421" t="s">
        <v>15139</v>
      </c>
      <c r="X421" s="121">
        <v>24323</v>
      </c>
      <c r="Y421" t="s">
        <v>7492</v>
      </c>
      <c r="AB421" t="s">
        <v>37</v>
      </c>
      <c r="AC421" t="s">
        <v>38</v>
      </c>
      <c r="AD421" t="s">
        <v>39</v>
      </c>
    </row>
    <row r="422" spans="1:30">
      <c r="A422" t="s">
        <v>18839</v>
      </c>
      <c r="B422" t="s">
        <v>26</v>
      </c>
      <c r="C422" t="s">
        <v>332</v>
      </c>
      <c r="D422" t="s">
        <v>28</v>
      </c>
      <c r="E422" t="s">
        <v>363</v>
      </c>
      <c r="F422" t="s">
        <v>7487</v>
      </c>
      <c r="G422" t="s">
        <v>7488</v>
      </c>
      <c r="H422" t="s">
        <v>6423</v>
      </c>
      <c r="I422" t="s">
        <v>14058</v>
      </c>
      <c r="J422" t="s">
        <v>18839</v>
      </c>
      <c r="K422" t="s">
        <v>30</v>
      </c>
      <c r="L422" t="s">
        <v>30</v>
      </c>
      <c r="M422" t="s">
        <v>41</v>
      </c>
      <c r="N422" t="s">
        <v>231</v>
      </c>
      <c r="O422" t="s">
        <v>113</v>
      </c>
      <c r="P422" t="s">
        <v>40</v>
      </c>
      <c r="Q422" t="s">
        <v>40</v>
      </c>
      <c r="R422" t="s">
        <v>40</v>
      </c>
      <c r="S422" s="163" t="s">
        <v>231</v>
      </c>
      <c r="T422" t="s">
        <v>62</v>
      </c>
      <c r="U422" t="s">
        <v>47</v>
      </c>
      <c r="V422" t="s">
        <v>48</v>
      </c>
      <c r="W422" t="s">
        <v>40</v>
      </c>
      <c r="X422" t="s">
        <v>232</v>
      </c>
      <c r="Y422" t="s">
        <v>40</v>
      </c>
      <c r="AB422" t="s">
        <v>37</v>
      </c>
      <c r="AC422" t="s">
        <v>6439</v>
      </c>
      <c r="AD422" t="s">
        <v>39</v>
      </c>
    </row>
    <row r="423" spans="1:30">
      <c r="A423" t="s">
        <v>7493</v>
      </c>
      <c r="B423" t="s">
        <v>26</v>
      </c>
      <c r="C423" t="s">
        <v>332</v>
      </c>
      <c r="D423" t="s">
        <v>28</v>
      </c>
      <c r="E423" t="s">
        <v>363</v>
      </c>
      <c r="F423" t="s">
        <v>7487</v>
      </c>
      <c r="G423" t="s">
        <v>7488</v>
      </c>
      <c r="H423" t="s">
        <v>6423</v>
      </c>
      <c r="I423" t="s">
        <v>14058</v>
      </c>
      <c r="J423" t="s">
        <v>7493</v>
      </c>
      <c r="K423" t="s">
        <v>87</v>
      </c>
      <c r="L423" t="s">
        <v>88</v>
      </c>
      <c r="M423" t="s">
        <v>89</v>
      </c>
      <c r="N423" t="s">
        <v>42</v>
      </c>
      <c r="O423" t="s">
        <v>7494</v>
      </c>
      <c r="P423" t="s">
        <v>356</v>
      </c>
      <c r="Q423" t="s">
        <v>64</v>
      </c>
      <c r="R423" t="s">
        <v>402</v>
      </c>
      <c r="S423" t="str">
        <f t="shared" si="6"/>
        <v>ESCOBAR CHOQUE, PABLO</v>
      </c>
      <c r="T423" t="s">
        <v>99</v>
      </c>
      <c r="U423" t="s">
        <v>36</v>
      </c>
      <c r="V423" t="s">
        <v>48</v>
      </c>
      <c r="W423" t="s">
        <v>15140</v>
      </c>
      <c r="X423" s="121">
        <v>22823</v>
      </c>
      <c r="Y423" t="s">
        <v>7495</v>
      </c>
      <c r="AB423" t="s">
        <v>37</v>
      </c>
      <c r="AC423" t="s">
        <v>92</v>
      </c>
      <c r="AD423" t="s">
        <v>39</v>
      </c>
    </row>
    <row r="424" spans="1:30">
      <c r="A424" t="s">
        <v>7496</v>
      </c>
      <c r="B424" t="s">
        <v>26</v>
      </c>
      <c r="C424" t="s">
        <v>332</v>
      </c>
      <c r="D424" t="s">
        <v>28</v>
      </c>
      <c r="E424" t="s">
        <v>362</v>
      </c>
      <c r="F424" t="s">
        <v>7497</v>
      </c>
      <c r="G424" t="s">
        <v>7498</v>
      </c>
      <c r="H424" t="s">
        <v>6423</v>
      </c>
      <c r="I424" t="s">
        <v>14059</v>
      </c>
      <c r="J424" t="s">
        <v>7496</v>
      </c>
      <c r="K424" t="s">
        <v>30</v>
      </c>
      <c r="L424" t="s">
        <v>30</v>
      </c>
      <c r="M424" t="s">
        <v>41</v>
      </c>
      <c r="N424" t="s">
        <v>42</v>
      </c>
      <c r="O424" t="s">
        <v>14060</v>
      </c>
      <c r="P424" t="s">
        <v>139</v>
      </c>
      <c r="Q424" t="s">
        <v>110</v>
      </c>
      <c r="R424" t="s">
        <v>7439</v>
      </c>
      <c r="S424" t="str">
        <f t="shared" si="6"/>
        <v>DUEÑAS PAREDES, YANINA</v>
      </c>
      <c r="T424" t="s">
        <v>46</v>
      </c>
      <c r="U424" t="s">
        <v>47</v>
      </c>
      <c r="V424" t="s">
        <v>48</v>
      </c>
      <c r="W424" t="s">
        <v>15141</v>
      </c>
      <c r="X424" s="121">
        <v>29496</v>
      </c>
      <c r="Y424" t="s">
        <v>7440</v>
      </c>
      <c r="AB424" t="s">
        <v>37</v>
      </c>
      <c r="AC424" t="s">
        <v>38</v>
      </c>
      <c r="AD424" t="s">
        <v>39</v>
      </c>
    </row>
    <row r="425" spans="1:30">
      <c r="A425" t="s">
        <v>18840</v>
      </c>
      <c r="B425" t="s">
        <v>26</v>
      </c>
      <c r="C425" t="s">
        <v>332</v>
      </c>
      <c r="D425" t="s">
        <v>28</v>
      </c>
      <c r="E425" t="s">
        <v>362</v>
      </c>
      <c r="F425" t="s">
        <v>7497</v>
      </c>
      <c r="G425" t="s">
        <v>7498</v>
      </c>
      <c r="H425" t="s">
        <v>6423</v>
      </c>
      <c r="I425" t="s">
        <v>14059</v>
      </c>
      <c r="J425" t="s">
        <v>18840</v>
      </c>
      <c r="K425" t="s">
        <v>30</v>
      </c>
      <c r="L425" t="s">
        <v>30</v>
      </c>
      <c r="M425" t="s">
        <v>41</v>
      </c>
      <c r="N425" t="s">
        <v>231</v>
      </c>
      <c r="O425" t="s">
        <v>113</v>
      </c>
      <c r="P425" t="s">
        <v>40</v>
      </c>
      <c r="Q425" t="s">
        <v>40</v>
      </c>
      <c r="R425" t="s">
        <v>40</v>
      </c>
      <c r="S425" s="163" t="s">
        <v>231</v>
      </c>
      <c r="T425" t="s">
        <v>62</v>
      </c>
      <c r="U425" t="s">
        <v>47</v>
      </c>
      <c r="V425" t="s">
        <v>48</v>
      </c>
      <c r="W425" t="s">
        <v>40</v>
      </c>
      <c r="X425" t="s">
        <v>232</v>
      </c>
      <c r="Y425" t="s">
        <v>40</v>
      </c>
      <c r="AB425" t="s">
        <v>37</v>
      </c>
      <c r="AC425" t="s">
        <v>6439</v>
      </c>
      <c r="AD425" t="s">
        <v>39</v>
      </c>
    </row>
    <row r="426" spans="1:30">
      <c r="A426" t="s">
        <v>18841</v>
      </c>
      <c r="B426" t="s">
        <v>26</v>
      </c>
      <c r="C426" t="s">
        <v>332</v>
      </c>
      <c r="D426" t="s">
        <v>28</v>
      </c>
      <c r="E426" t="s">
        <v>362</v>
      </c>
      <c r="F426" t="s">
        <v>7497</v>
      </c>
      <c r="G426" t="s">
        <v>7498</v>
      </c>
      <c r="H426" t="s">
        <v>6423</v>
      </c>
      <c r="I426" t="s">
        <v>14059</v>
      </c>
      <c r="J426" t="s">
        <v>18841</v>
      </c>
      <c r="K426" t="s">
        <v>30</v>
      </c>
      <c r="L426" t="s">
        <v>30</v>
      </c>
      <c r="M426" t="s">
        <v>41</v>
      </c>
      <c r="N426" t="s">
        <v>231</v>
      </c>
      <c r="O426" t="s">
        <v>113</v>
      </c>
      <c r="P426" t="s">
        <v>40</v>
      </c>
      <c r="Q426" t="s">
        <v>40</v>
      </c>
      <c r="R426" t="s">
        <v>40</v>
      </c>
      <c r="S426" s="163" t="s">
        <v>231</v>
      </c>
      <c r="T426" t="s">
        <v>62</v>
      </c>
      <c r="U426" t="s">
        <v>47</v>
      </c>
      <c r="V426" t="s">
        <v>48</v>
      </c>
      <c r="W426" t="s">
        <v>40</v>
      </c>
      <c r="X426" t="s">
        <v>232</v>
      </c>
      <c r="Y426" t="s">
        <v>40</v>
      </c>
      <c r="AB426" t="s">
        <v>37</v>
      </c>
      <c r="AC426" t="s">
        <v>6439</v>
      </c>
      <c r="AD426" t="s">
        <v>39</v>
      </c>
    </row>
    <row r="427" spans="1:30">
      <c r="A427" t="s">
        <v>7501</v>
      </c>
      <c r="B427" t="s">
        <v>26</v>
      </c>
      <c r="C427" t="s">
        <v>27</v>
      </c>
      <c r="D427" t="s">
        <v>28</v>
      </c>
      <c r="E427" t="s">
        <v>363</v>
      </c>
      <c r="F427" t="s">
        <v>7502</v>
      </c>
      <c r="G427" t="s">
        <v>7503</v>
      </c>
      <c r="H427" t="s">
        <v>6423</v>
      </c>
      <c r="I427" t="s">
        <v>14061</v>
      </c>
      <c r="J427" t="s">
        <v>7501</v>
      </c>
      <c r="K427" t="s">
        <v>30</v>
      </c>
      <c r="L427" t="s">
        <v>31</v>
      </c>
      <c r="M427" t="s">
        <v>32</v>
      </c>
      <c r="N427" t="s">
        <v>231</v>
      </c>
      <c r="O427" t="s">
        <v>7504</v>
      </c>
      <c r="P427" t="s">
        <v>40</v>
      </c>
      <c r="Q427" t="s">
        <v>40</v>
      </c>
      <c r="R427" t="s">
        <v>40</v>
      </c>
      <c r="S427" s="163" t="s">
        <v>231</v>
      </c>
      <c r="T427" t="s">
        <v>62</v>
      </c>
      <c r="U427" t="s">
        <v>36</v>
      </c>
      <c r="V427" t="s">
        <v>48</v>
      </c>
      <c r="W427" t="s">
        <v>40</v>
      </c>
      <c r="X427" t="s">
        <v>232</v>
      </c>
      <c r="Y427" t="s">
        <v>40</v>
      </c>
      <c r="AB427" t="s">
        <v>37</v>
      </c>
      <c r="AC427" t="s">
        <v>38</v>
      </c>
      <c r="AD427" t="s">
        <v>39</v>
      </c>
    </row>
    <row r="428" spans="1:30">
      <c r="A428" t="s">
        <v>7505</v>
      </c>
      <c r="B428" t="s">
        <v>26</v>
      </c>
      <c r="C428" t="s">
        <v>27</v>
      </c>
      <c r="D428" t="s">
        <v>28</v>
      </c>
      <c r="E428" t="s">
        <v>363</v>
      </c>
      <c r="F428" t="s">
        <v>7502</v>
      </c>
      <c r="G428" t="s">
        <v>7503</v>
      </c>
      <c r="H428" t="s">
        <v>6423</v>
      </c>
      <c r="I428" t="s">
        <v>14061</v>
      </c>
      <c r="J428" t="s">
        <v>7505</v>
      </c>
      <c r="K428" t="s">
        <v>30</v>
      </c>
      <c r="L428" t="s">
        <v>30</v>
      </c>
      <c r="M428" t="s">
        <v>41</v>
      </c>
      <c r="N428" t="s">
        <v>42</v>
      </c>
      <c r="O428" t="s">
        <v>7506</v>
      </c>
      <c r="P428" t="s">
        <v>312</v>
      </c>
      <c r="Q428" t="s">
        <v>73</v>
      </c>
      <c r="R428" t="s">
        <v>7139</v>
      </c>
      <c r="S428" t="str">
        <f t="shared" si="6"/>
        <v>VARGAS CONDORI, ROCIO LILIANA</v>
      </c>
      <c r="T428" t="s">
        <v>62</v>
      </c>
      <c r="U428" t="s">
        <v>47</v>
      </c>
      <c r="V428" t="s">
        <v>48</v>
      </c>
      <c r="W428" t="s">
        <v>15142</v>
      </c>
      <c r="X428" s="121">
        <v>33080</v>
      </c>
      <c r="Y428" t="s">
        <v>7140</v>
      </c>
      <c r="AB428" t="s">
        <v>37</v>
      </c>
      <c r="AC428" t="s">
        <v>38</v>
      </c>
      <c r="AD428" t="s">
        <v>39</v>
      </c>
    </row>
    <row r="429" spans="1:30">
      <c r="A429" t="s">
        <v>18842</v>
      </c>
      <c r="B429" t="s">
        <v>26</v>
      </c>
      <c r="C429" t="s">
        <v>27</v>
      </c>
      <c r="D429" t="s">
        <v>28</v>
      </c>
      <c r="E429" t="s">
        <v>363</v>
      </c>
      <c r="F429" t="s">
        <v>7502</v>
      </c>
      <c r="G429" t="s">
        <v>7503</v>
      </c>
      <c r="H429" t="s">
        <v>6423</v>
      </c>
      <c r="I429" t="s">
        <v>14061</v>
      </c>
      <c r="J429" t="s">
        <v>18842</v>
      </c>
      <c r="K429" t="s">
        <v>30</v>
      </c>
      <c r="L429" t="s">
        <v>30</v>
      </c>
      <c r="M429" t="s">
        <v>41</v>
      </c>
      <c r="N429" t="s">
        <v>231</v>
      </c>
      <c r="O429" t="s">
        <v>113</v>
      </c>
      <c r="P429" t="s">
        <v>40</v>
      </c>
      <c r="Q429" t="s">
        <v>40</v>
      </c>
      <c r="R429" t="s">
        <v>40</v>
      </c>
      <c r="S429" s="163" t="s">
        <v>231</v>
      </c>
      <c r="T429" t="s">
        <v>62</v>
      </c>
      <c r="U429" t="s">
        <v>47</v>
      </c>
      <c r="V429" t="s">
        <v>48</v>
      </c>
      <c r="W429" t="s">
        <v>40</v>
      </c>
      <c r="X429" t="s">
        <v>232</v>
      </c>
      <c r="Y429" t="s">
        <v>40</v>
      </c>
      <c r="AB429" t="s">
        <v>37</v>
      </c>
      <c r="AC429" t="s">
        <v>6439</v>
      </c>
      <c r="AD429" t="s">
        <v>39</v>
      </c>
    </row>
    <row r="430" spans="1:30">
      <c r="A430" t="s">
        <v>7508</v>
      </c>
      <c r="B430" t="s">
        <v>26</v>
      </c>
      <c r="C430" t="s">
        <v>27</v>
      </c>
      <c r="D430" t="s">
        <v>28</v>
      </c>
      <c r="E430" t="s">
        <v>363</v>
      </c>
      <c r="F430" t="s">
        <v>7502</v>
      </c>
      <c r="G430" t="s">
        <v>7503</v>
      </c>
      <c r="H430" t="s">
        <v>6423</v>
      </c>
      <c r="I430" t="s">
        <v>14061</v>
      </c>
      <c r="J430" t="s">
        <v>7508</v>
      </c>
      <c r="K430" t="s">
        <v>87</v>
      </c>
      <c r="L430" t="s">
        <v>88</v>
      </c>
      <c r="M430" t="s">
        <v>89</v>
      </c>
      <c r="N430" t="s">
        <v>42</v>
      </c>
      <c r="O430" t="s">
        <v>52</v>
      </c>
      <c r="P430" t="s">
        <v>100</v>
      </c>
      <c r="Q430" t="s">
        <v>64</v>
      </c>
      <c r="R430" t="s">
        <v>7509</v>
      </c>
      <c r="S430" t="str">
        <f t="shared" si="6"/>
        <v>PILCO CHOQUE, NESTORA</v>
      </c>
      <c r="T430" t="s">
        <v>188</v>
      </c>
      <c r="U430" t="s">
        <v>36</v>
      </c>
      <c r="V430" t="s">
        <v>48</v>
      </c>
      <c r="W430" t="s">
        <v>15143</v>
      </c>
      <c r="X430" s="121">
        <v>21672</v>
      </c>
      <c r="Y430" t="s">
        <v>7510</v>
      </c>
      <c r="AB430" t="s">
        <v>37</v>
      </c>
      <c r="AC430" t="s">
        <v>92</v>
      </c>
      <c r="AD430" t="s">
        <v>39</v>
      </c>
    </row>
    <row r="431" spans="1:30">
      <c r="A431" t="s">
        <v>7511</v>
      </c>
      <c r="B431" t="s">
        <v>26</v>
      </c>
      <c r="C431" t="s">
        <v>332</v>
      </c>
      <c r="D431" t="s">
        <v>28</v>
      </c>
      <c r="E431" t="s">
        <v>363</v>
      </c>
      <c r="F431" t="s">
        <v>7512</v>
      </c>
      <c r="G431" t="s">
        <v>7513</v>
      </c>
      <c r="H431" t="s">
        <v>6423</v>
      </c>
      <c r="I431" t="s">
        <v>14062</v>
      </c>
      <c r="J431" t="s">
        <v>7511</v>
      </c>
      <c r="K431" t="s">
        <v>30</v>
      </c>
      <c r="L431" t="s">
        <v>30</v>
      </c>
      <c r="M431" t="s">
        <v>41</v>
      </c>
      <c r="N431" t="s">
        <v>42</v>
      </c>
      <c r="O431" t="s">
        <v>7514</v>
      </c>
      <c r="P431" t="s">
        <v>409</v>
      </c>
      <c r="Q431" t="s">
        <v>72</v>
      </c>
      <c r="R431" t="s">
        <v>7515</v>
      </c>
      <c r="S431" t="str">
        <f t="shared" si="6"/>
        <v>ESPINOZA QUISPE, SONIA VILMA</v>
      </c>
      <c r="T431" t="s">
        <v>51</v>
      </c>
      <c r="U431" t="s">
        <v>47</v>
      </c>
      <c r="V431" t="s">
        <v>48</v>
      </c>
      <c r="W431" t="s">
        <v>15144</v>
      </c>
      <c r="X431" s="121">
        <v>27197</v>
      </c>
      <c r="Y431" t="s">
        <v>7516</v>
      </c>
      <c r="AB431" t="s">
        <v>37</v>
      </c>
      <c r="AC431" t="s">
        <v>38</v>
      </c>
      <c r="AD431" t="s">
        <v>39</v>
      </c>
    </row>
    <row r="432" spans="1:30">
      <c r="A432" t="s">
        <v>18843</v>
      </c>
      <c r="B432" t="s">
        <v>26</v>
      </c>
      <c r="C432" t="s">
        <v>332</v>
      </c>
      <c r="D432" t="s">
        <v>28</v>
      </c>
      <c r="E432" t="s">
        <v>363</v>
      </c>
      <c r="F432" t="s">
        <v>7512</v>
      </c>
      <c r="G432" t="s">
        <v>7513</v>
      </c>
      <c r="H432" t="s">
        <v>6423</v>
      </c>
      <c r="I432" t="s">
        <v>14062</v>
      </c>
      <c r="J432" t="s">
        <v>18843</v>
      </c>
      <c r="K432" t="s">
        <v>30</v>
      </c>
      <c r="L432" t="s">
        <v>30</v>
      </c>
      <c r="M432" t="s">
        <v>41</v>
      </c>
      <c r="N432" t="s">
        <v>231</v>
      </c>
      <c r="O432" t="s">
        <v>113</v>
      </c>
      <c r="P432" t="s">
        <v>40</v>
      </c>
      <c r="Q432" t="s">
        <v>40</v>
      </c>
      <c r="R432" t="s">
        <v>40</v>
      </c>
      <c r="S432" s="163" t="s">
        <v>231</v>
      </c>
      <c r="T432" t="s">
        <v>62</v>
      </c>
      <c r="U432" t="s">
        <v>47</v>
      </c>
      <c r="V432" t="s">
        <v>48</v>
      </c>
      <c r="W432" t="s">
        <v>40</v>
      </c>
      <c r="X432" t="s">
        <v>232</v>
      </c>
      <c r="Y432" t="s">
        <v>40</v>
      </c>
      <c r="AB432" t="s">
        <v>37</v>
      </c>
      <c r="AC432" t="s">
        <v>6439</v>
      </c>
      <c r="AD432" t="s">
        <v>39</v>
      </c>
    </row>
    <row r="433" spans="1:30">
      <c r="A433" t="s">
        <v>7518</v>
      </c>
      <c r="B433" t="s">
        <v>26</v>
      </c>
      <c r="C433" t="s">
        <v>332</v>
      </c>
      <c r="D433" t="s">
        <v>28</v>
      </c>
      <c r="E433" t="s">
        <v>363</v>
      </c>
      <c r="F433" t="s">
        <v>7512</v>
      </c>
      <c r="G433" t="s">
        <v>7513</v>
      </c>
      <c r="H433" t="s">
        <v>6423</v>
      </c>
      <c r="I433" t="s">
        <v>14062</v>
      </c>
      <c r="J433" t="s">
        <v>7518</v>
      </c>
      <c r="K433" t="s">
        <v>87</v>
      </c>
      <c r="L433" t="s">
        <v>88</v>
      </c>
      <c r="M433" t="s">
        <v>89</v>
      </c>
      <c r="N433" t="s">
        <v>42</v>
      </c>
      <c r="O433" t="s">
        <v>52</v>
      </c>
      <c r="P433" t="s">
        <v>72</v>
      </c>
      <c r="Q433" t="s">
        <v>163</v>
      </c>
      <c r="R433" t="s">
        <v>410</v>
      </c>
      <c r="S433" t="str">
        <f t="shared" si="6"/>
        <v>QUISPE GALINDO, VICTOR</v>
      </c>
      <c r="T433" t="s">
        <v>97</v>
      </c>
      <c r="U433" t="s">
        <v>36</v>
      </c>
      <c r="V433" t="s">
        <v>48</v>
      </c>
      <c r="W433" t="s">
        <v>15145</v>
      </c>
      <c r="X433" s="121">
        <v>19428</v>
      </c>
      <c r="Y433" t="s">
        <v>7519</v>
      </c>
      <c r="AB433" t="s">
        <v>37</v>
      </c>
      <c r="AC433" t="s">
        <v>92</v>
      </c>
      <c r="AD433" t="s">
        <v>39</v>
      </c>
    </row>
    <row r="434" spans="1:30">
      <c r="A434" t="s">
        <v>7520</v>
      </c>
      <c r="B434" t="s">
        <v>26</v>
      </c>
      <c r="C434" t="s">
        <v>7043</v>
      </c>
      <c r="D434" t="s">
        <v>28</v>
      </c>
      <c r="E434" t="s">
        <v>362</v>
      </c>
      <c r="F434" t="s">
        <v>7521</v>
      </c>
      <c r="G434" t="s">
        <v>7522</v>
      </c>
      <c r="H434" t="s">
        <v>6423</v>
      </c>
      <c r="I434" t="s">
        <v>14063</v>
      </c>
      <c r="J434" t="s">
        <v>7520</v>
      </c>
      <c r="K434" t="s">
        <v>30</v>
      </c>
      <c r="L434" t="s">
        <v>30</v>
      </c>
      <c r="M434" t="s">
        <v>41</v>
      </c>
      <c r="N434" t="s">
        <v>42</v>
      </c>
      <c r="O434" t="s">
        <v>7523</v>
      </c>
      <c r="P434" t="s">
        <v>106</v>
      </c>
      <c r="Q434" t="s">
        <v>146</v>
      </c>
      <c r="R434" t="s">
        <v>7524</v>
      </c>
      <c r="S434" t="str">
        <f t="shared" si="6"/>
        <v>RUELAS LAURA, ROSA VICTORIA</v>
      </c>
      <c r="T434" t="s">
        <v>46</v>
      </c>
      <c r="U434" t="s">
        <v>47</v>
      </c>
      <c r="V434" t="s">
        <v>48</v>
      </c>
      <c r="W434" t="s">
        <v>15146</v>
      </c>
      <c r="X434" s="121">
        <v>23446</v>
      </c>
      <c r="Y434" t="s">
        <v>7525</v>
      </c>
      <c r="AB434" t="s">
        <v>37</v>
      </c>
      <c r="AC434" t="s">
        <v>38</v>
      </c>
      <c r="AD434" t="s">
        <v>39</v>
      </c>
    </row>
    <row r="435" spans="1:30">
      <c r="A435" t="s">
        <v>7526</v>
      </c>
      <c r="B435" t="s">
        <v>26</v>
      </c>
      <c r="C435" t="s">
        <v>7043</v>
      </c>
      <c r="D435" t="s">
        <v>28</v>
      </c>
      <c r="E435" t="s">
        <v>362</v>
      </c>
      <c r="F435" t="s">
        <v>7527</v>
      </c>
      <c r="G435" t="s">
        <v>7528</v>
      </c>
      <c r="H435" t="s">
        <v>6423</v>
      </c>
      <c r="I435" t="s">
        <v>14064</v>
      </c>
      <c r="J435" t="s">
        <v>7526</v>
      </c>
      <c r="K435" t="s">
        <v>30</v>
      </c>
      <c r="L435" t="s">
        <v>30</v>
      </c>
      <c r="M435" t="s">
        <v>41</v>
      </c>
      <c r="N435" t="s">
        <v>42</v>
      </c>
      <c r="O435" t="s">
        <v>14065</v>
      </c>
      <c r="P435" t="s">
        <v>103</v>
      </c>
      <c r="Q435" t="s">
        <v>103</v>
      </c>
      <c r="R435" t="s">
        <v>7499</v>
      </c>
      <c r="S435" t="str">
        <f t="shared" si="6"/>
        <v>MAMANI MAMANI, LUZ MARLENE</v>
      </c>
      <c r="T435" t="s">
        <v>35</v>
      </c>
      <c r="U435" t="s">
        <v>47</v>
      </c>
      <c r="V435" t="s">
        <v>48</v>
      </c>
      <c r="W435" t="s">
        <v>15147</v>
      </c>
      <c r="X435" s="121">
        <v>25800</v>
      </c>
      <c r="Y435" t="s">
        <v>7500</v>
      </c>
      <c r="AB435" t="s">
        <v>37</v>
      </c>
      <c r="AC435" t="s">
        <v>38</v>
      </c>
      <c r="AD435" t="s">
        <v>39</v>
      </c>
    </row>
    <row r="436" spans="1:30">
      <c r="A436" t="s">
        <v>7530</v>
      </c>
      <c r="B436" t="s">
        <v>26</v>
      </c>
      <c r="C436" t="s">
        <v>27</v>
      </c>
      <c r="D436" t="s">
        <v>28</v>
      </c>
      <c r="E436" t="s">
        <v>363</v>
      </c>
      <c r="F436" t="s">
        <v>7531</v>
      </c>
      <c r="G436" t="s">
        <v>7532</v>
      </c>
      <c r="H436" t="s">
        <v>6423</v>
      </c>
      <c r="I436" t="s">
        <v>14066</v>
      </c>
      <c r="J436" t="s">
        <v>7530</v>
      </c>
      <c r="K436" t="s">
        <v>30</v>
      </c>
      <c r="L436" t="s">
        <v>31</v>
      </c>
      <c r="M436" t="s">
        <v>32</v>
      </c>
      <c r="N436" t="s">
        <v>231</v>
      </c>
      <c r="O436" t="s">
        <v>7533</v>
      </c>
      <c r="P436" t="s">
        <v>40</v>
      </c>
      <c r="Q436" t="s">
        <v>40</v>
      </c>
      <c r="R436" t="s">
        <v>40</v>
      </c>
      <c r="S436" s="163" t="s">
        <v>231</v>
      </c>
      <c r="T436" t="s">
        <v>62</v>
      </c>
      <c r="U436" t="s">
        <v>36</v>
      </c>
      <c r="V436" t="s">
        <v>48</v>
      </c>
      <c r="W436" t="s">
        <v>40</v>
      </c>
      <c r="X436" t="s">
        <v>232</v>
      </c>
      <c r="Y436" t="s">
        <v>40</v>
      </c>
      <c r="AB436" t="s">
        <v>37</v>
      </c>
      <c r="AC436" t="s">
        <v>38</v>
      </c>
      <c r="AD436" t="s">
        <v>39</v>
      </c>
    </row>
    <row r="437" spans="1:30">
      <c r="A437" t="s">
        <v>7534</v>
      </c>
      <c r="B437" t="s">
        <v>26</v>
      </c>
      <c r="C437" t="s">
        <v>27</v>
      </c>
      <c r="D437" t="s">
        <v>28</v>
      </c>
      <c r="E437" t="s">
        <v>363</v>
      </c>
      <c r="F437" t="s">
        <v>7531</v>
      </c>
      <c r="G437" t="s">
        <v>7532</v>
      </c>
      <c r="H437" t="s">
        <v>6423</v>
      </c>
      <c r="I437" t="s">
        <v>14066</v>
      </c>
      <c r="J437" t="s">
        <v>7534</v>
      </c>
      <c r="K437" t="s">
        <v>30</v>
      </c>
      <c r="L437" t="s">
        <v>30</v>
      </c>
      <c r="M437" t="s">
        <v>41</v>
      </c>
      <c r="N437" t="s">
        <v>42</v>
      </c>
      <c r="O437" t="s">
        <v>7535</v>
      </c>
      <c r="P437" t="s">
        <v>412</v>
      </c>
      <c r="Q437" t="s">
        <v>413</v>
      </c>
      <c r="R437" t="s">
        <v>414</v>
      </c>
      <c r="S437" t="str">
        <f t="shared" si="6"/>
        <v>ASQUI AROAPAZA, SILVIA</v>
      </c>
      <c r="T437" t="s">
        <v>51</v>
      </c>
      <c r="U437" t="s">
        <v>47</v>
      </c>
      <c r="V437" t="s">
        <v>48</v>
      </c>
      <c r="W437" t="s">
        <v>15148</v>
      </c>
      <c r="X437" s="121">
        <v>27764</v>
      </c>
      <c r="Y437" t="s">
        <v>7536</v>
      </c>
      <c r="AB437" t="s">
        <v>37</v>
      </c>
      <c r="AC437" t="s">
        <v>38</v>
      </c>
      <c r="AD437" t="s">
        <v>39</v>
      </c>
    </row>
    <row r="438" spans="1:30">
      <c r="A438" t="s">
        <v>7537</v>
      </c>
      <c r="B438" t="s">
        <v>26</v>
      </c>
      <c r="C438" t="s">
        <v>27</v>
      </c>
      <c r="D438" t="s">
        <v>28</v>
      </c>
      <c r="E438" t="s">
        <v>363</v>
      </c>
      <c r="F438" t="s">
        <v>7531</v>
      </c>
      <c r="G438" t="s">
        <v>7532</v>
      </c>
      <c r="H438" t="s">
        <v>6423</v>
      </c>
      <c r="I438" t="s">
        <v>14066</v>
      </c>
      <c r="J438" t="s">
        <v>7537</v>
      </c>
      <c r="K438" t="s">
        <v>30</v>
      </c>
      <c r="L438" t="s">
        <v>30</v>
      </c>
      <c r="M438" t="s">
        <v>41</v>
      </c>
      <c r="N438" t="s">
        <v>231</v>
      </c>
      <c r="O438" t="s">
        <v>7538</v>
      </c>
      <c r="P438" t="s">
        <v>40</v>
      </c>
      <c r="Q438" t="s">
        <v>40</v>
      </c>
      <c r="R438" t="s">
        <v>40</v>
      </c>
      <c r="S438" s="163" t="s">
        <v>231</v>
      </c>
      <c r="T438" t="s">
        <v>62</v>
      </c>
      <c r="U438" t="s">
        <v>47</v>
      </c>
      <c r="V438" t="s">
        <v>48</v>
      </c>
      <c r="W438" t="s">
        <v>40</v>
      </c>
      <c r="X438" t="s">
        <v>232</v>
      </c>
      <c r="Y438" t="s">
        <v>40</v>
      </c>
      <c r="AB438" t="s">
        <v>37</v>
      </c>
      <c r="AC438" t="s">
        <v>6439</v>
      </c>
      <c r="AD438" t="s">
        <v>39</v>
      </c>
    </row>
    <row r="439" spans="1:30">
      <c r="A439" t="s">
        <v>7539</v>
      </c>
      <c r="B439" t="s">
        <v>26</v>
      </c>
      <c r="C439" t="s">
        <v>27</v>
      </c>
      <c r="D439" t="s">
        <v>28</v>
      </c>
      <c r="E439" t="s">
        <v>363</v>
      </c>
      <c r="F439" t="s">
        <v>7531</v>
      </c>
      <c r="G439" t="s">
        <v>7532</v>
      </c>
      <c r="H439" t="s">
        <v>6423</v>
      </c>
      <c r="I439" t="s">
        <v>14066</v>
      </c>
      <c r="J439" t="s">
        <v>7539</v>
      </c>
      <c r="K439" t="s">
        <v>30</v>
      </c>
      <c r="L439" t="s">
        <v>74</v>
      </c>
      <c r="M439" t="s">
        <v>74</v>
      </c>
      <c r="N439" t="s">
        <v>42</v>
      </c>
      <c r="O439" t="s">
        <v>6537</v>
      </c>
      <c r="P439" t="s">
        <v>415</v>
      </c>
      <c r="Q439" t="s">
        <v>72</v>
      </c>
      <c r="R439" t="s">
        <v>7540</v>
      </c>
      <c r="S439" t="str">
        <f t="shared" si="6"/>
        <v>RIVAS QUISPE, GLORIA LUCIA</v>
      </c>
      <c r="T439" t="s">
        <v>40</v>
      </c>
      <c r="U439" t="s">
        <v>47</v>
      </c>
      <c r="V439" t="s">
        <v>48</v>
      </c>
      <c r="W439" t="s">
        <v>15149</v>
      </c>
      <c r="X439" s="121">
        <v>25502</v>
      </c>
      <c r="Y439" t="s">
        <v>7541</v>
      </c>
      <c r="AB439" t="s">
        <v>37</v>
      </c>
      <c r="AC439" t="s">
        <v>77</v>
      </c>
      <c r="AD439" t="s">
        <v>39</v>
      </c>
    </row>
    <row r="440" spans="1:30">
      <c r="A440" t="s">
        <v>7542</v>
      </c>
      <c r="B440" t="s">
        <v>26</v>
      </c>
      <c r="C440" t="s">
        <v>27</v>
      </c>
      <c r="D440" t="s">
        <v>28</v>
      </c>
      <c r="E440" t="s">
        <v>363</v>
      </c>
      <c r="F440" t="s">
        <v>7531</v>
      </c>
      <c r="G440" t="s">
        <v>7532</v>
      </c>
      <c r="H440" t="s">
        <v>6423</v>
      </c>
      <c r="I440" t="s">
        <v>14066</v>
      </c>
      <c r="J440" t="s">
        <v>7542</v>
      </c>
      <c r="K440" t="s">
        <v>87</v>
      </c>
      <c r="L440" t="s">
        <v>88</v>
      </c>
      <c r="M440" t="s">
        <v>89</v>
      </c>
      <c r="N440" t="s">
        <v>42</v>
      </c>
      <c r="O440" t="s">
        <v>52</v>
      </c>
      <c r="P440" t="s">
        <v>226</v>
      </c>
      <c r="Q440" t="s">
        <v>6954</v>
      </c>
      <c r="R440" t="s">
        <v>416</v>
      </c>
      <c r="S440" t="str">
        <f t="shared" si="6"/>
        <v>TICONA MOLLOCONDO, AGUSTINA</v>
      </c>
      <c r="T440" t="s">
        <v>91</v>
      </c>
      <c r="U440" t="s">
        <v>36</v>
      </c>
      <c r="V440" t="s">
        <v>48</v>
      </c>
      <c r="W440" t="s">
        <v>15150</v>
      </c>
      <c r="X440" s="121">
        <v>20148</v>
      </c>
      <c r="Y440" t="s">
        <v>7543</v>
      </c>
      <c r="AB440" t="s">
        <v>37</v>
      </c>
      <c r="AC440" t="s">
        <v>92</v>
      </c>
      <c r="AD440" t="s">
        <v>39</v>
      </c>
    </row>
    <row r="441" spans="1:30">
      <c r="A441" t="s">
        <v>7544</v>
      </c>
      <c r="B441" t="s">
        <v>26</v>
      </c>
      <c r="C441" t="s">
        <v>7043</v>
      </c>
      <c r="D441" t="s">
        <v>28</v>
      </c>
      <c r="E441" t="s">
        <v>362</v>
      </c>
      <c r="F441" t="s">
        <v>7545</v>
      </c>
      <c r="G441" t="s">
        <v>7546</v>
      </c>
      <c r="H441" t="s">
        <v>6423</v>
      </c>
      <c r="I441" t="s">
        <v>14067</v>
      </c>
      <c r="J441" t="s">
        <v>7544</v>
      </c>
      <c r="K441" t="s">
        <v>30</v>
      </c>
      <c r="L441" t="s">
        <v>30</v>
      </c>
      <c r="M441" t="s">
        <v>41</v>
      </c>
      <c r="N441" t="s">
        <v>231</v>
      </c>
      <c r="O441" t="s">
        <v>7547</v>
      </c>
      <c r="P441" t="s">
        <v>40</v>
      </c>
      <c r="Q441" t="s">
        <v>40</v>
      </c>
      <c r="R441" t="s">
        <v>40</v>
      </c>
      <c r="S441" s="163" t="s">
        <v>231</v>
      </c>
      <c r="T441" t="s">
        <v>62</v>
      </c>
      <c r="U441" t="s">
        <v>47</v>
      </c>
      <c r="V441" t="s">
        <v>48</v>
      </c>
      <c r="W441" t="s">
        <v>40</v>
      </c>
      <c r="X441" t="s">
        <v>232</v>
      </c>
      <c r="Y441" t="s">
        <v>40</v>
      </c>
      <c r="AB441" t="s">
        <v>37</v>
      </c>
      <c r="AC441" t="s">
        <v>6439</v>
      </c>
      <c r="AD441" t="s">
        <v>39</v>
      </c>
    </row>
    <row r="442" spans="1:30">
      <c r="A442" t="s">
        <v>7548</v>
      </c>
      <c r="B442" t="s">
        <v>26</v>
      </c>
      <c r="C442" t="s">
        <v>332</v>
      </c>
      <c r="D442" t="s">
        <v>28</v>
      </c>
      <c r="E442" t="s">
        <v>362</v>
      </c>
      <c r="F442" t="s">
        <v>7549</v>
      </c>
      <c r="G442" t="s">
        <v>7550</v>
      </c>
      <c r="H442" t="s">
        <v>6423</v>
      </c>
      <c r="I442" t="s">
        <v>14068</v>
      </c>
      <c r="J442" t="s">
        <v>7548</v>
      </c>
      <c r="K442" t="s">
        <v>30</v>
      </c>
      <c r="L442" t="s">
        <v>30</v>
      </c>
      <c r="M442" t="s">
        <v>41</v>
      </c>
      <c r="N442" t="s">
        <v>42</v>
      </c>
      <c r="O442" t="s">
        <v>7551</v>
      </c>
      <c r="P442" t="s">
        <v>395</v>
      </c>
      <c r="Q442" t="s">
        <v>417</v>
      </c>
      <c r="R442" t="s">
        <v>7552</v>
      </c>
      <c r="S442" t="str">
        <f t="shared" si="6"/>
        <v>ALANOCA NAYRA, PATRICIA JOSEFINA</v>
      </c>
      <c r="T442" t="s">
        <v>58</v>
      </c>
      <c r="U442" t="s">
        <v>47</v>
      </c>
      <c r="V442" t="s">
        <v>48</v>
      </c>
      <c r="W442" t="s">
        <v>15151</v>
      </c>
      <c r="X442" s="121">
        <v>24548</v>
      </c>
      <c r="Y442" t="s">
        <v>7553</v>
      </c>
      <c r="AB442" t="s">
        <v>37</v>
      </c>
      <c r="AC442" t="s">
        <v>38</v>
      </c>
      <c r="AD442" t="s">
        <v>39</v>
      </c>
    </row>
    <row r="443" spans="1:30">
      <c r="A443" t="s">
        <v>11413</v>
      </c>
      <c r="B443" t="s">
        <v>26</v>
      </c>
      <c r="C443" t="s">
        <v>332</v>
      </c>
      <c r="D443" t="s">
        <v>28</v>
      </c>
      <c r="E443" t="s">
        <v>362</v>
      </c>
      <c r="F443" t="s">
        <v>7549</v>
      </c>
      <c r="G443" t="s">
        <v>7550</v>
      </c>
      <c r="H443" t="s">
        <v>6423</v>
      </c>
      <c r="I443" t="s">
        <v>14068</v>
      </c>
      <c r="J443" t="s">
        <v>11413</v>
      </c>
      <c r="K443" t="s">
        <v>30</v>
      </c>
      <c r="L443" t="s">
        <v>30</v>
      </c>
      <c r="M443" t="s">
        <v>41</v>
      </c>
      <c r="N443" t="s">
        <v>231</v>
      </c>
      <c r="O443" t="s">
        <v>14889</v>
      </c>
      <c r="P443" t="s">
        <v>40</v>
      </c>
      <c r="Q443" t="s">
        <v>40</v>
      </c>
      <c r="R443" t="s">
        <v>40</v>
      </c>
      <c r="S443" s="163" t="s">
        <v>231</v>
      </c>
      <c r="T443" t="s">
        <v>62</v>
      </c>
      <c r="U443" t="s">
        <v>47</v>
      </c>
      <c r="V443" t="s">
        <v>48</v>
      </c>
      <c r="W443" t="s">
        <v>40</v>
      </c>
      <c r="X443" t="s">
        <v>232</v>
      </c>
      <c r="Y443" t="s">
        <v>40</v>
      </c>
      <c r="AB443" t="s">
        <v>37</v>
      </c>
      <c r="AC443" t="s">
        <v>6439</v>
      </c>
      <c r="AD443" t="s">
        <v>39</v>
      </c>
    </row>
    <row r="444" spans="1:30">
      <c r="A444" t="s">
        <v>7554</v>
      </c>
      <c r="B444" t="s">
        <v>26</v>
      </c>
      <c r="C444" t="s">
        <v>27</v>
      </c>
      <c r="D444" t="s">
        <v>28</v>
      </c>
      <c r="E444" t="s">
        <v>230</v>
      </c>
      <c r="F444" t="s">
        <v>7555</v>
      </c>
      <c r="G444" t="s">
        <v>7556</v>
      </c>
      <c r="H444" t="s">
        <v>6423</v>
      </c>
      <c r="I444" t="s">
        <v>14069</v>
      </c>
      <c r="J444" t="s">
        <v>7554</v>
      </c>
      <c r="K444" t="s">
        <v>30</v>
      </c>
      <c r="L444" t="s">
        <v>31</v>
      </c>
      <c r="M444" t="s">
        <v>32</v>
      </c>
      <c r="N444" t="s">
        <v>231</v>
      </c>
      <c r="O444" t="s">
        <v>7557</v>
      </c>
      <c r="P444" t="s">
        <v>40</v>
      </c>
      <c r="Q444" t="s">
        <v>40</v>
      </c>
      <c r="R444" t="s">
        <v>40</v>
      </c>
      <c r="S444" s="163" t="s">
        <v>231</v>
      </c>
      <c r="T444" t="s">
        <v>62</v>
      </c>
      <c r="U444" t="s">
        <v>36</v>
      </c>
      <c r="V444" t="s">
        <v>48</v>
      </c>
      <c r="W444" t="s">
        <v>40</v>
      </c>
      <c r="X444" t="s">
        <v>232</v>
      </c>
      <c r="Y444" t="s">
        <v>40</v>
      </c>
      <c r="AB444" t="s">
        <v>37</v>
      </c>
      <c r="AC444" t="s">
        <v>38</v>
      </c>
      <c r="AD444" t="s">
        <v>39</v>
      </c>
    </row>
    <row r="445" spans="1:30">
      <c r="A445" t="s">
        <v>7560</v>
      </c>
      <c r="B445" t="s">
        <v>26</v>
      </c>
      <c r="C445" t="s">
        <v>27</v>
      </c>
      <c r="D445" t="s">
        <v>28</v>
      </c>
      <c r="E445" t="s">
        <v>230</v>
      </c>
      <c r="F445" t="s">
        <v>7555</v>
      </c>
      <c r="G445" t="s">
        <v>7556</v>
      </c>
      <c r="H445" t="s">
        <v>6423</v>
      </c>
      <c r="I445" t="s">
        <v>14069</v>
      </c>
      <c r="J445" t="s">
        <v>7560</v>
      </c>
      <c r="K445" t="s">
        <v>30</v>
      </c>
      <c r="L445" t="s">
        <v>30</v>
      </c>
      <c r="M445" t="s">
        <v>41</v>
      </c>
      <c r="N445" t="s">
        <v>42</v>
      </c>
      <c r="O445" t="s">
        <v>7561</v>
      </c>
      <c r="P445" t="s">
        <v>72</v>
      </c>
      <c r="Q445" t="s">
        <v>273</v>
      </c>
      <c r="R445" t="s">
        <v>7466</v>
      </c>
      <c r="S445" t="str">
        <f t="shared" si="6"/>
        <v>QUISPE GORDILLO, CLARA</v>
      </c>
      <c r="T445" t="s">
        <v>51</v>
      </c>
      <c r="U445" t="s">
        <v>47</v>
      </c>
      <c r="V445" t="s">
        <v>48</v>
      </c>
      <c r="W445" t="s">
        <v>15152</v>
      </c>
      <c r="X445" s="121">
        <v>23966</v>
      </c>
      <c r="Y445" t="s">
        <v>7562</v>
      </c>
      <c r="AB445" t="s">
        <v>37</v>
      </c>
      <c r="AC445" t="s">
        <v>38</v>
      </c>
      <c r="AD445" t="s">
        <v>39</v>
      </c>
    </row>
    <row r="446" spans="1:30">
      <c r="A446" t="s">
        <v>7563</v>
      </c>
      <c r="B446" t="s">
        <v>26</v>
      </c>
      <c r="C446" t="s">
        <v>27</v>
      </c>
      <c r="D446" t="s">
        <v>28</v>
      </c>
      <c r="E446" t="s">
        <v>230</v>
      </c>
      <c r="F446" t="s">
        <v>7555</v>
      </c>
      <c r="G446" t="s">
        <v>7556</v>
      </c>
      <c r="H446" t="s">
        <v>6423</v>
      </c>
      <c r="I446" t="s">
        <v>14069</v>
      </c>
      <c r="J446" t="s">
        <v>7563</v>
      </c>
      <c r="K446" t="s">
        <v>30</v>
      </c>
      <c r="L446" t="s">
        <v>30</v>
      </c>
      <c r="M446" t="s">
        <v>41</v>
      </c>
      <c r="N446" t="s">
        <v>42</v>
      </c>
      <c r="O446" t="s">
        <v>14070</v>
      </c>
      <c r="P446" t="s">
        <v>174</v>
      </c>
      <c r="Q446" t="s">
        <v>175</v>
      </c>
      <c r="R446" t="s">
        <v>6571</v>
      </c>
      <c r="S446" t="str">
        <f t="shared" si="6"/>
        <v>PACURI TITO, JANETTE</v>
      </c>
      <c r="T446" t="s">
        <v>58</v>
      </c>
      <c r="U446" t="s">
        <v>47</v>
      </c>
      <c r="V446" t="s">
        <v>48</v>
      </c>
      <c r="W446" t="s">
        <v>15153</v>
      </c>
      <c r="X446" s="121">
        <v>26469</v>
      </c>
      <c r="Y446" t="s">
        <v>6572</v>
      </c>
      <c r="AB446" t="s">
        <v>37</v>
      </c>
      <c r="AC446" t="s">
        <v>38</v>
      </c>
      <c r="AD446" t="s">
        <v>39</v>
      </c>
    </row>
    <row r="447" spans="1:30">
      <c r="A447" t="s">
        <v>7564</v>
      </c>
      <c r="B447" t="s">
        <v>26</v>
      </c>
      <c r="C447" t="s">
        <v>27</v>
      </c>
      <c r="D447" t="s">
        <v>28</v>
      </c>
      <c r="E447" t="s">
        <v>230</v>
      </c>
      <c r="F447" t="s">
        <v>7555</v>
      </c>
      <c r="G447" t="s">
        <v>7556</v>
      </c>
      <c r="H447" t="s">
        <v>6423</v>
      </c>
      <c r="I447" t="s">
        <v>14069</v>
      </c>
      <c r="J447" t="s">
        <v>7564</v>
      </c>
      <c r="K447" t="s">
        <v>30</v>
      </c>
      <c r="L447" t="s">
        <v>74</v>
      </c>
      <c r="M447" t="s">
        <v>74</v>
      </c>
      <c r="N447" t="s">
        <v>42</v>
      </c>
      <c r="O447" t="s">
        <v>7565</v>
      </c>
      <c r="P447" t="s">
        <v>103</v>
      </c>
      <c r="Q447" t="s">
        <v>148</v>
      </c>
      <c r="R447" t="s">
        <v>216</v>
      </c>
      <c r="S447" t="str">
        <f t="shared" si="6"/>
        <v>MAMANI RAMOS, YOLANDA</v>
      </c>
      <c r="T447" t="s">
        <v>40</v>
      </c>
      <c r="U447" t="s">
        <v>47</v>
      </c>
      <c r="V447" t="s">
        <v>48</v>
      </c>
      <c r="W447" t="s">
        <v>18564</v>
      </c>
      <c r="X447" s="121">
        <v>30496</v>
      </c>
      <c r="Y447" t="s">
        <v>18565</v>
      </c>
      <c r="AB447" t="s">
        <v>37</v>
      </c>
      <c r="AC447" t="s">
        <v>77</v>
      </c>
      <c r="AD447" t="s">
        <v>39</v>
      </c>
    </row>
    <row r="448" spans="1:30">
      <c r="A448" t="s">
        <v>7566</v>
      </c>
      <c r="B448" t="s">
        <v>26</v>
      </c>
      <c r="C448" t="s">
        <v>27</v>
      </c>
      <c r="D448" t="s">
        <v>28</v>
      </c>
      <c r="E448" t="s">
        <v>230</v>
      </c>
      <c r="F448" t="s">
        <v>7555</v>
      </c>
      <c r="G448" t="s">
        <v>7556</v>
      </c>
      <c r="H448" t="s">
        <v>6423</v>
      </c>
      <c r="I448" t="s">
        <v>14069</v>
      </c>
      <c r="J448" t="s">
        <v>7566</v>
      </c>
      <c r="K448" t="s">
        <v>87</v>
      </c>
      <c r="L448" t="s">
        <v>88</v>
      </c>
      <c r="M448" t="s">
        <v>89</v>
      </c>
      <c r="N448" t="s">
        <v>42</v>
      </c>
      <c r="O448" t="s">
        <v>420</v>
      </c>
      <c r="P448" t="s">
        <v>226</v>
      </c>
      <c r="Q448" t="s">
        <v>290</v>
      </c>
      <c r="R448" t="s">
        <v>7567</v>
      </c>
      <c r="S448" t="str">
        <f t="shared" si="6"/>
        <v>TICONA ZEA, INES EULOGIA</v>
      </c>
      <c r="T448" t="s">
        <v>99</v>
      </c>
      <c r="U448" t="s">
        <v>36</v>
      </c>
      <c r="V448" t="s">
        <v>48</v>
      </c>
      <c r="W448" t="s">
        <v>15154</v>
      </c>
      <c r="X448" s="121">
        <v>23763</v>
      </c>
      <c r="Y448" t="s">
        <v>7568</v>
      </c>
      <c r="AB448" t="s">
        <v>37</v>
      </c>
      <c r="AC448" t="s">
        <v>92</v>
      </c>
      <c r="AD448" t="s">
        <v>39</v>
      </c>
    </row>
    <row r="449" spans="1:30">
      <c r="A449" t="s">
        <v>7569</v>
      </c>
      <c r="B449" t="s">
        <v>26</v>
      </c>
      <c r="C449" t="s">
        <v>7043</v>
      </c>
      <c r="D449" t="s">
        <v>28</v>
      </c>
      <c r="E449" t="s">
        <v>422</v>
      </c>
      <c r="F449" t="s">
        <v>7570</v>
      </c>
      <c r="G449" t="s">
        <v>7571</v>
      </c>
      <c r="H449" t="s">
        <v>6423</v>
      </c>
      <c r="I449" t="s">
        <v>14071</v>
      </c>
      <c r="J449" t="s">
        <v>7569</v>
      </c>
      <c r="K449" t="s">
        <v>30</v>
      </c>
      <c r="L449" t="s">
        <v>30</v>
      </c>
      <c r="M449" t="s">
        <v>41</v>
      </c>
      <c r="N449" t="s">
        <v>42</v>
      </c>
      <c r="O449" t="s">
        <v>52</v>
      </c>
      <c r="P449" t="s">
        <v>261</v>
      </c>
      <c r="Q449" t="s">
        <v>285</v>
      </c>
      <c r="R449" t="s">
        <v>7572</v>
      </c>
      <c r="S449" t="str">
        <f t="shared" si="6"/>
        <v>FUENTES NINA, NORA CONSISA</v>
      </c>
      <c r="T449" t="s">
        <v>46</v>
      </c>
      <c r="U449" t="s">
        <v>47</v>
      </c>
      <c r="V449" t="s">
        <v>48</v>
      </c>
      <c r="W449" t="s">
        <v>15155</v>
      </c>
      <c r="X449" s="121">
        <v>22379</v>
      </c>
      <c r="Y449" t="s">
        <v>7573</v>
      </c>
      <c r="AB449" t="s">
        <v>37</v>
      </c>
      <c r="AC449" t="s">
        <v>38</v>
      </c>
      <c r="AD449" t="s">
        <v>39</v>
      </c>
    </row>
    <row r="450" spans="1:30">
      <c r="A450" t="s">
        <v>18844</v>
      </c>
      <c r="B450" t="s">
        <v>26</v>
      </c>
      <c r="C450" t="s">
        <v>27</v>
      </c>
      <c r="D450" t="s">
        <v>28</v>
      </c>
      <c r="E450" t="s">
        <v>363</v>
      </c>
      <c r="F450" t="s">
        <v>7574</v>
      </c>
      <c r="G450" t="s">
        <v>7575</v>
      </c>
      <c r="H450" t="s">
        <v>6423</v>
      </c>
      <c r="I450" t="s">
        <v>14072</v>
      </c>
      <c r="J450" t="s">
        <v>18844</v>
      </c>
      <c r="K450" t="s">
        <v>30</v>
      </c>
      <c r="L450" t="s">
        <v>31</v>
      </c>
      <c r="M450" t="s">
        <v>32</v>
      </c>
      <c r="N450" t="s">
        <v>33</v>
      </c>
      <c r="O450" t="s">
        <v>275</v>
      </c>
      <c r="P450" t="s">
        <v>7576</v>
      </c>
      <c r="Q450" t="s">
        <v>426</v>
      </c>
      <c r="R450" t="s">
        <v>7577</v>
      </c>
      <c r="S450" t="str">
        <f t="shared" si="6"/>
        <v>MUCHICA MELO, PATRICIA MARLENY</v>
      </c>
      <c r="T450" t="s">
        <v>310</v>
      </c>
      <c r="U450" t="s">
        <v>36</v>
      </c>
      <c r="V450" t="s">
        <v>158</v>
      </c>
      <c r="W450" t="s">
        <v>15156</v>
      </c>
      <c r="X450" s="121">
        <v>23948</v>
      </c>
      <c r="Y450" t="s">
        <v>7578</v>
      </c>
      <c r="Z450" s="121">
        <v>44240</v>
      </c>
      <c r="AB450" t="s">
        <v>37</v>
      </c>
      <c r="AC450" t="s">
        <v>38</v>
      </c>
      <c r="AD450" t="s">
        <v>39</v>
      </c>
    </row>
    <row r="451" spans="1:30">
      <c r="A451" t="s">
        <v>7582</v>
      </c>
      <c r="B451" t="s">
        <v>26</v>
      </c>
      <c r="C451" t="s">
        <v>27</v>
      </c>
      <c r="D451" t="s">
        <v>28</v>
      </c>
      <c r="E451" t="s">
        <v>363</v>
      </c>
      <c r="F451" t="s">
        <v>7574</v>
      </c>
      <c r="G451" t="s">
        <v>7575</v>
      </c>
      <c r="H451" t="s">
        <v>6423</v>
      </c>
      <c r="I451" t="s">
        <v>14072</v>
      </c>
      <c r="J451" t="s">
        <v>7582</v>
      </c>
      <c r="K451" t="s">
        <v>30</v>
      </c>
      <c r="L451" t="s">
        <v>30</v>
      </c>
      <c r="M451" t="s">
        <v>41</v>
      </c>
      <c r="N451" t="s">
        <v>231</v>
      </c>
      <c r="O451" t="s">
        <v>7583</v>
      </c>
      <c r="P451" t="s">
        <v>40</v>
      </c>
      <c r="Q451" t="s">
        <v>40</v>
      </c>
      <c r="R451" t="s">
        <v>40</v>
      </c>
      <c r="S451" s="163" t="s">
        <v>231</v>
      </c>
      <c r="T451" t="s">
        <v>62</v>
      </c>
      <c r="U451" t="s">
        <v>47</v>
      </c>
      <c r="V451" t="s">
        <v>48</v>
      </c>
      <c r="W451" t="s">
        <v>40</v>
      </c>
      <c r="X451" t="s">
        <v>232</v>
      </c>
      <c r="Y451" t="s">
        <v>40</v>
      </c>
      <c r="AB451" t="s">
        <v>37</v>
      </c>
      <c r="AC451" t="s">
        <v>6439</v>
      </c>
      <c r="AD451" t="s">
        <v>39</v>
      </c>
    </row>
    <row r="452" spans="1:30">
      <c r="A452" t="s">
        <v>7584</v>
      </c>
      <c r="B452" t="s">
        <v>26</v>
      </c>
      <c r="C452" t="s">
        <v>27</v>
      </c>
      <c r="D452" t="s">
        <v>28</v>
      </c>
      <c r="E452" t="s">
        <v>363</v>
      </c>
      <c r="F452" t="s">
        <v>7574</v>
      </c>
      <c r="G452" t="s">
        <v>7575</v>
      </c>
      <c r="H452" t="s">
        <v>6423</v>
      </c>
      <c r="I452" t="s">
        <v>14072</v>
      </c>
      <c r="J452" t="s">
        <v>7584</v>
      </c>
      <c r="K452" t="s">
        <v>30</v>
      </c>
      <c r="L452" t="s">
        <v>30</v>
      </c>
      <c r="M452" t="s">
        <v>41</v>
      </c>
      <c r="N452" t="s">
        <v>42</v>
      </c>
      <c r="O452" t="s">
        <v>14073</v>
      </c>
      <c r="P452" t="s">
        <v>388</v>
      </c>
      <c r="Q452" t="s">
        <v>389</v>
      </c>
      <c r="R452" t="s">
        <v>7442</v>
      </c>
      <c r="S452" t="str">
        <f t="shared" ref="S452:S514" si="7">CONCATENATE(P452," ",Q452,","," ",R452)</f>
        <v>ZEVALLOS ARAGON, CARMEN KARIM</v>
      </c>
      <c r="T452" t="s">
        <v>58</v>
      </c>
      <c r="U452" t="s">
        <v>47</v>
      </c>
      <c r="V452" t="s">
        <v>48</v>
      </c>
      <c r="W452" t="s">
        <v>15157</v>
      </c>
      <c r="X452" s="121">
        <v>27287</v>
      </c>
      <c r="Y452" t="s">
        <v>7443</v>
      </c>
      <c r="AB452" t="s">
        <v>37</v>
      </c>
      <c r="AC452" t="s">
        <v>38</v>
      </c>
      <c r="AD452" t="s">
        <v>39</v>
      </c>
    </row>
    <row r="453" spans="1:30">
      <c r="A453" t="s">
        <v>7587</v>
      </c>
      <c r="B453" t="s">
        <v>26</v>
      </c>
      <c r="C453" t="s">
        <v>27</v>
      </c>
      <c r="D453" t="s">
        <v>28</v>
      </c>
      <c r="E453" t="s">
        <v>363</v>
      </c>
      <c r="F453" t="s">
        <v>7574</v>
      </c>
      <c r="G453" t="s">
        <v>7575</v>
      </c>
      <c r="H453" t="s">
        <v>6423</v>
      </c>
      <c r="I453" t="s">
        <v>14072</v>
      </c>
      <c r="J453" t="s">
        <v>7587</v>
      </c>
      <c r="K453" t="s">
        <v>30</v>
      </c>
      <c r="L453" t="s">
        <v>74</v>
      </c>
      <c r="M453" t="s">
        <v>74</v>
      </c>
      <c r="N453" t="s">
        <v>42</v>
      </c>
      <c r="O453" t="s">
        <v>6537</v>
      </c>
      <c r="P453" t="s">
        <v>187</v>
      </c>
      <c r="Q453" t="s">
        <v>148</v>
      </c>
      <c r="R453" t="s">
        <v>18569</v>
      </c>
      <c r="S453" t="str">
        <f t="shared" si="7"/>
        <v>DELGADO RAMOS, NANCY BEATRIZ</v>
      </c>
      <c r="T453" t="s">
        <v>40</v>
      </c>
      <c r="U453" t="s">
        <v>47</v>
      </c>
      <c r="V453" t="s">
        <v>48</v>
      </c>
      <c r="W453" t="s">
        <v>18570</v>
      </c>
      <c r="X453" s="121">
        <v>27823</v>
      </c>
      <c r="Y453" t="s">
        <v>18571</v>
      </c>
      <c r="AB453" t="s">
        <v>37</v>
      </c>
      <c r="AC453" t="s">
        <v>77</v>
      </c>
      <c r="AD453" t="s">
        <v>39</v>
      </c>
    </row>
    <row r="454" spans="1:30">
      <c r="A454" t="s">
        <v>7433</v>
      </c>
      <c r="B454" t="s">
        <v>26</v>
      </c>
      <c r="C454" t="s">
        <v>27</v>
      </c>
      <c r="D454" t="s">
        <v>28</v>
      </c>
      <c r="E454" t="s">
        <v>363</v>
      </c>
      <c r="F454" t="s">
        <v>7574</v>
      </c>
      <c r="G454" t="s">
        <v>7575</v>
      </c>
      <c r="H454" t="s">
        <v>6423</v>
      </c>
      <c r="I454" t="s">
        <v>14072</v>
      </c>
      <c r="J454" t="s">
        <v>7433</v>
      </c>
      <c r="K454" t="s">
        <v>87</v>
      </c>
      <c r="L454" t="s">
        <v>88</v>
      </c>
      <c r="M454" t="s">
        <v>358</v>
      </c>
      <c r="N454" t="s">
        <v>231</v>
      </c>
      <c r="O454" t="s">
        <v>15158</v>
      </c>
      <c r="P454" t="s">
        <v>40</v>
      </c>
      <c r="Q454" t="s">
        <v>40</v>
      </c>
      <c r="R454" t="s">
        <v>40</v>
      </c>
      <c r="S454" s="163" t="s">
        <v>231</v>
      </c>
      <c r="T454" t="s">
        <v>62</v>
      </c>
      <c r="U454" t="s">
        <v>36</v>
      </c>
      <c r="V454" t="s">
        <v>48</v>
      </c>
      <c r="W454" t="s">
        <v>40</v>
      </c>
      <c r="X454" t="s">
        <v>232</v>
      </c>
      <c r="Y454" t="s">
        <v>40</v>
      </c>
      <c r="AB454" t="s">
        <v>37</v>
      </c>
      <c r="AC454" t="s">
        <v>92</v>
      </c>
      <c r="AD454" t="s">
        <v>39</v>
      </c>
    </row>
    <row r="455" spans="1:30">
      <c r="A455" t="s">
        <v>7588</v>
      </c>
      <c r="B455" t="s">
        <v>26</v>
      </c>
      <c r="C455" t="s">
        <v>27</v>
      </c>
      <c r="D455" t="s">
        <v>28</v>
      </c>
      <c r="E455" t="s">
        <v>363</v>
      </c>
      <c r="F455" t="s">
        <v>7589</v>
      </c>
      <c r="G455" t="s">
        <v>7590</v>
      </c>
      <c r="H455" t="s">
        <v>6423</v>
      </c>
      <c r="I455" t="s">
        <v>14074</v>
      </c>
      <c r="J455" t="s">
        <v>7588</v>
      </c>
      <c r="K455" t="s">
        <v>30</v>
      </c>
      <c r="L455" t="s">
        <v>31</v>
      </c>
      <c r="M455" t="s">
        <v>32</v>
      </c>
      <c r="N455" t="s">
        <v>231</v>
      </c>
      <c r="O455" t="s">
        <v>7591</v>
      </c>
      <c r="P455" t="s">
        <v>40</v>
      </c>
      <c r="Q455" t="s">
        <v>40</v>
      </c>
      <c r="R455" t="s">
        <v>40</v>
      </c>
      <c r="S455" s="163" t="s">
        <v>231</v>
      </c>
      <c r="T455" t="s">
        <v>62</v>
      </c>
      <c r="U455" t="s">
        <v>36</v>
      </c>
      <c r="V455" t="s">
        <v>48</v>
      </c>
      <c r="W455" t="s">
        <v>40</v>
      </c>
      <c r="X455" t="s">
        <v>232</v>
      </c>
      <c r="Y455" t="s">
        <v>40</v>
      </c>
      <c r="AB455" t="s">
        <v>37</v>
      </c>
      <c r="AC455" t="s">
        <v>38</v>
      </c>
      <c r="AD455" t="s">
        <v>39</v>
      </c>
    </row>
    <row r="456" spans="1:30">
      <c r="A456" t="s">
        <v>7592</v>
      </c>
      <c r="B456" t="s">
        <v>26</v>
      </c>
      <c r="C456" t="s">
        <v>27</v>
      </c>
      <c r="D456" t="s">
        <v>28</v>
      </c>
      <c r="E456" t="s">
        <v>363</v>
      </c>
      <c r="F456" t="s">
        <v>7589</v>
      </c>
      <c r="G456" t="s">
        <v>7590</v>
      </c>
      <c r="H456" t="s">
        <v>6423</v>
      </c>
      <c r="I456" t="s">
        <v>14074</v>
      </c>
      <c r="J456" t="s">
        <v>7592</v>
      </c>
      <c r="K456" t="s">
        <v>30</v>
      </c>
      <c r="L456" t="s">
        <v>30</v>
      </c>
      <c r="M456" t="s">
        <v>41</v>
      </c>
      <c r="N456" t="s">
        <v>42</v>
      </c>
      <c r="O456" t="s">
        <v>7593</v>
      </c>
      <c r="P456" t="s">
        <v>430</v>
      </c>
      <c r="Q456" t="s">
        <v>246</v>
      </c>
      <c r="R456" t="s">
        <v>120</v>
      </c>
      <c r="S456" t="str">
        <f t="shared" si="7"/>
        <v>CABRERA MAQUERA, JULIA</v>
      </c>
      <c r="T456" t="s">
        <v>51</v>
      </c>
      <c r="U456" t="s">
        <v>47</v>
      </c>
      <c r="V456" t="s">
        <v>48</v>
      </c>
      <c r="W456" t="s">
        <v>15159</v>
      </c>
      <c r="X456" s="121">
        <v>22522</v>
      </c>
      <c r="Y456" t="s">
        <v>7594</v>
      </c>
      <c r="AB456" t="s">
        <v>37</v>
      </c>
      <c r="AC456" t="s">
        <v>38</v>
      </c>
      <c r="AD456" t="s">
        <v>39</v>
      </c>
    </row>
    <row r="457" spans="1:30">
      <c r="A457" t="s">
        <v>18845</v>
      </c>
      <c r="B457" t="s">
        <v>26</v>
      </c>
      <c r="C457" t="s">
        <v>27</v>
      </c>
      <c r="D457" t="s">
        <v>28</v>
      </c>
      <c r="E457" t="s">
        <v>363</v>
      </c>
      <c r="F457" t="s">
        <v>7589</v>
      </c>
      <c r="G457" t="s">
        <v>7590</v>
      </c>
      <c r="H457" t="s">
        <v>6423</v>
      </c>
      <c r="I457" t="s">
        <v>14074</v>
      </c>
      <c r="J457" t="s">
        <v>18845</v>
      </c>
      <c r="K457" t="s">
        <v>30</v>
      </c>
      <c r="L457" t="s">
        <v>30</v>
      </c>
      <c r="M457" t="s">
        <v>41</v>
      </c>
      <c r="N457" t="s">
        <v>231</v>
      </c>
      <c r="O457" t="s">
        <v>113</v>
      </c>
      <c r="P457" t="s">
        <v>40</v>
      </c>
      <c r="Q457" t="s">
        <v>40</v>
      </c>
      <c r="R457" t="s">
        <v>40</v>
      </c>
      <c r="S457" s="163" t="s">
        <v>231</v>
      </c>
      <c r="T457" t="s">
        <v>62</v>
      </c>
      <c r="U457" t="s">
        <v>47</v>
      </c>
      <c r="V457" t="s">
        <v>48</v>
      </c>
      <c r="W457" t="s">
        <v>40</v>
      </c>
      <c r="X457" t="s">
        <v>232</v>
      </c>
      <c r="Y457" t="s">
        <v>40</v>
      </c>
      <c r="AB457" t="s">
        <v>37</v>
      </c>
      <c r="AC457" t="s">
        <v>6439</v>
      </c>
      <c r="AD457" t="s">
        <v>39</v>
      </c>
    </row>
    <row r="458" spans="1:30">
      <c r="A458" t="s">
        <v>7595</v>
      </c>
      <c r="B458" t="s">
        <v>26</v>
      </c>
      <c r="C458" t="s">
        <v>27</v>
      </c>
      <c r="D458" t="s">
        <v>28</v>
      </c>
      <c r="E458" t="s">
        <v>363</v>
      </c>
      <c r="F458" t="s">
        <v>7589</v>
      </c>
      <c r="G458" t="s">
        <v>7590</v>
      </c>
      <c r="H458" t="s">
        <v>6423</v>
      </c>
      <c r="I458" t="s">
        <v>14074</v>
      </c>
      <c r="J458" t="s">
        <v>7595</v>
      </c>
      <c r="K458" t="s">
        <v>87</v>
      </c>
      <c r="L458" t="s">
        <v>88</v>
      </c>
      <c r="M458" t="s">
        <v>89</v>
      </c>
      <c r="N458" t="s">
        <v>42</v>
      </c>
      <c r="O458" t="s">
        <v>7596</v>
      </c>
      <c r="P458" t="s">
        <v>160</v>
      </c>
      <c r="Q458" t="s">
        <v>189</v>
      </c>
      <c r="R458" t="s">
        <v>7597</v>
      </c>
      <c r="S458" t="str">
        <f t="shared" si="7"/>
        <v>YUCRA APAZA, TEOFILA NATIVIDAD</v>
      </c>
      <c r="T458" t="s">
        <v>99</v>
      </c>
      <c r="U458" t="s">
        <v>36</v>
      </c>
      <c r="V458" t="s">
        <v>48</v>
      </c>
      <c r="W458" t="s">
        <v>15160</v>
      </c>
      <c r="X458" s="121">
        <v>23261</v>
      </c>
      <c r="Y458" t="s">
        <v>7598</v>
      </c>
      <c r="AB458" t="s">
        <v>37</v>
      </c>
      <c r="AC458" t="s">
        <v>92</v>
      </c>
      <c r="AD458" t="s">
        <v>39</v>
      </c>
    </row>
    <row r="459" spans="1:30">
      <c r="A459" t="s">
        <v>7599</v>
      </c>
      <c r="B459" t="s">
        <v>26</v>
      </c>
      <c r="C459" t="s">
        <v>7043</v>
      </c>
      <c r="D459" t="s">
        <v>28</v>
      </c>
      <c r="E459" t="s">
        <v>422</v>
      </c>
      <c r="F459" t="s">
        <v>7600</v>
      </c>
      <c r="G459" t="s">
        <v>7601</v>
      </c>
      <c r="H459" t="s">
        <v>6423</v>
      </c>
      <c r="I459" t="s">
        <v>14075</v>
      </c>
      <c r="J459" t="s">
        <v>7599</v>
      </c>
      <c r="K459" t="s">
        <v>30</v>
      </c>
      <c r="L459" t="s">
        <v>30</v>
      </c>
      <c r="M459" t="s">
        <v>41</v>
      </c>
      <c r="N459" t="s">
        <v>42</v>
      </c>
      <c r="O459" t="s">
        <v>14076</v>
      </c>
      <c r="P459" t="s">
        <v>378</v>
      </c>
      <c r="Q459" t="s">
        <v>324</v>
      </c>
      <c r="R459" t="s">
        <v>7683</v>
      </c>
      <c r="S459" t="str">
        <f t="shared" si="7"/>
        <v>YANQUI COAQUIRA, JANETH LETICIA</v>
      </c>
      <c r="T459" t="s">
        <v>46</v>
      </c>
      <c r="U459" t="s">
        <v>47</v>
      </c>
      <c r="V459" t="s">
        <v>48</v>
      </c>
      <c r="W459" t="s">
        <v>15173</v>
      </c>
      <c r="X459" s="121">
        <v>26577</v>
      </c>
      <c r="Y459" t="s">
        <v>7684</v>
      </c>
      <c r="AB459" t="s">
        <v>37</v>
      </c>
      <c r="AC459" t="s">
        <v>38</v>
      </c>
      <c r="AD459" t="s">
        <v>39</v>
      </c>
    </row>
    <row r="460" spans="1:30">
      <c r="A460" t="s">
        <v>7604</v>
      </c>
      <c r="B460" t="s">
        <v>26</v>
      </c>
      <c r="C460" t="s">
        <v>7043</v>
      </c>
      <c r="D460" t="s">
        <v>28</v>
      </c>
      <c r="E460" t="s">
        <v>422</v>
      </c>
      <c r="F460" t="s">
        <v>7605</v>
      </c>
      <c r="G460" t="s">
        <v>7606</v>
      </c>
      <c r="H460" t="s">
        <v>6423</v>
      </c>
      <c r="I460" t="s">
        <v>14077</v>
      </c>
      <c r="J460" t="s">
        <v>7604</v>
      </c>
      <c r="K460" t="s">
        <v>30</v>
      </c>
      <c r="L460" t="s">
        <v>30</v>
      </c>
      <c r="M460" t="s">
        <v>41</v>
      </c>
      <c r="N460" t="s">
        <v>42</v>
      </c>
      <c r="O460" t="s">
        <v>7607</v>
      </c>
      <c r="P460" t="s">
        <v>335</v>
      </c>
      <c r="Q460" t="s">
        <v>43</v>
      </c>
      <c r="R460" t="s">
        <v>7608</v>
      </c>
      <c r="S460" t="str">
        <f t="shared" si="7"/>
        <v>GUTIERREZ SERRUTO, BELINDA YNES</v>
      </c>
      <c r="T460" t="s">
        <v>46</v>
      </c>
      <c r="U460" t="s">
        <v>47</v>
      </c>
      <c r="V460" t="s">
        <v>48</v>
      </c>
      <c r="W460" t="s">
        <v>15161</v>
      </c>
      <c r="X460" s="121">
        <v>29359</v>
      </c>
      <c r="Y460" t="s">
        <v>7609</v>
      </c>
      <c r="AB460" t="s">
        <v>37</v>
      </c>
      <c r="AC460" t="s">
        <v>38</v>
      </c>
      <c r="AD460" t="s">
        <v>39</v>
      </c>
    </row>
    <row r="461" spans="1:30">
      <c r="A461" t="s">
        <v>7613</v>
      </c>
      <c r="B461" t="s">
        <v>26</v>
      </c>
      <c r="C461" t="s">
        <v>332</v>
      </c>
      <c r="D461" t="s">
        <v>28</v>
      </c>
      <c r="E461" t="s">
        <v>363</v>
      </c>
      <c r="F461" t="s">
        <v>7614</v>
      </c>
      <c r="G461" t="s">
        <v>7615</v>
      </c>
      <c r="H461" t="s">
        <v>6423</v>
      </c>
      <c r="I461" t="s">
        <v>14078</v>
      </c>
      <c r="J461" t="s">
        <v>7613</v>
      </c>
      <c r="K461" t="s">
        <v>30</v>
      </c>
      <c r="L461" t="s">
        <v>30</v>
      </c>
      <c r="M461" t="s">
        <v>41</v>
      </c>
      <c r="N461" t="s">
        <v>231</v>
      </c>
      <c r="O461" t="s">
        <v>14079</v>
      </c>
      <c r="P461" t="s">
        <v>40</v>
      </c>
      <c r="Q461" t="s">
        <v>40</v>
      </c>
      <c r="R461" t="s">
        <v>40</v>
      </c>
      <c r="S461" s="163" t="s">
        <v>231</v>
      </c>
      <c r="T461" t="s">
        <v>62</v>
      </c>
      <c r="U461" t="s">
        <v>47</v>
      </c>
      <c r="V461" t="s">
        <v>48</v>
      </c>
      <c r="W461" t="s">
        <v>40</v>
      </c>
      <c r="X461" t="s">
        <v>232</v>
      </c>
      <c r="Y461" t="s">
        <v>40</v>
      </c>
      <c r="AB461" t="s">
        <v>37</v>
      </c>
      <c r="AC461" t="s">
        <v>6439</v>
      </c>
      <c r="AD461" t="s">
        <v>39</v>
      </c>
    </row>
    <row r="462" spans="1:30">
      <c r="A462" t="s">
        <v>18846</v>
      </c>
      <c r="B462" t="s">
        <v>26</v>
      </c>
      <c r="C462" t="s">
        <v>332</v>
      </c>
      <c r="D462" t="s">
        <v>28</v>
      </c>
      <c r="E462" t="s">
        <v>363</v>
      </c>
      <c r="F462" t="s">
        <v>7614</v>
      </c>
      <c r="G462" t="s">
        <v>7615</v>
      </c>
      <c r="H462" t="s">
        <v>6423</v>
      </c>
      <c r="I462" t="s">
        <v>14078</v>
      </c>
      <c r="J462" t="s">
        <v>18846</v>
      </c>
      <c r="K462" t="s">
        <v>30</v>
      </c>
      <c r="L462" t="s">
        <v>30</v>
      </c>
      <c r="M462" t="s">
        <v>41</v>
      </c>
      <c r="N462" t="s">
        <v>231</v>
      </c>
      <c r="O462" t="s">
        <v>113</v>
      </c>
      <c r="P462" t="s">
        <v>40</v>
      </c>
      <c r="Q462" t="s">
        <v>40</v>
      </c>
      <c r="R462" t="s">
        <v>40</v>
      </c>
      <c r="S462" s="163" t="s">
        <v>231</v>
      </c>
      <c r="T462" t="s">
        <v>62</v>
      </c>
      <c r="U462" t="s">
        <v>47</v>
      </c>
      <c r="V462" t="s">
        <v>48</v>
      </c>
      <c r="W462" t="s">
        <v>40</v>
      </c>
      <c r="X462" t="s">
        <v>232</v>
      </c>
      <c r="Y462" t="s">
        <v>40</v>
      </c>
      <c r="AB462" t="s">
        <v>37</v>
      </c>
      <c r="AC462" t="s">
        <v>6439</v>
      </c>
      <c r="AD462" t="s">
        <v>39</v>
      </c>
    </row>
    <row r="463" spans="1:30">
      <c r="A463" t="s">
        <v>7618</v>
      </c>
      <c r="B463" t="s">
        <v>26</v>
      </c>
      <c r="C463" t="s">
        <v>332</v>
      </c>
      <c r="D463" t="s">
        <v>28</v>
      </c>
      <c r="E463" t="s">
        <v>363</v>
      </c>
      <c r="F463" t="s">
        <v>7614</v>
      </c>
      <c r="G463" t="s">
        <v>7615</v>
      </c>
      <c r="H463" t="s">
        <v>6423</v>
      </c>
      <c r="I463" t="s">
        <v>14078</v>
      </c>
      <c r="J463" t="s">
        <v>7618</v>
      </c>
      <c r="K463" t="s">
        <v>87</v>
      </c>
      <c r="L463" t="s">
        <v>88</v>
      </c>
      <c r="M463" t="s">
        <v>89</v>
      </c>
      <c r="N463" t="s">
        <v>42</v>
      </c>
      <c r="O463" t="s">
        <v>7619</v>
      </c>
      <c r="P463" t="s">
        <v>164</v>
      </c>
      <c r="Q463" t="s">
        <v>7132</v>
      </c>
      <c r="R463" t="s">
        <v>7620</v>
      </c>
      <c r="S463" t="str">
        <f t="shared" si="7"/>
        <v>ORTEGA SAMO, PEDRO VALERIANO</v>
      </c>
      <c r="T463" t="s">
        <v>439</v>
      </c>
      <c r="U463" t="s">
        <v>36</v>
      </c>
      <c r="V463" t="s">
        <v>48</v>
      </c>
      <c r="W463" t="s">
        <v>15162</v>
      </c>
      <c r="X463" s="121">
        <v>20835</v>
      </c>
      <c r="Y463" t="s">
        <v>7621</v>
      </c>
      <c r="AB463" t="s">
        <v>37</v>
      </c>
      <c r="AC463" t="s">
        <v>92</v>
      </c>
      <c r="AD463" t="s">
        <v>39</v>
      </c>
    </row>
    <row r="464" spans="1:30">
      <c r="A464" t="s">
        <v>7622</v>
      </c>
      <c r="B464" t="s">
        <v>26</v>
      </c>
      <c r="C464" t="s">
        <v>332</v>
      </c>
      <c r="D464" t="s">
        <v>28</v>
      </c>
      <c r="E464" t="s">
        <v>363</v>
      </c>
      <c r="F464" t="s">
        <v>7623</v>
      </c>
      <c r="G464" t="s">
        <v>7624</v>
      </c>
      <c r="H464" t="s">
        <v>6423</v>
      </c>
      <c r="I464" t="s">
        <v>18847</v>
      </c>
      <c r="J464" t="s">
        <v>7622</v>
      </c>
      <c r="K464" t="s">
        <v>30</v>
      </c>
      <c r="L464" t="s">
        <v>30</v>
      </c>
      <c r="M464" t="s">
        <v>41</v>
      </c>
      <c r="N464" t="s">
        <v>42</v>
      </c>
      <c r="O464" t="s">
        <v>7625</v>
      </c>
      <c r="P464" t="s">
        <v>189</v>
      </c>
      <c r="Q464" t="s">
        <v>73</v>
      </c>
      <c r="R464" t="s">
        <v>366</v>
      </c>
      <c r="S464" t="str">
        <f t="shared" si="7"/>
        <v>APAZA CONDORI, ROXANA</v>
      </c>
      <c r="T464" t="s">
        <v>62</v>
      </c>
      <c r="U464" t="s">
        <v>47</v>
      </c>
      <c r="V464" t="s">
        <v>48</v>
      </c>
      <c r="W464" t="s">
        <v>15163</v>
      </c>
      <c r="X464" s="121">
        <v>26541</v>
      </c>
      <c r="Y464" t="s">
        <v>7626</v>
      </c>
      <c r="AB464" t="s">
        <v>37</v>
      </c>
      <c r="AC464" t="s">
        <v>38</v>
      </c>
      <c r="AD464" t="s">
        <v>39</v>
      </c>
    </row>
    <row r="465" spans="1:30">
      <c r="A465" t="s">
        <v>10632</v>
      </c>
      <c r="B465" t="s">
        <v>26</v>
      </c>
      <c r="C465" t="s">
        <v>332</v>
      </c>
      <c r="D465" t="s">
        <v>28</v>
      </c>
      <c r="E465" t="s">
        <v>363</v>
      </c>
      <c r="F465" t="s">
        <v>7623</v>
      </c>
      <c r="G465" t="s">
        <v>7624</v>
      </c>
      <c r="H465" t="s">
        <v>6423</v>
      </c>
      <c r="I465" t="s">
        <v>18847</v>
      </c>
      <c r="J465" t="s">
        <v>10632</v>
      </c>
      <c r="K465" t="s">
        <v>30</v>
      </c>
      <c r="L465" t="s">
        <v>30</v>
      </c>
      <c r="M465" t="s">
        <v>41</v>
      </c>
      <c r="N465" t="s">
        <v>42</v>
      </c>
      <c r="O465" t="s">
        <v>18848</v>
      </c>
      <c r="P465" t="s">
        <v>103</v>
      </c>
      <c r="Q465" t="s">
        <v>243</v>
      </c>
      <c r="R465" t="s">
        <v>6897</v>
      </c>
      <c r="S465" t="str">
        <f t="shared" si="7"/>
        <v>MAMANI LIMACHI, NATIVIDAD</v>
      </c>
      <c r="T465" t="s">
        <v>58</v>
      </c>
      <c r="U465" t="s">
        <v>47</v>
      </c>
      <c r="V465" t="s">
        <v>48</v>
      </c>
      <c r="W465" t="s">
        <v>14982</v>
      </c>
      <c r="X465" s="121">
        <v>21543</v>
      </c>
      <c r="Y465" t="s">
        <v>6898</v>
      </c>
      <c r="AB465" t="s">
        <v>37</v>
      </c>
      <c r="AC465" t="s">
        <v>38</v>
      </c>
      <c r="AD465" t="s">
        <v>39</v>
      </c>
    </row>
    <row r="466" spans="1:30">
      <c r="A466" t="s">
        <v>7629</v>
      </c>
      <c r="B466" t="s">
        <v>26</v>
      </c>
      <c r="C466" t="s">
        <v>332</v>
      </c>
      <c r="D466" t="s">
        <v>28</v>
      </c>
      <c r="E466" t="s">
        <v>363</v>
      </c>
      <c r="F466" t="s">
        <v>7630</v>
      </c>
      <c r="G466" t="s">
        <v>7631</v>
      </c>
      <c r="H466" t="s">
        <v>6423</v>
      </c>
      <c r="I466" t="s">
        <v>14080</v>
      </c>
      <c r="J466" t="s">
        <v>7629</v>
      </c>
      <c r="K466" t="s">
        <v>30</v>
      </c>
      <c r="L466" t="s">
        <v>31</v>
      </c>
      <c r="M466" t="s">
        <v>32</v>
      </c>
      <c r="N466" t="s">
        <v>231</v>
      </c>
      <c r="O466" t="s">
        <v>14081</v>
      </c>
      <c r="P466" t="s">
        <v>40</v>
      </c>
      <c r="Q466" t="s">
        <v>40</v>
      </c>
      <c r="R466" t="s">
        <v>40</v>
      </c>
      <c r="S466" s="163" t="s">
        <v>231</v>
      </c>
      <c r="T466" t="s">
        <v>62</v>
      </c>
      <c r="U466" t="s">
        <v>36</v>
      </c>
      <c r="V466" t="s">
        <v>48</v>
      </c>
      <c r="W466" t="s">
        <v>40</v>
      </c>
      <c r="X466" t="s">
        <v>232</v>
      </c>
      <c r="Y466" t="s">
        <v>40</v>
      </c>
      <c r="AB466" t="s">
        <v>37</v>
      </c>
      <c r="AC466" t="s">
        <v>38</v>
      </c>
      <c r="AD466" t="s">
        <v>39</v>
      </c>
    </row>
    <row r="467" spans="1:30">
      <c r="A467" t="s">
        <v>7634</v>
      </c>
      <c r="B467" t="s">
        <v>26</v>
      </c>
      <c r="C467" t="s">
        <v>332</v>
      </c>
      <c r="D467" t="s">
        <v>28</v>
      </c>
      <c r="E467" t="s">
        <v>363</v>
      </c>
      <c r="F467" t="s">
        <v>7630</v>
      </c>
      <c r="G467" t="s">
        <v>7631</v>
      </c>
      <c r="H467" t="s">
        <v>6423</v>
      </c>
      <c r="I467" t="s">
        <v>14080</v>
      </c>
      <c r="J467" t="s">
        <v>7634</v>
      </c>
      <c r="K467" t="s">
        <v>30</v>
      </c>
      <c r="L467" t="s">
        <v>30</v>
      </c>
      <c r="M467" t="s">
        <v>41</v>
      </c>
      <c r="N467" t="s">
        <v>42</v>
      </c>
      <c r="O467" t="s">
        <v>7635</v>
      </c>
      <c r="P467" t="s">
        <v>445</v>
      </c>
      <c r="Q467" t="s">
        <v>338</v>
      </c>
      <c r="R467" t="s">
        <v>446</v>
      </c>
      <c r="S467" t="str">
        <f t="shared" si="7"/>
        <v>GODOY DIAZ, HERMELINDA</v>
      </c>
      <c r="T467" t="s">
        <v>51</v>
      </c>
      <c r="U467" t="s">
        <v>47</v>
      </c>
      <c r="V467" t="s">
        <v>48</v>
      </c>
      <c r="W467" t="s">
        <v>15164</v>
      </c>
      <c r="X467" s="121">
        <v>25329</v>
      </c>
      <c r="Y467" t="s">
        <v>7644</v>
      </c>
      <c r="AB467" t="s">
        <v>37</v>
      </c>
      <c r="AC467" t="s">
        <v>38</v>
      </c>
      <c r="AD467" t="s">
        <v>39</v>
      </c>
    </row>
    <row r="468" spans="1:30">
      <c r="A468" t="s">
        <v>7636</v>
      </c>
      <c r="B468" t="s">
        <v>26</v>
      </c>
      <c r="C468" t="s">
        <v>332</v>
      </c>
      <c r="D468" t="s">
        <v>28</v>
      </c>
      <c r="E468" t="s">
        <v>363</v>
      </c>
      <c r="F468" t="s">
        <v>7630</v>
      </c>
      <c r="G468" t="s">
        <v>7631</v>
      </c>
      <c r="H468" t="s">
        <v>6423</v>
      </c>
      <c r="I468" t="s">
        <v>14080</v>
      </c>
      <c r="J468" t="s">
        <v>7636</v>
      </c>
      <c r="K468" t="s">
        <v>87</v>
      </c>
      <c r="L468" t="s">
        <v>88</v>
      </c>
      <c r="M468" t="s">
        <v>89</v>
      </c>
      <c r="N468" t="s">
        <v>42</v>
      </c>
      <c r="O468" t="s">
        <v>52</v>
      </c>
      <c r="P468" t="s">
        <v>285</v>
      </c>
      <c r="Q468" t="s">
        <v>148</v>
      </c>
      <c r="R468" t="s">
        <v>6334</v>
      </c>
      <c r="S468" t="str">
        <f t="shared" si="7"/>
        <v>NINA RAMOS, ALCIDES</v>
      </c>
      <c r="T468" t="s">
        <v>91</v>
      </c>
      <c r="U468" t="s">
        <v>36</v>
      </c>
      <c r="V468" t="s">
        <v>48</v>
      </c>
      <c r="W468" t="s">
        <v>15165</v>
      </c>
      <c r="X468" s="121">
        <v>24792</v>
      </c>
      <c r="Y468" t="s">
        <v>7637</v>
      </c>
      <c r="AB468" t="s">
        <v>37</v>
      </c>
      <c r="AC468" t="s">
        <v>92</v>
      </c>
      <c r="AD468" t="s">
        <v>39</v>
      </c>
    </row>
    <row r="469" spans="1:30">
      <c r="A469" t="s">
        <v>7638</v>
      </c>
      <c r="B469" t="s">
        <v>26</v>
      </c>
      <c r="C469" t="s">
        <v>7043</v>
      </c>
      <c r="D469" t="s">
        <v>28</v>
      </c>
      <c r="E469" t="s">
        <v>444</v>
      </c>
      <c r="F469" t="s">
        <v>7639</v>
      </c>
      <c r="G469" t="s">
        <v>7640</v>
      </c>
      <c r="H469" t="s">
        <v>6423</v>
      </c>
      <c r="I469" t="s">
        <v>14082</v>
      </c>
      <c r="J469" t="s">
        <v>7638</v>
      </c>
      <c r="K469" t="s">
        <v>30</v>
      </c>
      <c r="L469" t="s">
        <v>30</v>
      </c>
      <c r="M469" t="s">
        <v>41</v>
      </c>
      <c r="N469" t="s">
        <v>231</v>
      </c>
      <c r="O469" t="s">
        <v>18849</v>
      </c>
      <c r="P469" t="s">
        <v>40</v>
      </c>
      <c r="Q469" t="s">
        <v>40</v>
      </c>
      <c r="R469" t="s">
        <v>40</v>
      </c>
      <c r="S469" s="163" t="s">
        <v>231</v>
      </c>
      <c r="T469" t="s">
        <v>62</v>
      </c>
      <c r="U469" t="s">
        <v>47</v>
      </c>
      <c r="V469" t="s">
        <v>48</v>
      </c>
      <c r="W469" t="s">
        <v>40</v>
      </c>
      <c r="X469" t="s">
        <v>232</v>
      </c>
      <c r="Y469" t="s">
        <v>40</v>
      </c>
      <c r="AB469" t="s">
        <v>37</v>
      </c>
      <c r="AC469" t="s">
        <v>6439</v>
      </c>
      <c r="AD469" t="s">
        <v>39</v>
      </c>
    </row>
    <row r="470" spans="1:30">
      <c r="A470" t="s">
        <v>7641</v>
      </c>
      <c r="B470" t="s">
        <v>26</v>
      </c>
      <c r="C470" t="s">
        <v>7043</v>
      </c>
      <c r="D470" t="s">
        <v>28</v>
      </c>
      <c r="E470" t="s">
        <v>422</v>
      </c>
      <c r="F470" t="s">
        <v>7642</v>
      </c>
      <c r="G470" t="s">
        <v>7643</v>
      </c>
      <c r="H470" t="s">
        <v>6423</v>
      </c>
      <c r="I470" t="s">
        <v>18850</v>
      </c>
      <c r="J470" t="s">
        <v>7641</v>
      </c>
      <c r="K470" t="s">
        <v>30</v>
      </c>
      <c r="L470" t="s">
        <v>30</v>
      </c>
      <c r="M470" t="s">
        <v>41</v>
      </c>
      <c r="N470" t="s">
        <v>42</v>
      </c>
      <c r="O470" t="s">
        <v>14083</v>
      </c>
      <c r="P470" t="s">
        <v>381</v>
      </c>
      <c r="Q470" t="s">
        <v>100</v>
      </c>
      <c r="R470" t="s">
        <v>18851</v>
      </c>
      <c r="S470" t="str">
        <f t="shared" si="7"/>
        <v>POMA PILCO, ZORAIDA FELIPA</v>
      </c>
      <c r="T470" t="s">
        <v>51</v>
      </c>
      <c r="U470" t="s">
        <v>47</v>
      </c>
      <c r="V470" t="s">
        <v>48</v>
      </c>
      <c r="W470" t="s">
        <v>18852</v>
      </c>
      <c r="X470" s="121">
        <v>31483</v>
      </c>
      <c r="Y470" t="s">
        <v>18853</v>
      </c>
      <c r="AB470" t="s">
        <v>37</v>
      </c>
      <c r="AC470" t="s">
        <v>38</v>
      </c>
      <c r="AD470" t="s">
        <v>39</v>
      </c>
    </row>
    <row r="471" spans="1:30">
      <c r="A471" t="s">
        <v>7645</v>
      </c>
      <c r="B471" t="s">
        <v>26</v>
      </c>
      <c r="C471" t="s">
        <v>7043</v>
      </c>
      <c r="D471" t="s">
        <v>28</v>
      </c>
      <c r="E471" t="s">
        <v>387</v>
      </c>
      <c r="F471" t="s">
        <v>7646</v>
      </c>
      <c r="G471" t="s">
        <v>7647</v>
      </c>
      <c r="H471" t="s">
        <v>6423</v>
      </c>
      <c r="I471" t="s">
        <v>14084</v>
      </c>
      <c r="J471" t="s">
        <v>7645</v>
      </c>
      <c r="K471" t="s">
        <v>30</v>
      </c>
      <c r="L471" t="s">
        <v>30</v>
      </c>
      <c r="M471" t="s">
        <v>41</v>
      </c>
      <c r="N471" t="s">
        <v>42</v>
      </c>
      <c r="O471" t="s">
        <v>7648</v>
      </c>
      <c r="P471" t="s">
        <v>73</v>
      </c>
      <c r="Q471" t="s">
        <v>8034</v>
      </c>
      <c r="R471" t="s">
        <v>8035</v>
      </c>
      <c r="S471" t="str">
        <f t="shared" si="7"/>
        <v>CONDORI CUPI, JANNET</v>
      </c>
      <c r="T471" t="s">
        <v>51</v>
      </c>
      <c r="U471" t="s">
        <v>47</v>
      </c>
      <c r="V471" t="s">
        <v>48</v>
      </c>
      <c r="W471" t="s">
        <v>15166</v>
      </c>
      <c r="X471" s="121">
        <v>30408</v>
      </c>
      <c r="Y471" t="s">
        <v>8036</v>
      </c>
      <c r="AB471" t="s">
        <v>37</v>
      </c>
      <c r="AC471" t="s">
        <v>38</v>
      </c>
      <c r="AD471" t="s">
        <v>39</v>
      </c>
    </row>
    <row r="472" spans="1:30">
      <c r="A472" t="s">
        <v>7649</v>
      </c>
      <c r="B472" t="s">
        <v>26</v>
      </c>
      <c r="C472" t="s">
        <v>7043</v>
      </c>
      <c r="D472" t="s">
        <v>28</v>
      </c>
      <c r="E472" t="s">
        <v>387</v>
      </c>
      <c r="F472" t="s">
        <v>7650</v>
      </c>
      <c r="G472" t="s">
        <v>7651</v>
      </c>
      <c r="H472" t="s">
        <v>6423</v>
      </c>
      <c r="I472" t="s">
        <v>18854</v>
      </c>
      <c r="J472" t="s">
        <v>7649</v>
      </c>
      <c r="K472" t="s">
        <v>30</v>
      </c>
      <c r="L472" t="s">
        <v>30</v>
      </c>
      <c r="M472" t="s">
        <v>41</v>
      </c>
      <c r="N472" t="s">
        <v>42</v>
      </c>
      <c r="O472" t="s">
        <v>116</v>
      </c>
      <c r="P472" t="s">
        <v>447</v>
      </c>
      <c r="Q472" t="s">
        <v>122</v>
      </c>
      <c r="R472" t="s">
        <v>7652</v>
      </c>
      <c r="S472" t="str">
        <f t="shared" si="7"/>
        <v>CHURAYRA FLORES, DELIA GESIL</v>
      </c>
      <c r="T472" t="s">
        <v>46</v>
      </c>
      <c r="U472" t="s">
        <v>47</v>
      </c>
      <c r="V472" t="s">
        <v>48</v>
      </c>
      <c r="W472" t="s">
        <v>15167</v>
      </c>
      <c r="X472" s="121">
        <v>27159</v>
      </c>
      <c r="Y472" t="s">
        <v>7653</v>
      </c>
      <c r="AB472" t="s">
        <v>37</v>
      </c>
      <c r="AC472" t="s">
        <v>38</v>
      </c>
      <c r="AD472" t="s">
        <v>39</v>
      </c>
    </row>
    <row r="473" spans="1:30">
      <c r="A473" t="s">
        <v>7654</v>
      </c>
      <c r="B473" t="s">
        <v>26</v>
      </c>
      <c r="C473" t="s">
        <v>332</v>
      </c>
      <c r="D473" t="s">
        <v>28</v>
      </c>
      <c r="E473" t="s">
        <v>363</v>
      </c>
      <c r="F473" t="s">
        <v>7655</v>
      </c>
      <c r="G473" t="s">
        <v>7656</v>
      </c>
      <c r="H473" t="s">
        <v>6423</v>
      </c>
      <c r="I473" t="s">
        <v>14085</v>
      </c>
      <c r="J473" t="s">
        <v>7654</v>
      </c>
      <c r="K473" t="s">
        <v>30</v>
      </c>
      <c r="L473" t="s">
        <v>30</v>
      </c>
      <c r="M473" t="s">
        <v>41</v>
      </c>
      <c r="N473" t="s">
        <v>42</v>
      </c>
      <c r="O473" t="s">
        <v>7657</v>
      </c>
      <c r="P473" t="s">
        <v>103</v>
      </c>
      <c r="Q473" t="s">
        <v>284</v>
      </c>
      <c r="R473" t="s">
        <v>7658</v>
      </c>
      <c r="S473" t="str">
        <f t="shared" si="7"/>
        <v>MAMANI ALVAREZ, VICENTINA</v>
      </c>
      <c r="T473" t="s">
        <v>46</v>
      </c>
      <c r="U473" t="s">
        <v>47</v>
      </c>
      <c r="V473" t="s">
        <v>48</v>
      </c>
      <c r="W473" t="s">
        <v>15168</v>
      </c>
      <c r="X473" s="121">
        <v>23677</v>
      </c>
      <c r="Y473" t="s">
        <v>7659</v>
      </c>
      <c r="AB473" t="s">
        <v>37</v>
      </c>
      <c r="AC473" t="s">
        <v>38</v>
      </c>
      <c r="AD473" t="s">
        <v>39</v>
      </c>
    </row>
    <row r="474" spans="1:30">
      <c r="A474" t="s">
        <v>18855</v>
      </c>
      <c r="B474" t="s">
        <v>26</v>
      </c>
      <c r="C474" t="s">
        <v>332</v>
      </c>
      <c r="D474" t="s">
        <v>28</v>
      </c>
      <c r="E474" t="s">
        <v>363</v>
      </c>
      <c r="F474" t="s">
        <v>7655</v>
      </c>
      <c r="G474" t="s">
        <v>7656</v>
      </c>
      <c r="H474" t="s">
        <v>6423</v>
      </c>
      <c r="I474" t="s">
        <v>14085</v>
      </c>
      <c r="J474" t="s">
        <v>18855</v>
      </c>
      <c r="K474" t="s">
        <v>30</v>
      </c>
      <c r="L474" t="s">
        <v>30</v>
      </c>
      <c r="M474" t="s">
        <v>41</v>
      </c>
      <c r="N474" t="s">
        <v>231</v>
      </c>
      <c r="O474" t="s">
        <v>113</v>
      </c>
      <c r="P474" t="s">
        <v>40</v>
      </c>
      <c r="Q474" t="s">
        <v>40</v>
      </c>
      <c r="R474" t="s">
        <v>40</v>
      </c>
      <c r="S474" s="163" t="s">
        <v>231</v>
      </c>
      <c r="T474" t="s">
        <v>62</v>
      </c>
      <c r="U474" t="s">
        <v>47</v>
      </c>
      <c r="V474" t="s">
        <v>48</v>
      </c>
      <c r="W474" t="s">
        <v>40</v>
      </c>
      <c r="X474" t="s">
        <v>232</v>
      </c>
      <c r="Y474" t="s">
        <v>40</v>
      </c>
      <c r="AB474" t="s">
        <v>37</v>
      </c>
      <c r="AC474" t="s">
        <v>6439</v>
      </c>
      <c r="AD474" t="s">
        <v>39</v>
      </c>
    </row>
    <row r="475" spans="1:30">
      <c r="A475" t="s">
        <v>7660</v>
      </c>
      <c r="B475" t="s">
        <v>26</v>
      </c>
      <c r="C475" t="s">
        <v>332</v>
      </c>
      <c r="D475" t="s">
        <v>28</v>
      </c>
      <c r="E475" t="s">
        <v>363</v>
      </c>
      <c r="F475" t="s">
        <v>7655</v>
      </c>
      <c r="G475" t="s">
        <v>7656</v>
      </c>
      <c r="H475" t="s">
        <v>6423</v>
      </c>
      <c r="I475" t="s">
        <v>14085</v>
      </c>
      <c r="J475" t="s">
        <v>7660</v>
      </c>
      <c r="K475" t="s">
        <v>30</v>
      </c>
      <c r="L475" t="s">
        <v>30</v>
      </c>
      <c r="M475" t="s">
        <v>41</v>
      </c>
      <c r="N475" t="s">
        <v>42</v>
      </c>
      <c r="O475" t="s">
        <v>116</v>
      </c>
      <c r="P475" t="s">
        <v>448</v>
      </c>
      <c r="Q475" t="s">
        <v>449</v>
      </c>
      <c r="R475" t="s">
        <v>7661</v>
      </c>
      <c r="S475" t="str">
        <f t="shared" si="7"/>
        <v>VILLASANTE SARAVIA, NORA JESUS</v>
      </c>
      <c r="T475" t="s">
        <v>62</v>
      </c>
      <c r="U475" t="s">
        <v>47</v>
      </c>
      <c r="V475" t="s">
        <v>48</v>
      </c>
      <c r="W475" t="s">
        <v>15169</v>
      </c>
      <c r="X475" s="121">
        <v>21943</v>
      </c>
      <c r="Y475" t="s">
        <v>7662</v>
      </c>
      <c r="AB475" t="s">
        <v>37</v>
      </c>
      <c r="AC475" t="s">
        <v>38</v>
      </c>
      <c r="AD475" t="s">
        <v>39</v>
      </c>
    </row>
    <row r="476" spans="1:30">
      <c r="A476" t="s">
        <v>18856</v>
      </c>
      <c r="B476" t="s">
        <v>26</v>
      </c>
      <c r="C476" t="s">
        <v>27</v>
      </c>
      <c r="D476" t="s">
        <v>28</v>
      </c>
      <c r="E476" t="s">
        <v>29</v>
      </c>
      <c r="F476" t="s">
        <v>7663</v>
      </c>
      <c r="G476" t="s">
        <v>7664</v>
      </c>
      <c r="H476" t="s">
        <v>6423</v>
      </c>
      <c r="I476" t="s">
        <v>14086</v>
      </c>
      <c r="J476" t="s">
        <v>18856</v>
      </c>
      <c r="K476" t="s">
        <v>30</v>
      </c>
      <c r="L476" t="s">
        <v>31</v>
      </c>
      <c r="M476" t="s">
        <v>32</v>
      </c>
      <c r="N476" t="s">
        <v>33</v>
      </c>
      <c r="O476" t="s">
        <v>275</v>
      </c>
      <c r="P476" t="s">
        <v>450</v>
      </c>
      <c r="Q476" t="s">
        <v>7665</v>
      </c>
      <c r="R476" t="s">
        <v>7666</v>
      </c>
      <c r="S476" t="str">
        <f t="shared" si="7"/>
        <v>VALDIVIA GUITERAZ, JANNET FRANCISCA</v>
      </c>
      <c r="T476" t="s">
        <v>310</v>
      </c>
      <c r="U476" t="s">
        <v>36</v>
      </c>
      <c r="V476" t="s">
        <v>158</v>
      </c>
      <c r="W476" t="s">
        <v>15170</v>
      </c>
      <c r="X476" s="121">
        <v>23288</v>
      </c>
      <c r="Y476" t="s">
        <v>7667</v>
      </c>
      <c r="Z476" s="121">
        <v>44240</v>
      </c>
      <c r="AB476" t="s">
        <v>37</v>
      </c>
      <c r="AC476" t="s">
        <v>38</v>
      </c>
      <c r="AD476" t="s">
        <v>39</v>
      </c>
    </row>
    <row r="477" spans="1:30">
      <c r="A477" t="s">
        <v>18857</v>
      </c>
      <c r="B477" t="s">
        <v>26</v>
      </c>
      <c r="C477" t="s">
        <v>27</v>
      </c>
      <c r="D477" t="s">
        <v>28</v>
      </c>
      <c r="E477" t="s">
        <v>29</v>
      </c>
      <c r="F477" t="s">
        <v>7663</v>
      </c>
      <c r="G477" t="s">
        <v>7664</v>
      </c>
      <c r="H477" t="s">
        <v>6423</v>
      </c>
      <c r="I477" t="s">
        <v>14086</v>
      </c>
      <c r="J477" t="s">
        <v>18857</v>
      </c>
      <c r="K477" t="s">
        <v>30</v>
      </c>
      <c r="L477" t="s">
        <v>30</v>
      </c>
      <c r="M477" t="s">
        <v>41</v>
      </c>
      <c r="N477" t="s">
        <v>231</v>
      </c>
      <c r="O477" t="s">
        <v>113</v>
      </c>
      <c r="P477" t="s">
        <v>40</v>
      </c>
      <c r="Q477" t="s">
        <v>40</v>
      </c>
      <c r="R477" t="s">
        <v>40</v>
      </c>
      <c r="S477" s="163" t="s">
        <v>231</v>
      </c>
      <c r="T477" t="s">
        <v>62</v>
      </c>
      <c r="U477" t="s">
        <v>47</v>
      </c>
      <c r="V477" t="s">
        <v>48</v>
      </c>
      <c r="W477" t="s">
        <v>40</v>
      </c>
      <c r="X477" t="s">
        <v>232</v>
      </c>
      <c r="Y477" t="s">
        <v>40</v>
      </c>
      <c r="AB477" t="s">
        <v>37</v>
      </c>
      <c r="AC477" t="s">
        <v>6439</v>
      </c>
      <c r="AD477" t="s">
        <v>39</v>
      </c>
    </row>
    <row r="478" spans="1:30">
      <c r="A478" t="s">
        <v>18858</v>
      </c>
      <c r="B478" t="s">
        <v>26</v>
      </c>
      <c r="C478" t="s">
        <v>27</v>
      </c>
      <c r="D478" t="s">
        <v>28</v>
      </c>
      <c r="E478" t="s">
        <v>29</v>
      </c>
      <c r="F478" t="s">
        <v>7663</v>
      </c>
      <c r="G478" t="s">
        <v>7664</v>
      </c>
      <c r="H478" t="s">
        <v>6423</v>
      </c>
      <c r="I478" t="s">
        <v>14086</v>
      </c>
      <c r="J478" t="s">
        <v>18858</v>
      </c>
      <c r="K478" t="s">
        <v>30</v>
      </c>
      <c r="L478" t="s">
        <v>30</v>
      </c>
      <c r="M478" t="s">
        <v>41</v>
      </c>
      <c r="N478" t="s">
        <v>231</v>
      </c>
      <c r="O478" t="s">
        <v>113</v>
      </c>
      <c r="P478" t="s">
        <v>40</v>
      </c>
      <c r="Q478" t="s">
        <v>40</v>
      </c>
      <c r="R478" t="s">
        <v>40</v>
      </c>
      <c r="S478" s="163" t="s">
        <v>231</v>
      </c>
      <c r="T478" t="s">
        <v>62</v>
      </c>
      <c r="U478" t="s">
        <v>47</v>
      </c>
      <c r="V478" t="s">
        <v>48</v>
      </c>
      <c r="W478" t="s">
        <v>40</v>
      </c>
      <c r="X478" t="s">
        <v>232</v>
      </c>
      <c r="Y478" t="s">
        <v>40</v>
      </c>
      <c r="AB478" t="s">
        <v>37</v>
      </c>
      <c r="AC478" t="s">
        <v>6439</v>
      </c>
      <c r="AD478" t="s">
        <v>39</v>
      </c>
    </row>
    <row r="479" spans="1:30">
      <c r="A479" t="s">
        <v>18859</v>
      </c>
      <c r="B479" t="s">
        <v>26</v>
      </c>
      <c r="C479" t="s">
        <v>27</v>
      </c>
      <c r="D479" t="s">
        <v>28</v>
      </c>
      <c r="E479" t="s">
        <v>29</v>
      </c>
      <c r="F479" t="s">
        <v>7663</v>
      </c>
      <c r="G479" t="s">
        <v>7664</v>
      </c>
      <c r="H479" t="s">
        <v>6423</v>
      </c>
      <c r="I479" t="s">
        <v>14086</v>
      </c>
      <c r="J479" t="s">
        <v>18859</v>
      </c>
      <c r="K479" t="s">
        <v>30</v>
      </c>
      <c r="L479" t="s">
        <v>30</v>
      </c>
      <c r="M479" t="s">
        <v>41</v>
      </c>
      <c r="N479" t="s">
        <v>231</v>
      </c>
      <c r="O479" t="s">
        <v>113</v>
      </c>
      <c r="P479" t="s">
        <v>40</v>
      </c>
      <c r="Q479" t="s">
        <v>40</v>
      </c>
      <c r="R479" t="s">
        <v>40</v>
      </c>
      <c r="S479" s="163" t="s">
        <v>231</v>
      </c>
      <c r="T479" t="s">
        <v>62</v>
      </c>
      <c r="U479" t="s">
        <v>47</v>
      </c>
      <c r="V479" t="s">
        <v>48</v>
      </c>
      <c r="W479" t="s">
        <v>40</v>
      </c>
      <c r="X479" t="s">
        <v>232</v>
      </c>
      <c r="Y479" t="s">
        <v>40</v>
      </c>
      <c r="AB479" t="s">
        <v>37</v>
      </c>
      <c r="AC479" t="s">
        <v>6439</v>
      </c>
      <c r="AD479" t="s">
        <v>39</v>
      </c>
    </row>
    <row r="480" spans="1:30">
      <c r="A480" t="s">
        <v>18860</v>
      </c>
      <c r="B480" t="s">
        <v>26</v>
      </c>
      <c r="C480" t="s">
        <v>27</v>
      </c>
      <c r="D480" t="s">
        <v>28</v>
      </c>
      <c r="E480" t="s">
        <v>29</v>
      </c>
      <c r="F480" t="s">
        <v>7663</v>
      </c>
      <c r="G480" t="s">
        <v>7664</v>
      </c>
      <c r="H480" t="s">
        <v>6423</v>
      </c>
      <c r="I480" t="s">
        <v>14086</v>
      </c>
      <c r="J480" t="s">
        <v>18860</v>
      </c>
      <c r="K480" t="s">
        <v>30</v>
      </c>
      <c r="L480" t="s">
        <v>30</v>
      </c>
      <c r="M480" t="s">
        <v>41</v>
      </c>
      <c r="N480" t="s">
        <v>231</v>
      </c>
      <c r="O480" t="s">
        <v>113</v>
      </c>
      <c r="P480" t="s">
        <v>40</v>
      </c>
      <c r="Q480" t="s">
        <v>40</v>
      </c>
      <c r="R480" t="s">
        <v>40</v>
      </c>
      <c r="S480" s="163" t="s">
        <v>231</v>
      </c>
      <c r="T480" t="s">
        <v>62</v>
      </c>
      <c r="U480" t="s">
        <v>47</v>
      </c>
      <c r="V480" t="s">
        <v>48</v>
      </c>
      <c r="W480" t="s">
        <v>40</v>
      </c>
      <c r="X480" t="s">
        <v>232</v>
      </c>
      <c r="Y480" t="s">
        <v>40</v>
      </c>
      <c r="AB480" t="s">
        <v>37</v>
      </c>
      <c r="AC480" t="s">
        <v>6439</v>
      </c>
      <c r="AD480" t="s">
        <v>39</v>
      </c>
    </row>
    <row r="481" spans="1:30">
      <c r="A481" t="s">
        <v>7668</v>
      </c>
      <c r="B481" t="s">
        <v>26</v>
      </c>
      <c r="C481" t="s">
        <v>27</v>
      </c>
      <c r="D481" t="s">
        <v>28</v>
      </c>
      <c r="E481" t="s">
        <v>29</v>
      </c>
      <c r="F481" t="s">
        <v>7663</v>
      </c>
      <c r="G481" t="s">
        <v>7664</v>
      </c>
      <c r="H481" t="s">
        <v>6423</v>
      </c>
      <c r="I481" t="s">
        <v>14086</v>
      </c>
      <c r="J481" t="s">
        <v>7668</v>
      </c>
      <c r="K481" t="s">
        <v>30</v>
      </c>
      <c r="L481" t="s">
        <v>30</v>
      </c>
      <c r="M481" t="s">
        <v>41</v>
      </c>
      <c r="N481" t="s">
        <v>42</v>
      </c>
      <c r="O481" t="s">
        <v>116</v>
      </c>
      <c r="P481" t="s">
        <v>134</v>
      </c>
      <c r="Q481" t="s">
        <v>134</v>
      </c>
      <c r="R481" t="s">
        <v>7669</v>
      </c>
      <c r="S481" t="str">
        <f t="shared" si="7"/>
        <v>GONZALES GONZALES, NILDA NAYDA</v>
      </c>
      <c r="T481" t="s">
        <v>35</v>
      </c>
      <c r="U481" t="s">
        <v>47</v>
      </c>
      <c r="V481" t="s">
        <v>48</v>
      </c>
      <c r="W481" t="s">
        <v>15171</v>
      </c>
      <c r="X481" s="121">
        <v>28379</v>
      </c>
      <c r="Y481" t="s">
        <v>7670</v>
      </c>
      <c r="AB481" t="s">
        <v>37</v>
      </c>
      <c r="AC481" t="s">
        <v>38</v>
      </c>
      <c r="AD481" t="s">
        <v>39</v>
      </c>
    </row>
    <row r="482" spans="1:30">
      <c r="A482" t="s">
        <v>7671</v>
      </c>
      <c r="B482" t="s">
        <v>26</v>
      </c>
      <c r="C482" t="s">
        <v>27</v>
      </c>
      <c r="D482" t="s">
        <v>28</v>
      </c>
      <c r="E482" t="s">
        <v>29</v>
      </c>
      <c r="F482" t="s">
        <v>7663</v>
      </c>
      <c r="G482" t="s">
        <v>7664</v>
      </c>
      <c r="H482" t="s">
        <v>6423</v>
      </c>
      <c r="I482" t="s">
        <v>14086</v>
      </c>
      <c r="J482" t="s">
        <v>7671</v>
      </c>
      <c r="K482" t="s">
        <v>30</v>
      </c>
      <c r="L482" t="s">
        <v>74</v>
      </c>
      <c r="M482" t="s">
        <v>74</v>
      </c>
      <c r="N482" t="s">
        <v>42</v>
      </c>
      <c r="O482" t="s">
        <v>6310</v>
      </c>
      <c r="P482" t="s">
        <v>7507</v>
      </c>
      <c r="Q482" t="s">
        <v>18639</v>
      </c>
      <c r="R482" t="s">
        <v>18640</v>
      </c>
      <c r="S482" t="str">
        <f t="shared" si="7"/>
        <v>ROSAS INFANTES, SONIA VICTORIA</v>
      </c>
      <c r="T482" t="s">
        <v>40</v>
      </c>
      <c r="U482" t="s">
        <v>47</v>
      </c>
      <c r="V482" t="s">
        <v>48</v>
      </c>
      <c r="W482" t="s">
        <v>18641</v>
      </c>
      <c r="X482" s="121">
        <v>24907</v>
      </c>
      <c r="Y482" t="s">
        <v>18642</v>
      </c>
      <c r="AB482" t="s">
        <v>37</v>
      </c>
      <c r="AC482" t="s">
        <v>77</v>
      </c>
      <c r="AD482" t="s">
        <v>39</v>
      </c>
    </row>
    <row r="483" spans="1:30">
      <c r="A483" t="s">
        <v>7672</v>
      </c>
      <c r="B483" t="s">
        <v>26</v>
      </c>
      <c r="C483" t="s">
        <v>27</v>
      </c>
      <c r="D483" t="s">
        <v>28</v>
      </c>
      <c r="E483" t="s">
        <v>29</v>
      </c>
      <c r="F483" t="s">
        <v>7663</v>
      </c>
      <c r="G483" t="s">
        <v>7664</v>
      </c>
      <c r="H483" t="s">
        <v>6423</v>
      </c>
      <c r="I483" t="s">
        <v>14086</v>
      </c>
      <c r="J483" t="s">
        <v>7672</v>
      </c>
      <c r="K483" t="s">
        <v>30</v>
      </c>
      <c r="L483" t="s">
        <v>74</v>
      </c>
      <c r="M483" t="s">
        <v>74</v>
      </c>
      <c r="N483" t="s">
        <v>42</v>
      </c>
      <c r="O483" t="s">
        <v>7673</v>
      </c>
      <c r="P483" t="s">
        <v>81</v>
      </c>
      <c r="Q483" t="s">
        <v>82</v>
      </c>
      <c r="R483" t="s">
        <v>83</v>
      </c>
      <c r="S483" t="str">
        <f t="shared" si="7"/>
        <v>ACHATA CACERES, YENY</v>
      </c>
      <c r="T483" t="s">
        <v>40</v>
      </c>
      <c r="U483" t="s">
        <v>47</v>
      </c>
      <c r="V483" t="s">
        <v>48</v>
      </c>
      <c r="W483" t="s">
        <v>18578</v>
      </c>
      <c r="X483" s="121">
        <v>26541</v>
      </c>
      <c r="Y483" t="s">
        <v>18579</v>
      </c>
      <c r="AB483" t="s">
        <v>37</v>
      </c>
      <c r="AC483" t="s">
        <v>77</v>
      </c>
      <c r="AD483" t="s">
        <v>39</v>
      </c>
    </row>
    <row r="484" spans="1:30">
      <c r="A484" t="s">
        <v>7674</v>
      </c>
      <c r="B484" t="s">
        <v>26</v>
      </c>
      <c r="C484" t="s">
        <v>27</v>
      </c>
      <c r="D484" t="s">
        <v>28</v>
      </c>
      <c r="E484" t="s">
        <v>29</v>
      </c>
      <c r="F484" t="s">
        <v>7663</v>
      </c>
      <c r="G484" t="s">
        <v>7664</v>
      </c>
      <c r="H484" t="s">
        <v>6423</v>
      </c>
      <c r="I484" t="s">
        <v>14086</v>
      </c>
      <c r="J484" t="s">
        <v>7674</v>
      </c>
      <c r="K484" t="s">
        <v>87</v>
      </c>
      <c r="L484" t="s">
        <v>88</v>
      </c>
      <c r="M484" t="s">
        <v>93</v>
      </c>
      <c r="N484" t="s">
        <v>42</v>
      </c>
      <c r="O484" t="s">
        <v>7675</v>
      </c>
      <c r="P484" t="s">
        <v>6205</v>
      </c>
      <c r="Q484" t="s">
        <v>178</v>
      </c>
      <c r="R484" t="s">
        <v>6206</v>
      </c>
      <c r="S484" t="str">
        <f t="shared" si="7"/>
        <v>VILAVILA CAHUANA, ELIZABETH MARLENY</v>
      </c>
      <c r="T484" t="s">
        <v>99</v>
      </c>
      <c r="U484" t="s">
        <v>36</v>
      </c>
      <c r="V484" t="s">
        <v>48</v>
      </c>
      <c r="W484" t="s">
        <v>15172</v>
      </c>
      <c r="X484" s="121">
        <v>28284</v>
      </c>
      <c r="Y484" t="s">
        <v>6207</v>
      </c>
      <c r="AB484" t="s">
        <v>37</v>
      </c>
      <c r="AC484" t="s">
        <v>92</v>
      </c>
      <c r="AD484" t="s">
        <v>39</v>
      </c>
    </row>
    <row r="485" spans="1:30">
      <c r="A485" t="s">
        <v>7676</v>
      </c>
      <c r="B485" t="s">
        <v>26</v>
      </c>
      <c r="C485" t="s">
        <v>7043</v>
      </c>
      <c r="D485" t="s">
        <v>28</v>
      </c>
      <c r="E485" t="s">
        <v>362</v>
      </c>
      <c r="F485" t="s">
        <v>7677</v>
      </c>
      <c r="G485" t="s">
        <v>7678</v>
      </c>
      <c r="H485" t="s">
        <v>6423</v>
      </c>
      <c r="I485" t="s">
        <v>14088</v>
      </c>
      <c r="J485" t="s">
        <v>7676</v>
      </c>
      <c r="K485" t="s">
        <v>30</v>
      </c>
      <c r="L485" t="s">
        <v>30</v>
      </c>
      <c r="M485" t="s">
        <v>41</v>
      </c>
      <c r="N485" t="s">
        <v>231</v>
      </c>
      <c r="O485" t="s">
        <v>14089</v>
      </c>
      <c r="P485" t="s">
        <v>40</v>
      </c>
      <c r="Q485" t="s">
        <v>40</v>
      </c>
      <c r="R485" t="s">
        <v>40</v>
      </c>
      <c r="S485" s="163" t="s">
        <v>231</v>
      </c>
      <c r="T485" t="s">
        <v>62</v>
      </c>
      <c r="U485" t="s">
        <v>47</v>
      </c>
      <c r="V485" t="s">
        <v>48</v>
      </c>
      <c r="W485" t="s">
        <v>40</v>
      </c>
      <c r="X485" t="s">
        <v>232</v>
      </c>
      <c r="Y485" t="s">
        <v>40</v>
      </c>
      <c r="AB485" t="s">
        <v>37</v>
      </c>
      <c r="AC485" t="s">
        <v>6439</v>
      </c>
      <c r="AD485" t="s">
        <v>39</v>
      </c>
    </row>
    <row r="486" spans="1:30">
      <c r="A486" t="s">
        <v>7680</v>
      </c>
      <c r="B486" t="s">
        <v>26</v>
      </c>
      <c r="C486" t="s">
        <v>7043</v>
      </c>
      <c r="D486" t="s">
        <v>28</v>
      </c>
      <c r="E486" t="s">
        <v>230</v>
      </c>
      <c r="F486" t="s">
        <v>7681</v>
      </c>
      <c r="G486" t="s">
        <v>7682</v>
      </c>
      <c r="H486" t="s">
        <v>6423</v>
      </c>
      <c r="I486" t="s">
        <v>18861</v>
      </c>
      <c r="J486" t="s">
        <v>7680</v>
      </c>
      <c r="K486" t="s">
        <v>30</v>
      </c>
      <c r="L486" t="s">
        <v>30</v>
      </c>
      <c r="M486" t="s">
        <v>41</v>
      </c>
      <c r="N486" t="s">
        <v>42</v>
      </c>
      <c r="O486" t="s">
        <v>18862</v>
      </c>
      <c r="P486" t="s">
        <v>215</v>
      </c>
      <c r="Q486" t="s">
        <v>333</v>
      </c>
      <c r="R486" t="s">
        <v>18863</v>
      </c>
      <c r="S486" t="str">
        <f t="shared" si="7"/>
        <v>CASTILLO MIRANDA, SEGUNDINA MAGDA</v>
      </c>
      <c r="T486" t="s">
        <v>58</v>
      </c>
      <c r="U486" t="s">
        <v>47</v>
      </c>
      <c r="V486" t="s">
        <v>48</v>
      </c>
      <c r="W486" t="s">
        <v>18864</v>
      </c>
      <c r="X486" s="121">
        <v>26440</v>
      </c>
      <c r="Y486" t="s">
        <v>18865</v>
      </c>
      <c r="AB486" t="s">
        <v>37</v>
      </c>
      <c r="AC486" t="s">
        <v>38</v>
      </c>
      <c r="AD486" t="s">
        <v>39</v>
      </c>
    </row>
    <row r="487" spans="1:30">
      <c r="A487" t="s">
        <v>18866</v>
      </c>
      <c r="B487" t="s">
        <v>26</v>
      </c>
      <c r="C487" t="s">
        <v>27</v>
      </c>
      <c r="D487" t="s">
        <v>28</v>
      </c>
      <c r="E487" t="s">
        <v>29</v>
      </c>
      <c r="F487" t="s">
        <v>7685</v>
      </c>
      <c r="G487" t="s">
        <v>7686</v>
      </c>
      <c r="H487" t="s">
        <v>6423</v>
      </c>
      <c r="I487" t="s">
        <v>14090</v>
      </c>
      <c r="J487" t="s">
        <v>18866</v>
      </c>
      <c r="K487" t="s">
        <v>30</v>
      </c>
      <c r="L487" t="s">
        <v>31</v>
      </c>
      <c r="M487" t="s">
        <v>32</v>
      </c>
      <c r="N487" t="s">
        <v>33</v>
      </c>
      <c r="O487" t="s">
        <v>275</v>
      </c>
      <c r="P487" t="s">
        <v>302</v>
      </c>
      <c r="Q487" t="s">
        <v>7687</v>
      </c>
      <c r="R487" t="s">
        <v>7688</v>
      </c>
      <c r="S487" t="str">
        <f t="shared" si="7"/>
        <v>SUBIA TONY, LIDIA ELENA</v>
      </c>
      <c r="T487" t="s">
        <v>35</v>
      </c>
      <c r="U487" t="s">
        <v>36</v>
      </c>
      <c r="V487" t="s">
        <v>158</v>
      </c>
      <c r="W487" t="s">
        <v>15174</v>
      </c>
      <c r="X487" s="121">
        <v>23972</v>
      </c>
      <c r="Y487" t="s">
        <v>7689</v>
      </c>
      <c r="Z487" s="121">
        <v>44240</v>
      </c>
      <c r="AB487" t="s">
        <v>37</v>
      </c>
      <c r="AC487" t="s">
        <v>38</v>
      </c>
      <c r="AD487" t="s">
        <v>39</v>
      </c>
    </row>
    <row r="488" spans="1:30">
      <c r="A488" t="s">
        <v>7690</v>
      </c>
      <c r="B488" t="s">
        <v>26</v>
      </c>
      <c r="C488" t="s">
        <v>27</v>
      </c>
      <c r="D488" t="s">
        <v>28</v>
      </c>
      <c r="E488" t="s">
        <v>29</v>
      </c>
      <c r="F488" t="s">
        <v>7685</v>
      </c>
      <c r="G488" t="s">
        <v>7686</v>
      </c>
      <c r="H488" t="s">
        <v>6423</v>
      </c>
      <c r="I488" t="s">
        <v>14090</v>
      </c>
      <c r="J488" t="s">
        <v>7690</v>
      </c>
      <c r="K488" t="s">
        <v>30</v>
      </c>
      <c r="L488" t="s">
        <v>30</v>
      </c>
      <c r="M488" t="s">
        <v>41</v>
      </c>
      <c r="N488" t="s">
        <v>42</v>
      </c>
      <c r="O488" t="s">
        <v>7691</v>
      </c>
      <c r="P488" t="s">
        <v>7692</v>
      </c>
      <c r="Q488" t="s">
        <v>453</v>
      </c>
      <c r="R488" t="s">
        <v>7693</v>
      </c>
      <c r="S488" t="str">
        <f t="shared" si="7"/>
        <v>CCURO LIMA, SANDRA</v>
      </c>
      <c r="T488" t="s">
        <v>51</v>
      </c>
      <c r="U488" t="s">
        <v>47</v>
      </c>
      <c r="V488" t="s">
        <v>48</v>
      </c>
      <c r="W488" t="s">
        <v>15175</v>
      </c>
      <c r="X488" s="121">
        <v>31069</v>
      </c>
      <c r="Y488" t="s">
        <v>7694</v>
      </c>
      <c r="AB488" t="s">
        <v>37</v>
      </c>
      <c r="AC488" t="s">
        <v>38</v>
      </c>
      <c r="AD488" t="s">
        <v>39</v>
      </c>
    </row>
    <row r="489" spans="1:30">
      <c r="A489" t="s">
        <v>7695</v>
      </c>
      <c r="B489" t="s">
        <v>26</v>
      </c>
      <c r="C489" t="s">
        <v>27</v>
      </c>
      <c r="D489" t="s">
        <v>28</v>
      </c>
      <c r="E489" t="s">
        <v>29</v>
      </c>
      <c r="F489" t="s">
        <v>7685</v>
      </c>
      <c r="G489" t="s">
        <v>7686</v>
      </c>
      <c r="H489" t="s">
        <v>6423</v>
      </c>
      <c r="I489" t="s">
        <v>14090</v>
      </c>
      <c r="J489" t="s">
        <v>7695</v>
      </c>
      <c r="K489" t="s">
        <v>30</v>
      </c>
      <c r="L489" t="s">
        <v>30</v>
      </c>
      <c r="M489" t="s">
        <v>41</v>
      </c>
      <c r="N489" t="s">
        <v>42</v>
      </c>
      <c r="O489" t="s">
        <v>116</v>
      </c>
      <c r="P489" t="s">
        <v>122</v>
      </c>
      <c r="Q489" t="s">
        <v>103</v>
      </c>
      <c r="R489" t="s">
        <v>7696</v>
      </c>
      <c r="S489" t="str">
        <f t="shared" si="7"/>
        <v>FLORES MAMANI, VILMA VALERIA</v>
      </c>
      <c r="T489" t="s">
        <v>62</v>
      </c>
      <c r="U489" t="s">
        <v>47</v>
      </c>
      <c r="V489" t="s">
        <v>48</v>
      </c>
      <c r="W489" t="s">
        <v>15176</v>
      </c>
      <c r="X489" s="121">
        <v>24263</v>
      </c>
      <c r="Y489" t="s">
        <v>7697</v>
      </c>
      <c r="AB489" t="s">
        <v>37</v>
      </c>
      <c r="AC489" t="s">
        <v>38</v>
      </c>
      <c r="AD489" t="s">
        <v>39</v>
      </c>
    </row>
    <row r="490" spans="1:30">
      <c r="A490" t="s">
        <v>7698</v>
      </c>
      <c r="B490" t="s">
        <v>26</v>
      </c>
      <c r="C490" t="s">
        <v>27</v>
      </c>
      <c r="D490" t="s">
        <v>28</v>
      </c>
      <c r="E490" t="s">
        <v>29</v>
      </c>
      <c r="F490" t="s">
        <v>7685</v>
      </c>
      <c r="G490" t="s">
        <v>7686</v>
      </c>
      <c r="H490" t="s">
        <v>6423</v>
      </c>
      <c r="I490" t="s">
        <v>14090</v>
      </c>
      <c r="J490" t="s">
        <v>7698</v>
      </c>
      <c r="K490" t="s">
        <v>30</v>
      </c>
      <c r="L490" t="s">
        <v>30</v>
      </c>
      <c r="M490" t="s">
        <v>41</v>
      </c>
      <c r="N490" t="s">
        <v>231</v>
      </c>
      <c r="O490" t="s">
        <v>7699</v>
      </c>
      <c r="P490" t="s">
        <v>40</v>
      </c>
      <c r="Q490" t="s">
        <v>40</v>
      </c>
      <c r="R490" t="s">
        <v>40</v>
      </c>
      <c r="S490" s="163" t="s">
        <v>231</v>
      </c>
      <c r="T490" t="s">
        <v>62</v>
      </c>
      <c r="U490" t="s">
        <v>47</v>
      </c>
      <c r="V490" t="s">
        <v>48</v>
      </c>
      <c r="W490" t="s">
        <v>40</v>
      </c>
      <c r="X490" t="s">
        <v>232</v>
      </c>
      <c r="Y490" t="s">
        <v>40</v>
      </c>
      <c r="AB490" t="s">
        <v>37</v>
      </c>
      <c r="AC490" t="s">
        <v>6439</v>
      </c>
      <c r="AD490" t="s">
        <v>39</v>
      </c>
    </row>
    <row r="491" spans="1:30">
      <c r="A491" t="s">
        <v>7700</v>
      </c>
      <c r="B491" t="s">
        <v>26</v>
      </c>
      <c r="C491" t="s">
        <v>27</v>
      </c>
      <c r="D491" t="s">
        <v>28</v>
      </c>
      <c r="E491" t="s">
        <v>29</v>
      </c>
      <c r="F491" t="s">
        <v>7685</v>
      </c>
      <c r="G491" t="s">
        <v>7686</v>
      </c>
      <c r="H491" t="s">
        <v>6423</v>
      </c>
      <c r="I491" t="s">
        <v>14090</v>
      </c>
      <c r="J491" t="s">
        <v>7700</v>
      </c>
      <c r="K491" t="s">
        <v>30</v>
      </c>
      <c r="L491" t="s">
        <v>74</v>
      </c>
      <c r="M491" t="s">
        <v>74</v>
      </c>
      <c r="N491" t="s">
        <v>42</v>
      </c>
      <c r="O491" t="s">
        <v>116</v>
      </c>
      <c r="P491" t="s">
        <v>249</v>
      </c>
      <c r="Q491" t="s">
        <v>103</v>
      </c>
      <c r="R491" t="s">
        <v>18645</v>
      </c>
      <c r="S491" t="str">
        <f t="shared" si="7"/>
        <v>PUMA MAMANI, SONIA YANET</v>
      </c>
      <c r="T491" t="s">
        <v>40</v>
      </c>
      <c r="U491" t="s">
        <v>47</v>
      </c>
      <c r="V491" t="s">
        <v>48</v>
      </c>
      <c r="W491" t="s">
        <v>18646</v>
      </c>
      <c r="X491" s="121">
        <v>29728</v>
      </c>
      <c r="Y491" t="s">
        <v>18647</v>
      </c>
      <c r="AB491" t="s">
        <v>37</v>
      </c>
      <c r="AC491" t="s">
        <v>77</v>
      </c>
      <c r="AD491" t="s">
        <v>39</v>
      </c>
    </row>
    <row r="492" spans="1:30">
      <c r="A492" t="s">
        <v>10966</v>
      </c>
      <c r="B492" t="s">
        <v>26</v>
      </c>
      <c r="C492" t="s">
        <v>332</v>
      </c>
      <c r="D492" t="s">
        <v>28</v>
      </c>
      <c r="E492" t="s">
        <v>363</v>
      </c>
      <c r="F492" t="s">
        <v>7702</v>
      </c>
      <c r="G492" t="s">
        <v>7703</v>
      </c>
      <c r="H492" t="s">
        <v>6423</v>
      </c>
      <c r="I492" t="s">
        <v>14091</v>
      </c>
      <c r="J492" t="s">
        <v>10966</v>
      </c>
      <c r="K492" t="s">
        <v>30</v>
      </c>
      <c r="L492" t="s">
        <v>30</v>
      </c>
      <c r="M492" t="s">
        <v>41</v>
      </c>
      <c r="N492" t="s">
        <v>231</v>
      </c>
      <c r="O492" t="s">
        <v>14889</v>
      </c>
      <c r="P492" t="s">
        <v>40</v>
      </c>
      <c r="Q492" t="s">
        <v>40</v>
      </c>
      <c r="R492" t="s">
        <v>40</v>
      </c>
      <c r="S492" s="163" t="s">
        <v>231</v>
      </c>
      <c r="T492" t="s">
        <v>62</v>
      </c>
      <c r="U492" t="s">
        <v>47</v>
      </c>
      <c r="V492" t="s">
        <v>48</v>
      </c>
      <c r="W492" t="s">
        <v>40</v>
      </c>
      <c r="X492" t="s">
        <v>232</v>
      </c>
      <c r="Y492" t="s">
        <v>40</v>
      </c>
      <c r="AB492" t="s">
        <v>37</v>
      </c>
      <c r="AC492" t="s">
        <v>6439</v>
      </c>
      <c r="AD492" t="s">
        <v>39</v>
      </c>
    </row>
    <row r="493" spans="1:30">
      <c r="A493" t="s">
        <v>7701</v>
      </c>
      <c r="B493" t="s">
        <v>26</v>
      </c>
      <c r="C493" t="s">
        <v>332</v>
      </c>
      <c r="D493" t="s">
        <v>28</v>
      </c>
      <c r="E493" t="s">
        <v>363</v>
      </c>
      <c r="F493" t="s">
        <v>7702</v>
      </c>
      <c r="G493" t="s">
        <v>7703</v>
      </c>
      <c r="H493" t="s">
        <v>6423</v>
      </c>
      <c r="I493" t="s">
        <v>14091</v>
      </c>
      <c r="J493" t="s">
        <v>7701</v>
      </c>
      <c r="K493" t="s">
        <v>30</v>
      </c>
      <c r="L493" t="s">
        <v>30</v>
      </c>
      <c r="M493" t="s">
        <v>41</v>
      </c>
      <c r="N493" t="s">
        <v>42</v>
      </c>
      <c r="O493" t="s">
        <v>14092</v>
      </c>
      <c r="P493" t="s">
        <v>155</v>
      </c>
      <c r="Q493" t="s">
        <v>6190</v>
      </c>
      <c r="R493" t="s">
        <v>10572</v>
      </c>
      <c r="S493" t="str">
        <f t="shared" si="7"/>
        <v>CHURA CALJARO, LIDUVINA</v>
      </c>
      <c r="T493" t="s">
        <v>51</v>
      </c>
      <c r="U493" t="s">
        <v>47</v>
      </c>
      <c r="V493" t="s">
        <v>48</v>
      </c>
      <c r="W493" t="s">
        <v>15177</v>
      </c>
      <c r="X493" s="121">
        <v>22750</v>
      </c>
      <c r="Y493" t="s">
        <v>14093</v>
      </c>
      <c r="AB493" t="s">
        <v>37</v>
      </c>
      <c r="AC493" t="s">
        <v>38</v>
      </c>
      <c r="AD493" t="s">
        <v>39</v>
      </c>
    </row>
    <row r="494" spans="1:30">
      <c r="A494" t="s">
        <v>7706</v>
      </c>
      <c r="B494" t="s">
        <v>26</v>
      </c>
      <c r="C494" t="s">
        <v>7043</v>
      </c>
      <c r="D494" t="s">
        <v>28</v>
      </c>
      <c r="E494" t="s">
        <v>363</v>
      </c>
      <c r="F494" t="s">
        <v>7707</v>
      </c>
      <c r="G494" t="s">
        <v>7708</v>
      </c>
      <c r="H494" t="s">
        <v>6423</v>
      </c>
      <c r="I494" t="s">
        <v>18867</v>
      </c>
      <c r="J494" t="s">
        <v>7706</v>
      </c>
      <c r="K494" t="s">
        <v>30</v>
      </c>
      <c r="L494" t="s">
        <v>30</v>
      </c>
      <c r="M494" t="s">
        <v>41</v>
      </c>
      <c r="N494" t="s">
        <v>42</v>
      </c>
      <c r="O494" t="s">
        <v>14094</v>
      </c>
      <c r="P494" t="s">
        <v>54</v>
      </c>
      <c r="Q494" t="s">
        <v>365</v>
      </c>
      <c r="R494" t="s">
        <v>14095</v>
      </c>
      <c r="S494" t="str">
        <f t="shared" si="7"/>
        <v>ARPASI TURPO, AYDEE MARISOL</v>
      </c>
      <c r="T494" t="s">
        <v>58</v>
      </c>
      <c r="U494" t="s">
        <v>47</v>
      </c>
      <c r="V494" t="s">
        <v>48</v>
      </c>
      <c r="W494" t="s">
        <v>15178</v>
      </c>
      <c r="X494" s="121">
        <v>29160</v>
      </c>
      <c r="Y494" t="s">
        <v>14096</v>
      </c>
      <c r="AB494" t="s">
        <v>37</v>
      </c>
      <c r="AC494" t="s">
        <v>38</v>
      </c>
      <c r="AD494" t="s">
        <v>39</v>
      </c>
    </row>
    <row r="495" spans="1:30">
      <c r="A495" t="s">
        <v>7711</v>
      </c>
      <c r="B495" t="s">
        <v>26</v>
      </c>
      <c r="C495" t="s">
        <v>7043</v>
      </c>
      <c r="D495" t="s">
        <v>28</v>
      </c>
      <c r="E495" t="s">
        <v>362</v>
      </c>
      <c r="F495" t="s">
        <v>7712</v>
      </c>
      <c r="G495" t="s">
        <v>7713</v>
      </c>
      <c r="H495" t="s">
        <v>6423</v>
      </c>
      <c r="I495" t="s">
        <v>14097</v>
      </c>
      <c r="J495" t="s">
        <v>7711</v>
      </c>
      <c r="K495" t="s">
        <v>30</v>
      </c>
      <c r="L495" t="s">
        <v>30</v>
      </c>
      <c r="M495" t="s">
        <v>41</v>
      </c>
      <c r="N495" t="s">
        <v>42</v>
      </c>
      <c r="O495" t="s">
        <v>116</v>
      </c>
      <c r="P495" t="s">
        <v>455</v>
      </c>
      <c r="Q495" t="s">
        <v>72</v>
      </c>
      <c r="R495" t="s">
        <v>7714</v>
      </c>
      <c r="S495" t="str">
        <f t="shared" si="7"/>
        <v>SANTOS QUISPE, GINA LIZ</v>
      </c>
      <c r="T495" t="s">
        <v>51</v>
      </c>
      <c r="U495" t="s">
        <v>47</v>
      </c>
      <c r="V495" t="s">
        <v>48</v>
      </c>
      <c r="W495" t="s">
        <v>15179</v>
      </c>
      <c r="X495" s="121">
        <v>32235</v>
      </c>
      <c r="Y495" t="s">
        <v>7715</v>
      </c>
      <c r="AB495" t="s">
        <v>37</v>
      </c>
      <c r="AC495" t="s">
        <v>38</v>
      </c>
      <c r="AD495" t="s">
        <v>39</v>
      </c>
    </row>
    <row r="496" spans="1:30">
      <c r="A496" t="s">
        <v>7716</v>
      </c>
      <c r="B496" t="s">
        <v>26</v>
      </c>
      <c r="C496" t="s">
        <v>7043</v>
      </c>
      <c r="D496" t="s">
        <v>28</v>
      </c>
      <c r="E496" t="s">
        <v>363</v>
      </c>
      <c r="F496" t="s">
        <v>7717</v>
      </c>
      <c r="G496" t="s">
        <v>7718</v>
      </c>
      <c r="H496" t="s">
        <v>6423</v>
      </c>
      <c r="I496" t="s">
        <v>18868</v>
      </c>
      <c r="J496" t="s">
        <v>7716</v>
      </c>
      <c r="K496" t="s">
        <v>30</v>
      </c>
      <c r="L496" t="s">
        <v>30</v>
      </c>
      <c r="M496" t="s">
        <v>41</v>
      </c>
      <c r="N496" t="s">
        <v>231</v>
      </c>
      <c r="O496" t="s">
        <v>7719</v>
      </c>
      <c r="P496" t="s">
        <v>40</v>
      </c>
      <c r="Q496" t="s">
        <v>40</v>
      </c>
      <c r="R496" t="s">
        <v>40</v>
      </c>
      <c r="S496" s="163" t="s">
        <v>231</v>
      </c>
      <c r="T496" t="s">
        <v>62</v>
      </c>
      <c r="U496" t="s">
        <v>47</v>
      </c>
      <c r="V496" t="s">
        <v>48</v>
      </c>
      <c r="W496" t="s">
        <v>40</v>
      </c>
      <c r="X496" t="s">
        <v>232</v>
      </c>
      <c r="Y496" t="s">
        <v>40</v>
      </c>
      <c r="AB496" t="s">
        <v>37</v>
      </c>
      <c r="AC496" t="s">
        <v>6439</v>
      </c>
      <c r="AD496" t="s">
        <v>39</v>
      </c>
    </row>
    <row r="497" spans="1:30">
      <c r="A497" t="s">
        <v>7720</v>
      </c>
      <c r="B497" t="s">
        <v>26</v>
      </c>
      <c r="C497" t="s">
        <v>7043</v>
      </c>
      <c r="D497" t="s">
        <v>28</v>
      </c>
      <c r="E497" t="s">
        <v>363</v>
      </c>
      <c r="F497" t="s">
        <v>7721</v>
      </c>
      <c r="G497" t="s">
        <v>7722</v>
      </c>
      <c r="H497" t="s">
        <v>6423</v>
      </c>
      <c r="I497" t="s">
        <v>14098</v>
      </c>
      <c r="J497" t="s">
        <v>7720</v>
      </c>
      <c r="K497" t="s">
        <v>30</v>
      </c>
      <c r="L497" t="s">
        <v>30</v>
      </c>
      <c r="M497" t="s">
        <v>41</v>
      </c>
      <c r="N497" t="s">
        <v>42</v>
      </c>
      <c r="O497" t="s">
        <v>116</v>
      </c>
      <c r="P497" t="s">
        <v>250</v>
      </c>
      <c r="Q497" t="s">
        <v>456</v>
      </c>
      <c r="R497" t="s">
        <v>7723</v>
      </c>
      <c r="S497" t="str">
        <f t="shared" si="7"/>
        <v>SALAS ROSSEL, LESLIE ROSARIO</v>
      </c>
      <c r="T497" t="s">
        <v>35</v>
      </c>
      <c r="U497" t="s">
        <v>47</v>
      </c>
      <c r="V497" t="s">
        <v>48</v>
      </c>
      <c r="W497" t="s">
        <v>15180</v>
      </c>
      <c r="X497" s="121">
        <v>27934</v>
      </c>
      <c r="Y497" t="s">
        <v>7724</v>
      </c>
      <c r="AB497" t="s">
        <v>37</v>
      </c>
      <c r="AC497" t="s">
        <v>38</v>
      </c>
      <c r="AD497" t="s">
        <v>39</v>
      </c>
    </row>
    <row r="498" spans="1:30">
      <c r="A498" t="s">
        <v>7725</v>
      </c>
      <c r="B498" t="s">
        <v>26</v>
      </c>
      <c r="C498" t="s">
        <v>7043</v>
      </c>
      <c r="D498" t="s">
        <v>28</v>
      </c>
      <c r="E498" t="s">
        <v>387</v>
      </c>
      <c r="F498" t="s">
        <v>7726</v>
      </c>
      <c r="G498" t="s">
        <v>7727</v>
      </c>
      <c r="H498" t="s">
        <v>6423</v>
      </c>
      <c r="I498" t="s">
        <v>14099</v>
      </c>
      <c r="J498" t="s">
        <v>7725</v>
      </c>
      <c r="K498" t="s">
        <v>30</v>
      </c>
      <c r="L498" t="s">
        <v>30</v>
      </c>
      <c r="M498" t="s">
        <v>41</v>
      </c>
      <c r="N498" t="s">
        <v>42</v>
      </c>
      <c r="O498" t="s">
        <v>116</v>
      </c>
      <c r="P498" t="s">
        <v>148</v>
      </c>
      <c r="Q498" t="s">
        <v>535</v>
      </c>
      <c r="R498" t="s">
        <v>7728</v>
      </c>
      <c r="S498" t="str">
        <f t="shared" si="7"/>
        <v>RAMOS QUENAYA, NATY</v>
      </c>
      <c r="T498" t="s">
        <v>51</v>
      </c>
      <c r="U498" t="s">
        <v>47</v>
      </c>
      <c r="V498" t="s">
        <v>48</v>
      </c>
      <c r="W498" t="s">
        <v>15181</v>
      </c>
      <c r="X498" s="121">
        <v>29533</v>
      </c>
      <c r="Y498" t="s">
        <v>7729</v>
      </c>
      <c r="AB498" t="s">
        <v>37</v>
      </c>
      <c r="AC498" t="s">
        <v>38</v>
      </c>
      <c r="AD498" t="s">
        <v>39</v>
      </c>
    </row>
    <row r="499" spans="1:30">
      <c r="A499" t="s">
        <v>7730</v>
      </c>
      <c r="B499" t="s">
        <v>26</v>
      </c>
      <c r="C499" t="s">
        <v>332</v>
      </c>
      <c r="D499" t="s">
        <v>28</v>
      </c>
      <c r="E499" t="s">
        <v>363</v>
      </c>
      <c r="F499" t="s">
        <v>7731</v>
      </c>
      <c r="G499" t="s">
        <v>7732</v>
      </c>
      <c r="H499" t="s">
        <v>6423</v>
      </c>
      <c r="I499" t="s">
        <v>14100</v>
      </c>
      <c r="J499" t="s">
        <v>7730</v>
      </c>
      <c r="K499" t="s">
        <v>30</v>
      </c>
      <c r="L499" t="s">
        <v>30</v>
      </c>
      <c r="M499" t="s">
        <v>41</v>
      </c>
      <c r="N499" t="s">
        <v>42</v>
      </c>
      <c r="O499" t="s">
        <v>6503</v>
      </c>
      <c r="P499" t="s">
        <v>72</v>
      </c>
      <c r="Q499" t="s">
        <v>7733</v>
      </c>
      <c r="R499" t="s">
        <v>7734</v>
      </c>
      <c r="S499" t="str">
        <f t="shared" si="7"/>
        <v>QUISPE DELGADO DE LA FLOR, REYNA FANNY</v>
      </c>
      <c r="T499" t="s">
        <v>46</v>
      </c>
      <c r="U499" t="s">
        <v>47</v>
      </c>
      <c r="V499" t="s">
        <v>48</v>
      </c>
      <c r="W499" t="s">
        <v>15182</v>
      </c>
      <c r="X499" s="121">
        <v>26873</v>
      </c>
      <c r="Y499" t="s">
        <v>7735</v>
      </c>
      <c r="AB499" t="s">
        <v>37</v>
      </c>
      <c r="AC499" t="s">
        <v>38</v>
      </c>
      <c r="AD499" t="s">
        <v>39</v>
      </c>
    </row>
    <row r="500" spans="1:30">
      <c r="A500" t="s">
        <v>7736</v>
      </c>
      <c r="B500" t="s">
        <v>26</v>
      </c>
      <c r="C500" t="s">
        <v>332</v>
      </c>
      <c r="D500" t="s">
        <v>28</v>
      </c>
      <c r="E500" t="s">
        <v>363</v>
      </c>
      <c r="F500" t="s">
        <v>7731</v>
      </c>
      <c r="G500" t="s">
        <v>7732</v>
      </c>
      <c r="H500" t="s">
        <v>6423</v>
      </c>
      <c r="I500" t="s">
        <v>14100</v>
      </c>
      <c r="J500" t="s">
        <v>7736</v>
      </c>
      <c r="K500" t="s">
        <v>30</v>
      </c>
      <c r="L500" t="s">
        <v>30</v>
      </c>
      <c r="M500" t="s">
        <v>41</v>
      </c>
      <c r="N500" t="s">
        <v>231</v>
      </c>
      <c r="O500" t="s">
        <v>14101</v>
      </c>
      <c r="P500" t="s">
        <v>40</v>
      </c>
      <c r="Q500" t="s">
        <v>40</v>
      </c>
      <c r="R500" t="s">
        <v>40</v>
      </c>
      <c r="S500" s="163" t="s">
        <v>231</v>
      </c>
      <c r="T500" t="s">
        <v>62</v>
      </c>
      <c r="U500" t="s">
        <v>47</v>
      </c>
      <c r="V500" t="s">
        <v>48</v>
      </c>
      <c r="W500" t="s">
        <v>40</v>
      </c>
      <c r="X500" t="s">
        <v>232</v>
      </c>
      <c r="Y500" t="s">
        <v>40</v>
      </c>
      <c r="AB500" t="s">
        <v>37</v>
      </c>
      <c r="AC500" t="s">
        <v>6439</v>
      </c>
      <c r="AD500" t="s">
        <v>39</v>
      </c>
    </row>
    <row r="501" spans="1:30">
      <c r="A501" t="s">
        <v>7739</v>
      </c>
      <c r="B501" t="s">
        <v>26</v>
      </c>
      <c r="C501" t="s">
        <v>7043</v>
      </c>
      <c r="D501" t="s">
        <v>28</v>
      </c>
      <c r="E501" t="s">
        <v>230</v>
      </c>
      <c r="F501" t="s">
        <v>7740</v>
      </c>
      <c r="G501" t="s">
        <v>7741</v>
      </c>
      <c r="H501" t="s">
        <v>6423</v>
      </c>
      <c r="I501" t="s">
        <v>14102</v>
      </c>
      <c r="J501" t="s">
        <v>7739</v>
      </c>
      <c r="K501" t="s">
        <v>30</v>
      </c>
      <c r="L501" t="s">
        <v>30</v>
      </c>
      <c r="M501" t="s">
        <v>41</v>
      </c>
      <c r="N501" t="s">
        <v>42</v>
      </c>
      <c r="O501" t="s">
        <v>14103</v>
      </c>
      <c r="P501" t="s">
        <v>434</v>
      </c>
      <c r="Q501" t="s">
        <v>435</v>
      </c>
      <c r="R501" t="s">
        <v>7616</v>
      </c>
      <c r="S501" t="str">
        <f t="shared" si="7"/>
        <v>AGUIRRE JUSTO, CAROLIA DELIA</v>
      </c>
      <c r="T501" t="s">
        <v>46</v>
      </c>
      <c r="U501" t="s">
        <v>47</v>
      </c>
      <c r="V501" t="s">
        <v>48</v>
      </c>
      <c r="W501" t="s">
        <v>15183</v>
      </c>
      <c r="X501" s="121">
        <v>24518</v>
      </c>
      <c r="Y501" t="s">
        <v>7617</v>
      </c>
      <c r="AB501" t="s">
        <v>37</v>
      </c>
      <c r="AC501" t="s">
        <v>38</v>
      </c>
      <c r="AD501" t="s">
        <v>39</v>
      </c>
    </row>
    <row r="502" spans="1:30">
      <c r="A502" t="s">
        <v>7743</v>
      </c>
      <c r="B502" t="s">
        <v>26</v>
      </c>
      <c r="C502" t="s">
        <v>7043</v>
      </c>
      <c r="D502" t="s">
        <v>28</v>
      </c>
      <c r="E502" t="s">
        <v>362</v>
      </c>
      <c r="F502" t="s">
        <v>7744</v>
      </c>
      <c r="G502" t="s">
        <v>7745</v>
      </c>
      <c r="H502" t="s">
        <v>6423</v>
      </c>
      <c r="I502" t="s">
        <v>18869</v>
      </c>
      <c r="J502" t="s">
        <v>7743</v>
      </c>
      <c r="K502" t="s">
        <v>30</v>
      </c>
      <c r="L502" t="s">
        <v>30</v>
      </c>
      <c r="M502" t="s">
        <v>41</v>
      </c>
      <c r="N502" t="s">
        <v>42</v>
      </c>
      <c r="O502" t="s">
        <v>116</v>
      </c>
      <c r="P502" t="s">
        <v>72</v>
      </c>
      <c r="Q502" t="s">
        <v>459</v>
      </c>
      <c r="R502" t="s">
        <v>7746</v>
      </c>
      <c r="S502" t="str">
        <f t="shared" si="7"/>
        <v>QUISPE CALLAPANI, VICTORIA SANTUSA</v>
      </c>
      <c r="T502" t="s">
        <v>51</v>
      </c>
      <c r="U502" t="s">
        <v>47</v>
      </c>
      <c r="V502" t="s">
        <v>48</v>
      </c>
      <c r="W502" t="s">
        <v>15184</v>
      </c>
      <c r="X502" s="121">
        <v>25509</v>
      </c>
      <c r="Y502" t="s">
        <v>7747</v>
      </c>
      <c r="AB502" t="s">
        <v>37</v>
      </c>
      <c r="AC502" t="s">
        <v>38</v>
      </c>
      <c r="AD502" t="s">
        <v>39</v>
      </c>
    </row>
    <row r="503" spans="1:30">
      <c r="A503" t="s">
        <v>7748</v>
      </c>
      <c r="B503" t="s">
        <v>26</v>
      </c>
      <c r="C503" t="s">
        <v>7043</v>
      </c>
      <c r="D503" t="s">
        <v>28</v>
      </c>
      <c r="E503" t="s">
        <v>363</v>
      </c>
      <c r="F503" t="s">
        <v>7749</v>
      </c>
      <c r="G503" t="s">
        <v>7750</v>
      </c>
      <c r="H503" t="s">
        <v>6423</v>
      </c>
      <c r="I503" t="s">
        <v>14104</v>
      </c>
      <c r="J503" t="s">
        <v>7748</v>
      </c>
      <c r="K503" t="s">
        <v>30</v>
      </c>
      <c r="L503" t="s">
        <v>30</v>
      </c>
      <c r="M503" t="s">
        <v>41</v>
      </c>
      <c r="N503" t="s">
        <v>231</v>
      </c>
      <c r="O503" t="s">
        <v>14105</v>
      </c>
      <c r="P503" t="s">
        <v>40</v>
      </c>
      <c r="Q503" t="s">
        <v>40</v>
      </c>
      <c r="R503" t="s">
        <v>40</v>
      </c>
      <c r="S503" s="163" t="s">
        <v>231</v>
      </c>
      <c r="T503" t="s">
        <v>62</v>
      </c>
      <c r="U503" t="s">
        <v>47</v>
      </c>
      <c r="V503" t="s">
        <v>48</v>
      </c>
      <c r="W503" t="s">
        <v>40</v>
      </c>
      <c r="X503" t="s">
        <v>232</v>
      </c>
      <c r="Y503" t="s">
        <v>40</v>
      </c>
      <c r="AB503" t="s">
        <v>37</v>
      </c>
      <c r="AC503" t="s">
        <v>6439</v>
      </c>
      <c r="AD503" t="s">
        <v>39</v>
      </c>
    </row>
    <row r="504" spans="1:30">
      <c r="A504" t="s">
        <v>7753</v>
      </c>
      <c r="B504" t="s">
        <v>26</v>
      </c>
      <c r="C504" t="s">
        <v>7043</v>
      </c>
      <c r="D504" t="s">
        <v>28</v>
      </c>
      <c r="E504" t="s">
        <v>362</v>
      </c>
      <c r="F504" t="s">
        <v>7754</v>
      </c>
      <c r="G504" t="s">
        <v>7755</v>
      </c>
      <c r="H504" t="s">
        <v>6423</v>
      </c>
      <c r="I504" t="s">
        <v>14106</v>
      </c>
      <c r="J504" t="s">
        <v>7753</v>
      </c>
      <c r="K504" t="s">
        <v>30</v>
      </c>
      <c r="L504" t="s">
        <v>30</v>
      </c>
      <c r="M504" t="s">
        <v>41</v>
      </c>
      <c r="N504" t="s">
        <v>231</v>
      </c>
      <c r="O504" t="s">
        <v>15185</v>
      </c>
      <c r="P504" t="s">
        <v>40</v>
      </c>
      <c r="Q504" t="s">
        <v>40</v>
      </c>
      <c r="R504" t="s">
        <v>40</v>
      </c>
      <c r="S504" s="163" t="s">
        <v>231</v>
      </c>
      <c r="T504" t="s">
        <v>62</v>
      </c>
      <c r="U504" t="s">
        <v>47</v>
      </c>
      <c r="V504" t="s">
        <v>48</v>
      </c>
      <c r="W504" t="s">
        <v>40</v>
      </c>
      <c r="X504" t="s">
        <v>232</v>
      </c>
      <c r="Y504" t="s">
        <v>40</v>
      </c>
      <c r="AB504" t="s">
        <v>37</v>
      </c>
      <c r="AC504" t="s">
        <v>6439</v>
      </c>
      <c r="AD504" t="s">
        <v>39</v>
      </c>
    </row>
    <row r="505" spans="1:30">
      <c r="A505" t="s">
        <v>7756</v>
      </c>
      <c r="B505" t="s">
        <v>26</v>
      </c>
      <c r="C505" t="s">
        <v>7043</v>
      </c>
      <c r="D505" t="s">
        <v>28</v>
      </c>
      <c r="E505" t="s">
        <v>387</v>
      </c>
      <c r="F505" t="s">
        <v>7757</v>
      </c>
      <c r="G505" t="s">
        <v>7758</v>
      </c>
      <c r="H505" t="s">
        <v>6423</v>
      </c>
      <c r="I505" t="s">
        <v>14107</v>
      </c>
      <c r="J505" t="s">
        <v>7756</v>
      </c>
      <c r="K505" t="s">
        <v>30</v>
      </c>
      <c r="L505" t="s">
        <v>30</v>
      </c>
      <c r="M505" t="s">
        <v>41</v>
      </c>
      <c r="N505" t="s">
        <v>42</v>
      </c>
      <c r="O505" t="s">
        <v>116</v>
      </c>
      <c r="P505" t="s">
        <v>250</v>
      </c>
      <c r="Q505" t="s">
        <v>7759</v>
      </c>
      <c r="R505" t="s">
        <v>7760</v>
      </c>
      <c r="S505" t="str">
        <f t="shared" si="7"/>
        <v>SALAS HUARANCA, JEREMY</v>
      </c>
      <c r="T505" t="s">
        <v>51</v>
      </c>
      <c r="U505" t="s">
        <v>47</v>
      </c>
      <c r="V505" t="s">
        <v>48</v>
      </c>
      <c r="W505" t="s">
        <v>15186</v>
      </c>
      <c r="X505" s="121">
        <v>32994</v>
      </c>
      <c r="Y505" t="s">
        <v>7761</v>
      </c>
      <c r="AB505" t="s">
        <v>37</v>
      </c>
      <c r="AC505" t="s">
        <v>38</v>
      </c>
      <c r="AD505" t="s">
        <v>39</v>
      </c>
    </row>
    <row r="506" spans="1:30">
      <c r="A506" t="s">
        <v>7762</v>
      </c>
      <c r="B506" t="s">
        <v>26</v>
      </c>
      <c r="C506" t="s">
        <v>7043</v>
      </c>
      <c r="D506" t="s">
        <v>28</v>
      </c>
      <c r="E506" t="s">
        <v>422</v>
      </c>
      <c r="F506" t="s">
        <v>7763</v>
      </c>
      <c r="G506" t="s">
        <v>7764</v>
      </c>
      <c r="H506" t="s">
        <v>6423</v>
      </c>
      <c r="I506" t="s">
        <v>18870</v>
      </c>
      <c r="J506" t="s">
        <v>7762</v>
      </c>
      <c r="K506" t="s">
        <v>30</v>
      </c>
      <c r="L506" t="s">
        <v>30</v>
      </c>
      <c r="M506" t="s">
        <v>41</v>
      </c>
      <c r="N506" t="s">
        <v>42</v>
      </c>
      <c r="O506" t="s">
        <v>116</v>
      </c>
      <c r="P506" t="s">
        <v>461</v>
      </c>
      <c r="Q506" t="s">
        <v>148</v>
      </c>
      <c r="R506" t="s">
        <v>462</v>
      </c>
      <c r="S506" t="str">
        <f t="shared" si="7"/>
        <v>PAMPA RAMOS, ELENA</v>
      </c>
      <c r="T506" t="s">
        <v>46</v>
      </c>
      <c r="U506" t="s">
        <v>47</v>
      </c>
      <c r="V506" t="s">
        <v>48</v>
      </c>
      <c r="W506" t="s">
        <v>15187</v>
      </c>
      <c r="X506" s="121">
        <v>24888</v>
      </c>
      <c r="Y506" t="s">
        <v>7765</v>
      </c>
      <c r="AB506" t="s">
        <v>37</v>
      </c>
      <c r="AC506" t="s">
        <v>38</v>
      </c>
      <c r="AD506" t="s">
        <v>39</v>
      </c>
    </row>
    <row r="507" spans="1:30">
      <c r="A507" t="s">
        <v>7766</v>
      </c>
      <c r="B507" t="s">
        <v>26</v>
      </c>
      <c r="C507" t="s">
        <v>7043</v>
      </c>
      <c r="D507" t="s">
        <v>28</v>
      </c>
      <c r="E507" t="s">
        <v>362</v>
      </c>
      <c r="F507" t="s">
        <v>7767</v>
      </c>
      <c r="G507" t="s">
        <v>7768</v>
      </c>
      <c r="H507" t="s">
        <v>6423</v>
      </c>
      <c r="I507" t="s">
        <v>14108</v>
      </c>
      <c r="J507" t="s">
        <v>7766</v>
      </c>
      <c r="K507" t="s">
        <v>30</v>
      </c>
      <c r="L507" t="s">
        <v>30</v>
      </c>
      <c r="M507" t="s">
        <v>41</v>
      </c>
      <c r="N507" t="s">
        <v>42</v>
      </c>
      <c r="O507" t="s">
        <v>14109</v>
      </c>
      <c r="P507" t="s">
        <v>262</v>
      </c>
      <c r="Q507" t="s">
        <v>465</v>
      </c>
      <c r="R507" t="s">
        <v>334</v>
      </c>
      <c r="S507" t="str">
        <f t="shared" si="7"/>
        <v>LUJANO NAIRA, MARIA ANTONIETA</v>
      </c>
      <c r="T507" t="s">
        <v>46</v>
      </c>
      <c r="U507" t="s">
        <v>47</v>
      </c>
      <c r="V507" t="s">
        <v>48</v>
      </c>
      <c r="W507" t="s">
        <v>15188</v>
      </c>
      <c r="X507" s="121">
        <v>26020</v>
      </c>
      <c r="Y507" t="s">
        <v>7801</v>
      </c>
      <c r="AB507" t="s">
        <v>37</v>
      </c>
      <c r="AC507" t="s">
        <v>38</v>
      </c>
      <c r="AD507" t="s">
        <v>39</v>
      </c>
    </row>
    <row r="508" spans="1:30">
      <c r="A508" t="s">
        <v>12585</v>
      </c>
      <c r="B508" t="s">
        <v>26</v>
      </c>
      <c r="C508" t="s">
        <v>332</v>
      </c>
      <c r="D508" t="s">
        <v>28</v>
      </c>
      <c r="E508" t="s">
        <v>362</v>
      </c>
      <c r="F508" t="s">
        <v>7772</v>
      </c>
      <c r="G508" t="s">
        <v>7773</v>
      </c>
      <c r="H508" t="s">
        <v>6423</v>
      </c>
      <c r="I508" t="s">
        <v>14110</v>
      </c>
      <c r="J508" t="s">
        <v>12585</v>
      </c>
      <c r="K508" t="s">
        <v>30</v>
      </c>
      <c r="L508" t="s">
        <v>30</v>
      </c>
      <c r="M508" t="s">
        <v>41</v>
      </c>
      <c r="N508" t="s">
        <v>231</v>
      </c>
      <c r="O508" t="s">
        <v>14111</v>
      </c>
      <c r="P508" t="s">
        <v>40</v>
      </c>
      <c r="Q508" t="s">
        <v>40</v>
      </c>
      <c r="R508" t="s">
        <v>40</v>
      </c>
      <c r="S508" s="163" t="s">
        <v>231</v>
      </c>
      <c r="T508" t="s">
        <v>62</v>
      </c>
      <c r="U508" t="s">
        <v>47</v>
      </c>
      <c r="V508" t="s">
        <v>48</v>
      </c>
      <c r="W508" t="s">
        <v>40</v>
      </c>
      <c r="X508" t="s">
        <v>232</v>
      </c>
      <c r="Y508" t="s">
        <v>40</v>
      </c>
      <c r="AB508" t="s">
        <v>37</v>
      </c>
      <c r="AC508" t="s">
        <v>6439</v>
      </c>
      <c r="AD508" t="s">
        <v>39</v>
      </c>
    </row>
    <row r="509" spans="1:30">
      <c r="A509" t="s">
        <v>7771</v>
      </c>
      <c r="B509" t="s">
        <v>26</v>
      </c>
      <c r="C509" t="s">
        <v>332</v>
      </c>
      <c r="D509" t="s">
        <v>28</v>
      </c>
      <c r="E509" t="s">
        <v>362</v>
      </c>
      <c r="F509" t="s">
        <v>7772</v>
      </c>
      <c r="G509" t="s">
        <v>7773</v>
      </c>
      <c r="H509" t="s">
        <v>6423</v>
      </c>
      <c r="I509" t="s">
        <v>14110</v>
      </c>
      <c r="J509" t="s">
        <v>7771</v>
      </c>
      <c r="K509" t="s">
        <v>30</v>
      </c>
      <c r="L509" t="s">
        <v>30</v>
      </c>
      <c r="M509" t="s">
        <v>41</v>
      </c>
      <c r="N509" t="s">
        <v>42</v>
      </c>
      <c r="O509" t="s">
        <v>116</v>
      </c>
      <c r="P509" t="s">
        <v>238</v>
      </c>
      <c r="Q509" t="s">
        <v>148</v>
      </c>
      <c r="R509" t="s">
        <v>7774</v>
      </c>
      <c r="S509" t="str">
        <f t="shared" si="7"/>
        <v>BALLENA RAMOS, MILAGROS LEONOR</v>
      </c>
      <c r="T509" t="s">
        <v>51</v>
      </c>
      <c r="U509" t="s">
        <v>47</v>
      </c>
      <c r="V509" t="s">
        <v>48</v>
      </c>
      <c r="W509" t="s">
        <v>15189</v>
      </c>
      <c r="X509" s="121">
        <v>31761</v>
      </c>
      <c r="Y509" t="s">
        <v>7775</v>
      </c>
      <c r="AB509" t="s">
        <v>37</v>
      </c>
      <c r="AC509" t="s">
        <v>38</v>
      </c>
      <c r="AD509" t="s">
        <v>39</v>
      </c>
    </row>
    <row r="510" spans="1:30">
      <c r="A510" t="s">
        <v>7776</v>
      </c>
      <c r="B510" t="s">
        <v>26</v>
      </c>
      <c r="C510" t="s">
        <v>7043</v>
      </c>
      <c r="D510" t="s">
        <v>28</v>
      </c>
      <c r="E510" t="s">
        <v>362</v>
      </c>
      <c r="F510" t="s">
        <v>7777</v>
      </c>
      <c r="G510" t="s">
        <v>7778</v>
      </c>
      <c r="H510" t="s">
        <v>6423</v>
      </c>
      <c r="I510" t="s">
        <v>14112</v>
      </c>
      <c r="J510" t="s">
        <v>7776</v>
      </c>
      <c r="K510" t="s">
        <v>30</v>
      </c>
      <c r="L510" t="s">
        <v>30</v>
      </c>
      <c r="M510" t="s">
        <v>41</v>
      </c>
      <c r="N510" t="s">
        <v>42</v>
      </c>
      <c r="O510" t="s">
        <v>116</v>
      </c>
      <c r="P510" t="s">
        <v>103</v>
      </c>
      <c r="Q510" t="s">
        <v>7779</v>
      </c>
      <c r="R510" t="s">
        <v>7780</v>
      </c>
      <c r="S510" t="str">
        <f t="shared" si="7"/>
        <v>MAMANI HUANCHI, VERONICA YOLANDA</v>
      </c>
      <c r="T510" t="s">
        <v>58</v>
      </c>
      <c r="U510" t="s">
        <v>47</v>
      </c>
      <c r="V510" t="s">
        <v>48</v>
      </c>
      <c r="W510" t="s">
        <v>15190</v>
      </c>
      <c r="X510" s="121">
        <v>27768</v>
      </c>
      <c r="Y510" t="s">
        <v>7781</v>
      </c>
      <c r="AB510" t="s">
        <v>37</v>
      </c>
      <c r="AC510" t="s">
        <v>38</v>
      </c>
      <c r="AD510" t="s">
        <v>39</v>
      </c>
    </row>
    <row r="511" spans="1:30">
      <c r="A511" t="s">
        <v>7782</v>
      </c>
      <c r="B511" t="s">
        <v>26</v>
      </c>
      <c r="C511" t="s">
        <v>7043</v>
      </c>
      <c r="D511" t="s">
        <v>28</v>
      </c>
      <c r="E511" t="s">
        <v>363</v>
      </c>
      <c r="F511" t="s">
        <v>7783</v>
      </c>
      <c r="G511" t="s">
        <v>7784</v>
      </c>
      <c r="H511" t="s">
        <v>6423</v>
      </c>
      <c r="I511" t="s">
        <v>14113</v>
      </c>
      <c r="J511" t="s">
        <v>7782</v>
      </c>
      <c r="K511" t="s">
        <v>30</v>
      </c>
      <c r="L511" t="s">
        <v>30</v>
      </c>
      <c r="M511" t="s">
        <v>41</v>
      </c>
      <c r="N511" t="s">
        <v>42</v>
      </c>
      <c r="O511" t="s">
        <v>18871</v>
      </c>
      <c r="P511" t="s">
        <v>190</v>
      </c>
      <c r="Q511" t="s">
        <v>335</v>
      </c>
      <c r="R511" t="s">
        <v>18872</v>
      </c>
      <c r="S511" t="str">
        <f t="shared" si="7"/>
        <v>VALDEZ GUTIERREZ, ROSA MARLENE</v>
      </c>
      <c r="T511" t="s">
        <v>51</v>
      </c>
      <c r="U511" t="s">
        <v>47</v>
      </c>
      <c r="V511" t="s">
        <v>48</v>
      </c>
      <c r="W511" t="s">
        <v>18873</v>
      </c>
      <c r="X511" s="121">
        <v>21899</v>
      </c>
      <c r="Y511" t="s">
        <v>18874</v>
      </c>
      <c r="AB511" t="s">
        <v>37</v>
      </c>
      <c r="AC511" t="s">
        <v>38</v>
      </c>
      <c r="AD511" t="s">
        <v>39</v>
      </c>
    </row>
    <row r="512" spans="1:30">
      <c r="A512" t="s">
        <v>7789</v>
      </c>
      <c r="B512" t="s">
        <v>26</v>
      </c>
      <c r="C512" t="s">
        <v>332</v>
      </c>
      <c r="D512" t="s">
        <v>28</v>
      </c>
      <c r="E512" t="s">
        <v>362</v>
      </c>
      <c r="F512" t="s">
        <v>7787</v>
      </c>
      <c r="G512" t="s">
        <v>7788</v>
      </c>
      <c r="H512" t="s">
        <v>6423</v>
      </c>
      <c r="I512" t="s">
        <v>14114</v>
      </c>
      <c r="J512" t="s">
        <v>7789</v>
      </c>
      <c r="K512" t="s">
        <v>30</v>
      </c>
      <c r="L512" t="s">
        <v>30</v>
      </c>
      <c r="M512" t="s">
        <v>41</v>
      </c>
      <c r="N512" t="s">
        <v>42</v>
      </c>
      <c r="O512" t="s">
        <v>116</v>
      </c>
      <c r="P512" t="s">
        <v>290</v>
      </c>
      <c r="Q512" t="s">
        <v>298</v>
      </c>
      <c r="R512" t="s">
        <v>7790</v>
      </c>
      <c r="S512" t="str">
        <f t="shared" si="7"/>
        <v>ZEA MALLEA, BETTY MARLENE</v>
      </c>
      <c r="T512" t="s">
        <v>35</v>
      </c>
      <c r="U512" t="s">
        <v>47</v>
      </c>
      <c r="V512" t="s">
        <v>48</v>
      </c>
      <c r="W512" t="s">
        <v>15192</v>
      </c>
      <c r="X512" s="121">
        <v>24096</v>
      </c>
      <c r="Y512" t="s">
        <v>7791</v>
      </c>
      <c r="AB512" t="s">
        <v>37</v>
      </c>
      <c r="AC512" t="s">
        <v>38</v>
      </c>
      <c r="AD512" t="s">
        <v>39</v>
      </c>
    </row>
    <row r="513" spans="1:30">
      <c r="A513" t="s">
        <v>18875</v>
      </c>
      <c r="B513" t="s">
        <v>26</v>
      </c>
      <c r="C513" t="s">
        <v>332</v>
      </c>
      <c r="D513" t="s">
        <v>28</v>
      </c>
      <c r="E513" t="s">
        <v>362</v>
      </c>
      <c r="F513" t="s">
        <v>7787</v>
      </c>
      <c r="G513" t="s">
        <v>7788</v>
      </c>
      <c r="H513" t="s">
        <v>6423</v>
      </c>
      <c r="I513" t="s">
        <v>14114</v>
      </c>
      <c r="J513" t="s">
        <v>18875</v>
      </c>
      <c r="K513" t="s">
        <v>30</v>
      </c>
      <c r="L513" t="s">
        <v>30</v>
      </c>
      <c r="M513" t="s">
        <v>41</v>
      </c>
      <c r="N513" t="s">
        <v>231</v>
      </c>
      <c r="O513" t="s">
        <v>113</v>
      </c>
      <c r="P513" t="s">
        <v>40</v>
      </c>
      <c r="Q513" t="s">
        <v>40</v>
      </c>
      <c r="R513" t="s">
        <v>40</v>
      </c>
      <c r="S513" s="163" t="s">
        <v>231</v>
      </c>
      <c r="T513" t="s">
        <v>62</v>
      </c>
      <c r="U513" t="s">
        <v>47</v>
      </c>
      <c r="V513" t="s">
        <v>48</v>
      </c>
      <c r="W513" t="s">
        <v>40</v>
      </c>
      <c r="X513" t="s">
        <v>232</v>
      </c>
      <c r="Y513" t="s">
        <v>40</v>
      </c>
      <c r="AB513" t="s">
        <v>37</v>
      </c>
      <c r="AC513" t="s">
        <v>6439</v>
      </c>
      <c r="AD513" t="s">
        <v>39</v>
      </c>
    </row>
    <row r="514" spans="1:30">
      <c r="A514" t="s">
        <v>7792</v>
      </c>
      <c r="B514" t="s">
        <v>26</v>
      </c>
      <c r="C514" t="s">
        <v>332</v>
      </c>
      <c r="D514" t="s">
        <v>28</v>
      </c>
      <c r="E514" t="s">
        <v>362</v>
      </c>
      <c r="F514" t="s">
        <v>7787</v>
      </c>
      <c r="G514" t="s">
        <v>7788</v>
      </c>
      <c r="H514" t="s">
        <v>6423</v>
      </c>
      <c r="I514" t="s">
        <v>14114</v>
      </c>
      <c r="J514" t="s">
        <v>7792</v>
      </c>
      <c r="K514" t="s">
        <v>30</v>
      </c>
      <c r="L514" t="s">
        <v>74</v>
      </c>
      <c r="M514" t="s">
        <v>74</v>
      </c>
      <c r="N514" t="s">
        <v>42</v>
      </c>
      <c r="O514" t="s">
        <v>6310</v>
      </c>
      <c r="P514" t="s">
        <v>125</v>
      </c>
      <c r="Q514" t="s">
        <v>314</v>
      </c>
      <c r="R514" t="s">
        <v>18648</v>
      </c>
      <c r="S514" t="str">
        <f t="shared" si="7"/>
        <v>HERRERA HUAMAN, ESTHER VERONICA</v>
      </c>
      <c r="T514" t="s">
        <v>40</v>
      </c>
      <c r="U514" t="s">
        <v>47</v>
      </c>
      <c r="V514" t="s">
        <v>48</v>
      </c>
      <c r="W514" t="s">
        <v>18649</v>
      </c>
      <c r="X514" s="121">
        <v>31233</v>
      </c>
      <c r="Y514" t="s">
        <v>18650</v>
      </c>
      <c r="AB514" t="s">
        <v>37</v>
      </c>
      <c r="AC514" t="s">
        <v>77</v>
      </c>
      <c r="AD514" t="s">
        <v>39</v>
      </c>
    </row>
    <row r="515" spans="1:30">
      <c r="A515" t="s">
        <v>10846</v>
      </c>
      <c r="B515" t="s">
        <v>26</v>
      </c>
      <c r="C515" t="s">
        <v>332</v>
      </c>
      <c r="D515" t="s">
        <v>28</v>
      </c>
      <c r="E515" t="s">
        <v>362</v>
      </c>
      <c r="F515" t="s">
        <v>7794</v>
      </c>
      <c r="G515" t="s">
        <v>7795</v>
      </c>
      <c r="H515" t="s">
        <v>6423</v>
      </c>
      <c r="I515" t="s">
        <v>18876</v>
      </c>
      <c r="J515" t="s">
        <v>10846</v>
      </c>
      <c r="K515" t="s">
        <v>30</v>
      </c>
      <c r="L515" t="s">
        <v>30</v>
      </c>
      <c r="M515" t="s">
        <v>41</v>
      </c>
      <c r="N515" t="s">
        <v>231</v>
      </c>
      <c r="O515" t="s">
        <v>14889</v>
      </c>
      <c r="P515" t="s">
        <v>40</v>
      </c>
      <c r="Q515" t="s">
        <v>40</v>
      </c>
      <c r="R515" t="s">
        <v>40</v>
      </c>
      <c r="S515" s="163" t="s">
        <v>231</v>
      </c>
      <c r="T515" t="s">
        <v>62</v>
      </c>
      <c r="U515" t="s">
        <v>47</v>
      </c>
      <c r="V515" t="s">
        <v>48</v>
      </c>
      <c r="W515" t="s">
        <v>40</v>
      </c>
      <c r="X515" t="s">
        <v>232</v>
      </c>
      <c r="Y515" t="s">
        <v>40</v>
      </c>
      <c r="AB515" t="s">
        <v>37</v>
      </c>
      <c r="AC515" t="s">
        <v>6439</v>
      </c>
      <c r="AD515" t="s">
        <v>39</v>
      </c>
    </row>
    <row r="516" spans="1:30">
      <c r="A516" t="s">
        <v>7793</v>
      </c>
      <c r="B516" t="s">
        <v>26</v>
      </c>
      <c r="C516" t="s">
        <v>332</v>
      </c>
      <c r="D516" t="s">
        <v>28</v>
      </c>
      <c r="E516" t="s">
        <v>362</v>
      </c>
      <c r="F516" t="s">
        <v>7794</v>
      </c>
      <c r="G516" t="s">
        <v>7795</v>
      </c>
      <c r="H516" t="s">
        <v>6423</v>
      </c>
      <c r="I516" t="s">
        <v>18876</v>
      </c>
      <c r="J516" t="s">
        <v>7793</v>
      </c>
      <c r="K516" t="s">
        <v>30</v>
      </c>
      <c r="L516" t="s">
        <v>30</v>
      </c>
      <c r="M516" t="s">
        <v>41</v>
      </c>
      <c r="N516" t="s">
        <v>42</v>
      </c>
      <c r="O516" t="s">
        <v>116</v>
      </c>
      <c r="P516" t="s">
        <v>192</v>
      </c>
      <c r="Q516" t="s">
        <v>215</v>
      </c>
      <c r="R516" t="s">
        <v>313</v>
      </c>
      <c r="S516" t="str">
        <f t="shared" ref="S516:S579" si="8">CONCATENATE(P516," ",Q516,","," ",R516)</f>
        <v>BERNEDO CASTILLO, DELIA</v>
      </c>
      <c r="T516" t="s">
        <v>46</v>
      </c>
      <c r="U516" t="s">
        <v>47</v>
      </c>
      <c r="V516" t="s">
        <v>48</v>
      </c>
      <c r="W516" t="s">
        <v>15193</v>
      </c>
      <c r="X516" s="121">
        <v>27917</v>
      </c>
      <c r="Y516" t="s">
        <v>7796</v>
      </c>
      <c r="AB516" t="s">
        <v>37</v>
      </c>
      <c r="AC516" t="s">
        <v>38</v>
      </c>
      <c r="AD516" t="s">
        <v>39</v>
      </c>
    </row>
    <row r="517" spans="1:30">
      <c r="A517" t="s">
        <v>18877</v>
      </c>
      <c r="B517" t="s">
        <v>26</v>
      </c>
      <c r="C517" t="s">
        <v>27</v>
      </c>
      <c r="D517" t="s">
        <v>28</v>
      </c>
      <c r="E517" t="s">
        <v>363</v>
      </c>
      <c r="F517" t="s">
        <v>7797</v>
      </c>
      <c r="G517" t="s">
        <v>7798</v>
      </c>
      <c r="H517" t="s">
        <v>6423</v>
      </c>
      <c r="I517" t="s">
        <v>14115</v>
      </c>
      <c r="J517" t="s">
        <v>18877</v>
      </c>
      <c r="K517" t="s">
        <v>30</v>
      </c>
      <c r="L517" t="s">
        <v>31</v>
      </c>
      <c r="M517" t="s">
        <v>32</v>
      </c>
      <c r="N517" t="s">
        <v>33</v>
      </c>
      <c r="O517" t="s">
        <v>275</v>
      </c>
      <c r="P517" t="s">
        <v>60</v>
      </c>
      <c r="Q517" t="s">
        <v>463</v>
      </c>
      <c r="R517" t="s">
        <v>464</v>
      </c>
      <c r="S517" t="str">
        <f t="shared" si="8"/>
        <v>MEDINA QUISPESUCSO, CAROLINA</v>
      </c>
      <c r="T517" t="s">
        <v>35</v>
      </c>
      <c r="U517" t="s">
        <v>36</v>
      </c>
      <c r="V517" t="s">
        <v>158</v>
      </c>
      <c r="W517" t="s">
        <v>15194</v>
      </c>
      <c r="X517" s="121">
        <v>27213</v>
      </c>
      <c r="Y517" t="s">
        <v>7799</v>
      </c>
      <c r="Z517" s="121">
        <v>44240</v>
      </c>
      <c r="AB517" t="s">
        <v>37</v>
      </c>
      <c r="AC517" t="s">
        <v>38</v>
      </c>
      <c r="AD517" t="s">
        <v>39</v>
      </c>
    </row>
    <row r="518" spans="1:30">
      <c r="A518" t="s">
        <v>7800</v>
      </c>
      <c r="B518" t="s">
        <v>26</v>
      </c>
      <c r="C518" t="s">
        <v>27</v>
      </c>
      <c r="D518" t="s">
        <v>28</v>
      </c>
      <c r="E518" t="s">
        <v>363</v>
      </c>
      <c r="F518" t="s">
        <v>7797</v>
      </c>
      <c r="G518" t="s">
        <v>7798</v>
      </c>
      <c r="H518" t="s">
        <v>6423</v>
      </c>
      <c r="I518" t="s">
        <v>14115</v>
      </c>
      <c r="J518" t="s">
        <v>7800</v>
      </c>
      <c r="K518" t="s">
        <v>30</v>
      </c>
      <c r="L518" t="s">
        <v>30</v>
      </c>
      <c r="M518" t="s">
        <v>41</v>
      </c>
      <c r="N518" t="s">
        <v>42</v>
      </c>
      <c r="O518" t="s">
        <v>14116</v>
      </c>
      <c r="P518" t="s">
        <v>528</v>
      </c>
      <c r="Q518" t="s">
        <v>290</v>
      </c>
      <c r="R518" t="s">
        <v>18878</v>
      </c>
      <c r="S518" t="str">
        <f t="shared" si="8"/>
        <v>ZAPANA ZEA, DIANETZA MAGNA</v>
      </c>
      <c r="T518" t="s">
        <v>51</v>
      </c>
      <c r="U518" t="s">
        <v>47</v>
      </c>
      <c r="V518" t="s">
        <v>48</v>
      </c>
      <c r="W518" t="s">
        <v>18879</v>
      </c>
      <c r="X518" s="121">
        <v>28080</v>
      </c>
      <c r="Y518" t="s">
        <v>18880</v>
      </c>
      <c r="AB518" t="s">
        <v>37</v>
      </c>
      <c r="AC518" t="s">
        <v>38</v>
      </c>
      <c r="AD518" t="s">
        <v>39</v>
      </c>
    </row>
    <row r="519" spans="1:30">
      <c r="A519" t="s">
        <v>7802</v>
      </c>
      <c r="B519" t="s">
        <v>26</v>
      </c>
      <c r="C519" t="s">
        <v>27</v>
      </c>
      <c r="D519" t="s">
        <v>28</v>
      </c>
      <c r="E519" t="s">
        <v>363</v>
      </c>
      <c r="F519" t="s">
        <v>7797</v>
      </c>
      <c r="G519" t="s">
        <v>7798</v>
      </c>
      <c r="H519" t="s">
        <v>6423</v>
      </c>
      <c r="I519" t="s">
        <v>14115</v>
      </c>
      <c r="J519" t="s">
        <v>7802</v>
      </c>
      <c r="K519" t="s">
        <v>30</v>
      </c>
      <c r="L519" t="s">
        <v>30</v>
      </c>
      <c r="M519" t="s">
        <v>41</v>
      </c>
      <c r="N519" t="s">
        <v>42</v>
      </c>
      <c r="O519" t="s">
        <v>116</v>
      </c>
      <c r="P519" t="s">
        <v>468</v>
      </c>
      <c r="Q519" t="s">
        <v>269</v>
      </c>
      <c r="R519" t="s">
        <v>7558</v>
      </c>
      <c r="S519" t="str">
        <f t="shared" si="8"/>
        <v>CHINO CUTIPA, MARCELINA IRENE</v>
      </c>
      <c r="T519" t="s">
        <v>58</v>
      </c>
      <c r="U519" t="s">
        <v>47</v>
      </c>
      <c r="V519" t="s">
        <v>48</v>
      </c>
      <c r="W519" t="s">
        <v>15195</v>
      </c>
      <c r="X519" s="121">
        <v>24568</v>
      </c>
      <c r="Y519" t="s">
        <v>7559</v>
      </c>
      <c r="AB519" t="s">
        <v>37</v>
      </c>
      <c r="AC519" t="s">
        <v>38</v>
      </c>
      <c r="AD519" t="s">
        <v>39</v>
      </c>
    </row>
    <row r="520" spans="1:30">
      <c r="A520" t="s">
        <v>7803</v>
      </c>
      <c r="B520" t="s">
        <v>26</v>
      </c>
      <c r="C520" t="s">
        <v>27</v>
      </c>
      <c r="D520" t="s">
        <v>28</v>
      </c>
      <c r="E520" t="s">
        <v>363</v>
      </c>
      <c r="F520" t="s">
        <v>7797</v>
      </c>
      <c r="G520" t="s">
        <v>7798</v>
      </c>
      <c r="H520" t="s">
        <v>6423</v>
      </c>
      <c r="I520" t="s">
        <v>14115</v>
      </c>
      <c r="J520" t="s">
        <v>7803</v>
      </c>
      <c r="K520" t="s">
        <v>30</v>
      </c>
      <c r="L520" t="s">
        <v>30</v>
      </c>
      <c r="M520" t="s">
        <v>41</v>
      </c>
      <c r="N520" t="s">
        <v>42</v>
      </c>
      <c r="O520" t="s">
        <v>14117</v>
      </c>
      <c r="P520" t="s">
        <v>136</v>
      </c>
      <c r="Q520" t="s">
        <v>482</v>
      </c>
      <c r="R520" t="s">
        <v>18881</v>
      </c>
      <c r="S520" t="str">
        <f t="shared" si="8"/>
        <v>AQUISE CARI, EDITH CONCEPCION</v>
      </c>
      <c r="T520" t="s">
        <v>51</v>
      </c>
      <c r="U520" t="s">
        <v>47</v>
      </c>
      <c r="V520" t="s">
        <v>48</v>
      </c>
      <c r="W520" t="s">
        <v>18882</v>
      </c>
      <c r="X520" s="121">
        <v>32192</v>
      </c>
      <c r="Y520" t="s">
        <v>18883</v>
      </c>
      <c r="AB520" t="s">
        <v>37</v>
      </c>
      <c r="AC520" t="s">
        <v>38</v>
      </c>
      <c r="AD520" t="s">
        <v>39</v>
      </c>
    </row>
    <row r="521" spans="1:30">
      <c r="A521" t="s">
        <v>7804</v>
      </c>
      <c r="B521" t="s">
        <v>26</v>
      </c>
      <c r="C521" t="s">
        <v>27</v>
      </c>
      <c r="D521" t="s">
        <v>28</v>
      </c>
      <c r="E521" t="s">
        <v>363</v>
      </c>
      <c r="F521" t="s">
        <v>7797</v>
      </c>
      <c r="G521" t="s">
        <v>7798</v>
      </c>
      <c r="H521" t="s">
        <v>6423</v>
      </c>
      <c r="I521" t="s">
        <v>14115</v>
      </c>
      <c r="J521" t="s">
        <v>7804</v>
      </c>
      <c r="K521" t="s">
        <v>30</v>
      </c>
      <c r="L521" t="s">
        <v>74</v>
      </c>
      <c r="M521" t="s">
        <v>74</v>
      </c>
      <c r="N521" t="s">
        <v>231</v>
      </c>
      <c r="O521" t="s">
        <v>116</v>
      </c>
      <c r="P521" t="s">
        <v>40</v>
      </c>
      <c r="Q521" t="s">
        <v>40</v>
      </c>
      <c r="R521" t="s">
        <v>40</v>
      </c>
      <c r="S521" s="163" t="s">
        <v>231</v>
      </c>
      <c r="T521" t="s">
        <v>62</v>
      </c>
      <c r="U521" t="s">
        <v>47</v>
      </c>
      <c r="V521" t="s">
        <v>48</v>
      </c>
      <c r="W521" t="s">
        <v>40</v>
      </c>
      <c r="X521" t="s">
        <v>232</v>
      </c>
      <c r="Y521" t="s">
        <v>40</v>
      </c>
      <c r="AB521" t="s">
        <v>37</v>
      </c>
      <c r="AC521" t="s">
        <v>77</v>
      </c>
      <c r="AD521" t="s">
        <v>39</v>
      </c>
    </row>
    <row r="522" spans="1:30">
      <c r="A522" t="s">
        <v>7805</v>
      </c>
      <c r="B522" t="s">
        <v>26</v>
      </c>
      <c r="C522" t="s">
        <v>7043</v>
      </c>
      <c r="D522" t="s">
        <v>28</v>
      </c>
      <c r="E522" t="s">
        <v>362</v>
      </c>
      <c r="F522" t="s">
        <v>7806</v>
      </c>
      <c r="G522" t="s">
        <v>7807</v>
      </c>
      <c r="H522" t="s">
        <v>6423</v>
      </c>
      <c r="I522" t="s">
        <v>14118</v>
      </c>
      <c r="J522" t="s">
        <v>7805</v>
      </c>
      <c r="K522" t="s">
        <v>30</v>
      </c>
      <c r="L522" t="s">
        <v>30</v>
      </c>
      <c r="M522" t="s">
        <v>41</v>
      </c>
      <c r="N522" t="s">
        <v>42</v>
      </c>
      <c r="O522" t="s">
        <v>116</v>
      </c>
      <c r="P522" t="s">
        <v>263</v>
      </c>
      <c r="Q522" t="s">
        <v>117</v>
      </c>
      <c r="R522" t="s">
        <v>471</v>
      </c>
      <c r="S522" t="str">
        <f t="shared" si="8"/>
        <v>SANDOVAL QUILCA, ANGELA</v>
      </c>
      <c r="T522" t="s">
        <v>35</v>
      </c>
      <c r="U522" t="s">
        <v>47</v>
      </c>
      <c r="V522" t="s">
        <v>48</v>
      </c>
      <c r="W522" t="s">
        <v>15196</v>
      </c>
      <c r="X522" s="121">
        <v>26085</v>
      </c>
      <c r="Y522" t="s">
        <v>7808</v>
      </c>
      <c r="AB522" t="s">
        <v>37</v>
      </c>
      <c r="AC522" t="s">
        <v>38</v>
      </c>
      <c r="AD522" t="s">
        <v>39</v>
      </c>
    </row>
    <row r="523" spans="1:30">
      <c r="A523" t="s">
        <v>7809</v>
      </c>
      <c r="B523" t="s">
        <v>26</v>
      </c>
      <c r="C523" t="s">
        <v>7043</v>
      </c>
      <c r="D523" t="s">
        <v>28</v>
      </c>
      <c r="E523" t="s">
        <v>362</v>
      </c>
      <c r="F523" t="s">
        <v>7810</v>
      </c>
      <c r="G523" t="s">
        <v>7811</v>
      </c>
      <c r="H523" t="s">
        <v>6423</v>
      </c>
      <c r="I523" t="s">
        <v>14119</v>
      </c>
      <c r="J523" t="s">
        <v>7809</v>
      </c>
      <c r="K523" t="s">
        <v>30</v>
      </c>
      <c r="L523" t="s">
        <v>30</v>
      </c>
      <c r="M523" t="s">
        <v>41</v>
      </c>
      <c r="N523" t="s">
        <v>42</v>
      </c>
      <c r="O523" t="s">
        <v>116</v>
      </c>
      <c r="P523" t="s">
        <v>180</v>
      </c>
      <c r="Q523" t="s">
        <v>472</v>
      </c>
      <c r="R523" t="s">
        <v>7812</v>
      </c>
      <c r="S523" t="str">
        <f t="shared" si="8"/>
        <v>CHURATA CURO, CLAUDIA MARILU</v>
      </c>
      <c r="T523" t="s">
        <v>46</v>
      </c>
      <c r="U523" t="s">
        <v>47</v>
      </c>
      <c r="V523" t="s">
        <v>48</v>
      </c>
      <c r="W523" t="s">
        <v>15197</v>
      </c>
      <c r="X523" s="121">
        <v>31309</v>
      </c>
      <c r="Y523" t="s">
        <v>7813</v>
      </c>
      <c r="AB523" t="s">
        <v>37</v>
      </c>
      <c r="AC523" t="s">
        <v>38</v>
      </c>
      <c r="AD523" t="s">
        <v>39</v>
      </c>
    </row>
    <row r="524" spans="1:30">
      <c r="A524" t="s">
        <v>6645</v>
      </c>
      <c r="B524" t="s">
        <v>26</v>
      </c>
      <c r="C524" t="s">
        <v>332</v>
      </c>
      <c r="D524" t="s">
        <v>28</v>
      </c>
      <c r="E524" t="s">
        <v>362</v>
      </c>
      <c r="F524" t="s">
        <v>7815</v>
      </c>
      <c r="G524" t="s">
        <v>7816</v>
      </c>
      <c r="H524" t="s">
        <v>6423</v>
      </c>
      <c r="I524" t="s">
        <v>18884</v>
      </c>
      <c r="J524" t="s">
        <v>6645</v>
      </c>
      <c r="K524" t="s">
        <v>30</v>
      </c>
      <c r="L524" t="s">
        <v>30</v>
      </c>
      <c r="M524" t="s">
        <v>41</v>
      </c>
      <c r="N524" t="s">
        <v>231</v>
      </c>
      <c r="O524" t="s">
        <v>6652</v>
      </c>
      <c r="P524" t="s">
        <v>40</v>
      </c>
      <c r="Q524" t="s">
        <v>40</v>
      </c>
      <c r="R524" t="s">
        <v>40</v>
      </c>
      <c r="S524" s="163" t="s">
        <v>231</v>
      </c>
      <c r="T524" t="s">
        <v>62</v>
      </c>
      <c r="U524" t="s">
        <v>47</v>
      </c>
      <c r="V524" t="s">
        <v>48</v>
      </c>
      <c r="W524" t="s">
        <v>40</v>
      </c>
      <c r="X524" t="s">
        <v>232</v>
      </c>
      <c r="Y524" t="s">
        <v>40</v>
      </c>
      <c r="AB524" t="s">
        <v>37</v>
      </c>
      <c r="AC524" t="s">
        <v>6439</v>
      </c>
      <c r="AD524" t="s">
        <v>39</v>
      </c>
    </row>
    <row r="525" spans="1:30">
      <c r="A525" t="s">
        <v>7814</v>
      </c>
      <c r="B525" t="s">
        <v>26</v>
      </c>
      <c r="C525" t="s">
        <v>332</v>
      </c>
      <c r="D525" t="s">
        <v>28</v>
      </c>
      <c r="E525" t="s">
        <v>362</v>
      </c>
      <c r="F525" t="s">
        <v>7815</v>
      </c>
      <c r="G525" t="s">
        <v>7816</v>
      </c>
      <c r="H525" t="s">
        <v>6423</v>
      </c>
      <c r="I525" t="s">
        <v>18884</v>
      </c>
      <c r="J525" t="s">
        <v>7814</v>
      </c>
      <c r="K525" t="s">
        <v>30</v>
      </c>
      <c r="L525" t="s">
        <v>30</v>
      </c>
      <c r="M525" t="s">
        <v>41</v>
      </c>
      <c r="N525" t="s">
        <v>42</v>
      </c>
      <c r="O525" t="s">
        <v>116</v>
      </c>
      <c r="P525" t="s">
        <v>106</v>
      </c>
      <c r="Q525" t="s">
        <v>164</v>
      </c>
      <c r="R525" t="s">
        <v>473</v>
      </c>
      <c r="S525" t="str">
        <f t="shared" si="8"/>
        <v>RUELAS ORTEGA, NELLY</v>
      </c>
      <c r="T525" t="s">
        <v>46</v>
      </c>
      <c r="U525" t="s">
        <v>47</v>
      </c>
      <c r="V525" t="s">
        <v>48</v>
      </c>
      <c r="W525" t="s">
        <v>15198</v>
      </c>
      <c r="X525" s="121">
        <v>30024</v>
      </c>
      <c r="Y525" t="s">
        <v>7817</v>
      </c>
      <c r="AB525" t="s">
        <v>37</v>
      </c>
      <c r="AC525" t="s">
        <v>38</v>
      </c>
      <c r="AD525" t="s">
        <v>39</v>
      </c>
    </row>
    <row r="526" spans="1:30">
      <c r="A526" t="s">
        <v>7818</v>
      </c>
      <c r="B526" t="s">
        <v>26</v>
      </c>
      <c r="C526" t="s">
        <v>7043</v>
      </c>
      <c r="D526" t="s">
        <v>28</v>
      </c>
      <c r="E526" t="s">
        <v>362</v>
      </c>
      <c r="F526" t="s">
        <v>7819</v>
      </c>
      <c r="G526" t="s">
        <v>7820</v>
      </c>
      <c r="H526" t="s">
        <v>6423</v>
      </c>
      <c r="I526" t="s">
        <v>18885</v>
      </c>
      <c r="J526" t="s">
        <v>7818</v>
      </c>
      <c r="K526" t="s">
        <v>30</v>
      </c>
      <c r="L526" t="s">
        <v>30</v>
      </c>
      <c r="M526" t="s">
        <v>41</v>
      </c>
      <c r="N526" t="s">
        <v>42</v>
      </c>
      <c r="O526" t="s">
        <v>116</v>
      </c>
      <c r="P526" t="s">
        <v>72</v>
      </c>
      <c r="Q526" t="s">
        <v>474</v>
      </c>
      <c r="R526" t="s">
        <v>7821</v>
      </c>
      <c r="S526" t="str">
        <f t="shared" si="8"/>
        <v>QUISPE CAHUI, BARBARA</v>
      </c>
      <c r="T526" t="s">
        <v>46</v>
      </c>
      <c r="U526" t="s">
        <v>47</v>
      </c>
      <c r="V526" t="s">
        <v>48</v>
      </c>
      <c r="W526" t="s">
        <v>15199</v>
      </c>
      <c r="X526" s="121">
        <v>29202</v>
      </c>
      <c r="Y526" t="s">
        <v>7822</v>
      </c>
      <c r="AB526" t="s">
        <v>37</v>
      </c>
      <c r="AC526" t="s">
        <v>38</v>
      </c>
      <c r="AD526" t="s">
        <v>39</v>
      </c>
    </row>
    <row r="527" spans="1:30">
      <c r="A527" t="s">
        <v>7823</v>
      </c>
      <c r="B527" t="s">
        <v>26</v>
      </c>
      <c r="C527" t="s">
        <v>7043</v>
      </c>
      <c r="D527" t="s">
        <v>28</v>
      </c>
      <c r="E527" t="s">
        <v>362</v>
      </c>
      <c r="F527" t="s">
        <v>7824</v>
      </c>
      <c r="G527" t="s">
        <v>7825</v>
      </c>
      <c r="H527" t="s">
        <v>6423</v>
      </c>
      <c r="I527" t="s">
        <v>14120</v>
      </c>
      <c r="J527" t="s">
        <v>7823</v>
      </c>
      <c r="K527" t="s">
        <v>30</v>
      </c>
      <c r="L527" t="s">
        <v>30</v>
      </c>
      <c r="M527" t="s">
        <v>41</v>
      </c>
      <c r="N527" t="s">
        <v>42</v>
      </c>
      <c r="O527" t="s">
        <v>116</v>
      </c>
      <c r="P527" t="s">
        <v>189</v>
      </c>
      <c r="Q527" t="s">
        <v>7826</v>
      </c>
      <c r="R527" t="s">
        <v>475</v>
      </c>
      <c r="S527" t="str">
        <f t="shared" si="8"/>
        <v>APAZA AVILES, NORMA</v>
      </c>
      <c r="T527" t="s">
        <v>51</v>
      </c>
      <c r="U527" t="s">
        <v>47</v>
      </c>
      <c r="V527" t="s">
        <v>48</v>
      </c>
      <c r="W527" t="s">
        <v>15200</v>
      </c>
      <c r="X527" s="121">
        <v>26438</v>
      </c>
      <c r="Y527" t="s">
        <v>7827</v>
      </c>
      <c r="AB527" t="s">
        <v>37</v>
      </c>
      <c r="AC527" t="s">
        <v>38</v>
      </c>
      <c r="AD527" t="s">
        <v>39</v>
      </c>
    </row>
    <row r="528" spans="1:30">
      <c r="A528" t="s">
        <v>7828</v>
      </c>
      <c r="B528" t="s">
        <v>26</v>
      </c>
      <c r="C528" t="s">
        <v>332</v>
      </c>
      <c r="D528" t="s">
        <v>28</v>
      </c>
      <c r="E528" t="s">
        <v>422</v>
      </c>
      <c r="F528" t="s">
        <v>7829</v>
      </c>
      <c r="G528" t="s">
        <v>7830</v>
      </c>
      <c r="H528" t="s">
        <v>6423</v>
      </c>
      <c r="I528" t="s">
        <v>14121</v>
      </c>
      <c r="J528" t="s">
        <v>7828</v>
      </c>
      <c r="K528" t="s">
        <v>30</v>
      </c>
      <c r="L528" t="s">
        <v>30</v>
      </c>
      <c r="M528" t="s">
        <v>41</v>
      </c>
      <c r="N528" t="s">
        <v>42</v>
      </c>
      <c r="O528" t="s">
        <v>116</v>
      </c>
      <c r="P528" t="s">
        <v>112</v>
      </c>
      <c r="Q528" t="s">
        <v>333</v>
      </c>
      <c r="R528" t="s">
        <v>7831</v>
      </c>
      <c r="S528" t="str">
        <f t="shared" si="8"/>
        <v>PACORI MIRANDA, DINA SANTUSA</v>
      </c>
      <c r="T528" t="s">
        <v>51</v>
      </c>
      <c r="U528" t="s">
        <v>47</v>
      </c>
      <c r="V528" t="s">
        <v>48</v>
      </c>
      <c r="W528" t="s">
        <v>15201</v>
      </c>
      <c r="X528" s="121">
        <v>21855</v>
      </c>
      <c r="Y528" t="s">
        <v>7832</v>
      </c>
      <c r="AB528" t="s">
        <v>37</v>
      </c>
      <c r="AC528" t="s">
        <v>38</v>
      </c>
      <c r="AD528" t="s">
        <v>39</v>
      </c>
    </row>
    <row r="529" spans="1:30">
      <c r="A529" t="s">
        <v>7833</v>
      </c>
      <c r="B529" t="s">
        <v>26</v>
      </c>
      <c r="C529" t="s">
        <v>332</v>
      </c>
      <c r="D529" t="s">
        <v>28</v>
      </c>
      <c r="E529" t="s">
        <v>422</v>
      </c>
      <c r="F529" t="s">
        <v>7829</v>
      </c>
      <c r="G529" t="s">
        <v>7830</v>
      </c>
      <c r="H529" t="s">
        <v>6423</v>
      </c>
      <c r="I529" t="s">
        <v>14121</v>
      </c>
      <c r="J529" t="s">
        <v>7833</v>
      </c>
      <c r="K529" t="s">
        <v>30</v>
      </c>
      <c r="L529" t="s">
        <v>30</v>
      </c>
      <c r="M529" t="s">
        <v>41</v>
      </c>
      <c r="N529" t="s">
        <v>42</v>
      </c>
      <c r="O529" t="s">
        <v>116</v>
      </c>
      <c r="P529" t="s">
        <v>343</v>
      </c>
      <c r="Q529" t="s">
        <v>72</v>
      </c>
      <c r="R529" t="s">
        <v>7834</v>
      </c>
      <c r="S529" t="str">
        <f t="shared" si="8"/>
        <v>BRAVO QUISPE, NERY VICTORY</v>
      </c>
      <c r="T529" t="s">
        <v>58</v>
      </c>
      <c r="U529" t="s">
        <v>47</v>
      </c>
      <c r="V529" t="s">
        <v>48</v>
      </c>
      <c r="W529" t="s">
        <v>15202</v>
      </c>
      <c r="X529" s="121">
        <v>26030</v>
      </c>
      <c r="Y529" t="s">
        <v>7835</v>
      </c>
      <c r="AB529" t="s">
        <v>37</v>
      </c>
      <c r="AC529" t="s">
        <v>38</v>
      </c>
      <c r="AD529" t="s">
        <v>39</v>
      </c>
    </row>
    <row r="530" spans="1:30">
      <c r="A530" t="s">
        <v>7836</v>
      </c>
      <c r="B530" t="s">
        <v>26</v>
      </c>
      <c r="C530" t="s">
        <v>332</v>
      </c>
      <c r="D530" t="s">
        <v>28</v>
      </c>
      <c r="E530" t="s">
        <v>422</v>
      </c>
      <c r="F530" t="s">
        <v>7829</v>
      </c>
      <c r="G530" t="s">
        <v>7830</v>
      </c>
      <c r="H530" t="s">
        <v>6423</v>
      </c>
      <c r="I530" t="s">
        <v>14121</v>
      </c>
      <c r="J530" t="s">
        <v>7836</v>
      </c>
      <c r="K530" t="s">
        <v>30</v>
      </c>
      <c r="L530" t="s">
        <v>74</v>
      </c>
      <c r="M530" t="s">
        <v>74</v>
      </c>
      <c r="N530" t="s">
        <v>42</v>
      </c>
      <c r="O530" t="s">
        <v>116</v>
      </c>
      <c r="P530" t="s">
        <v>11306</v>
      </c>
      <c r="Q530" t="s">
        <v>428</v>
      </c>
      <c r="R530" t="s">
        <v>18622</v>
      </c>
      <c r="S530" t="str">
        <f t="shared" si="8"/>
        <v>CAPIA TINTAYA, KETTLY</v>
      </c>
      <c r="T530" t="s">
        <v>40</v>
      </c>
      <c r="U530" t="s">
        <v>47</v>
      </c>
      <c r="V530" t="s">
        <v>48</v>
      </c>
      <c r="W530" t="s">
        <v>18623</v>
      </c>
      <c r="X530" s="121">
        <v>30201</v>
      </c>
      <c r="Y530" t="s">
        <v>18624</v>
      </c>
      <c r="AB530" t="s">
        <v>37</v>
      </c>
      <c r="AC530" t="s">
        <v>77</v>
      </c>
      <c r="AD530" t="s">
        <v>39</v>
      </c>
    </row>
    <row r="531" spans="1:30">
      <c r="A531" t="s">
        <v>7837</v>
      </c>
      <c r="B531" t="s">
        <v>26</v>
      </c>
      <c r="C531" t="s">
        <v>7043</v>
      </c>
      <c r="D531" t="s">
        <v>28</v>
      </c>
      <c r="E531" t="s">
        <v>444</v>
      </c>
      <c r="F531" t="s">
        <v>7838</v>
      </c>
      <c r="G531" t="s">
        <v>7839</v>
      </c>
      <c r="H531" t="s">
        <v>6423</v>
      </c>
      <c r="I531" t="s">
        <v>14122</v>
      </c>
      <c r="J531" t="s">
        <v>7837</v>
      </c>
      <c r="K531" t="s">
        <v>30</v>
      </c>
      <c r="L531" t="s">
        <v>30</v>
      </c>
      <c r="M531" t="s">
        <v>41</v>
      </c>
      <c r="N531" t="s">
        <v>42</v>
      </c>
      <c r="O531" t="s">
        <v>116</v>
      </c>
      <c r="P531" t="s">
        <v>249</v>
      </c>
      <c r="Q531" t="s">
        <v>264</v>
      </c>
      <c r="R531" t="s">
        <v>7585</v>
      </c>
      <c r="S531" t="str">
        <f t="shared" si="8"/>
        <v>PUMA CCALLO, CERILA</v>
      </c>
      <c r="T531" t="s">
        <v>51</v>
      </c>
      <c r="U531" t="s">
        <v>47</v>
      </c>
      <c r="V531" t="s">
        <v>48</v>
      </c>
      <c r="W531" t="s">
        <v>15203</v>
      </c>
      <c r="X531" s="121">
        <v>22368</v>
      </c>
      <c r="Y531" t="s">
        <v>7586</v>
      </c>
      <c r="AB531" t="s">
        <v>37</v>
      </c>
      <c r="AC531" t="s">
        <v>38</v>
      </c>
      <c r="AD531" t="s">
        <v>39</v>
      </c>
    </row>
    <row r="532" spans="1:30">
      <c r="A532" t="s">
        <v>7840</v>
      </c>
      <c r="B532" t="s">
        <v>26</v>
      </c>
      <c r="C532" t="s">
        <v>7043</v>
      </c>
      <c r="D532" t="s">
        <v>28</v>
      </c>
      <c r="E532" t="s">
        <v>362</v>
      </c>
      <c r="F532" t="s">
        <v>7841</v>
      </c>
      <c r="G532" t="s">
        <v>7842</v>
      </c>
      <c r="H532" t="s">
        <v>6423</v>
      </c>
      <c r="I532" t="s">
        <v>14123</v>
      </c>
      <c r="J532" t="s">
        <v>7840</v>
      </c>
      <c r="K532" t="s">
        <v>30</v>
      </c>
      <c r="L532" t="s">
        <v>30</v>
      </c>
      <c r="M532" t="s">
        <v>41</v>
      </c>
      <c r="N532" t="s">
        <v>42</v>
      </c>
      <c r="O532" t="s">
        <v>116</v>
      </c>
      <c r="P532" t="s">
        <v>282</v>
      </c>
      <c r="Q532" t="s">
        <v>154</v>
      </c>
      <c r="R532" t="s">
        <v>7843</v>
      </c>
      <c r="S532" t="str">
        <f t="shared" si="8"/>
        <v>CHAMBILLA GOMEZ, YAZMIN</v>
      </c>
      <c r="T532" t="s">
        <v>58</v>
      </c>
      <c r="U532" t="s">
        <v>47</v>
      </c>
      <c r="V532" t="s">
        <v>48</v>
      </c>
      <c r="W532" t="s">
        <v>15204</v>
      </c>
      <c r="X532" s="121">
        <v>28056</v>
      </c>
      <c r="Y532" t="s">
        <v>7844</v>
      </c>
      <c r="AB532" t="s">
        <v>37</v>
      </c>
      <c r="AC532" t="s">
        <v>38</v>
      </c>
      <c r="AD532" t="s">
        <v>39</v>
      </c>
    </row>
    <row r="533" spans="1:30">
      <c r="A533" t="s">
        <v>13091</v>
      </c>
      <c r="B533" t="s">
        <v>26</v>
      </c>
      <c r="C533" t="s">
        <v>7043</v>
      </c>
      <c r="D533" t="s">
        <v>28</v>
      </c>
      <c r="E533" t="s">
        <v>363</v>
      </c>
      <c r="F533" t="s">
        <v>7846</v>
      </c>
      <c r="G533" t="s">
        <v>7847</v>
      </c>
      <c r="H533" t="s">
        <v>6423</v>
      </c>
      <c r="I533" t="s">
        <v>14124</v>
      </c>
      <c r="J533" t="s">
        <v>13091</v>
      </c>
      <c r="K533" t="s">
        <v>30</v>
      </c>
      <c r="L533" t="s">
        <v>30</v>
      </c>
      <c r="M533" t="s">
        <v>41</v>
      </c>
      <c r="N533" t="s">
        <v>42</v>
      </c>
      <c r="O533" t="s">
        <v>14125</v>
      </c>
      <c r="P533" t="s">
        <v>73</v>
      </c>
      <c r="Q533" t="s">
        <v>154</v>
      </c>
      <c r="R533" t="s">
        <v>7785</v>
      </c>
      <c r="S533" t="str">
        <f t="shared" si="8"/>
        <v>CONDORI GOMEZ, GLORIA YOVANA</v>
      </c>
      <c r="T533" t="s">
        <v>46</v>
      </c>
      <c r="U533" t="s">
        <v>47</v>
      </c>
      <c r="V533" t="s">
        <v>48</v>
      </c>
      <c r="W533" t="s">
        <v>15191</v>
      </c>
      <c r="X533" s="121">
        <v>30755</v>
      </c>
      <c r="Y533" t="s">
        <v>7786</v>
      </c>
      <c r="AB533" t="s">
        <v>37</v>
      </c>
      <c r="AC533" t="s">
        <v>38</v>
      </c>
      <c r="AD533" t="s">
        <v>39</v>
      </c>
    </row>
    <row r="534" spans="1:30">
      <c r="A534" t="s">
        <v>7845</v>
      </c>
      <c r="B534" t="s">
        <v>26</v>
      </c>
      <c r="C534" t="s">
        <v>7043</v>
      </c>
      <c r="D534" t="s">
        <v>28</v>
      </c>
      <c r="E534" t="s">
        <v>363</v>
      </c>
      <c r="F534" t="s">
        <v>7846</v>
      </c>
      <c r="G534" t="s">
        <v>7847</v>
      </c>
      <c r="H534" t="s">
        <v>6423</v>
      </c>
      <c r="I534" t="s">
        <v>14124</v>
      </c>
      <c r="J534" t="s">
        <v>7845</v>
      </c>
      <c r="K534" t="s">
        <v>30</v>
      </c>
      <c r="L534" t="s">
        <v>30</v>
      </c>
      <c r="M534" t="s">
        <v>41</v>
      </c>
      <c r="N534" t="s">
        <v>42</v>
      </c>
      <c r="O534" t="s">
        <v>116</v>
      </c>
      <c r="P534" t="s">
        <v>261</v>
      </c>
      <c r="Q534" t="s">
        <v>338</v>
      </c>
      <c r="R534" t="s">
        <v>475</v>
      </c>
      <c r="S534" t="str">
        <f t="shared" si="8"/>
        <v>FUENTES DIAZ, NORMA</v>
      </c>
      <c r="T534" t="s">
        <v>46</v>
      </c>
      <c r="U534" t="s">
        <v>47</v>
      </c>
      <c r="V534" t="s">
        <v>48</v>
      </c>
      <c r="W534" t="s">
        <v>15205</v>
      </c>
      <c r="X534" s="121">
        <v>22804</v>
      </c>
      <c r="Y534" t="s">
        <v>7848</v>
      </c>
      <c r="AB534" t="s">
        <v>37</v>
      </c>
      <c r="AC534" t="s">
        <v>38</v>
      </c>
      <c r="AD534" t="s">
        <v>39</v>
      </c>
    </row>
    <row r="535" spans="1:30">
      <c r="A535" t="s">
        <v>7849</v>
      </c>
      <c r="B535" t="s">
        <v>26</v>
      </c>
      <c r="C535" t="s">
        <v>7043</v>
      </c>
      <c r="D535" t="s">
        <v>28</v>
      </c>
      <c r="E535" t="s">
        <v>29</v>
      </c>
      <c r="F535" t="s">
        <v>7850</v>
      </c>
      <c r="G535" t="s">
        <v>7851</v>
      </c>
      <c r="H535" t="s">
        <v>6423</v>
      </c>
      <c r="I535" t="s">
        <v>18886</v>
      </c>
      <c r="J535" t="s">
        <v>7849</v>
      </c>
      <c r="K535" t="s">
        <v>30</v>
      </c>
      <c r="L535" t="s">
        <v>30</v>
      </c>
      <c r="M535" t="s">
        <v>41</v>
      </c>
      <c r="N535" t="s">
        <v>42</v>
      </c>
      <c r="O535" t="s">
        <v>116</v>
      </c>
      <c r="P535" t="s">
        <v>152</v>
      </c>
      <c r="Q535" t="s">
        <v>299</v>
      </c>
      <c r="R535" t="s">
        <v>7852</v>
      </c>
      <c r="S535" t="str">
        <f t="shared" si="8"/>
        <v>PEREZ RODRIGUEZ, ESTHER SONY</v>
      </c>
      <c r="T535" t="s">
        <v>46</v>
      </c>
      <c r="U535" t="s">
        <v>47</v>
      </c>
      <c r="V535" t="s">
        <v>48</v>
      </c>
      <c r="W535" t="s">
        <v>15206</v>
      </c>
      <c r="X535" s="121">
        <v>27171</v>
      </c>
      <c r="Y535" t="s">
        <v>7853</v>
      </c>
      <c r="AB535" t="s">
        <v>37</v>
      </c>
      <c r="AC535" t="s">
        <v>38</v>
      </c>
      <c r="AD535" t="s">
        <v>39</v>
      </c>
    </row>
    <row r="536" spans="1:30">
      <c r="A536" t="s">
        <v>7854</v>
      </c>
      <c r="B536" t="s">
        <v>26</v>
      </c>
      <c r="C536" t="s">
        <v>332</v>
      </c>
      <c r="D536" t="s">
        <v>28</v>
      </c>
      <c r="E536" t="s">
        <v>387</v>
      </c>
      <c r="F536" t="s">
        <v>7855</v>
      </c>
      <c r="G536" t="s">
        <v>7856</v>
      </c>
      <c r="H536" t="s">
        <v>6423</v>
      </c>
      <c r="I536" t="s">
        <v>14126</v>
      </c>
      <c r="J536" t="s">
        <v>7854</v>
      </c>
      <c r="K536" t="s">
        <v>30</v>
      </c>
      <c r="L536" t="s">
        <v>30</v>
      </c>
      <c r="M536" t="s">
        <v>41</v>
      </c>
      <c r="N536" t="s">
        <v>42</v>
      </c>
      <c r="O536" t="s">
        <v>7857</v>
      </c>
      <c r="P536" t="s">
        <v>500</v>
      </c>
      <c r="Q536" t="s">
        <v>501</v>
      </c>
      <c r="R536" t="s">
        <v>8108</v>
      </c>
      <c r="S536" t="str">
        <f t="shared" si="8"/>
        <v>JAHUIRA CUSI, LUCY</v>
      </c>
      <c r="T536" t="s">
        <v>46</v>
      </c>
      <c r="U536" t="s">
        <v>47</v>
      </c>
      <c r="V536" t="s">
        <v>48</v>
      </c>
      <c r="W536" t="s">
        <v>15263</v>
      </c>
      <c r="X536" s="121">
        <v>32269</v>
      </c>
      <c r="Y536" t="s">
        <v>8109</v>
      </c>
      <c r="AB536" t="s">
        <v>37</v>
      </c>
      <c r="AC536" t="s">
        <v>38</v>
      </c>
      <c r="AD536" t="s">
        <v>39</v>
      </c>
    </row>
    <row r="537" spans="1:30">
      <c r="A537" t="s">
        <v>7858</v>
      </c>
      <c r="B537" t="s">
        <v>26</v>
      </c>
      <c r="C537" t="s">
        <v>332</v>
      </c>
      <c r="D537" t="s">
        <v>28</v>
      </c>
      <c r="E537" t="s">
        <v>387</v>
      </c>
      <c r="F537" t="s">
        <v>7855</v>
      </c>
      <c r="G537" t="s">
        <v>7856</v>
      </c>
      <c r="H537" t="s">
        <v>6423</v>
      </c>
      <c r="I537" t="s">
        <v>14126</v>
      </c>
      <c r="J537" t="s">
        <v>7858</v>
      </c>
      <c r="K537" t="s">
        <v>30</v>
      </c>
      <c r="L537" t="s">
        <v>30</v>
      </c>
      <c r="M537" t="s">
        <v>41</v>
      </c>
      <c r="N537" t="s">
        <v>42</v>
      </c>
      <c r="O537" t="s">
        <v>116</v>
      </c>
      <c r="P537" t="s">
        <v>453</v>
      </c>
      <c r="Q537" t="s">
        <v>7859</v>
      </c>
      <c r="R537" t="s">
        <v>7860</v>
      </c>
      <c r="S537" t="str">
        <f t="shared" si="8"/>
        <v>LIMA HUAMANSULCA, YANETH</v>
      </c>
      <c r="T537" t="s">
        <v>51</v>
      </c>
      <c r="U537" t="s">
        <v>47</v>
      </c>
      <c r="V537" t="s">
        <v>48</v>
      </c>
      <c r="W537" t="s">
        <v>15207</v>
      </c>
      <c r="X537" s="121">
        <v>32979</v>
      </c>
      <c r="Y537" t="s">
        <v>7861</v>
      </c>
      <c r="AB537" t="s">
        <v>37</v>
      </c>
      <c r="AC537" t="s">
        <v>38</v>
      </c>
      <c r="AD537" t="s">
        <v>39</v>
      </c>
    </row>
    <row r="538" spans="1:30">
      <c r="A538" t="s">
        <v>18887</v>
      </c>
      <c r="B538" t="s">
        <v>26</v>
      </c>
      <c r="C538" t="s">
        <v>27</v>
      </c>
      <c r="D538" t="s">
        <v>28</v>
      </c>
      <c r="E538" t="s">
        <v>7241</v>
      </c>
      <c r="F538" t="s">
        <v>7862</v>
      </c>
      <c r="G538" t="s">
        <v>7863</v>
      </c>
      <c r="H538" t="s">
        <v>6423</v>
      </c>
      <c r="I538" t="s">
        <v>14127</v>
      </c>
      <c r="J538" t="s">
        <v>18887</v>
      </c>
      <c r="K538" t="s">
        <v>30</v>
      </c>
      <c r="L538" t="s">
        <v>31</v>
      </c>
      <c r="M538" t="s">
        <v>32</v>
      </c>
      <c r="N538" t="s">
        <v>33</v>
      </c>
      <c r="O538" t="s">
        <v>275</v>
      </c>
      <c r="P538" t="s">
        <v>312</v>
      </c>
      <c r="Q538" t="s">
        <v>252</v>
      </c>
      <c r="R538" t="s">
        <v>212</v>
      </c>
      <c r="S538" t="str">
        <f t="shared" si="8"/>
        <v>VARGAS SANCHEZ, LUZ MARINA</v>
      </c>
      <c r="T538" t="s">
        <v>6286</v>
      </c>
      <c r="U538" t="s">
        <v>36</v>
      </c>
      <c r="V538" t="s">
        <v>158</v>
      </c>
      <c r="W538" t="s">
        <v>15208</v>
      </c>
      <c r="X538" s="121">
        <v>23630</v>
      </c>
      <c r="Y538" t="s">
        <v>7864</v>
      </c>
      <c r="Z538" s="121">
        <v>44240</v>
      </c>
      <c r="AB538" t="s">
        <v>37</v>
      </c>
      <c r="AC538" t="s">
        <v>38</v>
      </c>
      <c r="AD538" t="s">
        <v>39</v>
      </c>
    </row>
    <row r="539" spans="1:30">
      <c r="A539" t="s">
        <v>18888</v>
      </c>
      <c r="B539" t="s">
        <v>26</v>
      </c>
      <c r="C539" t="s">
        <v>27</v>
      </c>
      <c r="D539" t="s">
        <v>28</v>
      </c>
      <c r="E539" t="s">
        <v>7241</v>
      </c>
      <c r="F539" t="s">
        <v>7862</v>
      </c>
      <c r="G539" t="s">
        <v>7863</v>
      </c>
      <c r="H539" t="s">
        <v>6423</v>
      </c>
      <c r="I539" t="s">
        <v>14127</v>
      </c>
      <c r="J539" t="s">
        <v>18888</v>
      </c>
      <c r="K539" t="s">
        <v>30</v>
      </c>
      <c r="L539" t="s">
        <v>30</v>
      </c>
      <c r="M539" t="s">
        <v>41</v>
      </c>
      <c r="N539" t="s">
        <v>231</v>
      </c>
      <c r="O539" t="s">
        <v>113</v>
      </c>
      <c r="P539" t="s">
        <v>40</v>
      </c>
      <c r="Q539" t="s">
        <v>40</v>
      </c>
      <c r="R539" t="s">
        <v>40</v>
      </c>
      <c r="S539" s="163" t="s">
        <v>231</v>
      </c>
      <c r="T539" t="s">
        <v>62</v>
      </c>
      <c r="U539" t="s">
        <v>47</v>
      </c>
      <c r="V539" t="s">
        <v>48</v>
      </c>
      <c r="W539" t="s">
        <v>40</v>
      </c>
      <c r="X539" t="s">
        <v>232</v>
      </c>
      <c r="Y539" t="s">
        <v>40</v>
      </c>
      <c r="AB539" t="s">
        <v>37</v>
      </c>
      <c r="AC539" t="s">
        <v>6439</v>
      </c>
      <c r="AD539" t="s">
        <v>39</v>
      </c>
    </row>
    <row r="540" spans="1:30">
      <c r="A540" t="s">
        <v>7865</v>
      </c>
      <c r="B540" t="s">
        <v>26</v>
      </c>
      <c r="C540" t="s">
        <v>27</v>
      </c>
      <c r="D540" t="s">
        <v>28</v>
      </c>
      <c r="E540" t="s">
        <v>7241</v>
      </c>
      <c r="F540" t="s">
        <v>7862</v>
      </c>
      <c r="G540" t="s">
        <v>7863</v>
      </c>
      <c r="H540" t="s">
        <v>6423</v>
      </c>
      <c r="I540" t="s">
        <v>14127</v>
      </c>
      <c r="J540" t="s">
        <v>7865</v>
      </c>
      <c r="K540" t="s">
        <v>30</v>
      </c>
      <c r="L540" t="s">
        <v>30</v>
      </c>
      <c r="M540" t="s">
        <v>41</v>
      </c>
      <c r="N540" t="s">
        <v>42</v>
      </c>
      <c r="O540" t="s">
        <v>116</v>
      </c>
      <c r="P540" t="s">
        <v>7866</v>
      </c>
      <c r="Q540" t="s">
        <v>478</v>
      </c>
      <c r="R540" t="s">
        <v>7867</v>
      </c>
      <c r="S540" t="str">
        <f t="shared" si="8"/>
        <v>OSORIO BARREDA, GIOVANNA YAMILA</v>
      </c>
      <c r="T540" t="s">
        <v>51</v>
      </c>
      <c r="U540" t="s">
        <v>47</v>
      </c>
      <c r="V540" t="s">
        <v>48</v>
      </c>
      <c r="W540" t="s">
        <v>15209</v>
      </c>
      <c r="X540" s="121">
        <v>25599</v>
      </c>
      <c r="Y540" t="s">
        <v>7868</v>
      </c>
      <c r="AB540" t="s">
        <v>37</v>
      </c>
      <c r="AC540" t="s">
        <v>38</v>
      </c>
      <c r="AD540" t="s">
        <v>39</v>
      </c>
    </row>
    <row r="541" spans="1:30">
      <c r="A541" t="s">
        <v>7869</v>
      </c>
      <c r="B541" t="s">
        <v>26</v>
      </c>
      <c r="C541" t="s">
        <v>27</v>
      </c>
      <c r="D541" t="s">
        <v>28</v>
      </c>
      <c r="E541" t="s">
        <v>7241</v>
      </c>
      <c r="F541" t="s">
        <v>7862</v>
      </c>
      <c r="G541" t="s">
        <v>7863</v>
      </c>
      <c r="H541" t="s">
        <v>6423</v>
      </c>
      <c r="I541" t="s">
        <v>14127</v>
      </c>
      <c r="J541" t="s">
        <v>7869</v>
      </c>
      <c r="K541" t="s">
        <v>30</v>
      </c>
      <c r="L541" t="s">
        <v>30</v>
      </c>
      <c r="M541" t="s">
        <v>41</v>
      </c>
      <c r="N541" t="s">
        <v>42</v>
      </c>
      <c r="O541" t="s">
        <v>116</v>
      </c>
      <c r="P541" t="s">
        <v>128</v>
      </c>
      <c r="Q541" t="s">
        <v>7870</v>
      </c>
      <c r="R541" t="s">
        <v>479</v>
      </c>
      <c r="S541" t="str">
        <f t="shared" si="8"/>
        <v>VELASQUEZ CUPE, VICTORIA</v>
      </c>
      <c r="T541" t="s">
        <v>51</v>
      </c>
      <c r="U541" t="s">
        <v>47</v>
      </c>
      <c r="V541" t="s">
        <v>48</v>
      </c>
      <c r="W541" t="s">
        <v>15210</v>
      </c>
      <c r="X541" s="121">
        <v>25622</v>
      </c>
      <c r="Y541" t="s">
        <v>7871</v>
      </c>
      <c r="AB541" t="s">
        <v>37</v>
      </c>
      <c r="AC541" t="s">
        <v>38</v>
      </c>
      <c r="AD541" t="s">
        <v>39</v>
      </c>
    </row>
    <row r="542" spans="1:30">
      <c r="A542" t="s">
        <v>7872</v>
      </c>
      <c r="B542" t="s">
        <v>26</v>
      </c>
      <c r="C542" t="s">
        <v>27</v>
      </c>
      <c r="D542" t="s">
        <v>28</v>
      </c>
      <c r="E542" t="s">
        <v>7241</v>
      </c>
      <c r="F542" t="s">
        <v>7862</v>
      </c>
      <c r="G542" t="s">
        <v>7863</v>
      </c>
      <c r="H542" t="s">
        <v>6423</v>
      </c>
      <c r="I542" t="s">
        <v>14127</v>
      </c>
      <c r="J542" t="s">
        <v>7872</v>
      </c>
      <c r="K542" t="s">
        <v>30</v>
      </c>
      <c r="L542" t="s">
        <v>74</v>
      </c>
      <c r="M542" t="s">
        <v>74</v>
      </c>
      <c r="N542" t="s">
        <v>42</v>
      </c>
      <c r="O542" t="s">
        <v>15211</v>
      </c>
      <c r="P542" t="s">
        <v>18574</v>
      </c>
      <c r="Q542" t="s">
        <v>330</v>
      </c>
      <c r="R542" t="s">
        <v>18575</v>
      </c>
      <c r="S542" t="str">
        <f t="shared" si="8"/>
        <v>ZUNI SURCO, EDITH URSULA</v>
      </c>
      <c r="T542" t="s">
        <v>40</v>
      </c>
      <c r="U542" t="s">
        <v>47</v>
      </c>
      <c r="V542" t="s">
        <v>48</v>
      </c>
      <c r="W542" t="s">
        <v>18576</v>
      </c>
      <c r="X542" s="121">
        <v>26958</v>
      </c>
      <c r="Y542" t="s">
        <v>18577</v>
      </c>
      <c r="AB542" t="s">
        <v>37</v>
      </c>
      <c r="AC542" t="s">
        <v>77</v>
      </c>
      <c r="AD542" t="s">
        <v>39</v>
      </c>
    </row>
    <row r="543" spans="1:30">
      <c r="A543" t="s">
        <v>7874</v>
      </c>
      <c r="B543" t="s">
        <v>26</v>
      </c>
      <c r="C543" t="s">
        <v>27</v>
      </c>
      <c r="D543" t="s">
        <v>28</v>
      </c>
      <c r="E543" t="s">
        <v>7241</v>
      </c>
      <c r="F543" t="s">
        <v>7862</v>
      </c>
      <c r="G543" t="s">
        <v>7863</v>
      </c>
      <c r="H543" t="s">
        <v>6423</v>
      </c>
      <c r="I543" t="s">
        <v>14127</v>
      </c>
      <c r="J543" t="s">
        <v>7874</v>
      </c>
      <c r="K543" t="s">
        <v>87</v>
      </c>
      <c r="L543" t="s">
        <v>88</v>
      </c>
      <c r="M543" t="s">
        <v>89</v>
      </c>
      <c r="N543" t="s">
        <v>42</v>
      </c>
      <c r="O543" t="s">
        <v>15212</v>
      </c>
      <c r="P543" t="s">
        <v>122</v>
      </c>
      <c r="Q543" t="s">
        <v>10210</v>
      </c>
      <c r="R543" t="s">
        <v>940</v>
      </c>
      <c r="S543" t="str">
        <f t="shared" si="8"/>
        <v>FLORES CENTON, ORESTES</v>
      </c>
      <c r="T543" t="s">
        <v>91</v>
      </c>
      <c r="U543" t="s">
        <v>36</v>
      </c>
      <c r="V543" t="s">
        <v>48</v>
      </c>
      <c r="W543" t="s">
        <v>15213</v>
      </c>
      <c r="X543" s="121">
        <v>22340</v>
      </c>
      <c r="Y543" t="s">
        <v>10977</v>
      </c>
      <c r="AB543" t="s">
        <v>37</v>
      </c>
      <c r="AC543" t="s">
        <v>92</v>
      </c>
      <c r="AD543" t="s">
        <v>39</v>
      </c>
    </row>
    <row r="544" spans="1:30">
      <c r="A544" t="s">
        <v>18889</v>
      </c>
      <c r="B544" t="s">
        <v>26</v>
      </c>
      <c r="C544" t="s">
        <v>332</v>
      </c>
      <c r="D544" t="s">
        <v>28</v>
      </c>
      <c r="E544" t="s">
        <v>29</v>
      </c>
      <c r="F544" t="s">
        <v>7875</v>
      </c>
      <c r="G544" t="s">
        <v>7876</v>
      </c>
      <c r="H544" t="s">
        <v>6423</v>
      </c>
      <c r="I544" t="s">
        <v>14128</v>
      </c>
      <c r="J544" t="s">
        <v>18889</v>
      </c>
      <c r="K544" t="s">
        <v>30</v>
      </c>
      <c r="L544" t="s">
        <v>30</v>
      </c>
      <c r="M544" t="s">
        <v>41</v>
      </c>
      <c r="N544" t="s">
        <v>231</v>
      </c>
      <c r="O544" t="s">
        <v>113</v>
      </c>
      <c r="P544" t="s">
        <v>40</v>
      </c>
      <c r="Q544" t="s">
        <v>40</v>
      </c>
      <c r="R544" t="s">
        <v>40</v>
      </c>
      <c r="S544" s="163" t="s">
        <v>231</v>
      </c>
      <c r="T544" t="s">
        <v>62</v>
      </c>
      <c r="U544" t="s">
        <v>47</v>
      </c>
      <c r="V544" t="s">
        <v>48</v>
      </c>
      <c r="W544" t="s">
        <v>40</v>
      </c>
      <c r="X544" t="s">
        <v>232</v>
      </c>
      <c r="Y544" t="s">
        <v>40</v>
      </c>
      <c r="AB544" t="s">
        <v>37</v>
      </c>
      <c r="AC544" t="s">
        <v>6439</v>
      </c>
      <c r="AD544" t="s">
        <v>39</v>
      </c>
    </row>
    <row r="545" spans="1:30">
      <c r="A545" t="s">
        <v>7877</v>
      </c>
      <c r="B545" t="s">
        <v>26</v>
      </c>
      <c r="C545" t="s">
        <v>332</v>
      </c>
      <c r="D545" t="s">
        <v>28</v>
      </c>
      <c r="E545" t="s">
        <v>29</v>
      </c>
      <c r="F545" t="s">
        <v>7875</v>
      </c>
      <c r="G545" t="s">
        <v>7876</v>
      </c>
      <c r="H545" t="s">
        <v>6423</v>
      </c>
      <c r="I545" t="s">
        <v>14128</v>
      </c>
      <c r="J545" t="s">
        <v>7877</v>
      </c>
      <c r="K545" t="s">
        <v>30</v>
      </c>
      <c r="L545" t="s">
        <v>30</v>
      </c>
      <c r="M545" t="s">
        <v>41</v>
      </c>
      <c r="N545" t="s">
        <v>42</v>
      </c>
      <c r="O545" t="s">
        <v>1064</v>
      </c>
      <c r="P545" t="s">
        <v>7878</v>
      </c>
      <c r="Q545" t="s">
        <v>179</v>
      </c>
      <c r="R545" t="s">
        <v>7879</v>
      </c>
      <c r="S545" t="str">
        <f t="shared" si="8"/>
        <v>VALLEJO GARNICA, GABY PATRICIA</v>
      </c>
      <c r="T545" t="s">
        <v>310</v>
      </c>
      <c r="U545" t="s">
        <v>47</v>
      </c>
      <c r="V545" t="s">
        <v>48</v>
      </c>
      <c r="W545" t="s">
        <v>15214</v>
      </c>
      <c r="X545" s="121">
        <v>25232</v>
      </c>
      <c r="Y545" t="s">
        <v>7880</v>
      </c>
      <c r="AB545" t="s">
        <v>37</v>
      </c>
      <c r="AC545" t="s">
        <v>38</v>
      </c>
      <c r="AD545" t="s">
        <v>39</v>
      </c>
    </row>
    <row r="546" spans="1:30">
      <c r="A546" t="s">
        <v>18890</v>
      </c>
      <c r="B546" t="s">
        <v>26</v>
      </c>
      <c r="C546" t="s">
        <v>332</v>
      </c>
      <c r="D546" t="s">
        <v>28</v>
      </c>
      <c r="E546" t="s">
        <v>29</v>
      </c>
      <c r="F546" t="s">
        <v>7875</v>
      </c>
      <c r="G546" t="s">
        <v>7876</v>
      </c>
      <c r="H546" t="s">
        <v>6423</v>
      </c>
      <c r="I546" t="s">
        <v>14128</v>
      </c>
      <c r="J546" t="s">
        <v>18890</v>
      </c>
      <c r="K546" t="s">
        <v>30</v>
      </c>
      <c r="L546" t="s">
        <v>30</v>
      </c>
      <c r="M546" t="s">
        <v>41</v>
      </c>
      <c r="N546" t="s">
        <v>231</v>
      </c>
      <c r="O546" t="s">
        <v>113</v>
      </c>
      <c r="P546" t="s">
        <v>40</v>
      </c>
      <c r="Q546" t="s">
        <v>40</v>
      </c>
      <c r="R546" t="s">
        <v>40</v>
      </c>
      <c r="S546" s="163" t="s">
        <v>231</v>
      </c>
      <c r="T546" t="s">
        <v>62</v>
      </c>
      <c r="U546" t="s">
        <v>47</v>
      </c>
      <c r="V546" t="s">
        <v>48</v>
      </c>
      <c r="W546" t="s">
        <v>40</v>
      </c>
      <c r="X546" t="s">
        <v>232</v>
      </c>
      <c r="Y546" t="s">
        <v>40</v>
      </c>
      <c r="AB546" t="s">
        <v>37</v>
      </c>
      <c r="AC546" t="s">
        <v>6439</v>
      </c>
      <c r="AD546" t="s">
        <v>39</v>
      </c>
    </row>
    <row r="547" spans="1:30">
      <c r="A547" t="s">
        <v>7881</v>
      </c>
      <c r="B547" t="s">
        <v>26</v>
      </c>
      <c r="C547" t="s">
        <v>332</v>
      </c>
      <c r="D547" t="s">
        <v>28</v>
      </c>
      <c r="E547" t="s">
        <v>29</v>
      </c>
      <c r="F547" t="s">
        <v>7875</v>
      </c>
      <c r="G547" t="s">
        <v>7876</v>
      </c>
      <c r="H547" t="s">
        <v>6423</v>
      </c>
      <c r="I547" t="s">
        <v>14128</v>
      </c>
      <c r="J547" t="s">
        <v>7881</v>
      </c>
      <c r="K547" t="s">
        <v>30</v>
      </c>
      <c r="L547" t="s">
        <v>74</v>
      </c>
      <c r="M547" t="s">
        <v>74</v>
      </c>
      <c r="N547" t="s">
        <v>42</v>
      </c>
      <c r="O547" t="s">
        <v>6310</v>
      </c>
      <c r="P547" t="s">
        <v>3887</v>
      </c>
      <c r="Q547" t="s">
        <v>215</v>
      </c>
      <c r="R547" t="s">
        <v>18891</v>
      </c>
      <c r="S547" t="str">
        <f t="shared" si="8"/>
        <v>CHOQUECOTA CASTILLO, JUDY OLIMPIA</v>
      </c>
      <c r="T547" t="s">
        <v>40</v>
      </c>
      <c r="U547" t="s">
        <v>47</v>
      </c>
      <c r="V547" t="s">
        <v>48</v>
      </c>
      <c r="W547" t="s">
        <v>18892</v>
      </c>
      <c r="X547" s="121">
        <v>25522</v>
      </c>
      <c r="Y547" t="s">
        <v>18893</v>
      </c>
      <c r="AB547" t="s">
        <v>37</v>
      </c>
      <c r="AC547" t="s">
        <v>77</v>
      </c>
      <c r="AD547" t="s">
        <v>39</v>
      </c>
    </row>
    <row r="548" spans="1:30">
      <c r="A548" t="s">
        <v>7882</v>
      </c>
      <c r="B548" t="s">
        <v>26</v>
      </c>
      <c r="C548" t="s">
        <v>7043</v>
      </c>
      <c r="D548" t="s">
        <v>28</v>
      </c>
      <c r="E548" t="s">
        <v>362</v>
      </c>
      <c r="F548" t="s">
        <v>7883</v>
      </c>
      <c r="G548" t="s">
        <v>7884</v>
      </c>
      <c r="H548" t="s">
        <v>6423</v>
      </c>
      <c r="I548" t="s">
        <v>14129</v>
      </c>
      <c r="J548" t="s">
        <v>7882</v>
      </c>
      <c r="K548" t="s">
        <v>30</v>
      </c>
      <c r="L548" t="s">
        <v>30</v>
      </c>
      <c r="M548" t="s">
        <v>41</v>
      </c>
      <c r="N548" t="s">
        <v>42</v>
      </c>
      <c r="O548" t="s">
        <v>116</v>
      </c>
      <c r="P548" t="s">
        <v>72</v>
      </c>
      <c r="Q548" t="s">
        <v>160</v>
      </c>
      <c r="R548" t="s">
        <v>7885</v>
      </c>
      <c r="S548" t="str">
        <f t="shared" si="8"/>
        <v>QUISPE YUCRA, YANNET YULI</v>
      </c>
      <c r="T548" t="s">
        <v>46</v>
      </c>
      <c r="U548" t="s">
        <v>47</v>
      </c>
      <c r="V548" t="s">
        <v>48</v>
      </c>
      <c r="W548" t="s">
        <v>15215</v>
      </c>
      <c r="X548" s="121">
        <v>29001</v>
      </c>
      <c r="Y548" t="s">
        <v>7886</v>
      </c>
      <c r="AB548" t="s">
        <v>37</v>
      </c>
      <c r="AC548" t="s">
        <v>38</v>
      </c>
      <c r="AD548" t="s">
        <v>39</v>
      </c>
    </row>
    <row r="549" spans="1:30">
      <c r="A549" t="s">
        <v>7887</v>
      </c>
      <c r="B549" t="s">
        <v>26</v>
      </c>
      <c r="C549" t="s">
        <v>332</v>
      </c>
      <c r="D549" t="s">
        <v>28</v>
      </c>
      <c r="E549" t="s">
        <v>444</v>
      </c>
      <c r="F549" t="s">
        <v>7888</v>
      </c>
      <c r="G549" t="s">
        <v>7889</v>
      </c>
      <c r="H549" t="s">
        <v>6423</v>
      </c>
      <c r="I549" t="s">
        <v>14130</v>
      </c>
      <c r="J549" t="s">
        <v>7887</v>
      </c>
      <c r="K549" t="s">
        <v>30</v>
      </c>
      <c r="L549" t="s">
        <v>30</v>
      </c>
      <c r="M549" t="s">
        <v>41</v>
      </c>
      <c r="N549" t="s">
        <v>42</v>
      </c>
      <c r="O549" t="s">
        <v>15216</v>
      </c>
      <c r="P549" t="s">
        <v>118</v>
      </c>
      <c r="Q549" t="s">
        <v>350</v>
      </c>
      <c r="R549" t="s">
        <v>8409</v>
      </c>
      <c r="S549" t="str">
        <f t="shared" si="8"/>
        <v>TORRES QUISOCALA, VIGNIY LAURA</v>
      </c>
      <c r="T549" t="s">
        <v>46</v>
      </c>
      <c r="U549" t="s">
        <v>47</v>
      </c>
      <c r="V549" t="s">
        <v>48</v>
      </c>
      <c r="W549" t="s">
        <v>15217</v>
      </c>
      <c r="X549" s="121">
        <v>24149</v>
      </c>
      <c r="Y549" t="s">
        <v>8410</v>
      </c>
      <c r="AB549" t="s">
        <v>37</v>
      </c>
      <c r="AC549" t="s">
        <v>38</v>
      </c>
      <c r="AD549" t="s">
        <v>39</v>
      </c>
    </row>
    <row r="550" spans="1:30">
      <c r="A550" t="s">
        <v>7892</v>
      </c>
      <c r="B550" t="s">
        <v>26</v>
      </c>
      <c r="C550" t="s">
        <v>332</v>
      </c>
      <c r="D550" t="s">
        <v>28</v>
      </c>
      <c r="E550" t="s">
        <v>444</v>
      </c>
      <c r="F550" t="s">
        <v>7888</v>
      </c>
      <c r="G550" t="s">
        <v>7889</v>
      </c>
      <c r="H550" t="s">
        <v>6423</v>
      </c>
      <c r="I550" t="s">
        <v>14130</v>
      </c>
      <c r="J550" t="s">
        <v>7892</v>
      </c>
      <c r="K550" t="s">
        <v>30</v>
      </c>
      <c r="L550" t="s">
        <v>30</v>
      </c>
      <c r="M550" t="s">
        <v>41</v>
      </c>
      <c r="N550" t="s">
        <v>42</v>
      </c>
      <c r="O550" t="s">
        <v>7893</v>
      </c>
      <c r="P550" t="s">
        <v>134</v>
      </c>
      <c r="Q550" t="s">
        <v>250</v>
      </c>
      <c r="R550" t="s">
        <v>6448</v>
      </c>
      <c r="S550" t="str">
        <f t="shared" si="8"/>
        <v>GONZALES SALAS, MARYLUZ</v>
      </c>
      <c r="T550" t="s">
        <v>58</v>
      </c>
      <c r="U550" t="s">
        <v>47</v>
      </c>
      <c r="V550" t="s">
        <v>48</v>
      </c>
      <c r="W550" t="s">
        <v>15218</v>
      </c>
      <c r="X550" s="121">
        <v>27488</v>
      </c>
      <c r="Y550" t="s">
        <v>7894</v>
      </c>
      <c r="AB550" t="s">
        <v>37</v>
      </c>
      <c r="AC550" t="s">
        <v>38</v>
      </c>
      <c r="AD550" t="s">
        <v>39</v>
      </c>
    </row>
    <row r="551" spans="1:30">
      <c r="A551" t="s">
        <v>18894</v>
      </c>
      <c r="B551" t="s">
        <v>26</v>
      </c>
      <c r="C551" t="s">
        <v>7043</v>
      </c>
      <c r="D551" t="s">
        <v>28</v>
      </c>
      <c r="E551" t="s">
        <v>7895</v>
      </c>
      <c r="F551" t="s">
        <v>7896</v>
      </c>
      <c r="G551" t="s">
        <v>7897</v>
      </c>
      <c r="H551" t="s">
        <v>6423</v>
      </c>
      <c r="I551" t="s">
        <v>14131</v>
      </c>
      <c r="J551" t="s">
        <v>18894</v>
      </c>
      <c r="K551" t="s">
        <v>30</v>
      </c>
      <c r="L551" t="s">
        <v>30</v>
      </c>
      <c r="M551" t="s">
        <v>41</v>
      </c>
      <c r="N551" t="s">
        <v>231</v>
      </c>
      <c r="O551" t="s">
        <v>113</v>
      </c>
      <c r="P551" t="s">
        <v>40</v>
      </c>
      <c r="Q551" t="s">
        <v>40</v>
      </c>
      <c r="R551" t="s">
        <v>40</v>
      </c>
      <c r="S551" s="163" t="s">
        <v>231</v>
      </c>
      <c r="T551" t="s">
        <v>62</v>
      </c>
      <c r="U551" t="s">
        <v>47</v>
      </c>
      <c r="V551" t="s">
        <v>48</v>
      </c>
      <c r="W551" t="s">
        <v>40</v>
      </c>
      <c r="X551" t="s">
        <v>232</v>
      </c>
      <c r="Y551" t="s">
        <v>40</v>
      </c>
      <c r="AB551" t="s">
        <v>37</v>
      </c>
      <c r="AC551" t="s">
        <v>6439</v>
      </c>
      <c r="AD551" t="s">
        <v>39</v>
      </c>
    </row>
    <row r="552" spans="1:30">
      <c r="A552" t="s">
        <v>18895</v>
      </c>
      <c r="B552" t="s">
        <v>26</v>
      </c>
      <c r="C552" t="s">
        <v>7043</v>
      </c>
      <c r="D552" t="s">
        <v>28</v>
      </c>
      <c r="E552" t="s">
        <v>7895</v>
      </c>
      <c r="F552" t="s">
        <v>7898</v>
      </c>
      <c r="G552" t="s">
        <v>7899</v>
      </c>
      <c r="H552" t="s">
        <v>6423</v>
      </c>
      <c r="I552" t="s">
        <v>14132</v>
      </c>
      <c r="J552" t="s">
        <v>18895</v>
      </c>
      <c r="K552" t="s">
        <v>30</v>
      </c>
      <c r="L552" t="s">
        <v>30</v>
      </c>
      <c r="M552" t="s">
        <v>41</v>
      </c>
      <c r="N552" t="s">
        <v>231</v>
      </c>
      <c r="O552" t="s">
        <v>113</v>
      </c>
      <c r="P552" t="s">
        <v>40</v>
      </c>
      <c r="Q552" t="s">
        <v>40</v>
      </c>
      <c r="R552" t="s">
        <v>40</v>
      </c>
      <c r="S552" s="163" t="s">
        <v>231</v>
      </c>
      <c r="T552" t="s">
        <v>62</v>
      </c>
      <c r="U552" t="s">
        <v>47</v>
      </c>
      <c r="V552" t="s">
        <v>48</v>
      </c>
      <c r="W552" t="s">
        <v>40</v>
      </c>
      <c r="X552" t="s">
        <v>232</v>
      </c>
      <c r="Y552" t="s">
        <v>40</v>
      </c>
      <c r="AB552" t="s">
        <v>37</v>
      </c>
      <c r="AC552" t="s">
        <v>6439</v>
      </c>
      <c r="AD552" t="s">
        <v>39</v>
      </c>
    </row>
    <row r="553" spans="1:30">
      <c r="A553" t="s">
        <v>18896</v>
      </c>
      <c r="B553" t="s">
        <v>26</v>
      </c>
      <c r="C553" t="s">
        <v>7043</v>
      </c>
      <c r="D553" t="s">
        <v>28</v>
      </c>
      <c r="E553" t="s">
        <v>483</v>
      </c>
      <c r="F553" t="s">
        <v>7900</v>
      </c>
      <c r="G553" t="s">
        <v>7901</v>
      </c>
      <c r="H553" t="s">
        <v>6423</v>
      </c>
      <c r="I553" t="s">
        <v>8334</v>
      </c>
      <c r="J553" t="s">
        <v>18896</v>
      </c>
      <c r="K553" t="s">
        <v>30</v>
      </c>
      <c r="L553" t="s">
        <v>30</v>
      </c>
      <c r="M553" t="s">
        <v>41</v>
      </c>
      <c r="N553" t="s">
        <v>231</v>
      </c>
      <c r="O553" t="s">
        <v>113</v>
      </c>
      <c r="P553" t="s">
        <v>40</v>
      </c>
      <c r="Q553" t="s">
        <v>40</v>
      </c>
      <c r="R553" t="s">
        <v>40</v>
      </c>
      <c r="S553" s="163" t="s">
        <v>231</v>
      </c>
      <c r="T553" t="s">
        <v>62</v>
      </c>
      <c r="U553" t="s">
        <v>47</v>
      </c>
      <c r="V553" t="s">
        <v>48</v>
      </c>
      <c r="W553" t="s">
        <v>40</v>
      </c>
      <c r="X553" t="s">
        <v>232</v>
      </c>
      <c r="Y553" t="s">
        <v>40</v>
      </c>
      <c r="AB553" t="s">
        <v>37</v>
      </c>
      <c r="AC553" t="s">
        <v>6439</v>
      </c>
      <c r="AD553" t="s">
        <v>39</v>
      </c>
    </row>
    <row r="554" spans="1:30">
      <c r="A554" t="s">
        <v>7903</v>
      </c>
      <c r="B554" t="s">
        <v>26</v>
      </c>
      <c r="C554" t="s">
        <v>7043</v>
      </c>
      <c r="D554" t="s">
        <v>28</v>
      </c>
      <c r="E554" t="s">
        <v>362</v>
      </c>
      <c r="F554" t="s">
        <v>7904</v>
      </c>
      <c r="G554" t="s">
        <v>7905</v>
      </c>
      <c r="H554" t="s">
        <v>6423</v>
      </c>
      <c r="I554" t="s">
        <v>14133</v>
      </c>
      <c r="J554" t="s">
        <v>7903</v>
      </c>
      <c r="K554" t="s">
        <v>30</v>
      </c>
      <c r="L554" t="s">
        <v>30</v>
      </c>
      <c r="M554" t="s">
        <v>41</v>
      </c>
      <c r="N554" t="s">
        <v>42</v>
      </c>
      <c r="O554" t="s">
        <v>6503</v>
      </c>
      <c r="P554" t="s">
        <v>7906</v>
      </c>
      <c r="Q554" t="s">
        <v>64</v>
      </c>
      <c r="R554" t="s">
        <v>7907</v>
      </c>
      <c r="S554" t="str">
        <f t="shared" si="8"/>
        <v>CAMPANA CHOQUE, SUSAN RUBY</v>
      </c>
      <c r="T554" t="s">
        <v>46</v>
      </c>
      <c r="U554" t="s">
        <v>47</v>
      </c>
      <c r="V554" t="s">
        <v>48</v>
      </c>
      <c r="W554" t="s">
        <v>15219</v>
      </c>
      <c r="X554" s="121">
        <v>30660</v>
      </c>
      <c r="Y554" t="s">
        <v>7908</v>
      </c>
      <c r="AB554" t="s">
        <v>37</v>
      </c>
      <c r="AC554" t="s">
        <v>38</v>
      </c>
      <c r="AD554" t="s">
        <v>39</v>
      </c>
    </row>
    <row r="555" spans="1:30">
      <c r="A555" t="s">
        <v>7909</v>
      </c>
      <c r="B555" t="s">
        <v>26</v>
      </c>
      <c r="C555" t="s">
        <v>7043</v>
      </c>
      <c r="D555" t="s">
        <v>28</v>
      </c>
      <c r="E555" t="s">
        <v>362</v>
      </c>
      <c r="F555" t="s">
        <v>7910</v>
      </c>
      <c r="G555" t="s">
        <v>7911</v>
      </c>
      <c r="H555" t="s">
        <v>6423</v>
      </c>
      <c r="I555" t="s">
        <v>14134</v>
      </c>
      <c r="J555" t="s">
        <v>7909</v>
      </c>
      <c r="K555" t="s">
        <v>30</v>
      </c>
      <c r="L555" t="s">
        <v>30</v>
      </c>
      <c r="M555" t="s">
        <v>41</v>
      </c>
      <c r="N555" t="s">
        <v>42</v>
      </c>
      <c r="O555" t="s">
        <v>6503</v>
      </c>
      <c r="P555" t="s">
        <v>102</v>
      </c>
      <c r="Q555" t="s">
        <v>484</v>
      </c>
      <c r="R555" t="s">
        <v>7912</v>
      </c>
      <c r="S555" t="str">
        <f t="shared" si="8"/>
        <v>CHAMBI PARICAHUA, GUILLERMINA</v>
      </c>
      <c r="T555" t="s">
        <v>51</v>
      </c>
      <c r="U555" t="s">
        <v>47</v>
      </c>
      <c r="V555" t="s">
        <v>48</v>
      </c>
      <c r="W555" t="s">
        <v>15220</v>
      </c>
      <c r="X555" s="121">
        <v>24878</v>
      </c>
      <c r="Y555" t="s">
        <v>7913</v>
      </c>
      <c r="AB555" t="s">
        <v>37</v>
      </c>
      <c r="AC555" t="s">
        <v>38</v>
      </c>
      <c r="AD555" t="s">
        <v>39</v>
      </c>
    </row>
    <row r="556" spans="1:30">
      <c r="A556" t="s">
        <v>18897</v>
      </c>
      <c r="B556" t="s">
        <v>26</v>
      </c>
      <c r="C556" t="s">
        <v>332</v>
      </c>
      <c r="D556" t="s">
        <v>28</v>
      </c>
      <c r="E556" t="s">
        <v>362</v>
      </c>
      <c r="F556" t="s">
        <v>7914</v>
      </c>
      <c r="G556" t="s">
        <v>7915</v>
      </c>
      <c r="H556" t="s">
        <v>6423</v>
      </c>
      <c r="I556" t="s">
        <v>14135</v>
      </c>
      <c r="J556" t="s">
        <v>18897</v>
      </c>
      <c r="K556" t="s">
        <v>30</v>
      </c>
      <c r="L556" t="s">
        <v>30</v>
      </c>
      <c r="M556" t="s">
        <v>41</v>
      </c>
      <c r="N556" t="s">
        <v>231</v>
      </c>
      <c r="O556" t="s">
        <v>113</v>
      </c>
      <c r="P556" t="s">
        <v>40</v>
      </c>
      <c r="Q556" t="s">
        <v>40</v>
      </c>
      <c r="R556" t="s">
        <v>40</v>
      </c>
      <c r="S556" s="163" t="s">
        <v>231</v>
      </c>
      <c r="T556" t="s">
        <v>62</v>
      </c>
      <c r="U556" t="s">
        <v>47</v>
      </c>
      <c r="V556" t="s">
        <v>48</v>
      </c>
      <c r="W556" t="s">
        <v>40</v>
      </c>
      <c r="X556" t="s">
        <v>232</v>
      </c>
      <c r="Y556" t="s">
        <v>40</v>
      </c>
      <c r="AB556" t="s">
        <v>37</v>
      </c>
      <c r="AC556" t="s">
        <v>6439</v>
      </c>
      <c r="AD556" t="s">
        <v>39</v>
      </c>
    </row>
    <row r="557" spans="1:30">
      <c r="A557" t="s">
        <v>7916</v>
      </c>
      <c r="B557" t="s">
        <v>26</v>
      </c>
      <c r="C557" t="s">
        <v>332</v>
      </c>
      <c r="D557" t="s">
        <v>28</v>
      </c>
      <c r="E557" t="s">
        <v>362</v>
      </c>
      <c r="F557" t="s">
        <v>7914</v>
      </c>
      <c r="G557" t="s">
        <v>7915</v>
      </c>
      <c r="H557" t="s">
        <v>6423</v>
      </c>
      <c r="I557" t="s">
        <v>14135</v>
      </c>
      <c r="J557" t="s">
        <v>7916</v>
      </c>
      <c r="K557" t="s">
        <v>30</v>
      </c>
      <c r="L557" t="s">
        <v>30</v>
      </c>
      <c r="M557" t="s">
        <v>41</v>
      </c>
      <c r="N557" t="s">
        <v>42</v>
      </c>
      <c r="O557" t="s">
        <v>6503</v>
      </c>
      <c r="P557" t="s">
        <v>112</v>
      </c>
      <c r="Q557" t="s">
        <v>7917</v>
      </c>
      <c r="R557" t="s">
        <v>7918</v>
      </c>
      <c r="S557" t="str">
        <f t="shared" si="8"/>
        <v>PACORI POZO, NORMA LUCIA</v>
      </c>
      <c r="T557" t="s">
        <v>46</v>
      </c>
      <c r="U557" t="s">
        <v>47</v>
      </c>
      <c r="V557" t="s">
        <v>48</v>
      </c>
      <c r="W557" t="s">
        <v>15221</v>
      </c>
      <c r="X557" s="121">
        <v>30935</v>
      </c>
      <c r="Y557" t="s">
        <v>7919</v>
      </c>
      <c r="AB557" t="s">
        <v>37</v>
      </c>
      <c r="AC557" t="s">
        <v>38</v>
      </c>
      <c r="AD557" t="s">
        <v>39</v>
      </c>
    </row>
    <row r="558" spans="1:30">
      <c r="A558" t="s">
        <v>7920</v>
      </c>
      <c r="B558" t="s">
        <v>26</v>
      </c>
      <c r="C558" t="s">
        <v>7043</v>
      </c>
      <c r="D558" t="s">
        <v>28</v>
      </c>
      <c r="E558" t="s">
        <v>444</v>
      </c>
      <c r="F558" t="s">
        <v>7921</v>
      </c>
      <c r="G558" t="s">
        <v>7922</v>
      </c>
      <c r="H558" t="s">
        <v>6423</v>
      </c>
      <c r="I558" t="s">
        <v>18898</v>
      </c>
      <c r="J558" t="s">
        <v>7920</v>
      </c>
      <c r="K558" t="s">
        <v>30</v>
      </c>
      <c r="L558" t="s">
        <v>30</v>
      </c>
      <c r="M558" t="s">
        <v>41</v>
      </c>
      <c r="N558" t="s">
        <v>42</v>
      </c>
      <c r="O558" t="s">
        <v>6503</v>
      </c>
      <c r="P558" t="s">
        <v>264</v>
      </c>
      <c r="Q558" t="s">
        <v>145</v>
      </c>
      <c r="R558" t="s">
        <v>485</v>
      </c>
      <c r="S558" t="str">
        <f t="shared" si="8"/>
        <v>CCALLO MACEDO, AMELIA</v>
      </c>
      <c r="T558" t="s">
        <v>46</v>
      </c>
      <c r="U558" t="s">
        <v>47</v>
      </c>
      <c r="V558" t="s">
        <v>48</v>
      </c>
      <c r="W558" t="s">
        <v>15222</v>
      </c>
      <c r="X558" s="121">
        <v>32004</v>
      </c>
      <c r="Y558" t="s">
        <v>7923</v>
      </c>
      <c r="AB558" t="s">
        <v>37</v>
      </c>
      <c r="AC558" t="s">
        <v>38</v>
      </c>
      <c r="AD558" t="s">
        <v>39</v>
      </c>
    </row>
    <row r="559" spans="1:30">
      <c r="A559" t="s">
        <v>7924</v>
      </c>
      <c r="B559" t="s">
        <v>26</v>
      </c>
      <c r="C559" t="s">
        <v>7043</v>
      </c>
      <c r="D559" t="s">
        <v>28</v>
      </c>
      <c r="E559" t="s">
        <v>422</v>
      </c>
      <c r="F559" t="s">
        <v>7925</v>
      </c>
      <c r="G559" t="s">
        <v>7926</v>
      </c>
      <c r="H559" t="s">
        <v>6423</v>
      </c>
      <c r="I559" t="s">
        <v>14136</v>
      </c>
      <c r="J559" t="s">
        <v>7924</v>
      </c>
      <c r="K559" t="s">
        <v>30</v>
      </c>
      <c r="L559" t="s">
        <v>30</v>
      </c>
      <c r="M559" t="s">
        <v>41</v>
      </c>
      <c r="N559" t="s">
        <v>42</v>
      </c>
      <c r="O559" t="s">
        <v>6503</v>
      </c>
      <c r="P559" t="s">
        <v>7927</v>
      </c>
      <c r="Q559" t="s">
        <v>426</v>
      </c>
      <c r="R559" t="s">
        <v>7928</v>
      </c>
      <c r="S559" t="str">
        <f t="shared" si="8"/>
        <v>MATAMET MELO, GULIANNA</v>
      </c>
      <c r="T559" t="s">
        <v>51</v>
      </c>
      <c r="U559" t="s">
        <v>47</v>
      </c>
      <c r="V559" t="s">
        <v>48</v>
      </c>
      <c r="W559" t="s">
        <v>15223</v>
      </c>
      <c r="X559" s="121">
        <v>28088</v>
      </c>
      <c r="Y559" t="s">
        <v>7929</v>
      </c>
      <c r="AB559" t="s">
        <v>37</v>
      </c>
      <c r="AC559" t="s">
        <v>38</v>
      </c>
      <c r="AD559" t="s">
        <v>39</v>
      </c>
    </row>
    <row r="560" spans="1:30">
      <c r="A560" t="s">
        <v>18899</v>
      </c>
      <c r="B560" t="s">
        <v>26</v>
      </c>
      <c r="C560" t="s">
        <v>332</v>
      </c>
      <c r="D560" t="s">
        <v>28</v>
      </c>
      <c r="E560" t="s">
        <v>422</v>
      </c>
      <c r="F560" t="s">
        <v>7930</v>
      </c>
      <c r="G560" t="s">
        <v>7931</v>
      </c>
      <c r="H560" t="s">
        <v>6423</v>
      </c>
      <c r="I560" t="s">
        <v>14137</v>
      </c>
      <c r="J560" t="s">
        <v>18899</v>
      </c>
      <c r="K560" t="s">
        <v>30</v>
      </c>
      <c r="L560" t="s">
        <v>30</v>
      </c>
      <c r="M560" t="s">
        <v>41</v>
      </c>
      <c r="N560" t="s">
        <v>231</v>
      </c>
      <c r="O560" t="s">
        <v>113</v>
      </c>
      <c r="P560" t="s">
        <v>40</v>
      </c>
      <c r="Q560" t="s">
        <v>40</v>
      </c>
      <c r="R560" t="s">
        <v>40</v>
      </c>
      <c r="S560" s="163" t="s">
        <v>231</v>
      </c>
      <c r="T560" t="s">
        <v>62</v>
      </c>
      <c r="U560" t="s">
        <v>47</v>
      </c>
      <c r="V560" t="s">
        <v>48</v>
      </c>
      <c r="W560" t="s">
        <v>40</v>
      </c>
      <c r="X560" t="s">
        <v>232</v>
      </c>
      <c r="Y560" t="s">
        <v>40</v>
      </c>
      <c r="AB560" t="s">
        <v>37</v>
      </c>
      <c r="AC560" t="s">
        <v>6439</v>
      </c>
      <c r="AD560" t="s">
        <v>39</v>
      </c>
    </row>
    <row r="561" spans="1:30">
      <c r="A561" t="s">
        <v>7933</v>
      </c>
      <c r="B561" t="s">
        <v>26</v>
      </c>
      <c r="C561" t="s">
        <v>332</v>
      </c>
      <c r="D561" t="s">
        <v>28</v>
      </c>
      <c r="E561" t="s">
        <v>422</v>
      </c>
      <c r="F561" t="s">
        <v>7930</v>
      </c>
      <c r="G561" t="s">
        <v>7931</v>
      </c>
      <c r="H561" t="s">
        <v>6423</v>
      </c>
      <c r="I561" t="s">
        <v>14137</v>
      </c>
      <c r="J561" t="s">
        <v>7933</v>
      </c>
      <c r="K561" t="s">
        <v>30</v>
      </c>
      <c r="L561" t="s">
        <v>30</v>
      </c>
      <c r="M561" t="s">
        <v>41</v>
      </c>
      <c r="N561" t="s">
        <v>42</v>
      </c>
      <c r="O561" t="s">
        <v>7934</v>
      </c>
      <c r="P561" t="s">
        <v>367</v>
      </c>
      <c r="Q561" t="s">
        <v>148</v>
      </c>
      <c r="R561" t="s">
        <v>640</v>
      </c>
      <c r="S561" t="str">
        <f t="shared" si="8"/>
        <v>AYALA RAMOS, LOURDES</v>
      </c>
      <c r="T561" t="s">
        <v>46</v>
      </c>
      <c r="U561" t="s">
        <v>47</v>
      </c>
      <c r="V561" t="s">
        <v>48</v>
      </c>
      <c r="W561" t="s">
        <v>15224</v>
      </c>
      <c r="X561" s="121">
        <v>32099</v>
      </c>
      <c r="Y561" t="s">
        <v>14138</v>
      </c>
      <c r="AB561" t="s">
        <v>37</v>
      </c>
      <c r="AC561" t="s">
        <v>38</v>
      </c>
      <c r="AD561" t="s">
        <v>39</v>
      </c>
    </row>
    <row r="562" spans="1:30">
      <c r="A562" t="s">
        <v>7935</v>
      </c>
      <c r="B562" t="s">
        <v>26</v>
      </c>
      <c r="C562" t="s">
        <v>7043</v>
      </c>
      <c r="D562" t="s">
        <v>28</v>
      </c>
      <c r="E562" t="s">
        <v>363</v>
      </c>
      <c r="F562" t="s">
        <v>7936</v>
      </c>
      <c r="G562" t="s">
        <v>7937</v>
      </c>
      <c r="H562" t="s">
        <v>6423</v>
      </c>
      <c r="I562" t="s">
        <v>14139</v>
      </c>
      <c r="J562" t="s">
        <v>7935</v>
      </c>
      <c r="K562" t="s">
        <v>30</v>
      </c>
      <c r="L562" t="s">
        <v>30</v>
      </c>
      <c r="M562" t="s">
        <v>41</v>
      </c>
      <c r="N562" t="s">
        <v>42</v>
      </c>
      <c r="O562" t="s">
        <v>6503</v>
      </c>
      <c r="P562" t="s">
        <v>282</v>
      </c>
      <c r="Q562" t="s">
        <v>95</v>
      </c>
      <c r="R562" t="s">
        <v>7938</v>
      </c>
      <c r="S562" t="str">
        <f t="shared" si="8"/>
        <v>CHAMBILLA COLQUE, BRENDA LILIANA</v>
      </c>
      <c r="T562" t="s">
        <v>46</v>
      </c>
      <c r="U562" t="s">
        <v>47</v>
      </c>
      <c r="V562" t="s">
        <v>48</v>
      </c>
      <c r="W562" t="s">
        <v>15225</v>
      </c>
      <c r="X562" s="121">
        <v>29026</v>
      </c>
      <c r="Y562" t="s">
        <v>7939</v>
      </c>
      <c r="AB562" t="s">
        <v>37</v>
      </c>
      <c r="AC562" t="s">
        <v>38</v>
      </c>
      <c r="AD562" t="s">
        <v>39</v>
      </c>
    </row>
    <row r="563" spans="1:30">
      <c r="A563" t="s">
        <v>7940</v>
      </c>
      <c r="B563" t="s">
        <v>26</v>
      </c>
      <c r="C563" t="s">
        <v>7043</v>
      </c>
      <c r="D563" t="s">
        <v>28</v>
      </c>
      <c r="E563" t="s">
        <v>363</v>
      </c>
      <c r="F563" t="s">
        <v>7941</v>
      </c>
      <c r="G563" t="s">
        <v>7942</v>
      </c>
      <c r="H563" t="s">
        <v>6423</v>
      </c>
      <c r="I563" t="s">
        <v>18900</v>
      </c>
      <c r="J563" t="s">
        <v>7940</v>
      </c>
      <c r="K563" t="s">
        <v>30</v>
      </c>
      <c r="L563" t="s">
        <v>30</v>
      </c>
      <c r="M563" t="s">
        <v>41</v>
      </c>
      <c r="N563" t="s">
        <v>231</v>
      </c>
      <c r="O563" t="s">
        <v>7943</v>
      </c>
      <c r="P563" t="s">
        <v>40</v>
      </c>
      <c r="Q563" t="s">
        <v>40</v>
      </c>
      <c r="R563" t="s">
        <v>40</v>
      </c>
      <c r="S563" s="163" t="s">
        <v>231</v>
      </c>
      <c r="T563" t="s">
        <v>62</v>
      </c>
      <c r="U563" t="s">
        <v>47</v>
      </c>
      <c r="V563" t="s">
        <v>48</v>
      </c>
      <c r="W563" t="s">
        <v>40</v>
      </c>
      <c r="X563" t="s">
        <v>232</v>
      </c>
      <c r="Y563" t="s">
        <v>40</v>
      </c>
      <c r="AB563" t="s">
        <v>37</v>
      </c>
      <c r="AC563" t="s">
        <v>38</v>
      </c>
      <c r="AD563" t="s">
        <v>39</v>
      </c>
    </row>
    <row r="564" spans="1:30">
      <c r="A564" t="s">
        <v>7946</v>
      </c>
      <c r="B564" t="s">
        <v>26</v>
      </c>
      <c r="C564" t="s">
        <v>7043</v>
      </c>
      <c r="D564" t="s">
        <v>28</v>
      </c>
      <c r="E564" t="s">
        <v>362</v>
      </c>
      <c r="F564" t="s">
        <v>7947</v>
      </c>
      <c r="G564" t="s">
        <v>7948</v>
      </c>
      <c r="H564" t="s">
        <v>6423</v>
      </c>
      <c r="I564" t="s">
        <v>14140</v>
      </c>
      <c r="J564" t="s">
        <v>7946</v>
      </c>
      <c r="K564" t="s">
        <v>30</v>
      </c>
      <c r="L564" t="s">
        <v>30</v>
      </c>
      <c r="M564" t="s">
        <v>41</v>
      </c>
      <c r="N564" t="s">
        <v>42</v>
      </c>
      <c r="O564" t="s">
        <v>6503</v>
      </c>
      <c r="P564" t="s">
        <v>324</v>
      </c>
      <c r="Q564" t="s">
        <v>103</v>
      </c>
      <c r="R564" t="s">
        <v>7949</v>
      </c>
      <c r="S564" t="str">
        <f t="shared" si="8"/>
        <v>COAQUIRA MAMANI, BERNA INES</v>
      </c>
      <c r="T564" t="s">
        <v>51</v>
      </c>
      <c r="U564" t="s">
        <v>47</v>
      </c>
      <c r="V564" t="s">
        <v>48</v>
      </c>
      <c r="W564" t="s">
        <v>15226</v>
      </c>
      <c r="X564" s="121">
        <v>22756</v>
      </c>
      <c r="Y564" t="s">
        <v>7950</v>
      </c>
      <c r="AB564" t="s">
        <v>37</v>
      </c>
      <c r="AC564" t="s">
        <v>38</v>
      </c>
      <c r="AD564" t="s">
        <v>39</v>
      </c>
    </row>
    <row r="565" spans="1:30">
      <c r="A565" t="s">
        <v>7951</v>
      </c>
      <c r="B565" t="s">
        <v>26</v>
      </c>
      <c r="C565" t="s">
        <v>7043</v>
      </c>
      <c r="D565" t="s">
        <v>28</v>
      </c>
      <c r="E565" t="s">
        <v>362</v>
      </c>
      <c r="F565" t="s">
        <v>7952</v>
      </c>
      <c r="G565" t="s">
        <v>7953</v>
      </c>
      <c r="H565" t="s">
        <v>6423</v>
      </c>
      <c r="I565" t="s">
        <v>14141</v>
      </c>
      <c r="J565" t="s">
        <v>7951</v>
      </c>
      <c r="K565" t="s">
        <v>30</v>
      </c>
      <c r="L565" t="s">
        <v>30</v>
      </c>
      <c r="M565" t="s">
        <v>41</v>
      </c>
      <c r="N565" t="s">
        <v>42</v>
      </c>
      <c r="O565" t="s">
        <v>6503</v>
      </c>
      <c r="P565" t="s">
        <v>490</v>
      </c>
      <c r="Q565" t="s">
        <v>170</v>
      </c>
      <c r="R565" t="s">
        <v>7954</v>
      </c>
      <c r="S565" t="str">
        <f t="shared" si="8"/>
        <v>HUARAYA ROJAS, MAGALY DEL CARMEN</v>
      </c>
      <c r="T565" t="s">
        <v>46</v>
      </c>
      <c r="U565" t="s">
        <v>47</v>
      </c>
      <c r="V565" t="s">
        <v>48</v>
      </c>
      <c r="W565" t="s">
        <v>15227</v>
      </c>
      <c r="X565" s="121">
        <v>30338</v>
      </c>
      <c r="Y565" t="s">
        <v>7955</v>
      </c>
      <c r="AB565" t="s">
        <v>37</v>
      </c>
      <c r="AC565" t="s">
        <v>38</v>
      </c>
      <c r="AD565" t="s">
        <v>39</v>
      </c>
    </row>
    <row r="566" spans="1:30">
      <c r="A566" t="s">
        <v>7956</v>
      </c>
      <c r="B566" t="s">
        <v>26</v>
      </c>
      <c r="C566" t="s">
        <v>7043</v>
      </c>
      <c r="D566" t="s">
        <v>28</v>
      </c>
      <c r="E566" t="s">
        <v>363</v>
      </c>
      <c r="F566" t="s">
        <v>7957</v>
      </c>
      <c r="G566" t="s">
        <v>7958</v>
      </c>
      <c r="H566" t="s">
        <v>6423</v>
      </c>
      <c r="I566" t="s">
        <v>14142</v>
      </c>
      <c r="J566" t="s">
        <v>7956</v>
      </c>
      <c r="K566" t="s">
        <v>30</v>
      </c>
      <c r="L566" t="s">
        <v>30</v>
      </c>
      <c r="M566" t="s">
        <v>41</v>
      </c>
      <c r="N566" t="s">
        <v>42</v>
      </c>
      <c r="O566" t="s">
        <v>7959</v>
      </c>
      <c r="P566" t="s">
        <v>359</v>
      </c>
      <c r="Q566" t="s">
        <v>118</v>
      </c>
      <c r="R566" t="s">
        <v>342</v>
      </c>
      <c r="S566" t="str">
        <f t="shared" si="8"/>
        <v>ANQUISE TORRES, DORA</v>
      </c>
      <c r="T566" t="s">
        <v>58</v>
      </c>
      <c r="U566" t="s">
        <v>47</v>
      </c>
      <c r="V566" t="s">
        <v>48</v>
      </c>
      <c r="W566" t="s">
        <v>15228</v>
      </c>
      <c r="X566" s="121">
        <v>22523</v>
      </c>
      <c r="Y566" t="s">
        <v>254</v>
      </c>
      <c r="AB566" t="s">
        <v>37</v>
      </c>
      <c r="AC566" t="s">
        <v>38</v>
      </c>
      <c r="AD566" t="s">
        <v>39</v>
      </c>
    </row>
    <row r="567" spans="1:30">
      <c r="A567" t="s">
        <v>7960</v>
      </c>
      <c r="B567" t="s">
        <v>26</v>
      </c>
      <c r="C567" t="s">
        <v>7043</v>
      </c>
      <c r="D567" t="s">
        <v>28</v>
      </c>
      <c r="E567" t="s">
        <v>363</v>
      </c>
      <c r="F567" t="s">
        <v>7961</v>
      </c>
      <c r="G567" t="s">
        <v>7962</v>
      </c>
      <c r="H567" t="s">
        <v>6423</v>
      </c>
      <c r="I567" t="s">
        <v>14143</v>
      </c>
      <c r="J567" t="s">
        <v>7960</v>
      </c>
      <c r="K567" t="s">
        <v>30</v>
      </c>
      <c r="L567" t="s">
        <v>30</v>
      </c>
      <c r="M567" t="s">
        <v>41</v>
      </c>
      <c r="N567" t="s">
        <v>231</v>
      </c>
      <c r="O567" t="s">
        <v>15229</v>
      </c>
      <c r="P567" t="s">
        <v>40</v>
      </c>
      <c r="Q567" t="s">
        <v>40</v>
      </c>
      <c r="R567" t="s">
        <v>40</v>
      </c>
      <c r="S567" s="163" t="s">
        <v>231</v>
      </c>
      <c r="T567" t="s">
        <v>62</v>
      </c>
      <c r="U567" t="s">
        <v>47</v>
      </c>
      <c r="V567" t="s">
        <v>48</v>
      </c>
      <c r="W567" t="s">
        <v>40</v>
      </c>
      <c r="X567" t="s">
        <v>232</v>
      </c>
      <c r="Y567" t="s">
        <v>40</v>
      </c>
      <c r="AB567" t="s">
        <v>37</v>
      </c>
      <c r="AC567" t="s">
        <v>6439</v>
      </c>
      <c r="AD567" t="s">
        <v>39</v>
      </c>
    </row>
    <row r="568" spans="1:30">
      <c r="A568" t="s">
        <v>7966</v>
      </c>
      <c r="B568" t="s">
        <v>26</v>
      </c>
      <c r="C568" t="s">
        <v>7043</v>
      </c>
      <c r="D568" t="s">
        <v>28</v>
      </c>
      <c r="E568" t="s">
        <v>362</v>
      </c>
      <c r="F568" t="s">
        <v>7967</v>
      </c>
      <c r="G568" t="s">
        <v>7968</v>
      </c>
      <c r="H568" t="s">
        <v>6423</v>
      </c>
      <c r="I568" t="s">
        <v>14144</v>
      </c>
      <c r="J568" t="s">
        <v>7966</v>
      </c>
      <c r="K568" t="s">
        <v>30</v>
      </c>
      <c r="L568" t="s">
        <v>30</v>
      </c>
      <c r="M568" t="s">
        <v>41</v>
      </c>
      <c r="N568" t="s">
        <v>42</v>
      </c>
      <c r="O568" t="s">
        <v>7969</v>
      </c>
      <c r="P568" t="s">
        <v>494</v>
      </c>
      <c r="Q568" t="s">
        <v>7970</v>
      </c>
      <c r="R568" t="s">
        <v>7971</v>
      </c>
      <c r="S568" t="str">
        <f t="shared" si="8"/>
        <v>ZUÑIGA APAZA DE LUQUE, BLANCA CECILIA</v>
      </c>
      <c r="T568" t="s">
        <v>62</v>
      </c>
      <c r="U568" t="s">
        <v>47</v>
      </c>
      <c r="V568" t="s">
        <v>48</v>
      </c>
      <c r="W568" t="s">
        <v>15230</v>
      </c>
      <c r="X568" s="121">
        <v>25806</v>
      </c>
      <c r="Y568" t="s">
        <v>7972</v>
      </c>
      <c r="AB568" t="s">
        <v>37</v>
      </c>
      <c r="AC568" t="s">
        <v>38</v>
      </c>
      <c r="AD568" t="s">
        <v>39</v>
      </c>
    </row>
    <row r="569" spans="1:30">
      <c r="A569" t="s">
        <v>7973</v>
      </c>
      <c r="B569" t="s">
        <v>26</v>
      </c>
      <c r="C569" t="s">
        <v>332</v>
      </c>
      <c r="D569" t="s">
        <v>28</v>
      </c>
      <c r="E569" t="s">
        <v>29</v>
      </c>
      <c r="F569" t="s">
        <v>7974</v>
      </c>
      <c r="G569" t="s">
        <v>7975</v>
      </c>
      <c r="H569" t="s">
        <v>6423</v>
      </c>
      <c r="I569" t="s">
        <v>8321</v>
      </c>
      <c r="J569" t="s">
        <v>7973</v>
      </c>
      <c r="K569" t="s">
        <v>30</v>
      </c>
      <c r="L569" t="s">
        <v>30</v>
      </c>
      <c r="M569" t="s">
        <v>41</v>
      </c>
      <c r="N569" t="s">
        <v>42</v>
      </c>
      <c r="O569" t="s">
        <v>7857</v>
      </c>
      <c r="P569" t="s">
        <v>6487</v>
      </c>
      <c r="Q569" t="s">
        <v>6488</v>
      </c>
      <c r="R569" t="s">
        <v>6489</v>
      </c>
      <c r="S569" t="str">
        <f t="shared" si="8"/>
        <v>MENGOA QUIROGA, BETTY MARTHA</v>
      </c>
      <c r="T569" t="s">
        <v>46</v>
      </c>
      <c r="U569" t="s">
        <v>47</v>
      </c>
      <c r="V569" t="s">
        <v>48</v>
      </c>
      <c r="W569" t="s">
        <v>15231</v>
      </c>
      <c r="X569" s="121">
        <v>23121</v>
      </c>
      <c r="Y569" t="s">
        <v>6490</v>
      </c>
      <c r="AB569" t="s">
        <v>37</v>
      </c>
      <c r="AC569" t="s">
        <v>38</v>
      </c>
      <c r="AD569" t="s">
        <v>39</v>
      </c>
    </row>
    <row r="570" spans="1:30">
      <c r="A570" t="s">
        <v>7976</v>
      </c>
      <c r="B570" t="s">
        <v>26</v>
      </c>
      <c r="C570" t="s">
        <v>332</v>
      </c>
      <c r="D570" t="s">
        <v>28</v>
      </c>
      <c r="E570" t="s">
        <v>29</v>
      </c>
      <c r="F570" t="s">
        <v>7974</v>
      </c>
      <c r="G570" t="s">
        <v>7975</v>
      </c>
      <c r="H570" t="s">
        <v>6423</v>
      </c>
      <c r="I570" t="s">
        <v>8321</v>
      </c>
      <c r="J570" t="s">
        <v>7976</v>
      </c>
      <c r="K570" t="s">
        <v>30</v>
      </c>
      <c r="L570" t="s">
        <v>30</v>
      </c>
      <c r="M570" t="s">
        <v>41</v>
      </c>
      <c r="N570" t="s">
        <v>42</v>
      </c>
      <c r="O570" t="s">
        <v>7977</v>
      </c>
      <c r="P570" t="s">
        <v>285</v>
      </c>
      <c r="Q570" t="s">
        <v>60</v>
      </c>
      <c r="R570" t="s">
        <v>495</v>
      </c>
      <c r="S570" t="str">
        <f t="shared" si="8"/>
        <v>NINA MEDINA, LUCIA</v>
      </c>
      <c r="T570" t="s">
        <v>35</v>
      </c>
      <c r="U570" t="s">
        <v>47</v>
      </c>
      <c r="V570" t="s">
        <v>48</v>
      </c>
      <c r="W570" t="s">
        <v>15232</v>
      </c>
      <c r="X570" s="121">
        <v>23702</v>
      </c>
      <c r="Y570" t="s">
        <v>7978</v>
      </c>
      <c r="AB570" t="s">
        <v>37</v>
      </c>
      <c r="AC570" t="s">
        <v>38</v>
      </c>
      <c r="AD570" t="s">
        <v>39</v>
      </c>
    </row>
    <row r="571" spans="1:30">
      <c r="A571" t="s">
        <v>7979</v>
      </c>
      <c r="B571" t="s">
        <v>26</v>
      </c>
      <c r="C571" t="s">
        <v>332</v>
      </c>
      <c r="D571" t="s">
        <v>28</v>
      </c>
      <c r="E571" t="s">
        <v>29</v>
      </c>
      <c r="F571" t="s">
        <v>7974</v>
      </c>
      <c r="G571" t="s">
        <v>7975</v>
      </c>
      <c r="H571" t="s">
        <v>6423</v>
      </c>
      <c r="I571" t="s">
        <v>8321</v>
      </c>
      <c r="J571" t="s">
        <v>7979</v>
      </c>
      <c r="K571" t="s">
        <v>30</v>
      </c>
      <c r="L571" t="s">
        <v>30</v>
      </c>
      <c r="M571" t="s">
        <v>41</v>
      </c>
      <c r="N571" t="s">
        <v>42</v>
      </c>
      <c r="O571" t="s">
        <v>6503</v>
      </c>
      <c r="P571" t="s">
        <v>152</v>
      </c>
      <c r="Q571" t="s">
        <v>152</v>
      </c>
      <c r="R571" t="s">
        <v>7980</v>
      </c>
      <c r="S571" t="str">
        <f t="shared" si="8"/>
        <v>PEREZ PEREZ, CARMEN AYME</v>
      </c>
      <c r="T571" t="s">
        <v>51</v>
      </c>
      <c r="U571" t="s">
        <v>47</v>
      </c>
      <c r="V571" t="s">
        <v>48</v>
      </c>
      <c r="W571" t="s">
        <v>15233</v>
      </c>
      <c r="X571" s="121">
        <v>25761</v>
      </c>
      <c r="Y571" t="s">
        <v>7981</v>
      </c>
      <c r="AB571" t="s">
        <v>37</v>
      </c>
      <c r="AC571" t="s">
        <v>38</v>
      </c>
      <c r="AD571" t="s">
        <v>39</v>
      </c>
    </row>
    <row r="572" spans="1:30">
      <c r="A572" t="s">
        <v>7982</v>
      </c>
      <c r="B572" t="s">
        <v>26</v>
      </c>
      <c r="C572" t="s">
        <v>7043</v>
      </c>
      <c r="D572" t="s">
        <v>28</v>
      </c>
      <c r="E572" t="s">
        <v>444</v>
      </c>
      <c r="F572" t="s">
        <v>7983</v>
      </c>
      <c r="G572" t="s">
        <v>7984</v>
      </c>
      <c r="H572" t="s">
        <v>6423</v>
      </c>
      <c r="I572" t="s">
        <v>14145</v>
      </c>
      <c r="J572" t="s">
        <v>7982</v>
      </c>
      <c r="K572" t="s">
        <v>30</v>
      </c>
      <c r="L572" t="s">
        <v>30</v>
      </c>
      <c r="M572" t="s">
        <v>41</v>
      </c>
      <c r="N572" t="s">
        <v>231</v>
      </c>
      <c r="O572" t="s">
        <v>14146</v>
      </c>
      <c r="P572" t="s">
        <v>40</v>
      </c>
      <c r="Q572" t="s">
        <v>40</v>
      </c>
      <c r="R572" t="s">
        <v>40</v>
      </c>
      <c r="S572" s="163" t="s">
        <v>231</v>
      </c>
      <c r="T572" t="s">
        <v>62</v>
      </c>
      <c r="U572" t="s">
        <v>47</v>
      </c>
      <c r="V572" t="s">
        <v>48</v>
      </c>
      <c r="W572" t="s">
        <v>40</v>
      </c>
      <c r="X572" t="s">
        <v>232</v>
      </c>
      <c r="Y572" t="s">
        <v>40</v>
      </c>
      <c r="AB572" t="s">
        <v>37</v>
      </c>
      <c r="AC572" t="s">
        <v>6439</v>
      </c>
      <c r="AD572" t="s">
        <v>39</v>
      </c>
    </row>
    <row r="573" spans="1:30">
      <c r="A573" t="s">
        <v>7985</v>
      </c>
      <c r="B573" t="s">
        <v>26</v>
      </c>
      <c r="C573" t="s">
        <v>7043</v>
      </c>
      <c r="D573" t="s">
        <v>28</v>
      </c>
      <c r="E573" t="s">
        <v>444</v>
      </c>
      <c r="F573" t="s">
        <v>7986</v>
      </c>
      <c r="G573" t="s">
        <v>7987</v>
      </c>
      <c r="H573" t="s">
        <v>6423</v>
      </c>
      <c r="I573" t="s">
        <v>14147</v>
      </c>
      <c r="J573" t="s">
        <v>7985</v>
      </c>
      <c r="K573" t="s">
        <v>30</v>
      </c>
      <c r="L573" t="s">
        <v>30</v>
      </c>
      <c r="M573" t="s">
        <v>41</v>
      </c>
      <c r="N573" t="s">
        <v>231</v>
      </c>
      <c r="O573" t="s">
        <v>14148</v>
      </c>
      <c r="P573" t="s">
        <v>40</v>
      </c>
      <c r="Q573" t="s">
        <v>40</v>
      </c>
      <c r="R573" t="s">
        <v>40</v>
      </c>
      <c r="S573" s="163" t="s">
        <v>231</v>
      </c>
      <c r="T573" t="s">
        <v>62</v>
      </c>
      <c r="U573" t="s">
        <v>47</v>
      </c>
      <c r="V573" t="s">
        <v>48</v>
      </c>
      <c r="W573" t="s">
        <v>40</v>
      </c>
      <c r="X573" t="s">
        <v>232</v>
      </c>
      <c r="Y573" t="s">
        <v>40</v>
      </c>
      <c r="AB573" t="s">
        <v>37</v>
      </c>
      <c r="AC573" t="s">
        <v>6439</v>
      </c>
      <c r="AD573" t="s">
        <v>39</v>
      </c>
    </row>
    <row r="574" spans="1:30">
      <c r="A574" t="s">
        <v>7990</v>
      </c>
      <c r="B574" t="s">
        <v>26</v>
      </c>
      <c r="C574" t="s">
        <v>7043</v>
      </c>
      <c r="D574" t="s">
        <v>28</v>
      </c>
      <c r="E574" t="s">
        <v>422</v>
      </c>
      <c r="F574" t="s">
        <v>7991</v>
      </c>
      <c r="G574" t="s">
        <v>7992</v>
      </c>
      <c r="H574" t="s">
        <v>6423</v>
      </c>
      <c r="I574" t="s">
        <v>18901</v>
      </c>
      <c r="J574" t="s">
        <v>7990</v>
      </c>
      <c r="K574" t="s">
        <v>30</v>
      </c>
      <c r="L574" t="s">
        <v>30</v>
      </c>
      <c r="M574" t="s">
        <v>41</v>
      </c>
      <c r="N574" t="s">
        <v>42</v>
      </c>
      <c r="O574" t="s">
        <v>6503</v>
      </c>
      <c r="P574" t="s">
        <v>301</v>
      </c>
      <c r="Q574" t="s">
        <v>290</v>
      </c>
      <c r="R574" t="s">
        <v>7993</v>
      </c>
      <c r="S574" t="str">
        <f t="shared" si="8"/>
        <v>LLANOS ZEA, YUDI ROXANA</v>
      </c>
      <c r="T574" t="s">
        <v>46</v>
      </c>
      <c r="U574" t="s">
        <v>47</v>
      </c>
      <c r="V574" t="s">
        <v>48</v>
      </c>
      <c r="W574" t="s">
        <v>15234</v>
      </c>
      <c r="X574" s="121">
        <v>30822</v>
      </c>
      <c r="Y574" t="s">
        <v>7994</v>
      </c>
      <c r="AB574" t="s">
        <v>37</v>
      </c>
      <c r="AC574" t="s">
        <v>38</v>
      </c>
      <c r="AD574" t="s">
        <v>39</v>
      </c>
    </row>
    <row r="575" spans="1:30">
      <c r="A575" t="s">
        <v>18902</v>
      </c>
      <c r="B575" t="s">
        <v>26</v>
      </c>
      <c r="C575" t="s">
        <v>332</v>
      </c>
      <c r="D575" t="s">
        <v>28</v>
      </c>
      <c r="E575" t="s">
        <v>29</v>
      </c>
      <c r="F575" t="s">
        <v>7995</v>
      </c>
      <c r="G575" t="s">
        <v>7996</v>
      </c>
      <c r="H575" t="s">
        <v>6423</v>
      </c>
      <c r="I575" t="s">
        <v>14149</v>
      </c>
      <c r="J575" t="s">
        <v>18902</v>
      </c>
      <c r="K575" t="s">
        <v>30</v>
      </c>
      <c r="L575" t="s">
        <v>30</v>
      </c>
      <c r="M575" t="s">
        <v>41</v>
      </c>
      <c r="N575" t="s">
        <v>231</v>
      </c>
      <c r="O575" t="s">
        <v>279</v>
      </c>
      <c r="P575" t="s">
        <v>40</v>
      </c>
      <c r="Q575" t="s">
        <v>40</v>
      </c>
      <c r="R575" t="s">
        <v>40</v>
      </c>
      <c r="S575" s="163" t="s">
        <v>231</v>
      </c>
      <c r="T575" t="s">
        <v>62</v>
      </c>
      <c r="U575" t="s">
        <v>47</v>
      </c>
      <c r="V575" t="s">
        <v>48</v>
      </c>
      <c r="W575" t="s">
        <v>40</v>
      </c>
      <c r="X575" t="s">
        <v>232</v>
      </c>
      <c r="Y575" t="s">
        <v>40</v>
      </c>
      <c r="AB575" t="s">
        <v>37</v>
      </c>
      <c r="AC575" t="s">
        <v>6439</v>
      </c>
      <c r="AD575" t="s">
        <v>39</v>
      </c>
    </row>
    <row r="576" spans="1:30">
      <c r="A576" t="s">
        <v>7997</v>
      </c>
      <c r="B576" t="s">
        <v>26</v>
      </c>
      <c r="C576" t="s">
        <v>332</v>
      </c>
      <c r="D576" t="s">
        <v>28</v>
      </c>
      <c r="E576" t="s">
        <v>29</v>
      </c>
      <c r="F576" t="s">
        <v>7995</v>
      </c>
      <c r="G576" t="s">
        <v>7996</v>
      </c>
      <c r="H576" t="s">
        <v>6423</v>
      </c>
      <c r="I576" t="s">
        <v>14149</v>
      </c>
      <c r="J576" t="s">
        <v>7997</v>
      </c>
      <c r="K576" t="s">
        <v>30</v>
      </c>
      <c r="L576" t="s">
        <v>30</v>
      </c>
      <c r="M576" t="s">
        <v>41</v>
      </c>
      <c r="N576" t="s">
        <v>42</v>
      </c>
      <c r="O576" t="s">
        <v>6503</v>
      </c>
      <c r="P576" t="s">
        <v>333</v>
      </c>
      <c r="Q576" t="s">
        <v>148</v>
      </c>
      <c r="R576" t="s">
        <v>7998</v>
      </c>
      <c r="S576" t="str">
        <f t="shared" si="8"/>
        <v>MIRANDA RAMOS, YENNY ALEJANDRA</v>
      </c>
      <c r="T576" t="s">
        <v>46</v>
      </c>
      <c r="U576" t="s">
        <v>47</v>
      </c>
      <c r="V576" t="s">
        <v>48</v>
      </c>
      <c r="W576" t="s">
        <v>15235</v>
      </c>
      <c r="X576" s="121">
        <v>31134</v>
      </c>
      <c r="Y576" t="s">
        <v>7999</v>
      </c>
      <c r="AB576" t="s">
        <v>37</v>
      </c>
      <c r="AC576" t="s">
        <v>38</v>
      </c>
      <c r="AD576" t="s">
        <v>39</v>
      </c>
    </row>
    <row r="577" spans="1:30">
      <c r="A577" t="s">
        <v>8000</v>
      </c>
      <c r="B577" t="s">
        <v>26</v>
      </c>
      <c r="C577" t="s">
        <v>7043</v>
      </c>
      <c r="D577" t="s">
        <v>28</v>
      </c>
      <c r="E577" t="s">
        <v>422</v>
      </c>
      <c r="F577" t="s">
        <v>8001</v>
      </c>
      <c r="G577" t="s">
        <v>8002</v>
      </c>
      <c r="H577" t="s">
        <v>6423</v>
      </c>
      <c r="I577" t="s">
        <v>14150</v>
      </c>
      <c r="J577" t="s">
        <v>8000</v>
      </c>
      <c r="K577" t="s">
        <v>30</v>
      </c>
      <c r="L577" t="s">
        <v>30</v>
      </c>
      <c r="M577" t="s">
        <v>41</v>
      </c>
      <c r="N577" t="s">
        <v>42</v>
      </c>
      <c r="O577" t="s">
        <v>6503</v>
      </c>
      <c r="P577" t="s">
        <v>487</v>
      </c>
      <c r="Q577" t="s">
        <v>189</v>
      </c>
      <c r="R577" t="s">
        <v>8003</v>
      </c>
      <c r="S577" t="str">
        <f t="shared" si="8"/>
        <v>PINTO APAZA, MICAELA ELIZABETH</v>
      </c>
      <c r="T577" t="s">
        <v>46</v>
      </c>
      <c r="U577" t="s">
        <v>47</v>
      </c>
      <c r="V577" t="s">
        <v>48</v>
      </c>
      <c r="W577" t="s">
        <v>15236</v>
      </c>
      <c r="X577" s="121">
        <v>29574</v>
      </c>
      <c r="Y577" t="s">
        <v>8004</v>
      </c>
      <c r="AB577" t="s">
        <v>37</v>
      </c>
      <c r="AC577" t="s">
        <v>38</v>
      </c>
      <c r="AD577" t="s">
        <v>39</v>
      </c>
    </row>
    <row r="578" spans="1:30">
      <c r="A578" t="s">
        <v>8005</v>
      </c>
      <c r="B578" t="s">
        <v>26</v>
      </c>
      <c r="C578" t="s">
        <v>7043</v>
      </c>
      <c r="D578" t="s">
        <v>28</v>
      </c>
      <c r="E578" t="s">
        <v>422</v>
      </c>
      <c r="F578" t="s">
        <v>8006</v>
      </c>
      <c r="G578" t="s">
        <v>8007</v>
      </c>
      <c r="H578" t="s">
        <v>6423</v>
      </c>
      <c r="I578" t="s">
        <v>18903</v>
      </c>
      <c r="J578" t="s">
        <v>8005</v>
      </c>
      <c r="K578" t="s">
        <v>30</v>
      </c>
      <c r="L578" t="s">
        <v>30</v>
      </c>
      <c r="M578" t="s">
        <v>41</v>
      </c>
      <c r="N578" t="s">
        <v>42</v>
      </c>
      <c r="O578" t="s">
        <v>6503</v>
      </c>
      <c r="P578" t="s">
        <v>6378</v>
      </c>
      <c r="Q578" t="s">
        <v>497</v>
      </c>
      <c r="R578" t="s">
        <v>8008</v>
      </c>
      <c r="S578" t="str">
        <f t="shared" si="8"/>
        <v>CESPEDES CORDOVA, JUDITH JESSICA</v>
      </c>
      <c r="T578" t="s">
        <v>46</v>
      </c>
      <c r="U578" t="s">
        <v>47</v>
      </c>
      <c r="V578" t="s">
        <v>48</v>
      </c>
      <c r="W578" t="s">
        <v>15237</v>
      </c>
      <c r="X578" s="121">
        <v>31673</v>
      </c>
      <c r="Y578" t="s">
        <v>8009</v>
      </c>
      <c r="AB578" t="s">
        <v>37</v>
      </c>
      <c r="AC578" t="s">
        <v>38</v>
      </c>
      <c r="AD578" t="s">
        <v>39</v>
      </c>
    </row>
    <row r="579" spans="1:30">
      <c r="A579" t="s">
        <v>8010</v>
      </c>
      <c r="B579" t="s">
        <v>26</v>
      </c>
      <c r="C579" t="s">
        <v>7043</v>
      </c>
      <c r="D579" t="s">
        <v>28</v>
      </c>
      <c r="E579" t="s">
        <v>422</v>
      </c>
      <c r="F579" t="s">
        <v>8011</v>
      </c>
      <c r="G579" t="s">
        <v>8012</v>
      </c>
      <c r="H579" t="s">
        <v>6423</v>
      </c>
      <c r="I579" t="s">
        <v>18904</v>
      </c>
      <c r="J579" t="s">
        <v>8010</v>
      </c>
      <c r="K579" t="s">
        <v>30</v>
      </c>
      <c r="L579" t="s">
        <v>30</v>
      </c>
      <c r="M579" t="s">
        <v>41</v>
      </c>
      <c r="N579" t="s">
        <v>42</v>
      </c>
      <c r="O579" t="s">
        <v>6503</v>
      </c>
      <c r="P579" t="s">
        <v>118</v>
      </c>
      <c r="Q579" t="s">
        <v>318</v>
      </c>
      <c r="R579" t="s">
        <v>8013</v>
      </c>
      <c r="S579" t="str">
        <f t="shared" si="8"/>
        <v>TORRES MERMA, YENY GREGORIA</v>
      </c>
      <c r="T579" t="s">
        <v>46</v>
      </c>
      <c r="U579" t="s">
        <v>47</v>
      </c>
      <c r="V579" t="s">
        <v>48</v>
      </c>
      <c r="W579" t="s">
        <v>15238</v>
      </c>
      <c r="X579" s="121">
        <v>29484</v>
      </c>
      <c r="Y579" t="s">
        <v>8014</v>
      </c>
      <c r="AB579" t="s">
        <v>37</v>
      </c>
      <c r="AC579" t="s">
        <v>38</v>
      </c>
      <c r="AD579" t="s">
        <v>39</v>
      </c>
    </row>
    <row r="580" spans="1:30">
      <c r="A580" t="s">
        <v>8015</v>
      </c>
      <c r="B580" t="s">
        <v>26</v>
      </c>
      <c r="C580" t="s">
        <v>7043</v>
      </c>
      <c r="D580" t="s">
        <v>28</v>
      </c>
      <c r="E580" t="s">
        <v>422</v>
      </c>
      <c r="F580" t="s">
        <v>8016</v>
      </c>
      <c r="G580" t="s">
        <v>8017</v>
      </c>
      <c r="H580" t="s">
        <v>6423</v>
      </c>
      <c r="I580" t="s">
        <v>14151</v>
      </c>
      <c r="J580" t="s">
        <v>8015</v>
      </c>
      <c r="K580" t="s">
        <v>30</v>
      </c>
      <c r="L580" t="s">
        <v>30</v>
      </c>
      <c r="M580" t="s">
        <v>41</v>
      </c>
      <c r="N580" t="s">
        <v>42</v>
      </c>
      <c r="O580" t="s">
        <v>6503</v>
      </c>
      <c r="P580" t="s">
        <v>160</v>
      </c>
      <c r="Q580" t="s">
        <v>103</v>
      </c>
      <c r="R580" t="s">
        <v>7301</v>
      </c>
      <c r="S580" t="str">
        <f t="shared" ref="S580:S642" si="9">CONCATENATE(P580," ",Q580,","," ",R580)</f>
        <v>YUCRA MAMANI, SOLEDAD</v>
      </c>
      <c r="T580" t="s">
        <v>46</v>
      </c>
      <c r="U580" t="s">
        <v>47</v>
      </c>
      <c r="V580" t="s">
        <v>48</v>
      </c>
      <c r="W580" t="s">
        <v>15239</v>
      </c>
      <c r="X580" s="121">
        <v>31499</v>
      </c>
      <c r="Y580" t="s">
        <v>8018</v>
      </c>
      <c r="AB580" t="s">
        <v>37</v>
      </c>
      <c r="AC580" t="s">
        <v>38</v>
      </c>
      <c r="AD580" t="s">
        <v>39</v>
      </c>
    </row>
    <row r="581" spans="1:30">
      <c r="A581" t="s">
        <v>11237</v>
      </c>
      <c r="B581" t="s">
        <v>26</v>
      </c>
      <c r="C581" t="s">
        <v>332</v>
      </c>
      <c r="D581" t="s">
        <v>28</v>
      </c>
      <c r="E581" t="s">
        <v>422</v>
      </c>
      <c r="F581" t="s">
        <v>8020</v>
      </c>
      <c r="G581" t="s">
        <v>8021</v>
      </c>
      <c r="H581" t="s">
        <v>6423</v>
      </c>
      <c r="I581" t="s">
        <v>18905</v>
      </c>
      <c r="J581" t="s">
        <v>11237</v>
      </c>
      <c r="K581" t="s">
        <v>30</v>
      </c>
      <c r="L581" t="s">
        <v>30</v>
      </c>
      <c r="M581" t="s">
        <v>41</v>
      </c>
      <c r="N581" t="s">
        <v>42</v>
      </c>
      <c r="O581" t="s">
        <v>14889</v>
      </c>
      <c r="P581" t="s">
        <v>129</v>
      </c>
      <c r="Q581" t="s">
        <v>7352</v>
      </c>
      <c r="R581" t="s">
        <v>7353</v>
      </c>
      <c r="S581" t="str">
        <f t="shared" si="9"/>
        <v>CRUZ ZARAVIA, EMILIA VALENTINA</v>
      </c>
      <c r="T581" t="s">
        <v>58</v>
      </c>
      <c r="U581" t="s">
        <v>47</v>
      </c>
      <c r="V581" t="s">
        <v>48</v>
      </c>
      <c r="W581" t="s">
        <v>15111</v>
      </c>
      <c r="X581" s="121">
        <v>24202</v>
      </c>
      <c r="Y581" t="s">
        <v>7354</v>
      </c>
      <c r="AB581" t="s">
        <v>37</v>
      </c>
      <c r="AC581" t="s">
        <v>38</v>
      </c>
      <c r="AD581" t="s">
        <v>39</v>
      </c>
    </row>
    <row r="582" spans="1:30">
      <c r="A582" t="s">
        <v>8019</v>
      </c>
      <c r="B582" t="s">
        <v>26</v>
      </c>
      <c r="C582" t="s">
        <v>332</v>
      </c>
      <c r="D582" t="s">
        <v>28</v>
      </c>
      <c r="E582" t="s">
        <v>422</v>
      </c>
      <c r="F582" t="s">
        <v>8020</v>
      </c>
      <c r="G582" t="s">
        <v>8021</v>
      </c>
      <c r="H582" t="s">
        <v>6423</v>
      </c>
      <c r="I582" t="s">
        <v>18905</v>
      </c>
      <c r="J582" t="s">
        <v>8019</v>
      </c>
      <c r="K582" t="s">
        <v>30</v>
      </c>
      <c r="L582" t="s">
        <v>30</v>
      </c>
      <c r="M582" t="s">
        <v>41</v>
      </c>
      <c r="N582" t="s">
        <v>42</v>
      </c>
      <c r="O582" t="s">
        <v>496</v>
      </c>
      <c r="P582" t="s">
        <v>84</v>
      </c>
      <c r="Q582" t="s">
        <v>72</v>
      </c>
      <c r="R582" t="s">
        <v>206</v>
      </c>
      <c r="S582" t="str">
        <f t="shared" si="9"/>
        <v>CARBAJAL QUISPE, SUSANA</v>
      </c>
      <c r="T582" t="s">
        <v>51</v>
      </c>
      <c r="U582" t="s">
        <v>47</v>
      </c>
      <c r="V582" t="s">
        <v>48</v>
      </c>
      <c r="W582" t="s">
        <v>15240</v>
      </c>
      <c r="X582" s="121">
        <v>28634</v>
      </c>
      <c r="Y582" t="s">
        <v>8022</v>
      </c>
      <c r="AB582" t="s">
        <v>37</v>
      </c>
      <c r="AC582" t="s">
        <v>38</v>
      </c>
      <c r="AD582" t="s">
        <v>39</v>
      </c>
    </row>
    <row r="583" spans="1:30">
      <c r="A583" t="s">
        <v>8023</v>
      </c>
      <c r="B583" t="s">
        <v>26</v>
      </c>
      <c r="C583" t="s">
        <v>7043</v>
      </c>
      <c r="D583" t="s">
        <v>28</v>
      </c>
      <c r="E583" t="s">
        <v>422</v>
      </c>
      <c r="F583" t="s">
        <v>8024</v>
      </c>
      <c r="G583" t="s">
        <v>8025</v>
      </c>
      <c r="H583" t="s">
        <v>6423</v>
      </c>
      <c r="I583" t="s">
        <v>14152</v>
      </c>
      <c r="J583" t="s">
        <v>8023</v>
      </c>
      <c r="K583" t="s">
        <v>30</v>
      </c>
      <c r="L583" t="s">
        <v>30</v>
      </c>
      <c r="M583" t="s">
        <v>41</v>
      </c>
      <c r="N583" t="s">
        <v>231</v>
      </c>
      <c r="O583" t="s">
        <v>15241</v>
      </c>
      <c r="P583" t="s">
        <v>40</v>
      </c>
      <c r="Q583" t="s">
        <v>40</v>
      </c>
      <c r="R583" t="s">
        <v>40</v>
      </c>
      <c r="S583" s="163" t="s">
        <v>231</v>
      </c>
      <c r="T583" t="s">
        <v>62</v>
      </c>
      <c r="U583" t="s">
        <v>47</v>
      </c>
      <c r="V583" t="s">
        <v>48</v>
      </c>
      <c r="W583" t="s">
        <v>40</v>
      </c>
      <c r="X583" t="s">
        <v>232</v>
      </c>
      <c r="Y583" t="s">
        <v>40</v>
      </c>
      <c r="AB583" t="s">
        <v>37</v>
      </c>
      <c r="AC583" t="s">
        <v>6439</v>
      </c>
      <c r="AD583" t="s">
        <v>39</v>
      </c>
    </row>
    <row r="584" spans="1:30">
      <c r="A584" t="s">
        <v>8026</v>
      </c>
      <c r="B584" t="s">
        <v>26</v>
      </c>
      <c r="C584" t="s">
        <v>7043</v>
      </c>
      <c r="D584" t="s">
        <v>28</v>
      </c>
      <c r="E584" t="s">
        <v>422</v>
      </c>
      <c r="F584" t="s">
        <v>8027</v>
      </c>
      <c r="G584" t="s">
        <v>8028</v>
      </c>
      <c r="H584" t="s">
        <v>6423</v>
      </c>
      <c r="I584" t="s">
        <v>14153</v>
      </c>
      <c r="J584" t="s">
        <v>8026</v>
      </c>
      <c r="K584" t="s">
        <v>30</v>
      </c>
      <c r="L584" t="s">
        <v>30</v>
      </c>
      <c r="M584" t="s">
        <v>41</v>
      </c>
      <c r="N584" t="s">
        <v>42</v>
      </c>
      <c r="O584" t="s">
        <v>6503</v>
      </c>
      <c r="P584" t="s">
        <v>388</v>
      </c>
      <c r="Q584" t="s">
        <v>179</v>
      </c>
      <c r="R584" t="s">
        <v>8029</v>
      </c>
      <c r="S584" t="str">
        <f t="shared" si="9"/>
        <v>ZEVALLOS GARNICA, ROSA MARIBEL</v>
      </c>
      <c r="T584" t="s">
        <v>46</v>
      </c>
      <c r="U584" t="s">
        <v>47</v>
      </c>
      <c r="V584" t="s">
        <v>48</v>
      </c>
      <c r="W584" t="s">
        <v>15242</v>
      </c>
      <c r="X584" s="121">
        <v>31720</v>
      </c>
      <c r="Y584" t="s">
        <v>8030</v>
      </c>
      <c r="AB584" t="s">
        <v>37</v>
      </c>
      <c r="AC584" t="s">
        <v>38</v>
      </c>
      <c r="AD584" t="s">
        <v>39</v>
      </c>
    </row>
    <row r="585" spans="1:30">
      <c r="A585" t="s">
        <v>8031</v>
      </c>
      <c r="B585" t="s">
        <v>26</v>
      </c>
      <c r="C585" t="s">
        <v>7043</v>
      </c>
      <c r="D585" t="s">
        <v>28</v>
      </c>
      <c r="E585" t="s">
        <v>387</v>
      </c>
      <c r="F585" t="s">
        <v>8032</v>
      </c>
      <c r="G585" t="s">
        <v>8033</v>
      </c>
      <c r="H585" t="s">
        <v>6423</v>
      </c>
      <c r="I585" t="s">
        <v>14154</v>
      </c>
      <c r="J585" t="s">
        <v>8031</v>
      </c>
      <c r="K585" t="s">
        <v>30</v>
      </c>
      <c r="L585" t="s">
        <v>30</v>
      </c>
      <c r="M585" t="s">
        <v>41</v>
      </c>
      <c r="N585" t="s">
        <v>42</v>
      </c>
      <c r="O585" t="s">
        <v>14155</v>
      </c>
      <c r="P585" t="s">
        <v>319</v>
      </c>
      <c r="Q585" t="s">
        <v>946</v>
      </c>
      <c r="R585" t="s">
        <v>313</v>
      </c>
      <c r="S585" t="str">
        <f t="shared" si="9"/>
        <v>MENDOZA ENCINAS, DELIA</v>
      </c>
      <c r="T585" t="s">
        <v>51</v>
      </c>
      <c r="U585" t="s">
        <v>47</v>
      </c>
      <c r="V585" t="s">
        <v>48</v>
      </c>
      <c r="W585" t="s">
        <v>18906</v>
      </c>
      <c r="X585" s="121">
        <v>26467</v>
      </c>
      <c r="Y585" t="s">
        <v>18907</v>
      </c>
      <c r="AB585" t="s">
        <v>37</v>
      </c>
      <c r="AC585" t="s">
        <v>38</v>
      </c>
      <c r="AD585" t="s">
        <v>39</v>
      </c>
    </row>
    <row r="586" spans="1:30">
      <c r="A586" t="s">
        <v>8037</v>
      </c>
      <c r="B586" t="s">
        <v>26</v>
      </c>
      <c r="C586" t="s">
        <v>7043</v>
      </c>
      <c r="D586" t="s">
        <v>28</v>
      </c>
      <c r="E586" t="s">
        <v>363</v>
      </c>
      <c r="F586" t="s">
        <v>8038</v>
      </c>
      <c r="G586" t="s">
        <v>8039</v>
      </c>
      <c r="H586" t="s">
        <v>6423</v>
      </c>
      <c r="I586" t="s">
        <v>18908</v>
      </c>
      <c r="J586" t="s">
        <v>8037</v>
      </c>
      <c r="K586" t="s">
        <v>30</v>
      </c>
      <c r="L586" t="s">
        <v>30</v>
      </c>
      <c r="M586" t="s">
        <v>41</v>
      </c>
      <c r="N586" t="s">
        <v>42</v>
      </c>
      <c r="O586" t="s">
        <v>6503</v>
      </c>
      <c r="P586" t="s">
        <v>340</v>
      </c>
      <c r="Q586" t="s">
        <v>498</v>
      </c>
      <c r="R586" t="s">
        <v>83</v>
      </c>
      <c r="S586" t="str">
        <f t="shared" si="9"/>
        <v>PACHO MARCA, YENY</v>
      </c>
      <c r="T586" t="s">
        <v>46</v>
      </c>
      <c r="U586" t="s">
        <v>47</v>
      </c>
      <c r="V586" t="s">
        <v>48</v>
      </c>
      <c r="W586" t="s">
        <v>15243</v>
      </c>
      <c r="X586" s="121">
        <v>29643</v>
      </c>
      <c r="Y586" t="s">
        <v>8040</v>
      </c>
      <c r="AB586" t="s">
        <v>37</v>
      </c>
      <c r="AC586" t="s">
        <v>38</v>
      </c>
      <c r="AD586" t="s">
        <v>39</v>
      </c>
    </row>
    <row r="587" spans="1:30">
      <c r="A587" t="s">
        <v>6783</v>
      </c>
      <c r="B587" t="s">
        <v>26</v>
      </c>
      <c r="C587" t="s">
        <v>7043</v>
      </c>
      <c r="D587" t="s">
        <v>28</v>
      </c>
      <c r="E587" t="s">
        <v>363</v>
      </c>
      <c r="F587" t="s">
        <v>8038</v>
      </c>
      <c r="G587" t="s">
        <v>8039</v>
      </c>
      <c r="H587" t="s">
        <v>6423</v>
      </c>
      <c r="I587" t="s">
        <v>18908</v>
      </c>
      <c r="J587" t="s">
        <v>6783</v>
      </c>
      <c r="K587" t="s">
        <v>30</v>
      </c>
      <c r="L587" t="s">
        <v>30</v>
      </c>
      <c r="M587" t="s">
        <v>41</v>
      </c>
      <c r="N587" t="s">
        <v>42</v>
      </c>
      <c r="O587" t="s">
        <v>116</v>
      </c>
      <c r="P587" t="s">
        <v>293</v>
      </c>
      <c r="Q587" t="s">
        <v>71</v>
      </c>
      <c r="R587" t="s">
        <v>15246</v>
      </c>
      <c r="S587" t="str">
        <f t="shared" si="9"/>
        <v>AGUILAR HUANCA, DURYA MELIZA</v>
      </c>
      <c r="T587" t="s">
        <v>58</v>
      </c>
      <c r="U587" t="s">
        <v>47</v>
      </c>
      <c r="V587" t="s">
        <v>48</v>
      </c>
      <c r="W587" t="s">
        <v>15244</v>
      </c>
      <c r="X587" s="121">
        <v>29229</v>
      </c>
      <c r="Y587" t="s">
        <v>15245</v>
      </c>
      <c r="AB587" t="s">
        <v>37</v>
      </c>
      <c r="AC587" t="s">
        <v>38</v>
      </c>
      <c r="AD587" t="s">
        <v>39</v>
      </c>
    </row>
    <row r="588" spans="1:30">
      <c r="A588" t="s">
        <v>8041</v>
      </c>
      <c r="B588" t="s">
        <v>26</v>
      </c>
      <c r="C588" t="s">
        <v>7043</v>
      </c>
      <c r="D588" t="s">
        <v>28</v>
      </c>
      <c r="E588" t="s">
        <v>362</v>
      </c>
      <c r="F588" t="s">
        <v>8042</v>
      </c>
      <c r="G588" t="s">
        <v>8043</v>
      </c>
      <c r="H588" t="s">
        <v>6423</v>
      </c>
      <c r="I588" t="s">
        <v>14156</v>
      </c>
      <c r="J588" t="s">
        <v>8041</v>
      </c>
      <c r="K588" t="s">
        <v>30</v>
      </c>
      <c r="L588" t="s">
        <v>30</v>
      </c>
      <c r="M588" t="s">
        <v>41</v>
      </c>
      <c r="N588" t="s">
        <v>42</v>
      </c>
      <c r="O588" t="s">
        <v>6503</v>
      </c>
      <c r="P588" t="s">
        <v>34</v>
      </c>
      <c r="Q588" t="s">
        <v>499</v>
      </c>
      <c r="R588" t="s">
        <v>8044</v>
      </c>
      <c r="S588" t="str">
        <f t="shared" si="9"/>
        <v>ROQUE CLAROS, RUTH BERONICA</v>
      </c>
      <c r="T588" t="s">
        <v>51</v>
      </c>
      <c r="U588" t="s">
        <v>47</v>
      </c>
      <c r="V588" t="s">
        <v>48</v>
      </c>
      <c r="W588" t="s">
        <v>15247</v>
      </c>
      <c r="X588" s="121">
        <v>29493</v>
      </c>
      <c r="Y588" t="s">
        <v>8045</v>
      </c>
      <c r="AB588" t="s">
        <v>37</v>
      </c>
      <c r="AC588" t="s">
        <v>38</v>
      </c>
      <c r="AD588" t="s">
        <v>39</v>
      </c>
    </row>
    <row r="589" spans="1:30">
      <c r="A589" t="s">
        <v>8046</v>
      </c>
      <c r="B589" t="s">
        <v>26</v>
      </c>
      <c r="C589" t="s">
        <v>7043</v>
      </c>
      <c r="D589" t="s">
        <v>28</v>
      </c>
      <c r="E589" t="s">
        <v>362</v>
      </c>
      <c r="F589" t="s">
        <v>8047</v>
      </c>
      <c r="G589" t="s">
        <v>8048</v>
      </c>
      <c r="H589" t="s">
        <v>6423</v>
      </c>
      <c r="I589" t="s">
        <v>14157</v>
      </c>
      <c r="J589" t="s">
        <v>8046</v>
      </c>
      <c r="K589" t="s">
        <v>30</v>
      </c>
      <c r="L589" t="s">
        <v>30</v>
      </c>
      <c r="M589" t="s">
        <v>41</v>
      </c>
      <c r="N589" t="s">
        <v>42</v>
      </c>
      <c r="O589" t="s">
        <v>14158</v>
      </c>
      <c r="P589" t="s">
        <v>529</v>
      </c>
      <c r="Q589" t="s">
        <v>64</v>
      </c>
      <c r="R589" t="s">
        <v>173</v>
      </c>
      <c r="S589" t="str">
        <f t="shared" si="9"/>
        <v>AQUINO CHOQUE, MARITZA</v>
      </c>
      <c r="T589" t="s">
        <v>51</v>
      </c>
      <c r="U589" t="s">
        <v>47</v>
      </c>
      <c r="V589" t="s">
        <v>48</v>
      </c>
      <c r="W589" t="s">
        <v>18909</v>
      </c>
      <c r="X589" s="121">
        <v>27800</v>
      </c>
      <c r="Y589" t="s">
        <v>18910</v>
      </c>
      <c r="AB589" t="s">
        <v>37</v>
      </c>
      <c r="AC589" t="s">
        <v>38</v>
      </c>
      <c r="AD589" t="s">
        <v>39</v>
      </c>
    </row>
    <row r="590" spans="1:30">
      <c r="A590" t="s">
        <v>8051</v>
      </c>
      <c r="B590" t="s">
        <v>26</v>
      </c>
      <c r="C590" t="s">
        <v>7043</v>
      </c>
      <c r="D590" t="s">
        <v>28</v>
      </c>
      <c r="E590" t="s">
        <v>362</v>
      </c>
      <c r="F590" t="s">
        <v>8052</v>
      </c>
      <c r="G590" t="s">
        <v>8053</v>
      </c>
      <c r="H590" t="s">
        <v>6423</v>
      </c>
      <c r="I590" t="s">
        <v>18911</v>
      </c>
      <c r="J590" t="s">
        <v>8051</v>
      </c>
      <c r="K590" t="s">
        <v>30</v>
      </c>
      <c r="L590" t="s">
        <v>30</v>
      </c>
      <c r="M590" t="s">
        <v>41</v>
      </c>
      <c r="N590" t="s">
        <v>42</v>
      </c>
      <c r="O590" t="s">
        <v>6503</v>
      </c>
      <c r="P590" t="s">
        <v>183</v>
      </c>
      <c r="Q590" t="s">
        <v>6843</v>
      </c>
      <c r="R590" t="s">
        <v>83</v>
      </c>
      <c r="S590" t="str">
        <f t="shared" si="9"/>
        <v>ESCARCENA BACA, YENY</v>
      </c>
      <c r="T590" t="s">
        <v>46</v>
      </c>
      <c r="U590" t="s">
        <v>47</v>
      </c>
      <c r="V590" t="s">
        <v>48</v>
      </c>
      <c r="W590" t="s">
        <v>15248</v>
      </c>
      <c r="X590" s="121">
        <v>30900</v>
      </c>
      <c r="Y590" t="s">
        <v>8054</v>
      </c>
      <c r="AB590" t="s">
        <v>37</v>
      </c>
      <c r="AC590" t="s">
        <v>38</v>
      </c>
      <c r="AD590" t="s">
        <v>39</v>
      </c>
    </row>
    <row r="591" spans="1:30">
      <c r="A591" t="s">
        <v>8055</v>
      </c>
      <c r="B591" t="s">
        <v>26</v>
      </c>
      <c r="C591" t="s">
        <v>7043</v>
      </c>
      <c r="D591" t="s">
        <v>28</v>
      </c>
      <c r="E591" t="s">
        <v>362</v>
      </c>
      <c r="F591" t="s">
        <v>8056</v>
      </c>
      <c r="G591" t="s">
        <v>8057</v>
      </c>
      <c r="H591" t="s">
        <v>6423</v>
      </c>
      <c r="I591" t="s">
        <v>14159</v>
      </c>
      <c r="J591" t="s">
        <v>8055</v>
      </c>
      <c r="K591" t="s">
        <v>30</v>
      </c>
      <c r="L591" t="s">
        <v>30</v>
      </c>
      <c r="M591" t="s">
        <v>41</v>
      </c>
      <c r="N591" t="s">
        <v>42</v>
      </c>
      <c r="O591" t="s">
        <v>6503</v>
      </c>
      <c r="P591" t="s">
        <v>189</v>
      </c>
      <c r="Q591" t="s">
        <v>290</v>
      </c>
      <c r="R591" t="s">
        <v>6387</v>
      </c>
      <c r="S591" t="str">
        <f t="shared" si="9"/>
        <v>APAZA ZEA, MARISOL</v>
      </c>
      <c r="T591" t="s">
        <v>51</v>
      </c>
      <c r="U591" t="s">
        <v>47</v>
      </c>
      <c r="V591" t="s">
        <v>48</v>
      </c>
      <c r="W591" t="s">
        <v>15249</v>
      </c>
      <c r="X591" s="121">
        <v>28713</v>
      </c>
      <c r="Y591" t="s">
        <v>8058</v>
      </c>
      <c r="AB591" t="s">
        <v>37</v>
      </c>
      <c r="AC591" t="s">
        <v>38</v>
      </c>
      <c r="AD591" t="s">
        <v>39</v>
      </c>
    </row>
    <row r="592" spans="1:30">
      <c r="A592" t="s">
        <v>8059</v>
      </c>
      <c r="B592" t="s">
        <v>26</v>
      </c>
      <c r="C592" t="s">
        <v>7043</v>
      </c>
      <c r="D592" t="s">
        <v>28</v>
      </c>
      <c r="E592" t="s">
        <v>362</v>
      </c>
      <c r="F592" t="s">
        <v>8060</v>
      </c>
      <c r="G592" t="s">
        <v>8061</v>
      </c>
      <c r="H592" t="s">
        <v>6423</v>
      </c>
      <c r="I592" t="s">
        <v>18912</v>
      </c>
      <c r="J592" t="s">
        <v>8059</v>
      </c>
      <c r="K592" t="s">
        <v>30</v>
      </c>
      <c r="L592" t="s">
        <v>30</v>
      </c>
      <c r="M592" t="s">
        <v>41</v>
      </c>
      <c r="N592" t="s">
        <v>42</v>
      </c>
      <c r="O592" t="s">
        <v>14160</v>
      </c>
      <c r="P592" t="s">
        <v>856</v>
      </c>
      <c r="Q592" t="s">
        <v>944</v>
      </c>
      <c r="R592" t="s">
        <v>8278</v>
      </c>
      <c r="S592" t="str">
        <f t="shared" si="9"/>
        <v>CHANA MARCE, YESICA</v>
      </c>
      <c r="T592" t="s">
        <v>51</v>
      </c>
      <c r="U592" t="s">
        <v>47</v>
      </c>
      <c r="V592" t="s">
        <v>48</v>
      </c>
      <c r="W592" t="s">
        <v>15250</v>
      </c>
      <c r="X592" s="121">
        <v>32702</v>
      </c>
      <c r="Y592" t="s">
        <v>14161</v>
      </c>
      <c r="AB592" t="s">
        <v>37</v>
      </c>
      <c r="AC592" t="s">
        <v>38</v>
      </c>
      <c r="AD592" t="s">
        <v>39</v>
      </c>
    </row>
    <row r="593" spans="1:30">
      <c r="A593" t="s">
        <v>8064</v>
      </c>
      <c r="B593" t="s">
        <v>26</v>
      </c>
      <c r="C593" t="s">
        <v>7043</v>
      </c>
      <c r="D593" t="s">
        <v>28</v>
      </c>
      <c r="E593" t="s">
        <v>362</v>
      </c>
      <c r="F593" t="s">
        <v>8065</v>
      </c>
      <c r="G593" t="s">
        <v>8066</v>
      </c>
      <c r="H593" t="s">
        <v>6423</v>
      </c>
      <c r="I593" t="s">
        <v>14162</v>
      </c>
      <c r="J593" t="s">
        <v>8064</v>
      </c>
      <c r="K593" t="s">
        <v>30</v>
      </c>
      <c r="L593" t="s">
        <v>30</v>
      </c>
      <c r="M593" t="s">
        <v>41</v>
      </c>
      <c r="N593" t="s">
        <v>42</v>
      </c>
      <c r="O593" t="s">
        <v>6503</v>
      </c>
      <c r="P593" t="s">
        <v>240</v>
      </c>
      <c r="Q593" t="s">
        <v>135</v>
      </c>
      <c r="R593" t="s">
        <v>8067</v>
      </c>
      <c r="S593" t="str">
        <f t="shared" si="9"/>
        <v>NUÑEZ ROMERO, ANTONINA DORA</v>
      </c>
      <c r="T593" t="s">
        <v>46</v>
      </c>
      <c r="U593" t="s">
        <v>47</v>
      </c>
      <c r="V593" t="s">
        <v>48</v>
      </c>
      <c r="W593" t="s">
        <v>15251</v>
      </c>
      <c r="X593" s="121">
        <v>26358</v>
      </c>
      <c r="Y593" t="s">
        <v>8068</v>
      </c>
      <c r="AB593" t="s">
        <v>37</v>
      </c>
      <c r="AC593" t="s">
        <v>38</v>
      </c>
      <c r="AD593" t="s">
        <v>39</v>
      </c>
    </row>
    <row r="594" spans="1:30">
      <c r="A594" t="s">
        <v>8069</v>
      </c>
      <c r="B594" t="s">
        <v>26</v>
      </c>
      <c r="C594" t="s">
        <v>7043</v>
      </c>
      <c r="D594" t="s">
        <v>28</v>
      </c>
      <c r="E594" t="s">
        <v>362</v>
      </c>
      <c r="F594" t="s">
        <v>8070</v>
      </c>
      <c r="G594" t="s">
        <v>8071</v>
      </c>
      <c r="H594" t="s">
        <v>6423</v>
      </c>
      <c r="I594" t="s">
        <v>14163</v>
      </c>
      <c r="J594" t="s">
        <v>8069</v>
      </c>
      <c r="K594" t="s">
        <v>30</v>
      </c>
      <c r="L594" t="s">
        <v>30</v>
      </c>
      <c r="M594" t="s">
        <v>41</v>
      </c>
      <c r="N594" t="s">
        <v>42</v>
      </c>
      <c r="O594" t="s">
        <v>6503</v>
      </c>
      <c r="P594" t="s">
        <v>102</v>
      </c>
      <c r="Q594" t="s">
        <v>78</v>
      </c>
      <c r="R594" t="s">
        <v>8072</v>
      </c>
      <c r="S594" t="str">
        <f t="shared" si="9"/>
        <v>CHAMBI LARICO, LILIAN</v>
      </c>
      <c r="T594" t="s">
        <v>46</v>
      </c>
      <c r="U594" t="s">
        <v>47</v>
      </c>
      <c r="V594" t="s">
        <v>48</v>
      </c>
      <c r="W594" t="s">
        <v>15252</v>
      </c>
      <c r="X594" s="121">
        <v>28341</v>
      </c>
      <c r="Y594" t="s">
        <v>8073</v>
      </c>
      <c r="AB594" t="s">
        <v>37</v>
      </c>
      <c r="AC594" t="s">
        <v>38</v>
      </c>
      <c r="AD594" t="s">
        <v>39</v>
      </c>
    </row>
    <row r="595" spans="1:30">
      <c r="A595" t="s">
        <v>8074</v>
      </c>
      <c r="B595" t="s">
        <v>26</v>
      </c>
      <c r="C595" t="s">
        <v>7043</v>
      </c>
      <c r="D595" t="s">
        <v>28</v>
      </c>
      <c r="E595" t="s">
        <v>362</v>
      </c>
      <c r="F595" t="s">
        <v>8075</v>
      </c>
      <c r="G595" t="s">
        <v>8076</v>
      </c>
      <c r="H595" t="s">
        <v>6423</v>
      </c>
      <c r="I595" t="s">
        <v>14164</v>
      </c>
      <c r="J595" t="s">
        <v>8074</v>
      </c>
      <c r="K595" t="s">
        <v>30</v>
      </c>
      <c r="L595" t="s">
        <v>30</v>
      </c>
      <c r="M595" t="s">
        <v>41</v>
      </c>
      <c r="N595" t="s">
        <v>42</v>
      </c>
      <c r="O595" t="s">
        <v>6503</v>
      </c>
      <c r="P595" t="s">
        <v>502</v>
      </c>
      <c r="Q595" t="s">
        <v>8077</v>
      </c>
      <c r="R595" t="s">
        <v>67</v>
      </c>
      <c r="S595" t="str">
        <f t="shared" si="9"/>
        <v>ONOFRE TTITO, SONIA</v>
      </c>
      <c r="T595" t="s">
        <v>46</v>
      </c>
      <c r="U595" t="s">
        <v>47</v>
      </c>
      <c r="V595" t="s">
        <v>48</v>
      </c>
      <c r="W595" t="s">
        <v>15253</v>
      </c>
      <c r="X595" s="121">
        <v>26939</v>
      </c>
      <c r="Y595" t="s">
        <v>8078</v>
      </c>
      <c r="AB595" t="s">
        <v>37</v>
      </c>
      <c r="AC595" t="s">
        <v>38</v>
      </c>
      <c r="AD595" t="s">
        <v>39</v>
      </c>
    </row>
    <row r="596" spans="1:30">
      <c r="A596" t="s">
        <v>8079</v>
      </c>
      <c r="B596" t="s">
        <v>26</v>
      </c>
      <c r="C596" t="s">
        <v>7043</v>
      </c>
      <c r="D596" t="s">
        <v>28</v>
      </c>
      <c r="E596" t="s">
        <v>363</v>
      </c>
      <c r="F596" t="s">
        <v>8080</v>
      </c>
      <c r="G596" t="s">
        <v>8081</v>
      </c>
      <c r="H596" t="s">
        <v>6423</v>
      </c>
      <c r="I596" t="s">
        <v>18913</v>
      </c>
      <c r="J596" t="s">
        <v>8079</v>
      </c>
      <c r="K596" t="s">
        <v>30</v>
      </c>
      <c r="L596" t="s">
        <v>30</v>
      </c>
      <c r="M596" t="s">
        <v>41</v>
      </c>
      <c r="N596" t="s">
        <v>42</v>
      </c>
      <c r="O596" t="s">
        <v>6503</v>
      </c>
      <c r="P596" t="s">
        <v>372</v>
      </c>
      <c r="Q596" t="s">
        <v>503</v>
      </c>
      <c r="R596" t="s">
        <v>504</v>
      </c>
      <c r="S596" t="str">
        <f t="shared" si="9"/>
        <v>CURASI ZAVALA, NELIDA</v>
      </c>
      <c r="T596" t="s">
        <v>46</v>
      </c>
      <c r="U596" t="s">
        <v>47</v>
      </c>
      <c r="V596" t="s">
        <v>48</v>
      </c>
      <c r="W596" t="s">
        <v>15254</v>
      </c>
      <c r="X596" s="121">
        <v>26224</v>
      </c>
      <c r="Y596" t="s">
        <v>8082</v>
      </c>
      <c r="AB596" t="s">
        <v>37</v>
      </c>
      <c r="AC596" t="s">
        <v>38</v>
      </c>
      <c r="AD596" t="s">
        <v>39</v>
      </c>
    </row>
    <row r="597" spans="1:30">
      <c r="A597" t="s">
        <v>8083</v>
      </c>
      <c r="B597" t="s">
        <v>26</v>
      </c>
      <c r="C597" t="s">
        <v>7043</v>
      </c>
      <c r="D597" t="s">
        <v>28</v>
      </c>
      <c r="E597" t="s">
        <v>362</v>
      </c>
      <c r="F597" t="s">
        <v>8084</v>
      </c>
      <c r="G597" t="s">
        <v>8085</v>
      </c>
      <c r="H597" t="s">
        <v>6423</v>
      </c>
      <c r="I597" t="s">
        <v>14165</v>
      </c>
      <c r="J597" t="s">
        <v>8083</v>
      </c>
      <c r="K597" t="s">
        <v>30</v>
      </c>
      <c r="L597" t="s">
        <v>30</v>
      </c>
      <c r="M597" t="s">
        <v>41</v>
      </c>
      <c r="N597" t="s">
        <v>42</v>
      </c>
      <c r="O597" t="s">
        <v>18914</v>
      </c>
      <c r="P597" t="s">
        <v>246</v>
      </c>
      <c r="Q597" t="s">
        <v>103</v>
      </c>
      <c r="R597" t="s">
        <v>18915</v>
      </c>
      <c r="S597" t="str">
        <f t="shared" si="9"/>
        <v>MAQUERA MAMANI, AYDEE JULIA</v>
      </c>
      <c r="T597" t="s">
        <v>51</v>
      </c>
      <c r="U597" t="s">
        <v>47</v>
      </c>
      <c r="V597" t="s">
        <v>48</v>
      </c>
      <c r="W597" t="s">
        <v>18916</v>
      </c>
      <c r="X597" s="121">
        <v>29075</v>
      </c>
      <c r="Y597" t="s">
        <v>18917</v>
      </c>
      <c r="AB597" t="s">
        <v>37</v>
      </c>
      <c r="AC597" t="s">
        <v>38</v>
      </c>
      <c r="AD597" t="s">
        <v>39</v>
      </c>
    </row>
    <row r="598" spans="1:30">
      <c r="A598" t="s">
        <v>8087</v>
      </c>
      <c r="B598" t="s">
        <v>26</v>
      </c>
      <c r="C598" t="s">
        <v>7043</v>
      </c>
      <c r="D598" t="s">
        <v>28</v>
      </c>
      <c r="E598" t="s">
        <v>362</v>
      </c>
      <c r="F598" t="s">
        <v>8088</v>
      </c>
      <c r="G598" t="s">
        <v>8089</v>
      </c>
      <c r="H598" t="s">
        <v>6423</v>
      </c>
      <c r="I598" t="s">
        <v>14166</v>
      </c>
      <c r="J598" t="s">
        <v>8087</v>
      </c>
      <c r="K598" t="s">
        <v>30</v>
      </c>
      <c r="L598" t="s">
        <v>30</v>
      </c>
      <c r="M598" t="s">
        <v>41</v>
      </c>
      <c r="N598" t="s">
        <v>42</v>
      </c>
      <c r="O598" t="s">
        <v>6503</v>
      </c>
      <c r="P598" t="s">
        <v>404</v>
      </c>
      <c r="Q598" t="s">
        <v>8090</v>
      </c>
      <c r="R598" t="s">
        <v>8091</v>
      </c>
      <c r="S598" t="str">
        <f t="shared" si="9"/>
        <v>BUSTINZA CABALA, MARTHA MAXIMA</v>
      </c>
      <c r="T598" t="s">
        <v>46</v>
      </c>
      <c r="U598" t="s">
        <v>47</v>
      </c>
      <c r="V598" t="s">
        <v>48</v>
      </c>
      <c r="W598" t="s">
        <v>15256</v>
      </c>
      <c r="X598" s="121">
        <v>24320</v>
      </c>
      <c r="Y598" t="s">
        <v>8092</v>
      </c>
      <c r="AB598" t="s">
        <v>37</v>
      </c>
      <c r="AC598" t="s">
        <v>38</v>
      </c>
      <c r="AD598" t="s">
        <v>39</v>
      </c>
    </row>
    <row r="599" spans="1:30">
      <c r="A599" t="s">
        <v>8093</v>
      </c>
      <c r="B599" t="s">
        <v>26</v>
      </c>
      <c r="C599" t="s">
        <v>7043</v>
      </c>
      <c r="D599" t="s">
        <v>28</v>
      </c>
      <c r="E599" t="s">
        <v>387</v>
      </c>
      <c r="F599" t="s">
        <v>8094</v>
      </c>
      <c r="G599" t="s">
        <v>8095</v>
      </c>
      <c r="H599" t="s">
        <v>6423</v>
      </c>
      <c r="I599" t="s">
        <v>14167</v>
      </c>
      <c r="J599" t="s">
        <v>8093</v>
      </c>
      <c r="K599" t="s">
        <v>30</v>
      </c>
      <c r="L599" t="s">
        <v>30</v>
      </c>
      <c r="M599" t="s">
        <v>41</v>
      </c>
      <c r="N599" t="s">
        <v>42</v>
      </c>
      <c r="O599" t="s">
        <v>15257</v>
      </c>
      <c r="P599" t="s">
        <v>6226</v>
      </c>
      <c r="Q599" t="s">
        <v>148</v>
      </c>
      <c r="R599" t="s">
        <v>366</v>
      </c>
      <c r="S599" t="str">
        <f t="shared" si="9"/>
        <v>HUANCOLLO RAMOS, ROXANA</v>
      </c>
      <c r="T599" t="s">
        <v>46</v>
      </c>
      <c r="U599" t="s">
        <v>47</v>
      </c>
      <c r="V599" t="s">
        <v>48</v>
      </c>
      <c r="W599" t="s">
        <v>15258</v>
      </c>
      <c r="X599" s="121">
        <v>30910</v>
      </c>
      <c r="Y599" t="s">
        <v>8101</v>
      </c>
      <c r="AB599" t="s">
        <v>37</v>
      </c>
      <c r="AC599" t="s">
        <v>38</v>
      </c>
      <c r="AD599" t="s">
        <v>39</v>
      </c>
    </row>
    <row r="600" spans="1:30">
      <c r="A600" t="s">
        <v>8098</v>
      </c>
      <c r="B600" t="s">
        <v>26</v>
      </c>
      <c r="C600" t="s">
        <v>7043</v>
      </c>
      <c r="D600" t="s">
        <v>28</v>
      </c>
      <c r="E600" t="s">
        <v>387</v>
      </c>
      <c r="F600" t="s">
        <v>8099</v>
      </c>
      <c r="G600" t="s">
        <v>8100</v>
      </c>
      <c r="H600" t="s">
        <v>6423</v>
      </c>
      <c r="I600" t="s">
        <v>18918</v>
      </c>
      <c r="J600" t="s">
        <v>8098</v>
      </c>
      <c r="K600" t="s">
        <v>30</v>
      </c>
      <c r="L600" t="s">
        <v>30</v>
      </c>
      <c r="M600" t="s">
        <v>41</v>
      </c>
      <c r="N600" t="s">
        <v>231</v>
      </c>
      <c r="O600" t="s">
        <v>15259</v>
      </c>
      <c r="P600" t="s">
        <v>40</v>
      </c>
      <c r="Q600" t="s">
        <v>40</v>
      </c>
      <c r="R600" t="s">
        <v>40</v>
      </c>
      <c r="S600" s="163" t="s">
        <v>231</v>
      </c>
      <c r="T600" t="s">
        <v>62</v>
      </c>
      <c r="U600" t="s">
        <v>47</v>
      </c>
      <c r="V600" t="s">
        <v>48</v>
      </c>
      <c r="W600" t="s">
        <v>40</v>
      </c>
      <c r="X600" t="s">
        <v>232</v>
      </c>
      <c r="Y600" t="s">
        <v>40</v>
      </c>
      <c r="AB600" t="s">
        <v>37</v>
      </c>
      <c r="AC600" t="s">
        <v>6439</v>
      </c>
      <c r="AD600" t="s">
        <v>39</v>
      </c>
    </row>
    <row r="601" spans="1:30">
      <c r="A601" t="s">
        <v>8102</v>
      </c>
      <c r="B601" t="s">
        <v>26</v>
      </c>
      <c r="C601" t="s">
        <v>7043</v>
      </c>
      <c r="D601" t="s">
        <v>28</v>
      </c>
      <c r="E601" t="s">
        <v>230</v>
      </c>
      <c r="F601" t="s">
        <v>8103</v>
      </c>
      <c r="G601" t="s">
        <v>8104</v>
      </c>
      <c r="H601" t="s">
        <v>6423</v>
      </c>
      <c r="I601" t="s">
        <v>14168</v>
      </c>
      <c r="J601" t="s">
        <v>8102</v>
      </c>
      <c r="K601" t="s">
        <v>30</v>
      </c>
      <c r="L601" t="s">
        <v>30</v>
      </c>
      <c r="M601" t="s">
        <v>41</v>
      </c>
      <c r="N601" t="s">
        <v>42</v>
      </c>
      <c r="O601" t="s">
        <v>14169</v>
      </c>
      <c r="P601" t="s">
        <v>72</v>
      </c>
      <c r="Q601" t="s">
        <v>730</v>
      </c>
      <c r="R601" t="s">
        <v>15262</v>
      </c>
      <c r="S601" t="str">
        <f t="shared" si="9"/>
        <v>QUISPE CORDERO, SUSY RUTH</v>
      </c>
      <c r="T601" t="s">
        <v>46</v>
      </c>
      <c r="U601" t="s">
        <v>47</v>
      </c>
      <c r="V601" t="s">
        <v>48</v>
      </c>
      <c r="W601" t="s">
        <v>15260</v>
      </c>
      <c r="X601" s="121">
        <v>28473</v>
      </c>
      <c r="Y601" t="s">
        <v>15261</v>
      </c>
      <c r="AB601" t="s">
        <v>37</v>
      </c>
      <c r="AC601" t="s">
        <v>38</v>
      </c>
      <c r="AD601" t="s">
        <v>39</v>
      </c>
    </row>
    <row r="602" spans="1:30">
      <c r="A602" t="s">
        <v>8105</v>
      </c>
      <c r="B602" t="s">
        <v>26</v>
      </c>
      <c r="C602" t="s">
        <v>7043</v>
      </c>
      <c r="D602" t="s">
        <v>28</v>
      </c>
      <c r="E602" t="s">
        <v>387</v>
      </c>
      <c r="F602" t="s">
        <v>8106</v>
      </c>
      <c r="G602" t="s">
        <v>8107</v>
      </c>
      <c r="H602" t="s">
        <v>6423</v>
      </c>
      <c r="I602" t="s">
        <v>14170</v>
      </c>
      <c r="J602" t="s">
        <v>8105</v>
      </c>
      <c r="K602" t="s">
        <v>30</v>
      </c>
      <c r="L602" t="s">
        <v>30</v>
      </c>
      <c r="M602" t="s">
        <v>41</v>
      </c>
      <c r="N602" t="s">
        <v>42</v>
      </c>
      <c r="O602" t="s">
        <v>18919</v>
      </c>
      <c r="P602" t="s">
        <v>122</v>
      </c>
      <c r="Q602" t="s">
        <v>333</v>
      </c>
      <c r="R602" t="s">
        <v>18920</v>
      </c>
      <c r="S602" t="str">
        <f t="shared" si="9"/>
        <v>FLORES MIRANDA, LORENA LOURDES</v>
      </c>
      <c r="T602" t="s">
        <v>51</v>
      </c>
      <c r="U602" t="s">
        <v>47</v>
      </c>
      <c r="V602" t="s">
        <v>48</v>
      </c>
      <c r="W602" t="s">
        <v>18921</v>
      </c>
      <c r="X602" s="121">
        <v>30173</v>
      </c>
      <c r="Y602" t="s">
        <v>18922</v>
      </c>
      <c r="AB602" t="s">
        <v>37</v>
      </c>
      <c r="AC602" t="s">
        <v>38</v>
      </c>
      <c r="AD602" t="s">
        <v>39</v>
      </c>
    </row>
    <row r="603" spans="1:30">
      <c r="A603" t="s">
        <v>18923</v>
      </c>
      <c r="B603" t="s">
        <v>26</v>
      </c>
      <c r="C603" t="s">
        <v>332</v>
      </c>
      <c r="D603" t="s">
        <v>28</v>
      </c>
      <c r="E603" t="s">
        <v>422</v>
      </c>
      <c r="F603" t="s">
        <v>8110</v>
      </c>
      <c r="G603" t="s">
        <v>8111</v>
      </c>
      <c r="H603" t="s">
        <v>6423</v>
      </c>
      <c r="I603" t="s">
        <v>14171</v>
      </c>
      <c r="J603" t="s">
        <v>18923</v>
      </c>
      <c r="K603" t="s">
        <v>30</v>
      </c>
      <c r="L603" t="s">
        <v>30</v>
      </c>
      <c r="M603" t="s">
        <v>41</v>
      </c>
      <c r="N603" t="s">
        <v>231</v>
      </c>
      <c r="O603" t="s">
        <v>113</v>
      </c>
      <c r="P603" t="s">
        <v>40</v>
      </c>
      <c r="Q603" t="s">
        <v>40</v>
      </c>
      <c r="R603" t="s">
        <v>40</v>
      </c>
      <c r="S603" s="163" t="s">
        <v>231</v>
      </c>
      <c r="T603" t="s">
        <v>62</v>
      </c>
      <c r="U603" t="s">
        <v>47</v>
      </c>
      <c r="V603" t="s">
        <v>48</v>
      </c>
      <c r="W603" t="s">
        <v>40</v>
      </c>
      <c r="X603" t="s">
        <v>232</v>
      </c>
      <c r="Y603" t="s">
        <v>40</v>
      </c>
      <c r="AB603" t="s">
        <v>37</v>
      </c>
      <c r="AC603" t="s">
        <v>6439</v>
      </c>
      <c r="AD603" t="s">
        <v>39</v>
      </c>
    </row>
    <row r="604" spans="1:30">
      <c r="A604" t="s">
        <v>8112</v>
      </c>
      <c r="B604" t="s">
        <v>26</v>
      </c>
      <c r="C604" t="s">
        <v>332</v>
      </c>
      <c r="D604" t="s">
        <v>28</v>
      </c>
      <c r="E604" t="s">
        <v>422</v>
      </c>
      <c r="F604" t="s">
        <v>8110</v>
      </c>
      <c r="G604" t="s">
        <v>8111</v>
      </c>
      <c r="H604" t="s">
        <v>6423</v>
      </c>
      <c r="I604" t="s">
        <v>14171</v>
      </c>
      <c r="J604" t="s">
        <v>8112</v>
      </c>
      <c r="K604" t="s">
        <v>30</v>
      </c>
      <c r="L604" t="s">
        <v>30</v>
      </c>
      <c r="M604" t="s">
        <v>41</v>
      </c>
      <c r="N604" t="s">
        <v>42</v>
      </c>
      <c r="O604" t="s">
        <v>6503</v>
      </c>
      <c r="P604" t="s">
        <v>346</v>
      </c>
      <c r="Q604" t="s">
        <v>164</v>
      </c>
      <c r="R604" t="s">
        <v>8113</v>
      </c>
      <c r="S604" t="str">
        <f t="shared" si="9"/>
        <v>FERNANDEZ ORTEGA, MELISSA MARISABEL</v>
      </c>
      <c r="T604" t="s">
        <v>51</v>
      </c>
      <c r="U604" t="s">
        <v>47</v>
      </c>
      <c r="V604" t="s">
        <v>48</v>
      </c>
      <c r="W604" t="s">
        <v>15264</v>
      </c>
      <c r="X604" s="121">
        <v>31653</v>
      </c>
      <c r="Y604" t="s">
        <v>8114</v>
      </c>
      <c r="AB604" t="s">
        <v>37</v>
      </c>
      <c r="AC604" t="s">
        <v>38</v>
      </c>
      <c r="AD604" t="s">
        <v>39</v>
      </c>
    </row>
    <row r="605" spans="1:30">
      <c r="A605" t="s">
        <v>8115</v>
      </c>
      <c r="B605" t="s">
        <v>26</v>
      </c>
      <c r="C605" t="s">
        <v>332</v>
      </c>
      <c r="D605" t="s">
        <v>28</v>
      </c>
      <c r="E605" t="s">
        <v>422</v>
      </c>
      <c r="F605" t="s">
        <v>8110</v>
      </c>
      <c r="G605" t="s">
        <v>8111</v>
      </c>
      <c r="H605" t="s">
        <v>6423</v>
      </c>
      <c r="I605" t="s">
        <v>14171</v>
      </c>
      <c r="J605" t="s">
        <v>8115</v>
      </c>
      <c r="K605" t="s">
        <v>30</v>
      </c>
      <c r="L605" t="s">
        <v>74</v>
      </c>
      <c r="M605" t="s">
        <v>74</v>
      </c>
      <c r="N605" t="s">
        <v>42</v>
      </c>
      <c r="O605" t="s">
        <v>8116</v>
      </c>
      <c r="P605" t="s">
        <v>336</v>
      </c>
      <c r="Q605" t="s">
        <v>476</v>
      </c>
      <c r="R605" t="s">
        <v>507</v>
      </c>
      <c r="S605" t="str">
        <f t="shared" si="9"/>
        <v>GUEVARA LUPACA, EFRAIN</v>
      </c>
      <c r="T605" t="s">
        <v>40</v>
      </c>
      <c r="U605" t="s">
        <v>47</v>
      </c>
      <c r="V605" t="s">
        <v>48</v>
      </c>
      <c r="W605" t="s">
        <v>15265</v>
      </c>
      <c r="X605" s="121">
        <v>25110</v>
      </c>
      <c r="Y605" t="s">
        <v>8117</v>
      </c>
      <c r="AB605" t="s">
        <v>37</v>
      </c>
      <c r="AC605" t="s">
        <v>77</v>
      </c>
      <c r="AD605" t="s">
        <v>39</v>
      </c>
    </row>
    <row r="606" spans="1:30">
      <c r="A606" t="s">
        <v>8118</v>
      </c>
      <c r="B606" t="s">
        <v>26</v>
      </c>
      <c r="C606" t="s">
        <v>7043</v>
      </c>
      <c r="D606" t="s">
        <v>28</v>
      </c>
      <c r="E606" t="s">
        <v>362</v>
      </c>
      <c r="F606" t="s">
        <v>8119</v>
      </c>
      <c r="G606" t="s">
        <v>8120</v>
      </c>
      <c r="H606" t="s">
        <v>6423</v>
      </c>
      <c r="I606" t="s">
        <v>14172</v>
      </c>
      <c r="J606" t="s">
        <v>8118</v>
      </c>
      <c r="K606" t="s">
        <v>30</v>
      </c>
      <c r="L606" t="s">
        <v>30</v>
      </c>
      <c r="M606" t="s">
        <v>41</v>
      </c>
      <c r="N606" t="s">
        <v>42</v>
      </c>
      <c r="O606" t="s">
        <v>6503</v>
      </c>
      <c r="P606" t="s">
        <v>152</v>
      </c>
      <c r="Q606" t="s">
        <v>226</v>
      </c>
      <c r="R606" t="s">
        <v>419</v>
      </c>
      <c r="S606" t="str">
        <f t="shared" si="9"/>
        <v>PEREZ TICONA, GLORIA</v>
      </c>
      <c r="T606" t="s">
        <v>51</v>
      </c>
      <c r="U606" t="s">
        <v>47</v>
      </c>
      <c r="V606" t="s">
        <v>48</v>
      </c>
      <c r="W606" t="s">
        <v>15266</v>
      </c>
      <c r="X606" s="121">
        <v>30337</v>
      </c>
      <c r="Y606" t="s">
        <v>8121</v>
      </c>
      <c r="AB606" t="s">
        <v>37</v>
      </c>
      <c r="AC606" t="s">
        <v>38</v>
      </c>
      <c r="AD606" t="s">
        <v>39</v>
      </c>
    </row>
    <row r="607" spans="1:30">
      <c r="A607" t="s">
        <v>8122</v>
      </c>
      <c r="B607" t="s">
        <v>26</v>
      </c>
      <c r="C607" t="s">
        <v>7043</v>
      </c>
      <c r="D607" t="s">
        <v>28</v>
      </c>
      <c r="E607" t="s">
        <v>362</v>
      </c>
      <c r="F607" t="s">
        <v>8123</v>
      </c>
      <c r="G607" t="s">
        <v>8124</v>
      </c>
      <c r="H607" t="s">
        <v>6423</v>
      </c>
      <c r="I607" t="s">
        <v>18924</v>
      </c>
      <c r="J607" t="s">
        <v>8122</v>
      </c>
      <c r="K607" t="s">
        <v>30</v>
      </c>
      <c r="L607" t="s">
        <v>30</v>
      </c>
      <c r="M607" t="s">
        <v>41</v>
      </c>
      <c r="N607" t="s">
        <v>42</v>
      </c>
      <c r="O607" t="s">
        <v>6503</v>
      </c>
      <c r="P607" t="s">
        <v>7083</v>
      </c>
      <c r="Q607" t="s">
        <v>57</v>
      </c>
      <c r="R607" t="s">
        <v>7084</v>
      </c>
      <c r="S607" t="str">
        <f t="shared" si="9"/>
        <v>HUARACALLO VILCA, HILDA BLANCA</v>
      </c>
      <c r="T607" t="s">
        <v>46</v>
      </c>
      <c r="U607" t="s">
        <v>47</v>
      </c>
      <c r="V607" t="s">
        <v>48</v>
      </c>
      <c r="W607" t="s">
        <v>15267</v>
      </c>
      <c r="X607" s="121">
        <v>26564</v>
      </c>
      <c r="Y607" t="s">
        <v>7085</v>
      </c>
      <c r="AB607" t="s">
        <v>37</v>
      </c>
      <c r="AC607" t="s">
        <v>38</v>
      </c>
      <c r="AD607" t="s">
        <v>39</v>
      </c>
    </row>
    <row r="608" spans="1:30">
      <c r="A608" t="s">
        <v>11188</v>
      </c>
      <c r="B608" t="s">
        <v>26</v>
      </c>
      <c r="C608" t="s">
        <v>332</v>
      </c>
      <c r="D608" t="s">
        <v>28</v>
      </c>
      <c r="E608" t="s">
        <v>362</v>
      </c>
      <c r="F608" t="s">
        <v>8128</v>
      </c>
      <c r="G608" t="s">
        <v>8129</v>
      </c>
      <c r="H608" t="s">
        <v>6423</v>
      </c>
      <c r="I608" t="s">
        <v>14173</v>
      </c>
      <c r="J608" t="s">
        <v>11188</v>
      </c>
      <c r="K608" t="s">
        <v>30</v>
      </c>
      <c r="L608" t="s">
        <v>30</v>
      </c>
      <c r="M608" t="s">
        <v>41</v>
      </c>
      <c r="N608" t="s">
        <v>231</v>
      </c>
      <c r="O608" t="s">
        <v>14889</v>
      </c>
      <c r="P608" t="s">
        <v>40</v>
      </c>
      <c r="Q608" t="s">
        <v>40</v>
      </c>
      <c r="R608" t="s">
        <v>40</v>
      </c>
      <c r="S608" s="163" t="s">
        <v>231</v>
      </c>
      <c r="T608" t="s">
        <v>62</v>
      </c>
      <c r="U608" t="s">
        <v>47</v>
      </c>
      <c r="V608" t="s">
        <v>48</v>
      </c>
      <c r="W608" t="s">
        <v>40</v>
      </c>
      <c r="X608" t="s">
        <v>232</v>
      </c>
      <c r="Y608" t="s">
        <v>40</v>
      </c>
      <c r="AB608" t="s">
        <v>37</v>
      </c>
      <c r="AC608" t="s">
        <v>6439</v>
      </c>
      <c r="AD608" t="s">
        <v>39</v>
      </c>
    </row>
    <row r="609" spans="1:30">
      <c r="A609" t="s">
        <v>8127</v>
      </c>
      <c r="B609" t="s">
        <v>26</v>
      </c>
      <c r="C609" t="s">
        <v>332</v>
      </c>
      <c r="D609" t="s">
        <v>28</v>
      </c>
      <c r="E609" t="s">
        <v>362</v>
      </c>
      <c r="F609" t="s">
        <v>8128</v>
      </c>
      <c r="G609" t="s">
        <v>8129</v>
      </c>
      <c r="H609" t="s">
        <v>6423</v>
      </c>
      <c r="I609" t="s">
        <v>14173</v>
      </c>
      <c r="J609" t="s">
        <v>8127</v>
      </c>
      <c r="K609" t="s">
        <v>30</v>
      </c>
      <c r="L609" t="s">
        <v>30</v>
      </c>
      <c r="M609" t="s">
        <v>41</v>
      </c>
      <c r="N609" t="s">
        <v>42</v>
      </c>
      <c r="O609" t="s">
        <v>6503</v>
      </c>
      <c r="P609" t="s">
        <v>134</v>
      </c>
      <c r="Q609" t="s">
        <v>293</v>
      </c>
      <c r="R609" t="s">
        <v>8130</v>
      </c>
      <c r="S609" t="str">
        <f t="shared" si="9"/>
        <v>GONZALES AGUILAR, LIZETH GIULIANA</v>
      </c>
      <c r="T609" t="s">
        <v>46</v>
      </c>
      <c r="U609" t="s">
        <v>47</v>
      </c>
      <c r="V609" t="s">
        <v>48</v>
      </c>
      <c r="W609" t="s">
        <v>15268</v>
      </c>
      <c r="X609" s="121">
        <v>30970</v>
      </c>
      <c r="Y609" t="s">
        <v>8131</v>
      </c>
      <c r="AB609" t="s">
        <v>37</v>
      </c>
      <c r="AC609" t="s">
        <v>38</v>
      </c>
      <c r="AD609" t="s">
        <v>39</v>
      </c>
    </row>
    <row r="610" spans="1:30">
      <c r="A610" t="s">
        <v>8132</v>
      </c>
      <c r="B610" t="s">
        <v>26</v>
      </c>
      <c r="C610" t="s">
        <v>7043</v>
      </c>
      <c r="D610" t="s">
        <v>28</v>
      </c>
      <c r="E610" t="s">
        <v>362</v>
      </c>
      <c r="F610" t="s">
        <v>8133</v>
      </c>
      <c r="G610" t="s">
        <v>8134</v>
      </c>
      <c r="H610" t="s">
        <v>6423</v>
      </c>
      <c r="I610" t="s">
        <v>14174</v>
      </c>
      <c r="J610" t="s">
        <v>8132</v>
      </c>
      <c r="K610" t="s">
        <v>30</v>
      </c>
      <c r="L610" t="s">
        <v>30</v>
      </c>
      <c r="M610" t="s">
        <v>41</v>
      </c>
      <c r="N610" t="s">
        <v>42</v>
      </c>
      <c r="O610" t="s">
        <v>15269</v>
      </c>
      <c r="P610" t="s">
        <v>129</v>
      </c>
      <c r="Q610" t="s">
        <v>284</v>
      </c>
      <c r="R610" t="s">
        <v>7944</v>
      </c>
      <c r="S610" t="str">
        <f t="shared" si="9"/>
        <v>CRUZ ALVAREZ, LINA JULIETA</v>
      </c>
      <c r="T610" t="s">
        <v>46</v>
      </c>
      <c r="U610" t="s">
        <v>47</v>
      </c>
      <c r="V610" t="s">
        <v>48</v>
      </c>
      <c r="W610" t="s">
        <v>15270</v>
      </c>
      <c r="X610" s="121">
        <v>28217</v>
      </c>
      <c r="Y610" t="s">
        <v>7945</v>
      </c>
      <c r="AB610" t="s">
        <v>37</v>
      </c>
      <c r="AC610" t="s">
        <v>38</v>
      </c>
      <c r="AD610" t="s">
        <v>39</v>
      </c>
    </row>
    <row r="611" spans="1:30">
      <c r="A611" t="s">
        <v>8137</v>
      </c>
      <c r="B611" t="s">
        <v>26</v>
      </c>
      <c r="C611" t="s">
        <v>332</v>
      </c>
      <c r="D611" t="s">
        <v>28</v>
      </c>
      <c r="E611" t="s">
        <v>362</v>
      </c>
      <c r="F611" t="s">
        <v>8135</v>
      </c>
      <c r="G611" t="s">
        <v>8136</v>
      </c>
      <c r="H611" t="s">
        <v>6423</v>
      </c>
      <c r="I611" t="s">
        <v>14175</v>
      </c>
      <c r="J611" t="s">
        <v>8137</v>
      </c>
      <c r="K611" t="s">
        <v>30</v>
      </c>
      <c r="L611" t="s">
        <v>30</v>
      </c>
      <c r="M611" t="s">
        <v>41</v>
      </c>
      <c r="N611" t="s">
        <v>42</v>
      </c>
      <c r="O611" t="s">
        <v>6503</v>
      </c>
      <c r="P611" t="s">
        <v>346</v>
      </c>
      <c r="Q611" t="s">
        <v>6843</v>
      </c>
      <c r="R611" t="s">
        <v>8138</v>
      </c>
      <c r="S611" t="str">
        <f t="shared" si="9"/>
        <v>FERNANDEZ BACA, GERALDINE GABRIELA</v>
      </c>
      <c r="T611" t="s">
        <v>46</v>
      </c>
      <c r="U611" t="s">
        <v>47</v>
      </c>
      <c r="V611" t="s">
        <v>48</v>
      </c>
      <c r="W611" t="s">
        <v>15271</v>
      </c>
      <c r="X611" s="121">
        <v>32276</v>
      </c>
      <c r="Y611" t="s">
        <v>8139</v>
      </c>
      <c r="AB611" t="s">
        <v>37</v>
      </c>
      <c r="AC611" t="s">
        <v>38</v>
      </c>
      <c r="AD611" t="s">
        <v>39</v>
      </c>
    </row>
    <row r="612" spans="1:30">
      <c r="A612" t="s">
        <v>8140</v>
      </c>
      <c r="B612" t="s">
        <v>26</v>
      </c>
      <c r="C612" t="s">
        <v>7043</v>
      </c>
      <c r="D612" t="s">
        <v>28</v>
      </c>
      <c r="E612" t="s">
        <v>362</v>
      </c>
      <c r="F612" t="s">
        <v>8141</v>
      </c>
      <c r="G612" t="s">
        <v>8142</v>
      </c>
      <c r="H612" t="s">
        <v>6423</v>
      </c>
      <c r="I612" t="s">
        <v>18925</v>
      </c>
      <c r="J612" t="s">
        <v>8140</v>
      </c>
      <c r="K612" t="s">
        <v>30</v>
      </c>
      <c r="L612" t="s">
        <v>30</v>
      </c>
      <c r="M612" t="s">
        <v>41</v>
      </c>
      <c r="N612" t="s">
        <v>42</v>
      </c>
      <c r="O612" t="s">
        <v>6503</v>
      </c>
      <c r="P612" t="s">
        <v>61</v>
      </c>
      <c r="Q612" t="s">
        <v>7964</v>
      </c>
      <c r="R612" t="s">
        <v>8143</v>
      </c>
      <c r="S612" t="str">
        <f t="shared" si="9"/>
        <v>ORTIZ VEGA, VIRGINIA ELVIRA</v>
      </c>
      <c r="T612" t="s">
        <v>51</v>
      </c>
      <c r="U612" t="s">
        <v>47</v>
      </c>
      <c r="V612" t="s">
        <v>48</v>
      </c>
      <c r="W612" t="s">
        <v>15272</v>
      </c>
      <c r="X612" s="121">
        <v>29535</v>
      </c>
      <c r="Y612" t="s">
        <v>8144</v>
      </c>
      <c r="AB612" t="s">
        <v>37</v>
      </c>
      <c r="AC612" t="s">
        <v>38</v>
      </c>
      <c r="AD612" t="s">
        <v>39</v>
      </c>
    </row>
    <row r="613" spans="1:30">
      <c r="A613" t="s">
        <v>11337</v>
      </c>
      <c r="B613" t="s">
        <v>26</v>
      </c>
      <c r="C613" t="s">
        <v>332</v>
      </c>
      <c r="D613" t="s">
        <v>28</v>
      </c>
      <c r="E613" t="s">
        <v>362</v>
      </c>
      <c r="F613" t="s">
        <v>8146</v>
      </c>
      <c r="G613" t="s">
        <v>8147</v>
      </c>
      <c r="H613" t="s">
        <v>6423</v>
      </c>
      <c r="I613" t="s">
        <v>14176</v>
      </c>
      <c r="J613" t="s">
        <v>11337</v>
      </c>
      <c r="K613" t="s">
        <v>30</v>
      </c>
      <c r="L613" t="s">
        <v>30</v>
      </c>
      <c r="M613" t="s">
        <v>41</v>
      </c>
      <c r="N613" t="s">
        <v>231</v>
      </c>
      <c r="O613" t="s">
        <v>14889</v>
      </c>
      <c r="P613" t="s">
        <v>40</v>
      </c>
      <c r="Q613" t="s">
        <v>40</v>
      </c>
      <c r="R613" t="s">
        <v>40</v>
      </c>
      <c r="S613" s="163" t="s">
        <v>231</v>
      </c>
      <c r="T613" t="s">
        <v>62</v>
      </c>
      <c r="U613" t="s">
        <v>47</v>
      </c>
      <c r="V613" t="s">
        <v>48</v>
      </c>
      <c r="W613" t="s">
        <v>40</v>
      </c>
      <c r="X613" t="s">
        <v>232</v>
      </c>
      <c r="Y613" t="s">
        <v>40</v>
      </c>
      <c r="AB613" t="s">
        <v>37</v>
      </c>
      <c r="AC613" t="s">
        <v>6439</v>
      </c>
      <c r="AD613" t="s">
        <v>39</v>
      </c>
    </row>
    <row r="614" spans="1:30">
      <c r="A614" t="s">
        <v>8145</v>
      </c>
      <c r="B614" t="s">
        <v>26</v>
      </c>
      <c r="C614" t="s">
        <v>332</v>
      </c>
      <c r="D614" t="s">
        <v>28</v>
      </c>
      <c r="E614" t="s">
        <v>362</v>
      </c>
      <c r="F614" t="s">
        <v>8146</v>
      </c>
      <c r="G614" t="s">
        <v>8147</v>
      </c>
      <c r="H614" t="s">
        <v>6423</v>
      </c>
      <c r="I614" t="s">
        <v>14176</v>
      </c>
      <c r="J614" t="s">
        <v>8145</v>
      </c>
      <c r="K614" t="s">
        <v>30</v>
      </c>
      <c r="L614" t="s">
        <v>30</v>
      </c>
      <c r="M614" t="s">
        <v>41</v>
      </c>
      <c r="N614" t="s">
        <v>42</v>
      </c>
      <c r="O614" t="s">
        <v>6503</v>
      </c>
      <c r="P614" t="s">
        <v>509</v>
      </c>
      <c r="Q614" t="s">
        <v>291</v>
      </c>
      <c r="R614" t="s">
        <v>8148</v>
      </c>
      <c r="S614" t="str">
        <f t="shared" si="9"/>
        <v>DE LA RIVA LUQUE, PAOLA JANETTE</v>
      </c>
      <c r="T614" t="s">
        <v>51</v>
      </c>
      <c r="U614" t="s">
        <v>47</v>
      </c>
      <c r="V614" t="s">
        <v>48</v>
      </c>
      <c r="W614" t="s">
        <v>15273</v>
      </c>
      <c r="X614" s="121">
        <v>31035</v>
      </c>
      <c r="Y614" t="s">
        <v>8149</v>
      </c>
      <c r="AB614" t="s">
        <v>37</v>
      </c>
      <c r="AC614" t="s">
        <v>38</v>
      </c>
      <c r="AD614" t="s">
        <v>39</v>
      </c>
    </row>
    <row r="615" spans="1:30">
      <c r="A615" t="s">
        <v>8150</v>
      </c>
      <c r="B615" t="s">
        <v>26</v>
      </c>
      <c r="C615" t="s">
        <v>7043</v>
      </c>
      <c r="D615" t="s">
        <v>28</v>
      </c>
      <c r="E615" t="s">
        <v>362</v>
      </c>
      <c r="F615" t="s">
        <v>8151</v>
      </c>
      <c r="G615" t="s">
        <v>8152</v>
      </c>
      <c r="H615" t="s">
        <v>6423</v>
      </c>
      <c r="I615" t="s">
        <v>14177</v>
      </c>
      <c r="J615" t="s">
        <v>8150</v>
      </c>
      <c r="K615" t="s">
        <v>30</v>
      </c>
      <c r="L615" t="s">
        <v>30</v>
      </c>
      <c r="M615" t="s">
        <v>41</v>
      </c>
      <c r="N615" t="s">
        <v>42</v>
      </c>
      <c r="O615" t="s">
        <v>8153</v>
      </c>
      <c r="P615" t="s">
        <v>317</v>
      </c>
      <c r="Q615" t="s">
        <v>68</v>
      </c>
      <c r="R615" t="s">
        <v>7179</v>
      </c>
      <c r="S615" t="str">
        <f t="shared" si="9"/>
        <v>ZARATE PONCE, KARELLI YULISSA</v>
      </c>
      <c r="T615" t="s">
        <v>62</v>
      </c>
      <c r="U615" t="s">
        <v>47</v>
      </c>
      <c r="V615" t="s">
        <v>48</v>
      </c>
      <c r="W615" t="s">
        <v>15274</v>
      </c>
      <c r="X615" s="121">
        <v>33113</v>
      </c>
      <c r="Y615" t="s">
        <v>7180</v>
      </c>
      <c r="AB615" t="s">
        <v>37</v>
      </c>
      <c r="AC615" t="s">
        <v>38</v>
      </c>
      <c r="AD615" t="s">
        <v>39</v>
      </c>
    </row>
    <row r="616" spans="1:30">
      <c r="A616" t="s">
        <v>8155</v>
      </c>
      <c r="B616" t="s">
        <v>26</v>
      </c>
      <c r="C616" t="s">
        <v>7043</v>
      </c>
      <c r="D616" t="s">
        <v>28</v>
      </c>
      <c r="E616" t="s">
        <v>362</v>
      </c>
      <c r="F616" t="s">
        <v>8156</v>
      </c>
      <c r="G616" t="s">
        <v>8157</v>
      </c>
      <c r="H616" t="s">
        <v>6423</v>
      </c>
      <c r="I616" t="s">
        <v>14178</v>
      </c>
      <c r="J616" t="s">
        <v>8155</v>
      </c>
      <c r="K616" t="s">
        <v>30</v>
      </c>
      <c r="L616" t="s">
        <v>30</v>
      </c>
      <c r="M616" t="s">
        <v>41</v>
      </c>
      <c r="N616" t="s">
        <v>42</v>
      </c>
      <c r="O616" t="s">
        <v>6503</v>
      </c>
      <c r="P616" t="s">
        <v>200</v>
      </c>
      <c r="Q616" t="s">
        <v>372</v>
      </c>
      <c r="R616" t="s">
        <v>8158</v>
      </c>
      <c r="S616" t="str">
        <f t="shared" si="9"/>
        <v>CASTRO CURASI, CRISS ANYELA</v>
      </c>
      <c r="T616" t="s">
        <v>46</v>
      </c>
      <c r="U616" t="s">
        <v>47</v>
      </c>
      <c r="V616" t="s">
        <v>48</v>
      </c>
      <c r="W616" t="s">
        <v>15275</v>
      </c>
      <c r="X616" s="121">
        <v>31945</v>
      </c>
      <c r="Y616" t="s">
        <v>8159</v>
      </c>
      <c r="AB616" t="s">
        <v>37</v>
      </c>
      <c r="AC616" t="s">
        <v>38</v>
      </c>
      <c r="AD616" t="s">
        <v>39</v>
      </c>
    </row>
    <row r="617" spans="1:30">
      <c r="A617" t="s">
        <v>8160</v>
      </c>
      <c r="B617" t="s">
        <v>26</v>
      </c>
      <c r="C617" t="s">
        <v>7043</v>
      </c>
      <c r="D617" t="s">
        <v>28</v>
      </c>
      <c r="E617" t="s">
        <v>387</v>
      </c>
      <c r="F617" t="s">
        <v>8161</v>
      </c>
      <c r="G617" t="s">
        <v>8162</v>
      </c>
      <c r="H617" t="s">
        <v>6423</v>
      </c>
      <c r="I617" t="s">
        <v>14179</v>
      </c>
      <c r="J617" t="s">
        <v>8160</v>
      </c>
      <c r="K617" t="s">
        <v>30</v>
      </c>
      <c r="L617" t="s">
        <v>30</v>
      </c>
      <c r="M617" t="s">
        <v>41</v>
      </c>
      <c r="N617" t="s">
        <v>42</v>
      </c>
      <c r="O617" t="s">
        <v>6503</v>
      </c>
      <c r="P617" t="s">
        <v>189</v>
      </c>
      <c r="Q617" t="s">
        <v>189</v>
      </c>
      <c r="R617" t="s">
        <v>8163</v>
      </c>
      <c r="S617" t="str">
        <f t="shared" si="9"/>
        <v>APAZA APAZA, DIANEY ISBELIA</v>
      </c>
      <c r="T617" t="s">
        <v>46</v>
      </c>
      <c r="U617" t="s">
        <v>47</v>
      </c>
      <c r="V617" t="s">
        <v>48</v>
      </c>
      <c r="W617" t="s">
        <v>15276</v>
      </c>
      <c r="X617" s="121">
        <v>32382</v>
      </c>
      <c r="Y617" t="s">
        <v>8164</v>
      </c>
      <c r="AB617" t="s">
        <v>37</v>
      </c>
      <c r="AC617" t="s">
        <v>38</v>
      </c>
      <c r="AD617" t="s">
        <v>39</v>
      </c>
    </row>
    <row r="618" spans="1:30">
      <c r="A618" t="s">
        <v>8165</v>
      </c>
      <c r="B618" t="s">
        <v>26</v>
      </c>
      <c r="C618" t="s">
        <v>7043</v>
      </c>
      <c r="D618" t="s">
        <v>28</v>
      </c>
      <c r="E618" t="s">
        <v>362</v>
      </c>
      <c r="F618" t="s">
        <v>8166</v>
      </c>
      <c r="G618" t="s">
        <v>8167</v>
      </c>
      <c r="H618" t="s">
        <v>6423</v>
      </c>
      <c r="I618" t="s">
        <v>14180</v>
      </c>
      <c r="J618" t="s">
        <v>8165</v>
      </c>
      <c r="K618" t="s">
        <v>30</v>
      </c>
      <c r="L618" t="s">
        <v>30</v>
      </c>
      <c r="M618" t="s">
        <v>41</v>
      </c>
      <c r="N618" t="s">
        <v>42</v>
      </c>
      <c r="O618" t="s">
        <v>6503</v>
      </c>
      <c r="P618" t="s">
        <v>6285</v>
      </c>
      <c r="Q618" t="s">
        <v>6214</v>
      </c>
      <c r="R618" t="s">
        <v>8168</v>
      </c>
      <c r="S618" t="str">
        <f t="shared" si="9"/>
        <v>MONTALVO TACURI, TANIA CECILIA</v>
      </c>
      <c r="T618" t="s">
        <v>46</v>
      </c>
      <c r="U618" t="s">
        <v>47</v>
      </c>
      <c r="V618" t="s">
        <v>48</v>
      </c>
      <c r="W618" t="s">
        <v>15277</v>
      </c>
      <c r="X618" s="121">
        <v>28164</v>
      </c>
      <c r="Y618" t="s">
        <v>8169</v>
      </c>
      <c r="AB618" t="s">
        <v>37</v>
      </c>
      <c r="AC618" t="s">
        <v>38</v>
      </c>
      <c r="AD618" t="s">
        <v>39</v>
      </c>
    </row>
    <row r="619" spans="1:30">
      <c r="A619" t="s">
        <v>8170</v>
      </c>
      <c r="B619" t="s">
        <v>26</v>
      </c>
      <c r="C619" t="s">
        <v>7043</v>
      </c>
      <c r="D619" t="s">
        <v>28</v>
      </c>
      <c r="E619" t="s">
        <v>362</v>
      </c>
      <c r="F619" t="s">
        <v>8171</v>
      </c>
      <c r="G619" t="s">
        <v>8172</v>
      </c>
      <c r="H619" t="s">
        <v>6423</v>
      </c>
      <c r="I619" t="s">
        <v>14181</v>
      </c>
      <c r="J619" t="s">
        <v>8170</v>
      </c>
      <c r="K619" t="s">
        <v>30</v>
      </c>
      <c r="L619" t="s">
        <v>30</v>
      </c>
      <c r="M619" t="s">
        <v>41</v>
      </c>
      <c r="N619" t="s">
        <v>42</v>
      </c>
      <c r="O619" t="s">
        <v>6503</v>
      </c>
      <c r="P619" t="s">
        <v>222</v>
      </c>
      <c r="Q619" t="s">
        <v>68</v>
      </c>
      <c r="R619" t="s">
        <v>8173</v>
      </c>
      <c r="S619" t="str">
        <f t="shared" si="9"/>
        <v>ARCE PONCE, ROCIO PAOLA</v>
      </c>
      <c r="T619" t="s">
        <v>46</v>
      </c>
      <c r="U619" t="s">
        <v>47</v>
      </c>
      <c r="V619" t="s">
        <v>48</v>
      </c>
      <c r="W619" t="s">
        <v>15278</v>
      </c>
      <c r="X619" s="121">
        <v>29688</v>
      </c>
      <c r="Y619" t="s">
        <v>8174</v>
      </c>
      <c r="AB619" t="s">
        <v>37</v>
      </c>
      <c r="AC619" t="s">
        <v>38</v>
      </c>
      <c r="AD619" t="s">
        <v>39</v>
      </c>
    </row>
    <row r="620" spans="1:30">
      <c r="A620" t="s">
        <v>8175</v>
      </c>
      <c r="B620" t="s">
        <v>26</v>
      </c>
      <c r="C620" t="s">
        <v>7043</v>
      </c>
      <c r="D620" t="s">
        <v>28</v>
      </c>
      <c r="E620" t="s">
        <v>362</v>
      </c>
      <c r="F620" t="s">
        <v>8176</v>
      </c>
      <c r="G620" t="s">
        <v>8177</v>
      </c>
      <c r="H620" t="s">
        <v>6423</v>
      </c>
      <c r="I620" t="s">
        <v>14182</v>
      </c>
      <c r="J620" t="s">
        <v>8175</v>
      </c>
      <c r="K620" t="s">
        <v>30</v>
      </c>
      <c r="L620" t="s">
        <v>30</v>
      </c>
      <c r="M620" t="s">
        <v>41</v>
      </c>
      <c r="N620" t="s">
        <v>42</v>
      </c>
      <c r="O620" t="s">
        <v>6503</v>
      </c>
      <c r="P620" t="s">
        <v>261</v>
      </c>
      <c r="Q620" t="s">
        <v>510</v>
      </c>
      <c r="R620" t="s">
        <v>8178</v>
      </c>
      <c r="S620" t="str">
        <f t="shared" si="9"/>
        <v>FUENTES GALVEZ, ROMI DIANA</v>
      </c>
      <c r="T620" t="s">
        <v>46</v>
      </c>
      <c r="U620" t="s">
        <v>47</v>
      </c>
      <c r="V620" t="s">
        <v>48</v>
      </c>
      <c r="W620" t="s">
        <v>15279</v>
      </c>
      <c r="X620" s="121">
        <v>28320</v>
      </c>
      <c r="Y620" t="s">
        <v>8179</v>
      </c>
      <c r="AB620" t="s">
        <v>37</v>
      </c>
      <c r="AC620" t="s">
        <v>38</v>
      </c>
      <c r="AD620" t="s">
        <v>39</v>
      </c>
    </row>
    <row r="621" spans="1:30">
      <c r="A621" t="s">
        <v>8180</v>
      </c>
      <c r="B621" t="s">
        <v>26</v>
      </c>
      <c r="C621" t="s">
        <v>7043</v>
      </c>
      <c r="D621" t="s">
        <v>28</v>
      </c>
      <c r="E621" t="s">
        <v>362</v>
      </c>
      <c r="F621" t="s">
        <v>8181</v>
      </c>
      <c r="G621" t="s">
        <v>8182</v>
      </c>
      <c r="H621" t="s">
        <v>6423</v>
      </c>
      <c r="I621" t="s">
        <v>18926</v>
      </c>
      <c r="J621" t="s">
        <v>8180</v>
      </c>
      <c r="K621" t="s">
        <v>30</v>
      </c>
      <c r="L621" t="s">
        <v>30</v>
      </c>
      <c r="M621" t="s">
        <v>41</v>
      </c>
      <c r="N621" t="s">
        <v>42</v>
      </c>
      <c r="O621" t="s">
        <v>6503</v>
      </c>
      <c r="P621" t="s">
        <v>152</v>
      </c>
      <c r="Q621" t="s">
        <v>511</v>
      </c>
      <c r="R621" t="s">
        <v>8183</v>
      </c>
      <c r="S621" t="str">
        <f t="shared" si="9"/>
        <v>PEREZ MENDIZABAL, NATALY CRIS</v>
      </c>
      <c r="T621" t="s">
        <v>62</v>
      </c>
      <c r="U621" t="s">
        <v>47</v>
      </c>
      <c r="V621" t="s">
        <v>48</v>
      </c>
      <c r="W621" t="s">
        <v>15280</v>
      </c>
      <c r="X621" s="121">
        <v>31510</v>
      </c>
      <c r="Y621" t="s">
        <v>8184</v>
      </c>
      <c r="AB621" t="s">
        <v>37</v>
      </c>
      <c r="AC621" t="s">
        <v>38</v>
      </c>
      <c r="AD621" t="s">
        <v>39</v>
      </c>
    </row>
    <row r="622" spans="1:30">
      <c r="A622" t="s">
        <v>8185</v>
      </c>
      <c r="B622" t="s">
        <v>26</v>
      </c>
      <c r="C622" t="s">
        <v>332</v>
      </c>
      <c r="D622" t="s">
        <v>28</v>
      </c>
      <c r="E622" t="s">
        <v>363</v>
      </c>
      <c r="F622" t="s">
        <v>8186</v>
      </c>
      <c r="G622" t="s">
        <v>8187</v>
      </c>
      <c r="H622" t="s">
        <v>6423</v>
      </c>
      <c r="I622" t="s">
        <v>14183</v>
      </c>
      <c r="J622" t="s">
        <v>8185</v>
      </c>
      <c r="K622" t="s">
        <v>30</v>
      </c>
      <c r="L622" t="s">
        <v>30</v>
      </c>
      <c r="M622" t="s">
        <v>41</v>
      </c>
      <c r="N622" t="s">
        <v>42</v>
      </c>
      <c r="O622" t="s">
        <v>6503</v>
      </c>
      <c r="P622" t="s">
        <v>512</v>
      </c>
      <c r="Q622" t="s">
        <v>103</v>
      </c>
      <c r="R622" t="s">
        <v>513</v>
      </c>
      <c r="S622" t="str">
        <f t="shared" si="9"/>
        <v>SALAZAR MAMANI, HAYDEE</v>
      </c>
      <c r="T622" t="s">
        <v>58</v>
      </c>
      <c r="U622" t="s">
        <v>47</v>
      </c>
      <c r="V622" t="s">
        <v>48</v>
      </c>
      <c r="W622" t="s">
        <v>15281</v>
      </c>
      <c r="X622" s="121">
        <v>25388</v>
      </c>
      <c r="Y622" t="s">
        <v>8188</v>
      </c>
      <c r="AB622" t="s">
        <v>37</v>
      </c>
      <c r="AC622" t="s">
        <v>38</v>
      </c>
      <c r="AD622" t="s">
        <v>39</v>
      </c>
    </row>
    <row r="623" spans="1:30">
      <c r="A623" t="s">
        <v>6784</v>
      </c>
      <c r="B623" t="s">
        <v>26</v>
      </c>
      <c r="C623" t="s">
        <v>332</v>
      </c>
      <c r="D623" t="s">
        <v>28</v>
      </c>
      <c r="E623" t="s">
        <v>363</v>
      </c>
      <c r="F623" t="s">
        <v>8186</v>
      </c>
      <c r="G623" t="s">
        <v>8187</v>
      </c>
      <c r="H623" t="s">
        <v>6423</v>
      </c>
      <c r="I623" t="s">
        <v>14183</v>
      </c>
      <c r="J623" t="s">
        <v>6784</v>
      </c>
      <c r="K623" t="s">
        <v>30</v>
      </c>
      <c r="L623" t="s">
        <v>30</v>
      </c>
      <c r="M623" t="s">
        <v>41</v>
      </c>
      <c r="N623" t="s">
        <v>231</v>
      </c>
      <c r="O623" t="s">
        <v>116</v>
      </c>
      <c r="P623" t="s">
        <v>40</v>
      </c>
      <c r="Q623" t="s">
        <v>40</v>
      </c>
      <c r="R623" t="s">
        <v>40</v>
      </c>
      <c r="S623" s="163" t="s">
        <v>231</v>
      </c>
      <c r="T623" t="s">
        <v>62</v>
      </c>
      <c r="U623" t="s">
        <v>47</v>
      </c>
      <c r="V623" t="s">
        <v>48</v>
      </c>
      <c r="W623" t="s">
        <v>40</v>
      </c>
      <c r="X623" t="s">
        <v>232</v>
      </c>
      <c r="Y623" t="s">
        <v>40</v>
      </c>
      <c r="AB623" t="s">
        <v>37</v>
      </c>
      <c r="AC623" t="s">
        <v>6439</v>
      </c>
      <c r="AD623" t="s">
        <v>39</v>
      </c>
    </row>
    <row r="624" spans="1:30">
      <c r="A624" t="s">
        <v>8189</v>
      </c>
      <c r="B624" t="s">
        <v>26</v>
      </c>
      <c r="C624" t="s">
        <v>7043</v>
      </c>
      <c r="D624" t="s">
        <v>28</v>
      </c>
      <c r="E624" t="s">
        <v>362</v>
      </c>
      <c r="F624" t="s">
        <v>8190</v>
      </c>
      <c r="G624" t="s">
        <v>8191</v>
      </c>
      <c r="H624" t="s">
        <v>6423</v>
      </c>
      <c r="I624" t="s">
        <v>18927</v>
      </c>
      <c r="J624" t="s">
        <v>8189</v>
      </c>
      <c r="K624" t="s">
        <v>30</v>
      </c>
      <c r="L624" t="s">
        <v>30</v>
      </c>
      <c r="M624" t="s">
        <v>41</v>
      </c>
      <c r="N624" t="s">
        <v>42</v>
      </c>
      <c r="O624" t="s">
        <v>6503</v>
      </c>
      <c r="P624" t="s">
        <v>8192</v>
      </c>
      <c r="Q624" t="s">
        <v>8193</v>
      </c>
      <c r="R624" t="s">
        <v>8194</v>
      </c>
      <c r="S624" t="str">
        <f t="shared" si="9"/>
        <v>DE LA CUBA VELA, PILAR SUSANA</v>
      </c>
      <c r="T624" t="s">
        <v>46</v>
      </c>
      <c r="U624" t="s">
        <v>47</v>
      </c>
      <c r="V624" t="s">
        <v>48</v>
      </c>
      <c r="W624" t="s">
        <v>15282</v>
      </c>
      <c r="X624" s="121">
        <v>28918</v>
      </c>
      <c r="Y624" t="s">
        <v>8195</v>
      </c>
      <c r="AB624" t="s">
        <v>37</v>
      </c>
      <c r="AC624" t="s">
        <v>38</v>
      </c>
      <c r="AD624" t="s">
        <v>39</v>
      </c>
    </row>
    <row r="625" spans="1:30">
      <c r="A625" t="s">
        <v>8196</v>
      </c>
      <c r="B625" t="s">
        <v>26</v>
      </c>
      <c r="C625" t="s">
        <v>7043</v>
      </c>
      <c r="D625" t="s">
        <v>28</v>
      </c>
      <c r="E625" t="s">
        <v>362</v>
      </c>
      <c r="F625" t="s">
        <v>8197</v>
      </c>
      <c r="G625" t="s">
        <v>8198</v>
      </c>
      <c r="H625" t="s">
        <v>6423</v>
      </c>
      <c r="I625" t="s">
        <v>14184</v>
      </c>
      <c r="J625" t="s">
        <v>8196</v>
      </c>
      <c r="K625" t="s">
        <v>30</v>
      </c>
      <c r="L625" t="s">
        <v>30</v>
      </c>
      <c r="M625" t="s">
        <v>41</v>
      </c>
      <c r="N625" t="s">
        <v>42</v>
      </c>
      <c r="O625" t="s">
        <v>6503</v>
      </c>
      <c r="P625" t="s">
        <v>61</v>
      </c>
      <c r="Q625" t="s">
        <v>318</v>
      </c>
      <c r="R625" t="s">
        <v>8199</v>
      </c>
      <c r="S625" t="str">
        <f t="shared" si="9"/>
        <v>ORTIZ MERMA, CARMEN MERCEDES</v>
      </c>
      <c r="T625" t="s">
        <v>46</v>
      </c>
      <c r="U625" t="s">
        <v>47</v>
      </c>
      <c r="V625" t="s">
        <v>48</v>
      </c>
      <c r="W625" t="s">
        <v>15283</v>
      </c>
      <c r="X625" s="121">
        <v>29482</v>
      </c>
      <c r="Y625" t="s">
        <v>8200</v>
      </c>
      <c r="AB625" t="s">
        <v>37</v>
      </c>
      <c r="AC625" t="s">
        <v>38</v>
      </c>
      <c r="AD625" t="s">
        <v>39</v>
      </c>
    </row>
    <row r="626" spans="1:30">
      <c r="A626" t="s">
        <v>8201</v>
      </c>
      <c r="B626" t="s">
        <v>26</v>
      </c>
      <c r="C626" t="s">
        <v>7043</v>
      </c>
      <c r="D626" t="s">
        <v>28</v>
      </c>
      <c r="E626" t="s">
        <v>422</v>
      </c>
      <c r="F626" t="s">
        <v>8202</v>
      </c>
      <c r="G626" t="s">
        <v>8203</v>
      </c>
      <c r="H626" t="s">
        <v>6423</v>
      </c>
      <c r="I626" t="s">
        <v>14185</v>
      </c>
      <c r="J626" t="s">
        <v>8201</v>
      </c>
      <c r="K626" t="s">
        <v>30</v>
      </c>
      <c r="L626" t="s">
        <v>30</v>
      </c>
      <c r="M626" t="s">
        <v>41</v>
      </c>
      <c r="N626" t="s">
        <v>42</v>
      </c>
      <c r="O626" t="s">
        <v>6503</v>
      </c>
      <c r="P626" t="s">
        <v>103</v>
      </c>
      <c r="Q626" t="s">
        <v>122</v>
      </c>
      <c r="R626" t="s">
        <v>8204</v>
      </c>
      <c r="S626" t="str">
        <f t="shared" si="9"/>
        <v>MAMANI FLORES, MEDALY</v>
      </c>
      <c r="T626" t="s">
        <v>46</v>
      </c>
      <c r="U626" t="s">
        <v>47</v>
      </c>
      <c r="V626" t="s">
        <v>48</v>
      </c>
      <c r="W626" t="s">
        <v>15284</v>
      </c>
      <c r="X626" s="121">
        <v>30667</v>
      </c>
      <c r="Y626" t="s">
        <v>8205</v>
      </c>
      <c r="AB626" t="s">
        <v>37</v>
      </c>
      <c r="AC626" t="s">
        <v>38</v>
      </c>
      <c r="AD626" t="s">
        <v>39</v>
      </c>
    </row>
    <row r="627" spans="1:30">
      <c r="A627" t="s">
        <v>18928</v>
      </c>
      <c r="B627" t="s">
        <v>26</v>
      </c>
      <c r="C627" t="s">
        <v>7043</v>
      </c>
      <c r="D627" t="s">
        <v>28</v>
      </c>
      <c r="E627" t="s">
        <v>230</v>
      </c>
      <c r="F627" t="s">
        <v>8206</v>
      </c>
      <c r="G627" t="s">
        <v>8207</v>
      </c>
      <c r="H627" t="s">
        <v>6423</v>
      </c>
      <c r="I627" t="s">
        <v>14186</v>
      </c>
      <c r="J627" t="s">
        <v>18928</v>
      </c>
      <c r="K627" t="s">
        <v>30</v>
      </c>
      <c r="L627" t="s">
        <v>30</v>
      </c>
      <c r="M627" t="s">
        <v>41</v>
      </c>
      <c r="N627" t="s">
        <v>231</v>
      </c>
      <c r="O627" t="s">
        <v>113</v>
      </c>
      <c r="P627" t="s">
        <v>40</v>
      </c>
      <c r="Q627" t="s">
        <v>40</v>
      </c>
      <c r="R627" t="s">
        <v>40</v>
      </c>
      <c r="S627" s="163" t="s">
        <v>231</v>
      </c>
      <c r="T627" t="s">
        <v>62</v>
      </c>
      <c r="U627" t="s">
        <v>47</v>
      </c>
      <c r="V627" t="s">
        <v>48</v>
      </c>
      <c r="W627" t="s">
        <v>40</v>
      </c>
      <c r="X627" t="s">
        <v>232</v>
      </c>
      <c r="Y627" t="s">
        <v>40</v>
      </c>
      <c r="AB627" t="s">
        <v>37</v>
      </c>
      <c r="AC627" t="s">
        <v>6439</v>
      </c>
      <c r="AD627" t="s">
        <v>39</v>
      </c>
    </row>
    <row r="628" spans="1:30">
      <c r="A628" t="s">
        <v>18929</v>
      </c>
      <c r="B628" t="s">
        <v>26</v>
      </c>
      <c r="C628" t="s">
        <v>7043</v>
      </c>
      <c r="D628" t="s">
        <v>28</v>
      </c>
      <c r="E628" t="s">
        <v>230</v>
      </c>
      <c r="F628" t="s">
        <v>8208</v>
      </c>
      <c r="G628" t="s">
        <v>8209</v>
      </c>
      <c r="H628" t="s">
        <v>6423</v>
      </c>
      <c r="I628" t="s">
        <v>14187</v>
      </c>
      <c r="J628" t="s">
        <v>18929</v>
      </c>
      <c r="K628" t="s">
        <v>30</v>
      </c>
      <c r="L628" t="s">
        <v>30</v>
      </c>
      <c r="M628" t="s">
        <v>41</v>
      </c>
      <c r="N628" t="s">
        <v>231</v>
      </c>
      <c r="O628" t="s">
        <v>113</v>
      </c>
      <c r="P628" t="s">
        <v>40</v>
      </c>
      <c r="Q628" t="s">
        <v>40</v>
      </c>
      <c r="R628" t="s">
        <v>40</v>
      </c>
      <c r="S628" s="163" t="s">
        <v>231</v>
      </c>
      <c r="T628" t="s">
        <v>62</v>
      </c>
      <c r="U628" t="s">
        <v>47</v>
      </c>
      <c r="V628" t="s">
        <v>48</v>
      </c>
      <c r="W628" t="s">
        <v>40</v>
      </c>
      <c r="X628" t="s">
        <v>232</v>
      </c>
      <c r="Y628" t="s">
        <v>40</v>
      </c>
      <c r="AB628" t="s">
        <v>37</v>
      </c>
      <c r="AC628" t="s">
        <v>6439</v>
      </c>
      <c r="AD628" t="s">
        <v>39</v>
      </c>
    </row>
    <row r="629" spans="1:30">
      <c r="A629" t="s">
        <v>18930</v>
      </c>
      <c r="B629" t="s">
        <v>26</v>
      </c>
      <c r="C629" t="s">
        <v>7043</v>
      </c>
      <c r="D629" t="s">
        <v>28</v>
      </c>
      <c r="E629" t="s">
        <v>230</v>
      </c>
      <c r="F629" t="s">
        <v>8210</v>
      </c>
      <c r="G629" t="s">
        <v>8211</v>
      </c>
      <c r="H629" t="s">
        <v>6423</v>
      </c>
      <c r="I629" t="s">
        <v>14188</v>
      </c>
      <c r="J629" t="s">
        <v>18930</v>
      </c>
      <c r="K629" t="s">
        <v>30</v>
      </c>
      <c r="L629" t="s">
        <v>30</v>
      </c>
      <c r="M629" t="s">
        <v>41</v>
      </c>
      <c r="N629" t="s">
        <v>231</v>
      </c>
      <c r="O629" t="s">
        <v>113</v>
      </c>
      <c r="P629" t="s">
        <v>40</v>
      </c>
      <c r="Q629" t="s">
        <v>40</v>
      </c>
      <c r="R629" t="s">
        <v>40</v>
      </c>
      <c r="S629" s="163" t="s">
        <v>231</v>
      </c>
      <c r="T629" t="s">
        <v>62</v>
      </c>
      <c r="U629" t="s">
        <v>47</v>
      </c>
      <c r="V629" t="s">
        <v>48</v>
      </c>
      <c r="W629" t="s">
        <v>40</v>
      </c>
      <c r="X629" t="s">
        <v>232</v>
      </c>
      <c r="Y629" t="s">
        <v>40</v>
      </c>
      <c r="AB629" t="s">
        <v>37</v>
      </c>
      <c r="AC629" t="s">
        <v>6439</v>
      </c>
      <c r="AD629" t="s">
        <v>39</v>
      </c>
    </row>
    <row r="630" spans="1:30">
      <c r="A630" t="s">
        <v>18931</v>
      </c>
      <c r="B630" t="s">
        <v>26</v>
      </c>
      <c r="C630" t="s">
        <v>7043</v>
      </c>
      <c r="D630" t="s">
        <v>28</v>
      </c>
      <c r="E630" t="s">
        <v>230</v>
      </c>
      <c r="F630" t="s">
        <v>8212</v>
      </c>
      <c r="G630" t="s">
        <v>8213</v>
      </c>
      <c r="H630" t="s">
        <v>6423</v>
      </c>
      <c r="I630" t="s">
        <v>14189</v>
      </c>
      <c r="J630" t="s">
        <v>18931</v>
      </c>
      <c r="K630" t="s">
        <v>30</v>
      </c>
      <c r="L630" t="s">
        <v>30</v>
      </c>
      <c r="M630" t="s">
        <v>41</v>
      </c>
      <c r="N630" t="s">
        <v>231</v>
      </c>
      <c r="O630" t="s">
        <v>113</v>
      </c>
      <c r="P630" t="s">
        <v>40</v>
      </c>
      <c r="Q630" t="s">
        <v>40</v>
      </c>
      <c r="R630" t="s">
        <v>40</v>
      </c>
      <c r="S630" s="163" t="s">
        <v>231</v>
      </c>
      <c r="T630" t="s">
        <v>62</v>
      </c>
      <c r="U630" t="s">
        <v>47</v>
      </c>
      <c r="V630" t="s">
        <v>48</v>
      </c>
      <c r="W630" t="s">
        <v>40</v>
      </c>
      <c r="X630" t="s">
        <v>232</v>
      </c>
      <c r="Y630" t="s">
        <v>40</v>
      </c>
      <c r="AB630" t="s">
        <v>37</v>
      </c>
      <c r="AC630" t="s">
        <v>6439</v>
      </c>
      <c r="AD630" t="s">
        <v>39</v>
      </c>
    </row>
    <row r="631" spans="1:30">
      <c r="A631" t="s">
        <v>18932</v>
      </c>
      <c r="B631" t="s">
        <v>26</v>
      </c>
      <c r="C631" t="s">
        <v>332</v>
      </c>
      <c r="D631" t="s">
        <v>28</v>
      </c>
      <c r="E631" t="s">
        <v>230</v>
      </c>
      <c r="F631" t="s">
        <v>8214</v>
      </c>
      <c r="G631" t="s">
        <v>8215</v>
      </c>
      <c r="H631" t="s">
        <v>6423</v>
      </c>
      <c r="I631" t="s">
        <v>18933</v>
      </c>
      <c r="J631" t="s">
        <v>18932</v>
      </c>
      <c r="K631" t="s">
        <v>30</v>
      </c>
      <c r="L631" t="s">
        <v>30</v>
      </c>
      <c r="M631" t="s">
        <v>41</v>
      </c>
      <c r="N631" t="s">
        <v>231</v>
      </c>
      <c r="O631" t="s">
        <v>113</v>
      </c>
      <c r="P631" t="s">
        <v>40</v>
      </c>
      <c r="Q631" t="s">
        <v>40</v>
      </c>
      <c r="R631" t="s">
        <v>40</v>
      </c>
      <c r="S631" s="163" t="s">
        <v>231</v>
      </c>
      <c r="T631" t="s">
        <v>62</v>
      </c>
      <c r="U631" t="s">
        <v>47</v>
      </c>
      <c r="V631" t="s">
        <v>48</v>
      </c>
      <c r="W631" t="s">
        <v>40</v>
      </c>
      <c r="X631" t="s">
        <v>232</v>
      </c>
      <c r="Y631" t="s">
        <v>40</v>
      </c>
      <c r="AB631" t="s">
        <v>37</v>
      </c>
      <c r="AC631" t="s">
        <v>6439</v>
      </c>
      <c r="AD631" t="s">
        <v>39</v>
      </c>
    </row>
    <row r="632" spans="1:30">
      <c r="A632" t="s">
        <v>18934</v>
      </c>
      <c r="B632" t="s">
        <v>26</v>
      </c>
      <c r="C632" t="s">
        <v>332</v>
      </c>
      <c r="D632" t="s">
        <v>28</v>
      </c>
      <c r="E632" t="s">
        <v>230</v>
      </c>
      <c r="F632" t="s">
        <v>8214</v>
      </c>
      <c r="G632" t="s">
        <v>8215</v>
      </c>
      <c r="H632" t="s">
        <v>6423</v>
      </c>
      <c r="I632" t="s">
        <v>18933</v>
      </c>
      <c r="J632" t="s">
        <v>18934</v>
      </c>
      <c r="K632" t="s">
        <v>30</v>
      </c>
      <c r="L632" t="s">
        <v>30</v>
      </c>
      <c r="M632" t="s">
        <v>41</v>
      </c>
      <c r="N632" t="s">
        <v>231</v>
      </c>
      <c r="O632" t="s">
        <v>113</v>
      </c>
      <c r="P632" t="s">
        <v>40</v>
      </c>
      <c r="Q632" t="s">
        <v>40</v>
      </c>
      <c r="R632" t="s">
        <v>40</v>
      </c>
      <c r="S632" s="163" t="s">
        <v>231</v>
      </c>
      <c r="T632" t="s">
        <v>62</v>
      </c>
      <c r="U632" t="s">
        <v>47</v>
      </c>
      <c r="V632" t="s">
        <v>48</v>
      </c>
      <c r="W632" t="s">
        <v>40</v>
      </c>
      <c r="X632" t="s">
        <v>232</v>
      </c>
      <c r="Y632" t="s">
        <v>40</v>
      </c>
      <c r="AB632" t="s">
        <v>37</v>
      </c>
      <c r="AC632" t="s">
        <v>6439</v>
      </c>
      <c r="AD632" t="s">
        <v>39</v>
      </c>
    </row>
    <row r="633" spans="1:30">
      <c r="A633" t="s">
        <v>18935</v>
      </c>
      <c r="B633" t="s">
        <v>26</v>
      </c>
      <c r="C633" t="s">
        <v>332</v>
      </c>
      <c r="D633" t="s">
        <v>28</v>
      </c>
      <c r="E633" t="s">
        <v>230</v>
      </c>
      <c r="F633" t="s">
        <v>8216</v>
      </c>
      <c r="G633" t="s">
        <v>8217</v>
      </c>
      <c r="H633" t="s">
        <v>6423</v>
      </c>
      <c r="I633" t="s">
        <v>18936</v>
      </c>
      <c r="J633" t="s">
        <v>18935</v>
      </c>
      <c r="K633" t="s">
        <v>30</v>
      </c>
      <c r="L633" t="s">
        <v>30</v>
      </c>
      <c r="M633" t="s">
        <v>41</v>
      </c>
      <c r="N633" t="s">
        <v>231</v>
      </c>
      <c r="O633" t="s">
        <v>279</v>
      </c>
      <c r="P633" t="s">
        <v>40</v>
      </c>
      <c r="Q633" t="s">
        <v>40</v>
      </c>
      <c r="R633" t="s">
        <v>40</v>
      </c>
      <c r="S633" s="163" t="s">
        <v>231</v>
      </c>
      <c r="T633" t="s">
        <v>62</v>
      </c>
      <c r="U633" t="s">
        <v>47</v>
      </c>
      <c r="V633" t="s">
        <v>48</v>
      </c>
      <c r="W633" t="s">
        <v>40</v>
      </c>
      <c r="X633" t="s">
        <v>232</v>
      </c>
      <c r="Y633" t="s">
        <v>40</v>
      </c>
      <c r="AB633" t="s">
        <v>37</v>
      </c>
      <c r="AC633" t="s">
        <v>6439</v>
      </c>
      <c r="AD633" t="s">
        <v>39</v>
      </c>
    </row>
    <row r="634" spans="1:30">
      <c r="A634" t="s">
        <v>18937</v>
      </c>
      <c r="B634" t="s">
        <v>26</v>
      </c>
      <c r="C634" t="s">
        <v>332</v>
      </c>
      <c r="D634" t="s">
        <v>28</v>
      </c>
      <c r="E634" t="s">
        <v>230</v>
      </c>
      <c r="F634" t="s">
        <v>8216</v>
      </c>
      <c r="G634" t="s">
        <v>8217</v>
      </c>
      <c r="H634" t="s">
        <v>6423</v>
      </c>
      <c r="I634" t="s">
        <v>18936</v>
      </c>
      <c r="J634" t="s">
        <v>18937</v>
      </c>
      <c r="K634" t="s">
        <v>30</v>
      </c>
      <c r="L634" t="s">
        <v>30</v>
      </c>
      <c r="M634" t="s">
        <v>41</v>
      </c>
      <c r="N634" t="s">
        <v>231</v>
      </c>
      <c r="O634" t="s">
        <v>113</v>
      </c>
      <c r="P634" t="s">
        <v>40</v>
      </c>
      <c r="Q634" t="s">
        <v>40</v>
      </c>
      <c r="R634" t="s">
        <v>40</v>
      </c>
      <c r="S634" s="163" t="s">
        <v>231</v>
      </c>
      <c r="T634" t="s">
        <v>62</v>
      </c>
      <c r="U634" t="s">
        <v>47</v>
      </c>
      <c r="V634" t="s">
        <v>48</v>
      </c>
      <c r="W634" t="s">
        <v>40</v>
      </c>
      <c r="X634" t="s">
        <v>232</v>
      </c>
      <c r="Y634" t="s">
        <v>40</v>
      </c>
      <c r="AB634" t="s">
        <v>37</v>
      </c>
      <c r="AC634" t="s">
        <v>6439</v>
      </c>
      <c r="AD634" t="s">
        <v>39</v>
      </c>
    </row>
    <row r="635" spans="1:30">
      <c r="A635" t="s">
        <v>18938</v>
      </c>
      <c r="B635" t="s">
        <v>26</v>
      </c>
      <c r="C635" t="s">
        <v>332</v>
      </c>
      <c r="D635" t="s">
        <v>28</v>
      </c>
      <c r="E635" t="s">
        <v>230</v>
      </c>
      <c r="F635" t="s">
        <v>8218</v>
      </c>
      <c r="G635" t="s">
        <v>8219</v>
      </c>
      <c r="H635" t="s">
        <v>6423</v>
      </c>
      <c r="I635" t="s">
        <v>18939</v>
      </c>
      <c r="J635" t="s">
        <v>18938</v>
      </c>
      <c r="K635" t="s">
        <v>30</v>
      </c>
      <c r="L635" t="s">
        <v>30</v>
      </c>
      <c r="M635" t="s">
        <v>41</v>
      </c>
      <c r="N635" t="s">
        <v>231</v>
      </c>
      <c r="O635" t="s">
        <v>279</v>
      </c>
      <c r="P635" t="s">
        <v>40</v>
      </c>
      <c r="Q635" t="s">
        <v>40</v>
      </c>
      <c r="R635" t="s">
        <v>40</v>
      </c>
      <c r="S635" s="163" t="s">
        <v>231</v>
      </c>
      <c r="T635" t="s">
        <v>62</v>
      </c>
      <c r="U635" t="s">
        <v>47</v>
      </c>
      <c r="V635" t="s">
        <v>48</v>
      </c>
      <c r="W635" t="s">
        <v>40</v>
      </c>
      <c r="X635" t="s">
        <v>232</v>
      </c>
      <c r="Y635" t="s">
        <v>40</v>
      </c>
      <c r="AB635" t="s">
        <v>37</v>
      </c>
      <c r="AC635" t="s">
        <v>6439</v>
      </c>
      <c r="AD635" t="s">
        <v>39</v>
      </c>
    </row>
    <row r="636" spans="1:30">
      <c r="A636" t="s">
        <v>18940</v>
      </c>
      <c r="B636" t="s">
        <v>26</v>
      </c>
      <c r="C636" t="s">
        <v>332</v>
      </c>
      <c r="D636" t="s">
        <v>28</v>
      </c>
      <c r="E636" t="s">
        <v>230</v>
      </c>
      <c r="F636" t="s">
        <v>8218</v>
      </c>
      <c r="G636" t="s">
        <v>8219</v>
      </c>
      <c r="H636" t="s">
        <v>6423</v>
      </c>
      <c r="I636" t="s">
        <v>18939</v>
      </c>
      <c r="J636" t="s">
        <v>18940</v>
      </c>
      <c r="K636" t="s">
        <v>30</v>
      </c>
      <c r="L636" t="s">
        <v>30</v>
      </c>
      <c r="M636" t="s">
        <v>41</v>
      </c>
      <c r="N636" t="s">
        <v>231</v>
      </c>
      <c r="O636" t="s">
        <v>113</v>
      </c>
      <c r="P636" t="s">
        <v>40</v>
      </c>
      <c r="Q636" t="s">
        <v>40</v>
      </c>
      <c r="R636" t="s">
        <v>40</v>
      </c>
      <c r="S636" s="163" t="s">
        <v>231</v>
      </c>
      <c r="T636" t="s">
        <v>62</v>
      </c>
      <c r="U636" t="s">
        <v>47</v>
      </c>
      <c r="V636" t="s">
        <v>48</v>
      </c>
      <c r="W636" t="s">
        <v>40</v>
      </c>
      <c r="X636" t="s">
        <v>232</v>
      </c>
      <c r="Y636" t="s">
        <v>40</v>
      </c>
      <c r="AB636" t="s">
        <v>37</v>
      </c>
      <c r="AC636" t="s">
        <v>6439</v>
      </c>
      <c r="AD636" t="s">
        <v>39</v>
      </c>
    </row>
    <row r="637" spans="1:30">
      <c r="A637" t="s">
        <v>18941</v>
      </c>
      <c r="B637" t="s">
        <v>26</v>
      </c>
      <c r="C637" t="s">
        <v>7043</v>
      </c>
      <c r="D637" t="s">
        <v>28</v>
      </c>
      <c r="E637" t="s">
        <v>8220</v>
      </c>
      <c r="F637" t="s">
        <v>8221</v>
      </c>
      <c r="G637" t="s">
        <v>8222</v>
      </c>
      <c r="H637" t="s">
        <v>6423</v>
      </c>
      <c r="I637" t="s">
        <v>18942</v>
      </c>
      <c r="J637" t="s">
        <v>18941</v>
      </c>
      <c r="K637" t="s">
        <v>30</v>
      </c>
      <c r="L637" t="s">
        <v>30</v>
      </c>
      <c r="M637" t="s">
        <v>41</v>
      </c>
      <c r="N637" t="s">
        <v>231</v>
      </c>
      <c r="O637" t="s">
        <v>113</v>
      </c>
      <c r="P637" t="s">
        <v>40</v>
      </c>
      <c r="Q637" t="s">
        <v>40</v>
      </c>
      <c r="R637" t="s">
        <v>40</v>
      </c>
      <c r="S637" s="163" t="s">
        <v>231</v>
      </c>
      <c r="T637" t="s">
        <v>62</v>
      </c>
      <c r="U637" t="s">
        <v>47</v>
      </c>
      <c r="V637" t="s">
        <v>48</v>
      </c>
      <c r="W637" t="s">
        <v>40</v>
      </c>
      <c r="X637" t="s">
        <v>232</v>
      </c>
      <c r="Y637" t="s">
        <v>40</v>
      </c>
      <c r="AB637" t="s">
        <v>37</v>
      </c>
      <c r="AC637" t="s">
        <v>6439</v>
      </c>
      <c r="AD637" t="s">
        <v>39</v>
      </c>
    </row>
    <row r="638" spans="1:30">
      <c r="A638" t="s">
        <v>18943</v>
      </c>
      <c r="B638" t="s">
        <v>26</v>
      </c>
      <c r="C638" t="s">
        <v>7043</v>
      </c>
      <c r="D638" t="s">
        <v>28</v>
      </c>
      <c r="E638" t="s">
        <v>230</v>
      </c>
      <c r="F638" t="s">
        <v>8223</v>
      </c>
      <c r="G638" t="s">
        <v>8224</v>
      </c>
      <c r="H638" t="s">
        <v>6423</v>
      </c>
      <c r="I638" t="s">
        <v>14190</v>
      </c>
      <c r="J638" t="s">
        <v>18943</v>
      </c>
      <c r="K638" t="s">
        <v>30</v>
      </c>
      <c r="L638" t="s">
        <v>30</v>
      </c>
      <c r="M638" t="s">
        <v>41</v>
      </c>
      <c r="N638" t="s">
        <v>231</v>
      </c>
      <c r="O638" t="s">
        <v>113</v>
      </c>
      <c r="P638" t="s">
        <v>40</v>
      </c>
      <c r="Q638" t="s">
        <v>40</v>
      </c>
      <c r="R638" t="s">
        <v>40</v>
      </c>
      <c r="S638" s="163" t="s">
        <v>231</v>
      </c>
      <c r="T638" t="s">
        <v>62</v>
      </c>
      <c r="U638" t="s">
        <v>47</v>
      </c>
      <c r="V638" t="s">
        <v>48</v>
      </c>
      <c r="W638" t="s">
        <v>40</v>
      </c>
      <c r="X638" t="s">
        <v>232</v>
      </c>
      <c r="Y638" t="s">
        <v>40</v>
      </c>
      <c r="AB638" t="s">
        <v>37</v>
      </c>
      <c r="AC638" t="s">
        <v>6439</v>
      </c>
      <c r="AD638" t="s">
        <v>39</v>
      </c>
    </row>
    <row r="639" spans="1:30">
      <c r="A639" t="s">
        <v>18944</v>
      </c>
      <c r="B639" t="s">
        <v>26</v>
      </c>
      <c r="C639" t="s">
        <v>7043</v>
      </c>
      <c r="D639" t="s">
        <v>28</v>
      </c>
      <c r="E639" t="s">
        <v>230</v>
      </c>
      <c r="F639" t="s">
        <v>8225</v>
      </c>
      <c r="G639" t="s">
        <v>8226</v>
      </c>
      <c r="H639" t="s">
        <v>6423</v>
      </c>
      <c r="I639" t="s">
        <v>14191</v>
      </c>
      <c r="J639" t="s">
        <v>18944</v>
      </c>
      <c r="K639" t="s">
        <v>30</v>
      </c>
      <c r="L639" t="s">
        <v>30</v>
      </c>
      <c r="M639" t="s">
        <v>41</v>
      </c>
      <c r="N639" t="s">
        <v>231</v>
      </c>
      <c r="O639" t="s">
        <v>113</v>
      </c>
      <c r="P639" t="s">
        <v>40</v>
      </c>
      <c r="Q639" t="s">
        <v>40</v>
      </c>
      <c r="R639" t="s">
        <v>40</v>
      </c>
      <c r="S639" s="163" t="s">
        <v>231</v>
      </c>
      <c r="T639" t="s">
        <v>62</v>
      </c>
      <c r="U639" t="s">
        <v>47</v>
      </c>
      <c r="V639" t="s">
        <v>48</v>
      </c>
      <c r="W639" t="s">
        <v>40</v>
      </c>
      <c r="X639" t="s">
        <v>232</v>
      </c>
      <c r="Y639" t="s">
        <v>40</v>
      </c>
      <c r="AB639" t="s">
        <v>37</v>
      </c>
      <c r="AC639" t="s">
        <v>6439</v>
      </c>
      <c r="AD639" t="s">
        <v>39</v>
      </c>
    </row>
    <row r="640" spans="1:30">
      <c r="A640" t="s">
        <v>18945</v>
      </c>
      <c r="B640" t="s">
        <v>26</v>
      </c>
      <c r="C640" t="s">
        <v>7043</v>
      </c>
      <c r="D640" t="s">
        <v>28</v>
      </c>
      <c r="E640" t="s">
        <v>8227</v>
      </c>
      <c r="F640" t="s">
        <v>8228</v>
      </c>
      <c r="G640" t="s">
        <v>8229</v>
      </c>
      <c r="H640" t="s">
        <v>6423</v>
      </c>
      <c r="I640" t="s">
        <v>14192</v>
      </c>
      <c r="J640" t="s">
        <v>18945</v>
      </c>
      <c r="K640" t="s">
        <v>30</v>
      </c>
      <c r="L640" t="s">
        <v>30</v>
      </c>
      <c r="M640" t="s">
        <v>41</v>
      </c>
      <c r="N640" t="s">
        <v>231</v>
      </c>
      <c r="O640" t="s">
        <v>113</v>
      </c>
      <c r="P640" t="s">
        <v>40</v>
      </c>
      <c r="Q640" t="s">
        <v>40</v>
      </c>
      <c r="R640" t="s">
        <v>40</v>
      </c>
      <c r="S640" s="163" t="s">
        <v>231</v>
      </c>
      <c r="T640" t="s">
        <v>62</v>
      </c>
      <c r="U640" t="s">
        <v>47</v>
      </c>
      <c r="V640" t="s">
        <v>48</v>
      </c>
      <c r="W640" t="s">
        <v>40</v>
      </c>
      <c r="X640" t="s">
        <v>232</v>
      </c>
      <c r="Y640" t="s">
        <v>40</v>
      </c>
      <c r="AB640" t="s">
        <v>37</v>
      </c>
      <c r="AC640" t="s">
        <v>6439</v>
      </c>
      <c r="AD640" t="s">
        <v>39</v>
      </c>
    </row>
    <row r="641" spans="1:30">
      <c r="A641" t="s">
        <v>18946</v>
      </c>
      <c r="B641" t="s">
        <v>26</v>
      </c>
      <c r="C641" t="s">
        <v>332</v>
      </c>
      <c r="D641" t="s">
        <v>28</v>
      </c>
      <c r="E641" t="s">
        <v>230</v>
      </c>
      <c r="F641" t="s">
        <v>8230</v>
      </c>
      <c r="G641" t="s">
        <v>8231</v>
      </c>
      <c r="H641" t="s">
        <v>6423</v>
      </c>
      <c r="I641" t="s">
        <v>14193</v>
      </c>
      <c r="J641" t="s">
        <v>18946</v>
      </c>
      <c r="K641" t="s">
        <v>30</v>
      </c>
      <c r="L641" t="s">
        <v>31</v>
      </c>
      <c r="M641" t="s">
        <v>32</v>
      </c>
      <c r="N641" t="s">
        <v>33</v>
      </c>
      <c r="O641" t="s">
        <v>275</v>
      </c>
      <c r="P641" t="s">
        <v>189</v>
      </c>
      <c r="Q641" t="s">
        <v>8232</v>
      </c>
      <c r="R641" t="s">
        <v>8233</v>
      </c>
      <c r="S641" t="str">
        <f t="shared" si="9"/>
        <v>APAZA HINCHO, GLADYS CANDELARIA</v>
      </c>
      <c r="T641" t="s">
        <v>310</v>
      </c>
      <c r="U641" t="s">
        <v>36</v>
      </c>
      <c r="V641" t="s">
        <v>158</v>
      </c>
      <c r="W641" t="s">
        <v>15285</v>
      </c>
      <c r="X641" s="121">
        <v>26331</v>
      </c>
      <c r="Y641" t="s">
        <v>8234</v>
      </c>
      <c r="Z641" s="121">
        <v>44240</v>
      </c>
      <c r="AB641" t="s">
        <v>37</v>
      </c>
      <c r="AC641" t="s">
        <v>38</v>
      </c>
      <c r="AD641" t="s">
        <v>39</v>
      </c>
    </row>
    <row r="642" spans="1:30">
      <c r="A642" t="s">
        <v>8235</v>
      </c>
      <c r="B642" t="s">
        <v>26</v>
      </c>
      <c r="C642" t="s">
        <v>332</v>
      </c>
      <c r="D642" t="s">
        <v>28</v>
      </c>
      <c r="E642" t="s">
        <v>230</v>
      </c>
      <c r="F642" t="s">
        <v>8230</v>
      </c>
      <c r="G642" t="s">
        <v>8231</v>
      </c>
      <c r="H642" t="s">
        <v>6423</v>
      </c>
      <c r="I642" t="s">
        <v>14193</v>
      </c>
      <c r="J642" t="s">
        <v>8235</v>
      </c>
      <c r="K642" t="s">
        <v>30</v>
      </c>
      <c r="L642" t="s">
        <v>30</v>
      </c>
      <c r="M642" t="s">
        <v>41</v>
      </c>
      <c r="N642" t="s">
        <v>42</v>
      </c>
      <c r="O642" t="s">
        <v>7455</v>
      </c>
      <c r="P642" t="s">
        <v>129</v>
      </c>
      <c r="Q642" t="s">
        <v>72</v>
      </c>
      <c r="R642" t="s">
        <v>8236</v>
      </c>
      <c r="S642" t="str">
        <f t="shared" si="9"/>
        <v>CRUZ QUISPE, SOFIA ESPERANZA</v>
      </c>
      <c r="T642" t="s">
        <v>35</v>
      </c>
      <c r="U642" t="s">
        <v>47</v>
      </c>
      <c r="V642" t="s">
        <v>48</v>
      </c>
      <c r="W642" t="s">
        <v>15286</v>
      </c>
      <c r="X642" s="121">
        <v>21457</v>
      </c>
      <c r="Y642" t="s">
        <v>8237</v>
      </c>
      <c r="AB642" t="s">
        <v>37</v>
      </c>
      <c r="AC642" t="s">
        <v>38</v>
      </c>
      <c r="AD642" t="s">
        <v>39</v>
      </c>
    </row>
    <row r="643" spans="1:30">
      <c r="A643" t="s">
        <v>18947</v>
      </c>
      <c r="B643" t="s">
        <v>26</v>
      </c>
      <c r="C643" t="s">
        <v>332</v>
      </c>
      <c r="D643" t="s">
        <v>28</v>
      </c>
      <c r="E643" t="s">
        <v>230</v>
      </c>
      <c r="F643" t="s">
        <v>8230</v>
      </c>
      <c r="G643" t="s">
        <v>8231</v>
      </c>
      <c r="H643" t="s">
        <v>6423</v>
      </c>
      <c r="I643" t="s">
        <v>14193</v>
      </c>
      <c r="J643" t="s">
        <v>18947</v>
      </c>
      <c r="K643" t="s">
        <v>30</v>
      </c>
      <c r="L643" t="s">
        <v>30</v>
      </c>
      <c r="M643" t="s">
        <v>41</v>
      </c>
      <c r="N643" t="s">
        <v>231</v>
      </c>
      <c r="O643" t="s">
        <v>113</v>
      </c>
      <c r="P643" t="s">
        <v>40</v>
      </c>
      <c r="Q643" t="s">
        <v>40</v>
      </c>
      <c r="R643" t="s">
        <v>40</v>
      </c>
      <c r="S643" s="163" t="s">
        <v>231</v>
      </c>
      <c r="T643" t="s">
        <v>62</v>
      </c>
      <c r="U643" t="s">
        <v>47</v>
      </c>
      <c r="V643" t="s">
        <v>48</v>
      </c>
      <c r="W643" t="s">
        <v>40</v>
      </c>
      <c r="X643" t="s">
        <v>232</v>
      </c>
      <c r="Y643" t="s">
        <v>40</v>
      </c>
      <c r="AB643" t="s">
        <v>37</v>
      </c>
      <c r="AC643" t="s">
        <v>6439</v>
      </c>
      <c r="AD643" t="s">
        <v>39</v>
      </c>
    </row>
    <row r="644" spans="1:30">
      <c r="A644" t="s">
        <v>18948</v>
      </c>
      <c r="B644" t="s">
        <v>26</v>
      </c>
      <c r="C644" t="s">
        <v>7043</v>
      </c>
      <c r="D644" t="s">
        <v>28</v>
      </c>
      <c r="E644" t="s">
        <v>230</v>
      </c>
      <c r="F644" t="s">
        <v>8238</v>
      </c>
      <c r="G644" t="s">
        <v>8239</v>
      </c>
      <c r="H644" t="s">
        <v>6423</v>
      </c>
      <c r="I644" t="s">
        <v>14194</v>
      </c>
      <c r="J644" t="s">
        <v>18948</v>
      </c>
      <c r="K644" t="s">
        <v>30</v>
      </c>
      <c r="L644" t="s">
        <v>30</v>
      </c>
      <c r="M644" t="s">
        <v>41</v>
      </c>
      <c r="N644" t="s">
        <v>231</v>
      </c>
      <c r="O644" t="s">
        <v>113</v>
      </c>
      <c r="P644" t="s">
        <v>40</v>
      </c>
      <c r="Q644" t="s">
        <v>40</v>
      </c>
      <c r="R644" t="s">
        <v>40</v>
      </c>
      <c r="S644" s="163" t="s">
        <v>231</v>
      </c>
      <c r="T644" t="s">
        <v>62</v>
      </c>
      <c r="U644" t="s">
        <v>47</v>
      </c>
      <c r="V644" t="s">
        <v>48</v>
      </c>
      <c r="W644" t="s">
        <v>40</v>
      </c>
      <c r="X644" t="s">
        <v>232</v>
      </c>
      <c r="Y644" t="s">
        <v>40</v>
      </c>
      <c r="AB644" t="s">
        <v>37</v>
      </c>
      <c r="AC644" t="s">
        <v>6439</v>
      </c>
      <c r="AD644" t="s">
        <v>39</v>
      </c>
    </row>
    <row r="645" spans="1:30">
      <c r="A645" t="s">
        <v>8241</v>
      </c>
      <c r="B645" t="s">
        <v>26</v>
      </c>
      <c r="C645" t="s">
        <v>7043</v>
      </c>
      <c r="D645" t="s">
        <v>28</v>
      </c>
      <c r="E645" t="s">
        <v>483</v>
      </c>
      <c r="F645" t="s">
        <v>8242</v>
      </c>
      <c r="G645" t="s">
        <v>8243</v>
      </c>
      <c r="H645" t="s">
        <v>6423</v>
      </c>
      <c r="I645" t="s">
        <v>18949</v>
      </c>
      <c r="J645" t="s">
        <v>8241</v>
      </c>
      <c r="K645" t="s">
        <v>30</v>
      </c>
      <c r="L645" t="s">
        <v>30</v>
      </c>
      <c r="M645" t="s">
        <v>41</v>
      </c>
      <c r="N645" t="s">
        <v>42</v>
      </c>
      <c r="O645" t="s">
        <v>8244</v>
      </c>
      <c r="P645" t="s">
        <v>8245</v>
      </c>
      <c r="Q645" t="s">
        <v>531</v>
      </c>
      <c r="R645" t="s">
        <v>8246</v>
      </c>
      <c r="S645" t="str">
        <f t="shared" ref="S645:S708" si="10">CONCATENATE(P645," ",Q645,","," ",R645)</f>
        <v>SAYRITUPAC ZAPATA, AIDEE</v>
      </c>
      <c r="T645" t="s">
        <v>58</v>
      </c>
      <c r="U645" t="s">
        <v>47</v>
      </c>
      <c r="V645" t="s">
        <v>48</v>
      </c>
      <c r="W645" t="s">
        <v>15287</v>
      </c>
      <c r="X645" s="121">
        <v>28239</v>
      </c>
      <c r="Y645" t="s">
        <v>8247</v>
      </c>
      <c r="AB645" t="s">
        <v>37</v>
      </c>
      <c r="AC645" t="s">
        <v>38</v>
      </c>
      <c r="AD645" t="s">
        <v>39</v>
      </c>
    </row>
    <row r="646" spans="1:30">
      <c r="A646" t="s">
        <v>18950</v>
      </c>
      <c r="B646" t="s">
        <v>26</v>
      </c>
      <c r="C646" t="s">
        <v>7043</v>
      </c>
      <c r="D646" t="s">
        <v>28</v>
      </c>
      <c r="E646" t="s">
        <v>483</v>
      </c>
      <c r="F646" t="s">
        <v>8248</v>
      </c>
      <c r="G646" t="s">
        <v>8249</v>
      </c>
      <c r="H646" t="s">
        <v>6423</v>
      </c>
      <c r="I646" t="s">
        <v>18951</v>
      </c>
      <c r="J646" t="s">
        <v>18950</v>
      </c>
      <c r="K646" t="s">
        <v>30</v>
      </c>
      <c r="L646" t="s">
        <v>30</v>
      </c>
      <c r="M646" t="s">
        <v>41</v>
      </c>
      <c r="N646" t="s">
        <v>231</v>
      </c>
      <c r="O646" t="s">
        <v>113</v>
      </c>
      <c r="P646" t="s">
        <v>40</v>
      </c>
      <c r="Q646" t="s">
        <v>40</v>
      </c>
      <c r="R646" t="s">
        <v>40</v>
      </c>
      <c r="S646" s="163" t="s">
        <v>231</v>
      </c>
      <c r="T646" t="s">
        <v>62</v>
      </c>
      <c r="U646" t="s">
        <v>47</v>
      </c>
      <c r="V646" t="s">
        <v>48</v>
      </c>
      <c r="W646" t="s">
        <v>40</v>
      </c>
      <c r="X646" t="s">
        <v>232</v>
      </c>
      <c r="Y646" t="s">
        <v>40</v>
      </c>
      <c r="AB646" t="s">
        <v>37</v>
      </c>
      <c r="AC646" t="s">
        <v>6439</v>
      </c>
      <c r="AD646" t="s">
        <v>39</v>
      </c>
    </row>
    <row r="647" spans="1:30">
      <c r="A647" t="s">
        <v>18952</v>
      </c>
      <c r="B647" t="s">
        <v>26</v>
      </c>
      <c r="C647" t="s">
        <v>7043</v>
      </c>
      <c r="D647" t="s">
        <v>28</v>
      </c>
      <c r="E647" t="s">
        <v>483</v>
      </c>
      <c r="F647" t="s">
        <v>8250</v>
      </c>
      <c r="G647" t="s">
        <v>8251</v>
      </c>
      <c r="H647" t="s">
        <v>6423</v>
      </c>
      <c r="I647" t="s">
        <v>14195</v>
      </c>
      <c r="J647" t="s">
        <v>18952</v>
      </c>
      <c r="K647" t="s">
        <v>30</v>
      </c>
      <c r="L647" t="s">
        <v>30</v>
      </c>
      <c r="M647" t="s">
        <v>41</v>
      </c>
      <c r="N647" t="s">
        <v>231</v>
      </c>
      <c r="O647" t="s">
        <v>113</v>
      </c>
      <c r="P647" t="s">
        <v>40</v>
      </c>
      <c r="Q647" t="s">
        <v>40</v>
      </c>
      <c r="R647" t="s">
        <v>40</v>
      </c>
      <c r="S647" s="163" t="s">
        <v>231</v>
      </c>
      <c r="T647" t="s">
        <v>62</v>
      </c>
      <c r="U647" t="s">
        <v>47</v>
      </c>
      <c r="V647" t="s">
        <v>48</v>
      </c>
      <c r="W647" t="s">
        <v>40</v>
      </c>
      <c r="X647" t="s">
        <v>232</v>
      </c>
      <c r="Y647" t="s">
        <v>40</v>
      </c>
      <c r="AB647" t="s">
        <v>37</v>
      </c>
      <c r="AC647" t="s">
        <v>6439</v>
      </c>
      <c r="AD647" t="s">
        <v>39</v>
      </c>
    </row>
    <row r="648" spans="1:30">
      <c r="A648" t="s">
        <v>18953</v>
      </c>
      <c r="B648" t="s">
        <v>26</v>
      </c>
      <c r="C648" t="s">
        <v>7043</v>
      </c>
      <c r="D648" t="s">
        <v>28</v>
      </c>
      <c r="E648" t="s">
        <v>483</v>
      </c>
      <c r="F648" t="s">
        <v>8253</v>
      </c>
      <c r="G648" t="s">
        <v>8254</v>
      </c>
      <c r="H648" t="s">
        <v>6423</v>
      </c>
      <c r="I648" t="s">
        <v>14196</v>
      </c>
      <c r="J648" t="s">
        <v>18953</v>
      </c>
      <c r="K648" t="s">
        <v>30</v>
      </c>
      <c r="L648" t="s">
        <v>30</v>
      </c>
      <c r="M648" t="s">
        <v>41</v>
      </c>
      <c r="N648" t="s">
        <v>231</v>
      </c>
      <c r="O648" t="s">
        <v>113</v>
      </c>
      <c r="P648" t="s">
        <v>40</v>
      </c>
      <c r="Q648" t="s">
        <v>40</v>
      </c>
      <c r="R648" t="s">
        <v>40</v>
      </c>
      <c r="S648" s="163" t="s">
        <v>231</v>
      </c>
      <c r="T648" t="s">
        <v>62</v>
      </c>
      <c r="U648" t="s">
        <v>47</v>
      </c>
      <c r="V648" t="s">
        <v>48</v>
      </c>
      <c r="W648" t="s">
        <v>40</v>
      </c>
      <c r="X648" t="s">
        <v>232</v>
      </c>
      <c r="Y648" t="s">
        <v>40</v>
      </c>
      <c r="AB648" t="s">
        <v>37</v>
      </c>
      <c r="AC648" t="s">
        <v>6439</v>
      </c>
      <c r="AD648" t="s">
        <v>39</v>
      </c>
    </row>
    <row r="649" spans="1:30">
      <c r="A649" t="s">
        <v>18954</v>
      </c>
      <c r="B649" t="s">
        <v>26</v>
      </c>
      <c r="C649" t="s">
        <v>332</v>
      </c>
      <c r="D649" t="s">
        <v>28</v>
      </c>
      <c r="E649" t="s">
        <v>533</v>
      </c>
      <c r="F649" t="s">
        <v>8255</v>
      </c>
      <c r="G649" t="s">
        <v>8256</v>
      </c>
      <c r="H649" t="s">
        <v>6423</v>
      </c>
      <c r="I649" t="s">
        <v>14197</v>
      </c>
      <c r="J649" t="s">
        <v>18954</v>
      </c>
      <c r="K649" t="s">
        <v>30</v>
      </c>
      <c r="L649" t="s">
        <v>30</v>
      </c>
      <c r="M649" t="s">
        <v>41</v>
      </c>
      <c r="N649" t="s">
        <v>231</v>
      </c>
      <c r="O649" t="s">
        <v>279</v>
      </c>
      <c r="P649" t="s">
        <v>40</v>
      </c>
      <c r="Q649" t="s">
        <v>40</v>
      </c>
      <c r="R649" t="s">
        <v>40</v>
      </c>
      <c r="S649" s="163" t="s">
        <v>231</v>
      </c>
      <c r="T649" t="s">
        <v>62</v>
      </c>
      <c r="U649" t="s">
        <v>47</v>
      </c>
      <c r="V649" t="s">
        <v>48</v>
      </c>
      <c r="W649" t="s">
        <v>40</v>
      </c>
      <c r="X649" t="s">
        <v>232</v>
      </c>
      <c r="Y649" t="s">
        <v>40</v>
      </c>
      <c r="AB649" t="s">
        <v>37</v>
      </c>
      <c r="AC649" t="s">
        <v>6439</v>
      </c>
      <c r="AD649" t="s">
        <v>39</v>
      </c>
    </row>
    <row r="650" spans="1:30">
      <c r="A650" t="s">
        <v>18955</v>
      </c>
      <c r="B650" t="s">
        <v>26</v>
      </c>
      <c r="C650" t="s">
        <v>332</v>
      </c>
      <c r="D650" t="s">
        <v>28</v>
      </c>
      <c r="E650" t="s">
        <v>533</v>
      </c>
      <c r="F650" t="s">
        <v>8255</v>
      </c>
      <c r="G650" t="s">
        <v>8256</v>
      </c>
      <c r="H650" t="s">
        <v>6423</v>
      </c>
      <c r="I650" t="s">
        <v>14197</v>
      </c>
      <c r="J650" t="s">
        <v>18955</v>
      </c>
      <c r="K650" t="s">
        <v>30</v>
      </c>
      <c r="L650" t="s">
        <v>30</v>
      </c>
      <c r="M650" t="s">
        <v>41</v>
      </c>
      <c r="N650" t="s">
        <v>231</v>
      </c>
      <c r="O650" t="s">
        <v>279</v>
      </c>
      <c r="P650" t="s">
        <v>40</v>
      </c>
      <c r="Q650" t="s">
        <v>40</v>
      </c>
      <c r="R650" t="s">
        <v>40</v>
      </c>
      <c r="S650" s="163" t="s">
        <v>231</v>
      </c>
      <c r="T650" t="s">
        <v>62</v>
      </c>
      <c r="U650" t="s">
        <v>47</v>
      </c>
      <c r="V650" t="s">
        <v>48</v>
      </c>
      <c r="W650" t="s">
        <v>40</v>
      </c>
      <c r="X650" t="s">
        <v>232</v>
      </c>
      <c r="Y650" t="s">
        <v>40</v>
      </c>
      <c r="AB650" t="s">
        <v>37</v>
      </c>
      <c r="AC650" t="s">
        <v>6439</v>
      </c>
      <c r="AD650" t="s">
        <v>39</v>
      </c>
    </row>
    <row r="651" spans="1:30">
      <c r="A651" t="s">
        <v>18956</v>
      </c>
      <c r="B651" t="s">
        <v>26</v>
      </c>
      <c r="C651" t="s">
        <v>7043</v>
      </c>
      <c r="D651" t="s">
        <v>28</v>
      </c>
      <c r="E651" t="s">
        <v>533</v>
      </c>
      <c r="F651" t="s">
        <v>8257</v>
      </c>
      <c r="G651" t="s">
        <v>8258</v>
      </c>
      <c r="H651" t="s">
        <v>6423</v>
      </c>
      <c r="I651" t="s">
        <v>5979</v>
      </c>
      <c r="J651" t="s">
        <v>18956</v>
      </c>
      <c r="K651" t="s">
        <v>30</v>
      </c>
      <c r="L651" t="s">
        <v>30</v>
      </c>
      <c r="M651" t="s">
        <v>41</v>
      </c>
      <c r="N651" t="s">
        <v>231</v>
      </c>
      <c r="O651" t="s">
        <v>113</v>
      </c>
      <c r="P651" t="s">
        <v>40</v>
      </c>
      <c r="Q651" t="s">
        <v>40</v>
      </c>
      <c r="R651" t="s">
        <v>40</v>
      </c>
      <c r="S651" s="163" t="s">
        <v>231</v>
      </c>
      <c r="T651" t="s">
        <v>62</v>
      </c>
      <c r="U651" t="s">
        <v>47</v>
      </c>
      <c r="V651" t="s">
        <v>48</v>
      </c>
      <c r="W651" t="s">
        <v>40</v>
      </c>
      <c r="X651" t="s">
        <v>232</v>
      </c>
      <c r="Y651" t="s">
        <v>40</v>
      </c>
      <c r="AB651" t="s">
        <v>37</v>
      </c>
      <c r="AC651" t="s">
        <v>6439</v>
      </c>
      <c r="AD651" t="s">
        <v>39</v>
      </c>
    </row>
    <row r="652" spans="1:30">
      <c r="A652" t="s">
        <v>18957</v>
      </c>
      <c r="B652" t="s">
        <v>26</v>
      </c>
      <c r="C652" t="s">
        <v>7043</v>
      </c>
      <c r="D652" t="s">
        <v>28</v>
      </c>
      <c r="E652" t="s">
        <v>483</v>
      </c>
      <c r="F652" t="s">
        <v>8259</v>
      </c>
      <c r="G652" t="s">
        <v>8260</v>
      </c>
      <c r="H652" t="s">
        <v>6423</v>
      </c>
      <c r="I652" t="s">
        <v>14198</v>
      </c>
      <c r="J652" t="s">
        <v>18957</v>
      </c>
      <c r="K652" t="s">
        <v>30</v>
      </c>
      <c r="L652" t="s">
        <v>30</v>
      </c>
      <c r="M652" t="s">
        <v>41</v>
      </c>
      <c r="N652" t="s">
        <v>231</v>
      </c>
      <c r="O652" t="s">
        <v>113</v>
      </c>
      <c r="P652" t="s">
        <v>40</v>
      </c>
      <c r="Q652" t="s">
        <v>40</v>
      </c>
      <c r="R652" t="s">
        <v>40</v>
      </c>
      <c r="S652" s="163" t="s">
        <v>231</v>
      </c>
      <c r="T652" t="s">
        <v>62</v>
      </c>
      <c r="U652" t="s">
        <v>47</v>
      </c>
      <c r="V652" t="s">
        <v>48</v>
      </c>
      <c r="W652" t="s">
        <v>40</v>
      </c>
      <c r="X652" t="s">
        <v>232</v>
      </c>
      <c r="Y652" t="s">
        <v>40</v>
      </c>
      <c r="AB652" t="s">
        <v>37</v>
      </c>
      <c r="AC652" t="s">
        <v>6439</v>
      </c>
      <c r="AD652" t="s">
        <v>39</v>
      </c>
    </row>
    <row r="653" spans="1:30">
      <c r="A653" t="s">
        <v>18958</v>
      </c>
      <c r="B653" t="s">
        <v>26</v>
      </c>
      <c r="C653" t="s">
        <v>7043</v>
      </c>
      <c r="D653" t="s">
        <v>28</v>
      </c>
      <c r="E653" t="s">
        <v>483</v>
      </c>
      <c r="F653" t="s">
        <v>8261</v>
      </c>
      <c r="G653" t="s">
        <v>8262</v>
      </c>
      <c r="H653" t="s">
        <v>6423</v>
      </c>
      <c r="I653" t="s">
        <v>14199</v>
      </c>
      <c r="J653" t="s">
        <v>18958</v>
      </c>
      <c r="K653" t="s">
        <v>30</v>
      </c>
      <c r="L653" t="s">
        <v>30</v>
      </c>
      <c r="M653" t="s">
        <v>41</v>
      </c>
      <c r="N653" t="s">
        <v>231</v>
      </c>
      <c r="O653" t="s">
        <v>113</v>
      </c>
      <c r="P653" t="s">
        <v>40</v>
      </c>
      <c r="Q653" t="s">
        <v>40</v>
      </c>
      <c r="R653" t="s">
        <v>40</v>
      </c>
      <c r="S653" s="163" t="s">
        <v>231</v>
      </c>
      <c r="T653" t="s">
        <v>62</v>
      </c>
      <c r="U653" t="s">
        <v>47</v>
      </c>
      <c r="V653" t="s">
        <v>48</v>
      </c>
      <c r="W653" t="s">
        <v>40</v>
      </c>
      <c r="X653" t="s">
        <v>232</v>
      </c>
      <c r="Y653" t="s">
        <v>40</v>
      </c>
      <c r="AB653" t="s">
        <v>37</v>
      </c>
      <c r="AC653" t="s">
        <v>6439</v>
      </c>
      <c r="AD653" t="s">
        <v>39</v>
      </c>
    </row>
    <row r="654" spans="1:30">
      <c r="A654" t="s">
        <v>18959</v>
      </c>
      <c r="B654" t="s">
        <v>26</v>
      </c>
      <c r="C654" t="s">
        <v>7043</v>
      </c>
      <c r="D654" t="s">
        <v>28</v>
      </c>
      <c r="E654" t="s">
        <v>533</v>
      </c>
      <c r="F654" t="s">
        <v>8265</v>
      </c>
      <c r="G654" t="s">
        <v>8266</v>
      </c>
      <c r="H654" t="s">
        <v>6423</v>
      </c>
      <c r="I654" t="s">
        <v>8311</v>
      </c>
      <c r="J654" t="s">
        <v>18959</v>
      </c>
      <c r="K654" t="s">
        <v>30</v>
      </c>
      <c r="L654" t="s">
        <v>30</v>
      </c>
      <c r="M654" t="s">
        <v>41</v>
      </c>
      <c r="N654" t="s">
        <v>231</v>
      </c>
      <c r="O654" t="s">
        <v>113</v>
      </c>
      <c r="P654" t="s">
        <v>40</v>
      </c>
      <c r="Q654" t="s">
        <v>40</v>
      </c>
      <c r="R654" t="s">
        <v>40</v>
      </c>
      <c r="S654" s="163" t="s">
        <v>231</v>
      </c>
      <c r="T654" t="s">
        <v>62</v>
      </c>
      <c r="U654" t="s">
        <v>47</v>
      </c>
      <c r="V654" t="s">
        <v>48</v>
      </c>
      <c r="W654" t="s">
        <v>40</v>
      </c>
      <c r="X654" t="s">
        <v>232</v>
      </c>
      <c r="Y654" t="s">
        <v>40</v>
      </c>
      <c r="AB654" t="s">
        <v>37</v>
      </c>
      <c r="AC654" t="s">
        <v>6439</v>
      </c>
      <c r="AD654" t="s">
        <v>39</v>
      </c>
    </row>
    <row r="655" spans="1:30">
      <c r="A655" t="s">
        <v>11019</v>
      </c>
      <c r="B655" t="s">
        <v>26</v>
      </c>
      <c r="C655" t="s">
        <v>332</v>
      </c>
      <c r="D655" t="s">
        <v>28</v>
      </c>
      <c r="E655" t="s">
        <v>483</v>
      </c>
      <c r="F655" t="s">
        <v>8268</v>
      </c>
      <c r="G655" t="s">
        <v>8269</v>
      </c>
      <c r="H655" t="s">
        <v>6423</v>
      </c>
      <c r="I655" t="s">
        <v>14200</v>
      </c>
      <c r="J655" t="s">
        <v>11019</v>
      </c>
      <c r="K655" t="s">
        <v>30</v>
      </c>
      <c r="L655" t="s">
        <v>30</v>
      </c>
      <c r="M655" t="s">
        <v>41</v>
      </c>
      <c r="N655" t="s">
        <v>231</v>
      </c>
      <c r="O655" t="s">
        <v>14889</v>
      </c>
      <c r="P655" t="s">
        <v>40</v>
      </c>
      <c r="Q655" t="s">
        <v>40</v>
      </c>
      <c r="R655" t="s">
        <v>40</v>
      </c>
      <c r="S655" s="163" t="s">
        <v>231</v>
      </c>
      <c r="T655" t="s">
        <v>62</v>
      </c>
      <c r="U655" t="s">
        <v>47</v>
      </c>
      <c r="V655" t="s">
        <v>48</v>
      </c>
      <c r="W655" t="s">
        <v>40</v>
      </c>
      <c r="X655" t="s">
        <v>232</v>
      </c>
      <c r="Y655" t="s">
        <v>40</v>
      </c>
      <c r="AB655" t="s">
        <v>37</v>
      </c>
      <c r="AC655" t="s">
        <v>6439</v>
      </c>
      <c r="AD655" t="s">
        <v>39</v>
      </c>
    </row>
    <row r="656" spans="1:30">
      <c r="A656" t="s">
        <v>8267</v>
      </c>
      <c r="B656" t="s">
        <v>26</v>
      </c>
      <c r="C656" t="s">
        <v>332</v>
      </c>
      <c r="D656" t="s">
        <v>28</v>
      </c>
      <c r="E656" t="s">
        <v>483</v>
      </c>
      <c r="F656" t="s">
        <v>8268</v>
      </c>
      <c r="G656" t="s">
        <v>8269</v>
      </c>
      <c r="H656" t="s">
        <v>6423</v>
      </c>
      <c r="I656" t="s">
        <v>14200</v>
      </c>
      <c r="J656" t="s">
        <v>8267</v>
      </c>
      <c r="K656" t="s">
        <v>30</v>
      </c>
      <c r="L656" t="s">
        <v>30</v>
      </c>
      <c r="M656" t="s">
        <v>41</v>
      </c>
      <c r="N656" t="s">
        <v>42</v>
      </c>
      <c r="O656" t="s">
        <v>8270</v>
      </c>
      <c r="P656" t="s">
        <v>536</v>
      </c>
      <c r="Q656" t="s">
        <v>318</v>
      </c>
      <c r="R656" t="s">
        <v>8271</v>
      </c>
      <c r="S656" t="str">
        <f t="shared" si="10"/>
        <v>VELARDE MERMA, MARIA DE JESUS</v>
      </c>
      <c r="T656" t="s">
        <v>58</v>
      </c>
      <c r="U656" t="s">
        <v>47</v>
      </c>
      <c r="V656" t="s">
        <v>48</v>
      </c>
      <c r="W656" t="s">
        <v>15288</v>
      </c>
      <c r="X656" s="121">
        <v>27131</v>
      </c>
      <c r="Y656" t="s">
        <v>8272</v>
      </c>
      <c r="AB656" t="s">
        <v>37</v>
      </c>
      <c r="AC656" t="s">
        <v>38</v>
      </c>
      <c r="AD656" t="s">
        <v>39</v>
      </c>
    </row>
    <row r="657" spans="1:30">
      <c r="A657" t="s">
        <v>18960</v>
      </c>
      <c r="B657" t="s">
        <v>26</v>
      </c>
      <c r="C657" t="s">
        <v>7043</v>
      </c>
      <c r="D657" t="s">
        <v>28</v>
      </c>
      <c r="E657" t="s">
        <v>7895</v>
      </c>
      <c r="F657" t="s">
        <v>8273</v>
      </c>
      <c r="G657" t="s">
        <v>8274</v>
      </c>
      <c r="H657" t="s">
        <v>6423</v>
      </c>
      <c r="I657" t="s">
        <v>8320</v>
      </c>
      <c r="J657" t="s">
        <v>18960</v>
      </c>
      <c r="K657" t="s">
        <v>30</v>
      </c>
      <c r="L657" t="s">
        <v>30</v>
      </c>
      <c r="M657" t="s">
        <v>41</v>
      </c>
      <c r="N657" t="s">
        <v>231</v>
      </c>
      <c r="O657" t="s">
        <v>279</v>
      </c>
      <c r="P657" t="s">
        <v>40</v>
      </c>
      <c r="Q657" t="s">
        <v>40</v>
      </c>
      <c r="R657" t="s">
        <v>40</v>
      </c>
      <c r="S657" s="163" t="s">
        <v>231</v>
      </c>
      <c r="T657" t="s">
        <v>62</v>
      </c>
      <c r="U657" t="s">
        <v>47</v>
      </c>
      <c r="V657" t="s">
        <v>48</v>
      </c>
      <c r="W657" t="s">
        <v>40</v>
      </c>
      <c r="X657" t="s">
        <v>232</v>
      </c>
      <c r="Y657" t="s">
        <v>40</v>
      </c>
      <c r="AB657" t="s">
        <v>37</v>
      </c>
      <c r="AC657" t="s">
        <v>6439</v>
      </c>
      <c r="AD657" t="s">
        <v>39</v>
      </c>
    </row>
    <row r="658" spans="1:30">
      <c r="A658" t="s">
        <v>18961</v>
      </c>
      <c r="B658" t="s">
        <v>26</v>
      </c>
      <c r="C658" t="s">
        <v>7043</v>
      </c>
      <c r="D658" t="s">
        <v>28</v>
      </c>
      <c r="E658" t="s">
        <v>8275</v>
      </c>
      <c r="F658" t="s">
        <v>8276</v>
      </c>
      <c r="G658" t="s">
        <v>8277</v>
      </c>
      <c r="H658" t="s">
        <v>6423</v>
      </c>
      <c r="I658" t="s">
        <v>14201</v>
      </c>
      <c r="J658" t="s">
        <v>18961</v>
      </c>
      <c r="K658" t="s">
        <v>30</v>
      </c>
      <c r="L658" t="s">
        <v>30</v>
      </c>
      <c r="M658" t="s">
        <v>41</v>
      </c>
      <c r="N658" t="s">
        <v>231</v>
      </c>
      <c r="O658" t="s">
        <v>279</v>
      </c>
      <c r="P658" t="s">
        <v>40</v>
      </c>
      <c r="Q658" t="s">
        <v>40</v>
      </c>
      <c r="R658" t="s">
        <v>40</v>
      </c>
      <c r="S658" s="163" t="s">
        <v>231</v>
      </c>
      <c r="T658" t="s">
        <v>62</v>
      </c>
      <c r="U658" t="s">
        <v>47</v>
      </c>
      <c r="V658" t="s">
        <v>48</v>
      </c>
      <c r="W658" t="s">
        <v>40</v>
      </c>
      <c r="X658" t="s">
        <v>232</v>
      </c>
      <c r="Y658" t="s">
        <v>40</v>
      </c>
      <c r="AB658" t="s">
        <v>37</v>
      </c>
      <c r="AC658" t="s">
        <v>6439</v>
      </c>
      <c r="AD658" t="s">
        <v>39</v>
      </c>
    </row>
    <row r="659" spans="1:30">
      <c r="A659" t="s">
        <v>8279</v>
      </c>
      <c r="B659" t="s">
        <v>26</v>
      </c>
      <c r="C659" t="s">
        <v>7043</v>
      </c>
      <c r="D659" t="s">
        <v>28</v>
      </c>
      <c r="E659" t="s">
        <v>533</v>
      </c>
      <c r="F659" t="s">
        <v>8280</v>
      </c>
      <c r="G659" t="s">
        <v>8281</v>
      </c>
      <c r="H659" t="s">
        <v>6423</v>
      </c>
      <c r="I659" t="s">
        <v>14202</v>
      </c>
      <c r="J659" t="s">
        <v>8279</v>
      </c>
      <c r="K659" t="s">
        <v>30</v>
      </c>
      <c r="L659" t="s">
        <v>30</v>
      </c>
      <c r="M659" t="s">
        <v>41</v>
      </c>
      <c r="N659" t="s">
        <v>42</v>
      </c>
      <c r="O659" t="s">
        <v>8282</v>
      </c>
      <c r="P659" t="s">
        <v>491</v>
      </c>
      <c r="Q659" t="s">
        <v>492</v>
      </c>
      <c r="R659" t="s">
        <v>8283</v>
      </c>
      <c r="S659" t="str">
        <f t="shared" si="10"/>
        <v>HOLGUIN ORDOÑO, GILDA</v>
      </c>
      <c r="T659" t="s">
        <v>58</v>
      </c>
      <c r="U659" t="s">
        <v>47</v>
      </c>
      <c r="V659" t="s">
        <v>48</v>
      </c>
      <c r="W659" t="s">
        <v>15289</v>
      </c>
      <c r="X659" s="121">
        <v>23156</v>
      </c>
      <c r="Y659" t="s">
        <v>8284</v>
      </c>
      <c r="AB659" t="s">
        <v>37</v>
      </c>
      <c r="AC659" t="s">
        <v>38</v>
      </c>
      <c r="AD659" t="s">
        <v>39</v>
      </c>
    </row>
    <row r="660" spans="1:30">
      <c r="A660" t="s">
        <v>8285</v>
      </c>
      <c r="B660" t="s">
        <v>26</v>
      </c>
      <c r="C660" t="s">
        <v>332</v>
      </c>
      <c r="D660" t="s">
        <v>28</v>
      </c>
      <c r="E660" t="s">
        <v>8286</v>
      </c>
      <c r="F660" t="s">
        <v>8287</v>
      </c>
      <c r="G660" t="s">
        <v>8288</v>
      </c>
      <c r="H660" t="s">
        <v>6423</v>
      </c>
      <c r="I660" t="s">
        <v>14203</v>
      </c>
      <c r="J660" t="s">
        <v>8285</v>
      </c>
      <c r="K660" t="s">
        <v>30</v>
      </c>
      <c r="L660" t="s">
        <v>30</v>
      </c>
      <c r="M660" t="s">
        <v>41</v>
      </c>
      <c r="N660" t="s">
        <v>42</v>
      </c>
      <c r="O660" t="s">
        <v>6615</v>
      </c>
      <c r="P660" t="s">
        <v>168</v>
      </c>
      <c r="Q660" t="s">
        <v>454</v>
      </c>
      <c r="R660" t="s">
        <v>7709</v>
      </c>
      <c r="S660" t="str">
        <f t="shared" si="10"/>
        <v>VELAZCO QUIZA, YOLANDA MARUJA</v>
      </c>
      <c r="T660" t="s">
        <v>58</v>
      </c>
      <c r="U660" t="s">
        <v>47</v>
      </c>
      <c r="V660" t="s">
        <v>48</v>
      </c>
      <c r="W660" t="s">
        <v>15290</v>
      </c>
      <c r="X660" s="121">
        <v>28188</v>
      </c>
      <c r="Y660" t="s">
        <v>7710</v>
      </c>
      <c r="AB660" t="s">
        <v>37</v>
      </c>
      <c r="AC660" t="s">
        <v>38</v>
      </c>
      <c r="AD660" t="s">
        <v>39</v>
      </c>
    </row>
    <row r="661" spans="1:30">
      <c r="A661" t="s">
        <v>18962</v>
      </c>
      <c r="B661" t="s">
        <v>26</v>
      </c>
      <c r="C661" t="s">
        <v>332</v>
      </c>
      <c r="D661" t="s">
        <v>28</v>
      </c>
      <c r="E661" t="s">
        <v>8286</v>
      </c>
      <c r="F661" t="s">
        <v>8287</v>
      </c>
      <c r="G661" t="s">
        <v>8288</v>
      </c>
      <c r="H661" t="s">
        <v>6423</v>
      </c>
      <c r="I661" t="s">
        <v>14203</v>
      </c>
      <c r="J661" t="s">
        <v>18962</v>
      </c>
      <c r="K661" t="s">
        <v>30</v>
      </c>
      <c r="L661" t="s">
        <v>30</v>
      </c>
      <c r="M661" t="s">
        <v>41</v>
      </c>
      <c r="N661" t="s">
        <v>231</v>
      </c>
      <c r="O661" t="s">
        <v>279</v>
      </c>
      <c r="P661" t="s">
        <v>40</v>
      </c>
      <c r="Q661" t="s">
        <v>40</v>
      </c>
      <c r="R661" t="s">
        <v>40</v>
      </c>
      <c r="S661" s="163" t="s">
        <v>231</v>
      </c>
      <c r="T661" t="s">
        <v>62</v>
      </c>
      <c r="U661" t="s">
        <v>47</v>
      </c>
      <c r="V661" t="s">
        <v>48</v>
      </c>
      <c r="W661" t="s">
        <v>40</v>
      </c>
      <c r="X661" t="s">
        <v>232</v>
      </c>
      <c r="Y661" t="s">
        <v>40</v>
      </c>
      <c r="AB661" t="s">
        <v>37</v>
      </c>
      <c r="AC661" t="s">
        <v>6439</v>
      </c>
      <c r="AD661" t="s">
        <v>39</v>
      </c>
    </row>
    <row r="662" spans="1:30">
      <c r="A662" t="s">
        <v>18963</v>
      </c>
      <c r="B662" t="s">
        <v>26</v>
      </c>
      <c r="C662" t="s">
        <v>332</v>
      </c>
      <c r="D662" t="s">
        <v>28</v>
      </c>
      <c r="E662" t="s">
        <v>8286</v>
      </c>
      <c r="F662" t="s">
        <v>8289</v>
      </c>
      <c r="G662" t="s">
        <v>8290</v>
      </c>
      <c r="H662" t="s">
        <v>6423</v>
      </c>
      <c r="I662" t="s">
        <v>8315</v>
      </c>
      <c r="J662" t="s">
        <v>18963</v>
      </c>
      <c r="K662" t="s">
        <v>30</v>
      </c>
      <c r="L662" t="s">
        <v>30</v>
      </c>
      <c r="M662" t="s">
        <v>41</v>
      </c>
      <c r="N662" t="s">
        <v>231</v>
      </c>
      <c r="O662" t="s">
        <v>279</v>
      </c>
      <c r="P662" t="s">
        <v>40</v>
      </c>
      <c r="Q662" t="s">
        <v>40</v>
      </c>
      <c r="R662" t="s">
        <v>40</v>
      </c>
      <c r="S662" s="163" t="s">
        <v>231</v>
      </c>
      <c r="T662" t="s">
        <v>62</v>
      </c>
      <c r="U662" t="s">
        <v>47</v>
      </c>
      <c r="V662" t="s">
        <v>48</v>
      </c>
      <c r="W662" t="s">
        <v>40</v>
      </c>
      <c r="X662" t="s">
        <v>232</v>
      </c>
      <c r="Y662" t="s">
        <v>40</v>
      </c>
      <c r="AB662" t="s">
        <v>37</v>
      </c>
      <c r="AC662" t="s">
        <v>6439</v>
      </c>
      <c r="AD662" t="s">
        <v>39</v>
      </c>
    </row>
    <row r="663" spans="1:30">
      <c r="A663" t="s">
        <v>18964</v>
      </c>
      <c r="B663" t="s">
        <v>26</v>
      </c>
      <c r="C663" t="s">
        <v>332</v>
      </c>
      <c r="D663" t="s">
        <v>28</v>
      </c>
      <c r="E663" t="s">
        <v>8286</v>
      </c>
      <c r="F663" t="s">
        <v>8289</v>
      </c>
      <c r="G663" t="s">
        <v>8290</v>
      </c>
      <c r="H663" t="s">
        <v>6423</v>
      </c>
      <c r="I663" t="s">
        <v>8315</v>
      </c>
      <c r="J663" t="s">
        <v>18964</v>
      </c>
      <c r="K663" t="s">
        <v>30</v>
      </c>
      <c r="L663" t="s">
        <v>30</v>
      </c>
      <c r="M663" t="s">
        <v>41</v>
      </c>
      <c r="N663" t="s">
        <v>231</v>
      </c>
      <c r="O663" t="s">
        <v>113</v>
      </c>
      <c r="P663" t="s">
        <v>40</v>
      </c>
      <c r="Q663" t="s">
        <v>40</v>
      </c>
      <c r="R663" t="s">
        <v>40</v>
      </c>
      <c r="S663" s="163" t="s">
        <v>231</v>
      </c>
      <c r="T663" t="s">
        <v>62</v>
      </c>
      <c r="U663" t="s">
        <v>47</v>
      </c>
      <c r="V663" t="s">
        <v>48</v>
      </c>
      <c r="W663" t="s">
        <v>40</v>
      </c>
      <c r="X663" t="s">
        <v>232</v>
      </c>
      <c r="Y663" t="s">
        <v>40</v>
      </c>
      <c r="AB663" t="s">
        <v>37</v>
      </c>
      <c r="AC663" t="s">
        <v>6439</v>
      </c>
      <c r="AD663" t="s">
        <v>39</v>
      </c>
    </row>
    <row r="664" spans="1:30">
      <c r="A664" t="s">
        <v>8291</v>
      </c>
      <c r="B664" t="s">
        <v>26</v>
      </c>
      <c r="C664" t="s">
        <v>27</v>
      </c>
      <c r="D664" t="s">
        <v>229</v>
      </c>
      <c r="E664" t="s">
        <v>8227</v>
      </c>
      <c r="F664" t="s">
        <v>8292</v>
      </c>
      <c r="G664" t="s">
        <v>8293</v>
      </c>
      <c r="H664" t="s">
        <v>6423</v>
      </c>
      <c r="I664" t="s">
        <v>5923</v>
      </c>
      <c r="J664" t="s">
        <v>8291</v>
      </c>
      <c r="K664" t="s">
        <v>30</v>
      </c>
      <c r="L664" t="s">
        <v>30</v>
      </c>
      <c r="M664" t="s">
        <v>41</v>
      </c>
      <c r="N664" t="s">
        <v>231</v>
      </c>
      <c r="O664" t="s">
        <v>15291</v>
      </c>
      <c r="P664" t="s">
        <v>40</v>
      </c>
      <c r="Q664" t="s">
        <v>40</v>
      </c>
      <c r="R664" t="s">
        <v>40</v>
      </c>
      <c r="S664" s="163" t="s">
        <v>231</v>
      </c>
      <c r="T664" t="s">
        <v>62</v>
      </c>
      <c r="U664" t="s">
        <v>47</v>
      </c>
      <c r="V664" t="s">
        <v>48</v>
      </c>
      <c r="W664" t="s">
        <v>40</v>
      </c>
      <c r="X664" t="s">
        <v>232</v>
      </c>
      <c r="Y664" t="s">
        <v>40</v>
      </c>
      <c r="AB664" t="s">
        <v>37</v>
      </c>
      <c r="AC664" t="s">
        <v>6439</v>
      </c>
      <c r="AD664" t="s">
        <v>39</v>
      </c>
    </row>
    <row r="665" spans="1:30">
      <c r="A665" t="s">
        <v>8294</v>
      </c>
      <c r="B665" t="s">
        <v>26</v>
      </c>
      <c r="C665" t="s">
        <v>332</v>
      </c>
      <c r="D665" t="s">
        <v>28</v>
      </c>
      <c r="E665" t="s">
        <v>29</v>
      </c>
      <c r="F665" t="s">
        <v>8295</v>
      </c>
      <c r="G665" t="s">
        <v>8296</v>
      </c>
      <c r="H665" t="s">
        <v>6423</v>
      </c>
      <c r="I665" t="s">
        <v>14205</v>
      </c>
      <c r="J665" t="s">
        <v>8294</v>
      </c>
      <c r="K665" t="s">
        <v>30</v>
      </c>
      <c r="L665" t="s">
        <v>31</v>
      </c>
      <c r="M665" t="s">
        <v>32</v>
      </c>
      <c r="N665" t="s">
        <v>33</v>
      </c>
      <c r="O665" t="s">
        <v>8297</v>
      </c>
      <c r="P665" t="s">
        <v>59</v>
      </c>
      <c r="Q665" t="s">
        <v>344</v>
      </c>
      <c r="R665" t="s">
        <v>8298</v>
      </c>
      <c r="S665" t="str">
        <f t="shared" si="10"/>
        <v>GALLEGOS FRISANCHO, MARIA LOURDES</v>
      </c>
      <c r="T665" t="s">
        <v>58</v>
      </c>
      <c r="U665" t="s">
        <v>36</v>
      </c>
      <c r="V665" t="s">
        <v>6426</v>
      </c>
      <c r="W665" t="s">
        <v>15292</v>
      </c>
      <c r="X665" s="121">
        <v>21713</v>
      </c>
      <c r="Y665" t="s">
        <v>8299</v>
      </c>
      <c r="Z665" s="121">
        <v>43525</v>
      </c>
      <c r="AA665" s="121">
        <v>44985</v>
      </c>
      <c r="AB665" t="s">
        <v>37</v>
      </c>
      <c r="AC665" t="s">
        <v>38</v>
      </c>
      <c r="AD665" t="s">
        <v>39</v>
      </c>
    </row>
    <row r="666" spans="1:30">
      <c r="A666" t="s">
        <v>8300</v>
      </c>
      <c r="B666" t="s">
        <v>26</v>
      </c>
      <c r="C666" t="s">
        <v>332</v>
      </c>
      <c r="D666" t="s">
        <v>28</v>
      </c>
      <c r="E666" t="s">
        <v>29</v>
      </c>
      <c r="F666" t="s">
        <v>8295</v>
      </c>
      <c r="G666" t="s">
        <v>8296</v>
      </c>
      <c r="H666" t="s">
        <v>6423</v>
      </c>
      <c r="I666" t="s">
        <v>14205</v>
      </c>
      <c r="J666" t="s">
        <v>8300</v>
      </c>
      <c r="K666" t="s">
        <v>30</v>
      </c>
      <c r="L666" t="s">
        <v>30</v>
      </c>
      <c r="M666" t="s">
        <v>41</v>
      </c>
      <c r="N666" t="s">
        <v>42</v>
      </c>
      <c r="O666" t="s">
        <v>8301</v>
      </c>
      <c r="P666" t="s">
        <v>215</v>
      </c>
      <c r="Q666" t="s">
        <v>488</v>
      </c>
      <c r="R666" t="s">
        <v>485</v>
      </c>
      <c r="S666" t="str">
        <f t="shared" si="10"/>
        <v>CASTILLO SAGUA, AMELIA</v>
      </c>
      <c r="T666" t="s">
        <v>51</v>
      </c>
      <c r="U666" t="s">
        <v>47</v>
      </c>
      <c r="V666" t="s">
        <v>48</v>
      </c>
      <c r="W666" t="s">
        <v>15293</v>
      </c>
      <c r="X666" s="121">
        <v>22235</v>
      </c>
      <c r="Y666" t="s">
        <v>8302</v>
      </c>
      <c r="AB666" t="s">
        <v>37</v>
      </c>
      <c r="AC666" t="s">
        <v>38</v>
      </c>
      <c r="AD666" t="s">
        <v>39</v>
      </c>
    </row>
    <row r="667" spans="1:30">
      <c r="A667" t="s">
        <v>8303</v>
      </c>
      <c r="B667" t="s">
        <v>26</v>
      </c>
      <c r="C667" t="s">
        <v>332</v>
      </c>
      <c r="D667" t="s">
        <v>28</v>
      </c>
      <c r="E667" t="s">
        <v>29</v>
      </c>
      <c r="F667" t="s">
        <v>8295</v>
      </c>
      <c r="G667" t="s">
        <v>8296</v>
      </c>
      <c r="H667" t="s">
        <v>6423</v>
      </c>
      <c r="I667" t="s">
        <v>14205</v>
      </c>
      <c r="J667" t="s">
        <v>8303</v>
      </c>
      <c r="K667" t="s">
        <v>30</v>
      </c>
      <c r="L667" t="s">
        <v>30</v>
      </c>
      <c r="M667" t="s">
        <v>41</v>
      </c>
      <c r="N667" t="s">
        <v>42</v>
      </c>
      <c r="O667" t="s">
        <v>8304</v>
      </c>
      <c r="P667" t="s">
        <v>196</v>
      </c>
      <c r="Q667" t="s">
        <v>34</v>
      </c>
      <c r="R667" t="s">
        <v>489</v>
      </c>
      <c r="S667" t="str">
        <f t="shared" si="10"/>
        <v>CANAZA ROQUE, GRACIELA</v>
      </c>
      <c r="T667" t="s">
        <v>46</v>
      </c>
      <c r="U667" t="s">
        <v>47</v>
      </c>
      <c r="V667" t="s">
        <v>48</v>
      </c>
      <c r="W667" t="s">
        <v>15294</v>
      </c>
      <c r="X667" s="121">
        <v>27746</v>
      </c>
      <c r="Y667" t="s">
        <v>8305</v>
      </c>
      <c r="AB667" t="s">
        <v>37</v>
      </c>
      <c r="AC667" t="s">
        <v>38</v>
      </c>
      <c r="AD667" t="s">
        <v>39</v>
      </c>
    </row>
    <row r="668" spans="1:30">
      <c r="A668" t="s">
        <v>18965</v>
      </c>
      <c r="B668" t="s">
        <v>26</v>
      </c>
      <c r="C668" t="s">
        <v>7043</v>
      </c>
      <c r="D668" t="s">
        <v>28</v>
      </c>
      <c r="E668" t="s">
        <v>533</v>
      </c>
      <c r="F668" t="s">
        <v>8339</v>
      </c>
      <c r="G668" t="s">
        <v>8340</v>
      </c>
      <c r="H668" t="s">
        <v>6423</v>
      </c>
      <c r="I668" t="s">
        <v>621</v>
      </c>
      <c r="J668" t="s">
        <v>18965</v>
      </c>
      <c r="K668" t="s">
        <v>30</v>
      </c>
      <c r="L668" t="s">
        <v>30</v>
      </c>
      <c r="M668" t="s">
        <v>41</v>
      </c>
      <c r="N668" t="s">
        <v>231</v>
      </c>
      <c r="O668" t="s">
        <v>113</v>
      </c>
      <c r="P668" t="s">
        <v>40</v>
      </c>
      <c r="Q668" t="s">
        <v>40</v>
      </c>
      <c r="R668" t="s">
        <v>40</v>
      </c>
      <c r="S668" s="163" t="s">
        <v>231</v>
      </c>
      <c r="T668" t="s">
        <v>62</v>
      </c>
      <c r="U668" t="s">
        <v>47</v>
      </c>
      <c r="V668" t="s">
        <v>48</v>
      </c>
      <c r="W668" t="s">
        <v>40</v>
      </c>
      <c r="X668" t="s">
        <v>232</v>
      </c>
      <c r="Y668" t="s">
        <v>40</v>
      </c>
      <c r="AB668" t="s">
        <v>37</v>
      </c>
      <c r="AC668" t="s">
        <v>6439</v>
      </c>
      <c r="AD668" t="s">
        <v>39</v>
      </c>
    </row>
    <row r="669" spans="1:30">
      <c r="A669" t="s">
        <v>18966</v>
      </c>
      <c r="B669" t="s">
        <v>26</v>
      </c>
      <c r="C669" t="s">
        <v>7043</v>
      </c>
      <c r="D669" t="s">
        <v>28</v>
      </c>
      <c r="E669" t="s">
        <v>533</v>
      </c>
      <c r="F669" t="s">
        <v>8341</v>
      </c>
      <c r="G669" t="s">
        <v>8342</v>
      </c>
      <c r="H669" t="s">
        <v>6423</v>
      </c>
      <c r="I669" t="s">
        <v>6014</v>
      </c>
      <c r="J669" t="s">
        <v>18966</v>
      </c>
      <c r="K669" t="s">
        <v>30</v>
      </c>
      <c r="L669" t="s">
        <v>30</v>
      </c>
      <c r="M669" t="s">
        <v>41</v>
      </c>
      <c r="N669" t="s">
        <v>231</v>
      </c>
      <c r="O669" t="s">
        <v>113</v>
      </c>
      <c r="P669" t="s">
        <v>40</v>
      </c>
      <c r="Q669" t="s">
        <v>40</v>
      </c>
      <c r="R669" t="s">
        <v>40</v>
      </c>
      <c r="S669" s="163" t="s">
        <v>231</v>
      </c>
      <c r="T669" t="s">
        <v>62</v>
      </c>
      <c r="U669" t="s">
        <v>47</v>
      </c>
      <c r="V669" t="s">
        <v>48</v>
      </c>
      <c r="W669" t="s">
        <v>40</v>
      </c>
      <c r="X669" t="s">
        <v>232</v>
      </c>
      <c r="Y669" t="s">
        <v>40</v>
      </c>
      <c r="AB669" t="s">
        <v>37</v>
      </c>
      <c r="AC669" t="s">
        <v>6439</v>
      </c>
      <c r="AD669" t="s">
        <v>39</v>
      </c>
    </row>
    <row r="670" spans="1:30">
      <c r="A670" t="s">
        <v>18967</v>
      </c>
      <c r="B670" t="s">
        <v>26</v>
      </c>
      <c r="C670" t="s">
        <v>332</v>
      </c>
      <c r="D670" t="s">
        <v>28</v>
      </c>
      <c r="E670" t="s">
        <v>483</v>
      </c>
      <c r="F670" t="s">
        <v>8343</v>
      </c>
      <c r="G670" t="s">
        <v>8344</v>
      </c>
      <c r="H670" t="s">
        <v>6423</v>
      </c>
      <c r="I670" t="s">
        <v>14206</v>
      </c>
      <c r="J670" t="s">
        <v>18967</v>
      </c>
      <c r="K670" t="s">
        <v>30</v>
      </c>
      <c r="L670" t="s">
        <v>30</v>
      </c>
      <c r="M670" t="s">
        <v>41</v>
      </c>
      <c r="N670" t="s">
        <v>231</v>
      </c>
      <c r="O670" t="s">
        <v>113</v>
      </c>
      <c r="P670" t="s">
        <v>40</v>
      </c>
      <c r="Q670" t="s">
        <v>40</v>
      </c>
      <c r="R670" t="s">
        <v>40</v>
      </c>
      <c r="S670" s="163" t="s">
        <v>231</v>
      </c>
      <c r="T670" t="s">
        <v>62</v>
      </c>
      <c r="U670" t="s">
        <v>47</v>
      </c>
      <c r="V670" t="s">
        <v>48</v>
      </c>
      <c r="W670" t="s">
        <v>40</v>
      </c>
      <c r="X670" t="s">
        <v>232</v>
      </c>
      <c r="Y670" t="s">
        <v>40</v>
      </c>
      <c r="AB670" t="s">
        <v>37</v>
      </c>
      <c r="AC670" t="s">
        <v>6439</v>
      </c>
      <c r="AD670" t="s">
        <v>39</v>
      </c>
    </row>
    <row r="671" spans="1:30">
      <c r="A671" t="s">
        <v>18968</v>
      </c>
      <c r="B671" t="s">
        <v>26</v>
      </c>
      <c r="C671" t="s">
        <v>332</v>
      </c>
      <c r="D671" t="s">
        <v>28</v>
      </c>
      <c r="E671" t="s">
        <v>483</v>
      </c>
      <c r="F671" t="s">
        <v>8343</v>
      </c>
      <c r="G671" t="s">
        <v>8344</v>
      </c>
      <c r="H671" t="s">
        <v>6423</v>
      </c>
      <c r="I671" t="s">
        <v>14206</v>
      </c>
      <c r="J671" t="s">
        <v>18968</v>
      </c>
      <c r="K671" t="s">
        <v>30</v>
      </c>
      <c r="L671" t="s">
        <v>30</v>
      </c>
      <c r="M671" t="s">
        <v>41</v>
      </c>
      <c r="N671" t="s">
        <v>231</v>
      </c>
      <c r="O671" t="s">
        <v>113</v>
      </c>
      <c r="P671" t="s">
        <v>40</v>
      </c>
      <c r="Q671" t="s">
        <v>40</v>
      </c>
      <c r="R671" t="s">
        <v>40</v>
      </c>
      <c r="S671" s="163" t="s">
        <v>231</v>
      </c>
      <c r="T671" t="s">
        <v>62</v>
      </c>
      <c r="U671" t="s">
        <v>47</v>
      </c>
      <c r="V671" t="s">
        <v>48</v>
      </c>
      <c r="W671" t="s">
        <v>40</v>
      </c>
      <c r="X671" t="s">
        <v>232</v>
      </c>
      <c r="Y671" t="s">
        <v>40</v>
      </c>
      <c r="AB671" t="s">
        <v>37</v>
      </c>
      <c r="AC671" t="s">
        <v>6439</v>
      </c>
      <c r="AD671" t="s">
        <v>39</v>
      </c>
    </row>
    <row r="672" spans="1:30">
      <c r="A672" t="s">
        <v>18969</v>
      </c>
      <c r="B672" t="s">
        <v>26</v>
      </c>
      <c r="C672" t="s">
        <v>27</v>
      </c>
      <c r="D672" t="s">
        <v>28</v>
      </c>
      <c r="E672" t="s">
        <v>29</v>
      </c>
      <c r="F672" t="s">
        <v>8346</v>
      </c>
      <c r="G672" t="s">
        <v>8347</v>
      </c>
      <c r="H672" t="s">
        <v>8348</v>
      </c>
      <c r="I672" t="s">
        <v>6032</v>
      </c>
      <c r="J672" t="s">
        <v>18969</v>
      </c>
      <c r="K672" t="s">
        <v>30</v>
      </c>
      <c r="L672" t="s">
        <v>31</v>
      </c>
      <c r="M672" t="s">
        <v>699</v>
      </c>
      <c r="N672" t="s">
        <v>231</v>
      </c>
      <c r="O672" t="s">
        <v>14255</v>
      </c>
      <c r="P672" t="s">
        <v>40</v>
      </c>
      <c r="Q672" t="s">
        <v>40</v>
      </c>
      <c r="R672" t="s">
        <v>40</v>
      </c>
      <c r="S672" s="163" t="s">
        <v>231</v>
      </c>
      <c r="T672" t="s">
        <v>62</v>
      </c>
      <c r="U672" t="s">
        <v>36</v>
      </c>
      <c r="V672" t="s">
        <v>48</v>
      </c>
      <c r="W672" t="s">
        <v>40</v>
      </c>
      <c r="X672" t="s">
        <v>232</v>
      </c>
      <c r="Y672" t="s">
        <v>40</v>
      </c>
      <c r="AB672" t="s">
        <v>37</v>
      </c>
      <c r="AC672" t="s">
        <v>38</v>
      </c>
      <c r="AD672" t="s">
        <v>39</v>
      </c>
    </row>
    <row r="673" spans="1:30">
      <c r="A673" t="s">
        <v>8352</v>
      </c>
      <c r="B673" t="s">
        <v>26</v>
      </c>
      <c r="C673" t="s">
        <v>27</v>
      </c>
      <c r="D673" t="s">
        <v>28</v>
      </c>
      <c r="E673" t="s">
        <v>29</v>
      </c>
      <c r="F673" t="s">
        <v>8346</v>
      </c>
      <c r="G673" t="s">
        <v>8347</v>
      </c>
      <c r="H673" t="s">
        <v>8348</v>
      </c>
      <c r="I673" t="s">
        <v>6032</v>
      </c>
      <c r="J673" t="s">
        <v>8352</v>
      </c>
      <c r="K673" t="s">
        <v>30</v>
      </c>
      <c r="L673" t="s">
        <v>30</v>
      </c>
      <c r="M673" t="s">
        <v>41</v>
      </c>
      <c r="N673" t="s">
        <v>42</v>
      </c>
      <c r="O673" t="s">
        <v>7455</v>
      </c>
      <c r="P673" t="s">
        <v>43</v>
      </c>
      <c r="Q673" t="s">
        <v>44</v>
      </c>
      <c r="R673" t="s">
        <v>45</v>
      </c>
      <c r="S673" t="str">
        <f t="shared" si="10"/>
        <v>SERRUTO CHOQUEHUANCA, MAGDA</v>
      </c>
      <c r="T673" t="s">
        <v>46</v>
      </c>
      <c r="U673" t="s">
        <v>47</v>
      </c>
      <c r="V673" t="s">
        <v>48</v>
      </c>
      <c r="W673" t="s">
        <v>15296</v>
      </c>
      <c r="X673" s="121">
        <v>23580</v>
      </c>
      <c r="Y673" t="s">
        <v>8353</v>
      </c>
      <c r="AB673" t="s">
        <v>37</v>
      </c>
      <c r="AC673" t="s">
        <v>38</v>
      </c>
      <c r="AD673" t="s">
        <v>39</v>
      </c>
    </row>
    <row r="674" spans="1:30">
      <c r="A674" t="s">
        <v>8354</v>
      </c>
      <c r="B674" t="s">
        <v>26</v>
      </c>
      <c r="C674" t="s">
        <v>27</v>
      </c>
      <c r="D674" t="s">
        <v>28</v>
      </c>
      <c r="E674" t="s">
        <v>29</v>
      </c>
      <c r="F674" t="s">
        <v>8346</v>
      </c>
      <c r="G674" t="s">
        <v>8347</v>
      </c>
      <c r="H674" t="s">
        <v>8348</v>
      </c>
      <c r="I674" t="s">
        <v>6032</v>
      </c>
      <c r="J674" t="s">
        <v>8354</v>
      </c>
      <c r="K674" t="s">
        <v>30</v>
      </c>
      <c r="L674" t="s">
        <v>30</v>
      </c>
      <c r="M674" t="s">
        <v>41</v>
      </c>
      <c r="N674" t="s">
        <v>42</v>
      </c>
      <c r="O674" t="s">
        <v>8355</v>
      </c>
      <c r="P674" t="s">
        <v>49</v>
      </c>
      <c r="Q674" t="s">
        <v>50</v>
      </c>
      <c r="R674" t="s">
        <v>8356</v>
      </c>
      <c r="S674" t="str">
        <f t="shared" si="10"/>
        <v>CCALLA CHOQUEMAMANI, PIEDAD</v>
      </c>
      <c r="T674" t="s">
        <v>46</v>
      </c>
      <c r="U674" t="s">
        <v>47</v>
      </c>
      <c r="V674" t="s">
        <v>48</v>
      </c>
      <c r="W674" t="s">
        <v>15297</v>
      </c>
      <c r="X674" s="121">
        <v>29340</v>
      </c>
      <c r="Y674" t="s">
        <v>8357</v>
      </c>
      <c r="AB674" t="s">
        <v>37</v>
      </c>
      <c r="AC674" t="s">
        <v>38</v>
      </c>
      <c r="AD674" t="s">
        <v>39</v>
      </c>
    </row>
    <row r="675" spans="1:30">
      <c r="A675" t="s">
        <v>8358</v>
      </c>
      <c r="B675" t="s">
        <v>26</v>
      </c>
      <c r="C675" t="s">
        <v>27</v>
      </c>
      <c r="D675" t="s">
        <v>28</v>
      </c>
      <c r="E675" t="s">
        <v>29</v>
      </c>
      <c r="F675" t="s">
        <v>8346</v>
      </c>
      <c r="G675" t="s">
        <v>8347</v>
      </c>
      <c r="H675" t="s">
        <v>8348</v>
      </c>
      <c r="I675" t="s">
        <v>6032</v>
      </c>
      <c r="J675" t="s">
        <v>8358</v>
      </c>
      <c r="K675" t="s">
        <v>30</v>
      </c>
      <c r="L675" t="s">
        <v>30</v>
      </c>
      <c r="M675" t="s">
        <v>41</v>
      </c>
      <c r="N675" t="s">
        <v>42</v>
      </c>
      <c r="O675" t="s">
        <v>52</v>
      </c>
      <c r="P675" t="s">
        <v>53</v>
      </c>
      <c r="Q675" t="s">
        <v>54</v>
      </c>
      <c r="R675" t="s">
        <v>55</v>
      </c>
      <c r="S675" t="str">
        <f t="shared" si="10"/>
        <v>ALIAGA ARPASI, ANA MARIA</v>
      </c>
      <c r="T675" t="s">
        <v>58</v>
      </c>
      <c r="U675" t="s">
        <v>47</v>
      </c>
      <c r="V675" t="s">
        <v>48</v>
      </c>
      <c r="W675" t="s">
        <v>15298</v>
      </c>
      <c r="X675" s="121">
        <v>24215</v>
      </c>
      <c r="Y675" t="s">
        <v>8359</v>
      </c>
      <c r="AB675" t="s">
        <v>37</v>
      </c>
      <c r="AC675" t="s">
        <v>38</v>
      </c>
      <c r="AD675" t="s">
        <v>39</v>
      </c>
    </row>
    <row r="676" spans="1:30">
      <c r="A676" t="s">
        <v>8360</v>
      </c>
      <c r="B676" t="s">
        <v>26</v>
      </c>
      <c r="C676" t="s">
        <v>27</v>
      </c>
      <c r="D676" t="s">
        <v>28</v>
      </c>
      <c r="E676" t="s">
        <v>29</v>
      </c>
      <c r="F676" t="s">
        <v>8346</v>
      </c>
      <c r="G676" t="s">
        <v>8347</v>
      </c>
      <c r="H676" t="s">
        <v>8348</v>
      </c>
      <c r="I676" t="s">
        <v>6032</v>
      </c>
      <c r="J676" t="s">
        <v>8360</v>
      </c>
      <c r="K676" t="s">
        <v>30</v>
      </c>
      <c r="L676" t="s">
        <v>30</v>
      </c>
      <c r="M676" t="s">
        <v>41</v>
      </c>
      <c r="N676" t="s">
        <v>42</v>
      </c>
      <c r="O676" t="s">
        <v>8361</v>
      </c>
      <c r="P676" t="s">
        <v>56</v>
      </c>
      <c r="Q676" t="s">
        <v>57</v>
      </c>
      <c r="R676" t="s">
        <v>8362</v>
      </c>
      <c r="S676" t="str">
        <f t="shared" si="10"/>
        <v>ARIAS VILCA, SONIA HAYDEE</v>
      </c>
      <c r="T676" t="s">
        <v>46</v>
      </c>
      <c r="U676" t="s">
        <v>47</v>
      </c>
      <c r="V676" t="s">
        <v>48</v>
      </c>
      <c r="W676" t="s">
        <v>15299</v>
      </c>
      <c r="X676" s="121">
        <v>25561</v>
      </c>
      <c r="Y676" t="s">
        <v>8363</v>
      </c>
      <c r="AB676" t="s">
        <v>37</v>
      </c>
      <c r="AC676" t="s">
        <v>38</v>
      </c>
      <c r="AD676" t="s">
        <v>39</v>
      </c>
    </row>
    <row r="677" spans="1:30">
      <c r="A677" t="s">
        <v>8364</v>
      </c>
      <c r="B677" t="s">
        <v>26</v>
      </c>
      <c r="C677" t="s">
        <v>27</v>
      </c>
      <c r="D677" t="s">
        <v>28</v>
      </c>
      <c r="E677" t="s">
        <v>29</v>
      </c>
      <c r="F677" t="s">
        <v>8346</v>
      </c>
      <c r="G677" t="s">
        <v>8347</v>
      </c>
      <c r="H677" t="s">
        <v>8348</v>
      </c>
      <c r="I677" t="s">
        <v>6032</v>
      </c>
      <c r="J677" t="s">
        <v>8364</v>
      </c>
      <c r="K677" t="s">
        <v>30</v>
      </c>
      <c r="L677" t="s">
        <v>30</v>
      </c>
      <c r="M677" t="s">
        <v>41</v>
      </c>
      <c r="N677" t="s">
        <v>42</v>
      </c>
      <c r="O677" t="s">
        <v>18970</v>
      </c>
      <c r="P677" t="s">
        <v>175</v>
      </c>
      <c r="Q677" t="s">
        <v>69</v>
      </c>
      <c r="R677" t="s">
        <v>6872</v>
      </c>
      <c r="S677" t="str">
        <f t="shared" si="10"/>
        <v>TITO GUERRA, EDITH ROCIO</v>
      </c>
      <c r="T677" t="s">
        <v>35</v>
      </c>
      <c r="U677" t="s">
        <v>47</v>
      </c>
      <c r="V677" t="s">
        <v>48</v>
      </c>
      <c r="W677" t="s">
        <v>14976</v>
      </c>
      <c r="X677" s="121">
        <v>25827</v>
      </c>
      <c r="Y677" t="s">
        <v>6873</v>
      </c>
      <c r="AB677" t="s">
        <v>37</v>
      </c>
      <c r="AC677" t="s">
        <v>38</v>
      </c>
      <c r="AD677" t="s">
        <v>39</v>
      </c>
    </row>
    <row r="678" spans="1:30">
      <c r="A678" t="s">
        <v>8365</v>
      </c>
      <c r="B678" t="s">
        <v>26</v>
      </c>
      <c r="C678" t="s">
        <v>27</v>
      </c>
      <c r="D678" t="s">
        <v>28</v>
      </c>
      <c r="E678" t="s">
        <v>29</v>
      </c>
      <c r="F678" t="s">
        <v>8346</v>
      </c>
      <c r="G678" t="s">
        <v>8347</v>
      </c>
      <c r="H678" t="s">
        <v>8348</v>
      </c>
      <c r="I678" t="s">
        <v>6032</v>
      </c>
      <c r="J678" t="s">
        <v>8365</v>
      </c>
      <c r="K678" t="s">
        <v>30</v>
      </c>
      <c r="L678" t="s">
        <v>30</v>
      </c>
      <c r="M678" t="s">
        <v>41</v>
      </c>
      <c r="N678" t="s">
        <v>42</v>
      </c>
      <c r="O678" t="s">
        <v>52</v>
      </c>
      <c r="P678" t="s">
        <v>59</v>
      </c>
      <c r="Q678" t="s">
        <v>8366</v>
      </c>
      <c r="R678" t="s">
        <v>8367</v>
      </c>
      <c r="S678" t="str">
        <f t="shared" si="10"/>
        <v>GALLEGOS CASAS, JUANA ELISABET</v>
      </c>
      <c r="T678" t="s">
        <v>46</v>
      </c>
      <c r="U678" t="s">
        <v>47</v>
      </c>
      <c r="V678" t="s">
        <v>48</v>
      </c>
      <c r="W678" t="s">
        <v>15300</v>
      </c>
      <c r="X678" s="121">
        <v>23781</v>
      </c>
      <c r="Y678" t="s">
        <v>8368</v>
      </c>
      <c r="AB678" t="s">
        <v>37</v>
      </c>
      <c r="AC678" t="s">
        <v>38</v>
      </c>
      <c r="AD678" t="s">
        <v>39</v>
      </c>
    </row>
    <row r="679" spans="1:30">
      <c r="A679" t="s">
        <v>8369</v>
      </c>
      <c r="B679" t="s">
        <v>26</v>
      </c>
      <c r="C679" t="s">
        <v>27</v>
      </c>
      <c r="D679" t="s">
        <v>28</v>
      </c>
      <c r="E679" t="s">
        <v>29</v>
      </c>
      <c r="F679" t="s">
        <v>8346</v>
      </c>
      <c r="G679" t="s">
        <v>8347</v>
      </c>
      <c r="H679" t="s">
        <v>8348</v>
      </c>
      <c r="I679" t="s">
        <v>6032</v>
      </c>
      <c r="J679" t="s">
        <v>8369</v>
      </c>
      <c r="K679" t="s">
        <v>30</v>
      </c>
      <c r="L679" t="s">
        <v>30</v>
      </c>
      <c r="M679" t="s">
        <v>41</v>
      </c>
      <c r="N679" t="s">
        <v>42</v>
      </c>
      <c r="O679" t="s">
        <v>8370</v>
      </c>
      <c r="P679" t="s">
        <v>512</v>
      </c>
      <c r="Q679" t="s">
        <v>644</v>
      </c>
      <c r="R679" t="s">
        <v>18971</v>
      </c>
      <c r="S679" t="str">
        <f t="shared" si="10"/>
        <v>SALAZAR LLUTARI, NOELIA VERONICA</v>
      </c>
      <c r="T679" t="s">
        <v>51</v>
      </c>
      <c r="U679" t="s">
        <v>47</v>
      </c>
      <c r="V679" t="s">
        <v>48</v>
      </c>
      <c r="W679" t="s">
        <v>18972</v>
      </c>
      <c r="X679" s="121">
        <v>31097</v>
      </c>
      <c r="Y679" t="s">
        <v>18973</v>
      </c>
      <c r="AB679" t="s">
        <v>37</v>
      </c>
      <c r="AC679" t="s">
        <v>38</v>
      </c>
      <c r="AD679" t="s">
        <v>39</v>
      </c>
    </row>
    <row r="680" spans="1:30">
      <c r="A680" t="s">
        <v>8371</v>
      </c>
      <c r="B680" t="s">
        <v>26</v>
      </c>
      <c r="C680" t="s">
        <v>27</v>
      </c>
      <c r="D680" t="s">
        <v>28</v>
      </c>
      <c r="E680" t="s">
        <v>29</v>
      </c>
      <c r="F680" t="s">
        <v>8346</v>
      </c>
      <c r="G680" t="s">
        <v>8347</v>
      </c>
      <c r="H680" t="s">
        <v>8348</v>
      </c>
      <c r="I680" t="s">
        <v>6032</v>
      </c>
      <c r="J680" t="s">
        <v>8371</v>
      </c>
      <c r="K680" t="s">
        <v>30</v>
      </c>
      <c r="L680" t="s">
        <v>30</v>
      </c>
      <c r="M680" t="s">
        <v>41</v>
      </c>
      <c r="N680" t="s">
        <v>42</v>
      </c>
      <c r="O680" t="s">
        <v>52</v>
      </c>
      <c r="P680" t="s">
        <v>63</v>
      </c>
      <c r="Q680" t="s">
        <v>64</v>
      </c>
      <c r="R680" t="s">
        <v>8372</v>
      </c>
      <c r="S680" t="str">
        <f t="shared" si="10"/>
        <v>LOAYZA CHOQUE, MERCEDES MARITZA</v>
      </c>
      <c r="T680" t="s">
        <v>46</v>
      </c>
      <c r="U680" t="s">
        <v>47</v>
      </c>
      <c r="V680" t="s">
        <v>48</v>
      </c>
      <c r="W680" t="s">
        <v>15301</v>
      </c>
      <c r="X680" s="121">
        <v>22530</v>
      </c>
      <c r="Y680" t="s">
        <v>8373</v>
      </c>
      <c r="AB680" t="s">
        <v>37</v>
      </c>
      <c r="AC680" t="s">
        <v>38</v>
      </c>
      <c r="AD680" t="s">
        <v>39</v>
      </c>
    </row>
    <row r="681" spans="1:30">
      <c r="A681" t="s">
        <v>8374</v>
      </c>
      <c r="B681" t="s">
        <v>26</v>
      </c>
      <c r="C681" t="s">
        <v>27</v>
      </c>
      <c r="D681" t="s">
        <v>28</v>
      </c>
      <c r="E681" t="s">
        <v>29</v>
      </c>
      <c r="F681" t="s">
        <v>8346</v>
      </c>
      <c r="G681" t="s">
        <v>8347</v>
      </c>
      <c r="H681" t="s">
        <v>8348</v>
      </c>
      <c r="I681" t="s">
        <v>6032</v>
      </c>
      <c r="J681" t="s">
        <v>8374</v>
      </c>
      <c r="K681" t="s">
        <v>30</v>
      </c>
      <c r="L681" t="s">
        <v>30</v>
      </c>
      <c r="M681" t="s">
        <v>41</v>
      </c>
      <c r="N681" t="s">
        <v>42</v>
      </c>
      <c r="O681" t="s">
        <v>18974</v>
      </c>
      <c r="P681" t="s">
        <v>283</v>
      </c>
      <c r="Q681" t="s">
        <v>134</v>
      </c>
      <c r="R681" t="s">
        <v>7024</v>
      </c>
      <c r="S681" t="str">
        <f t="shared" si="10"/>
        <v>BEDOYA GONZALES, GLADYS CELESTINA</v>
      </c>
      <c r="T681" t="s">
        <v>58</v>
      </c>
      <c r="U681" t="s">
        <v>47</v>
      </c>
      <c r="V681" t="s">
        <v>48</v>
      </c>
      <c r="W681" t="s">
        <v>15018</v>
      </c>
      <c r="X681" s="121">
        <v>23881</v>
      </c>
      <c r="Y681" t="s">
        <v>7025</v>
      </c>
      <c r="AB681" t="s">
        <v>37</v>
      </c>
      <c r="AC681" t="s">
        <v>38</v>
      </c>
      <c r="AD681" t="s">
        <v>39</v>
      </c>
    </row>
    <row r="682" spans="1:30">
      <c r="A682" t="s">
        <v>8375</v>
      </c>
      <c r="B682" t="s">
        <v>26</v>
      </c>
      <c r="C682" t="s">
        <v>27</v>
      </c>
      <c r="D682" t="s">
        <v>28</v>
      </c>
      <c r="E682" t="s">
        <v>29</v>
      </c>
      <c r="F682" t="s">
        <v>8346</v>
      </c>
      <c r="G682" t="s">
        <v>8347</v>
      </c>
      <c r="H682" t="s">
        <v>8348</v>
      </c>
      <c r="I682" t="s">
        <v>6032</v>
      </c>
      <c r="J682" t="s">
        <v>8375</v>
      </c>
      <c r="K682" t="s">
        <v>30</v>
      </c>
      <c r="L682" t="s">
        <v>30</v>
      </c>
      <c r="M682" t="s">
        <v>41</v>
      </c>
      <c r="N682" t="s">
        <v>42</v>
      </c>
      <c r="O682" t="s">
        <v>18975</v>
      </c>
      <c r="P682" t="s">
        <v>8349</v>
      </c>
      <c r="Q682" t="s">
        <v>34</v>
      </c>
      <c r="R682" t="s">
        <v>8350</v>
      </c>
      <c r="S682" t="str">
        <f t="shared" si="10"/>
        <v>CUBA ROQUE, JENY ZELMIRA</v>
      </c>
      <c r="T682" t="s">
        <v>35</v>
      </c>
      <c r="U682" t="s">
        <v>47</v>
      </c>
      <c r="V682" t="s">
        <v>48</v>
      </c>
      <c r="W682" t="s">
        <v>15295</v>
      </c>
      <c r="X682" s="121">
        <v>25603</v>
      </c>
      <c r="Y682" t="s">
        <v>8351</v>
      </c>
      <c r="AB682" t="s">
        <v>37</v>
      </c>
      <c r="AC682" t="s">
        <v>38</v>
      </c>
      <c r="AD682" t="s">
        <v>39</v>
      </c>
    </row>
    <row r="683" spans="1:30">
      <c r="A683" t="s">
        <v>8376</v>
      </c>
      <c r="B683" t="s">
        <v>26</v>
      </c>
      <c r="C683" t="s">
        <v>27</v>
      </c>
      <c r="D683" t="s">
        <v>28</v>
      </c>
      <c r="E683" t="s">
        <v>29</v>
      </c>
      <c r="F683" t="s">
        <v>8346</v>
      </c>
      <c r="G683" t="s">
        <v>8347</v>
      </c>
      <c r="H683" t="s">
        <v>8348</v>
      </c>
      <c r="I683" t="s">
        <v>6032</v>
      </c>
      <c r="J683" t="s">
        <v>8376</v>
      </c>
      <c r="K683" t="s">
        <v>30</v>
      </c>
      <c r="L683" t="s">
        <v>30</v>
      </c>
      <c r="M683" t="s">
        <v>41</v>
      </c>
      <c r="N683" t="s">
        <v>42</v>
      </c>
      <c r="O683" t="s">
        <v>52</v>
      </c>
      <c r="P683" t="s">
        <v>34</v>
      </c>
      <c r="Q683" t="s">
        <v>44</v>
      </c>
      <c r="R683" t="s">
        <v>8377</v>
      </c>
      <c r="S683" t="str">
        <f t="shared" si="10"/>
        <v>ROQUE CHOQUEHUANCA, GLADIZ ANDREA</v>
      </c>
      <c r="T683" t="s">
        <v>58</v>
      </c>
      <c r="U683" t="s">
        <v>47</v>
      </c>
      <c r="V683" t="s">
        <v>48</v>
      </c>
      <c r="W683" t="s">
        <v>15302</v>
      </c>
      <c r="X683" s="121">
        <v>22979</v>
      </c>
      <c r="Y683" t="s">
        <v>8378</v>
      </c>
      <c r="AB683" t="s">
        <v>37</v>
      </c>
      <c r="AC683" t="s">
        <v>38</v>
      </c>
      <c r="AD683" t="s">
        <v>39</v>
      </c>
    </row>
    <row r="684" spans="1:30">
      <c r="A684" t="s">
        <v>8379</v>
      </c>
      <c r="B684" t="s">
        <v>26</v>
      </c>
      <c r="C684" t="s">
        <v>27</v>
      </c>
      <c r="D684" t="s">
        <v>28</v>
      </c>
      <c r="E684" t="s">
        <v>29</v>
      </c>
      <c r="F684" t="s">
        <v>8346</v>
      </c>
      <c r="G684" t="s">
        <v>8347</v>
      </c>
      <c r="H684" t="s">
        <v>8348</v>
      </c>
      <c r="I684" t="s">
        <v>6032</v>
      </c>
      <c r="J684" t="s">
        <v>8379</v>
      </c>
      <c r="K684" t="s">
        <v>30</v>
      </c>
      <c r="L684" t="s">
        <v>30</v>
      </c>
      <c r="M684" t="s">
        <v>41</v>
      </c>
      <c r="N684" t="s">
        <v>42</v>
      </c>
      <c r="O684" t="s">
        <v>52</v>
      </c>
      <c r="P684" t="s">
        <v>8380</v>
      </c>
      <c r="Q684" t="s">
        <v>14207</v>
      </c>
      <c r="R684" t="s">
        <v>70</v>
      </c>
      <c r="S684" t="str">
        <f t="shared" si="10"/>
        <v>ROSADO GUERRA VDA DE FLORES, MARIA ISABEL</v>
      </c>
      <c r="T684" t="s">
        <v>62</v>
      </c>
      <c r="U684" t="s">
        <v>47</v>
      </c>
      <c r="V684" t="s">
        <v>48</v>
      </c>
      <c r="W684" t="s">
        <v>15303</v>
      </c>
      <c r="X684" s="121">
        <v>23668</v>
      </c>
      <c r="Y684" t="s">
        <v>8381</v>
      </c>
      <c r="AB684" t="s">
        <v>37</v>
      </c>
      <c r="AC684" t="s">
        <v>38</v>
      </c>
      <c r="AD684" t="s">
        <v>39</v>
      </c>
    </row>
    <row r="685" spans="1:30">
      <c r="A685" t="s">
        <v>8382</v>
      </c>
      <c r="B685" t="s">
        <v>26</v>
      </c>
      <c r="C685" t="s">
        <v>27</v>
      </c>
      <c r="D685" t="s">
        <v>28</v>
      </c>
      <c r="E685" t="s">
        <v>29</v>
      </c>
      <c r="F685" t="s">
        <v>8346</v>
      </c>
      <c r="G685" t="s">
        <v>8347</v>
      </c>
      <c r="H685" t="s">
        <v>8348</v>
      </c>
      <c r="I685" t="s">
        <v>6032</v>
      </c>
      <c r="J685" t="s">
        <v>8382</v>
      </c>
      <c r="K685" t="s">
        <v>30</v>
      </c>
      <c r="L685" t="s">
        <v>30</v>
      </c>
      <c r="M685" t="s">
        <v>41</v>
      </c>
      <c r="N685" t="s">
        <v>42</v>
      </c>
      <c r="O685" t="s">
        <v>15304</v>
      </c>
      <c r="P685" t="s">
        <v>2264</v>
      </c>
      <c r="Q685" t="s">
        <v>18976</v>
      </c>
      <c r="R685" t="s">
        <v>18977</v>
      </c>
      <c r="S685" t="str">
        <f t="shared" si="10"/>
        <v>ROZAS ALCAZAR, ENCARNACION</v>
      </c>
      <c r="T685" t="s">
        <v>58</v>
      </c>
      <c r="U685" t="s">
        <v>47</v>
      </c>
      <c r="V685" t="s">
        <v>48</v>
      </c>
      <c r="W685" t="s">
        <v>18978</v>
      </c>
      <c r="X685" s="121">
        <v>28574</v>
      </c>
      <c r="Y685" t="s">
        <v>18979</v>
      </c>
      <c r="AB685" t="s">
        <v>37</v>
      </c>
      <c r="AC685" t="s">
        <v>38</v>
      </c>
      <c r="AD685" t="s">
        <v>39</v>
      </c>
    </row>
    <row r="686" spans="1:30">
      <c r="A686" t="s">
        <v>8383</v>
      </c>
      <c r="B686" t="s">
        <v>26</v>
      </c>
      <c r="C686" t="s">
        <v>27</v>
      </c>
      <c r="D686" t="s">
        <v>28</v>
      </c>
      <c r="E686" t="s">
        <v>29</v>
      </c>
      <c r="F686" t="s">
        <v>8346</v>
      </c>
      <c r="G686" t="s">
        <v>8347</v>
      </c>
      <c r="H686" t="s">
        <v>8348</v>
      </c>
      <c r="I686" t="s">
        <v>6032</v>
      </c>
      <c r="J686" t="s">
        <v>8383</v>
      </c>
      <c r="K686" t="s">
        <v>30</v>
      </c>
      <c r="L686" t="s">
        <v>30</v>
      </c>
      <c r="M686" t="s">
        <v>41</v>
      </c>
      <c r="N686" t="s">
        <v>42</v>
      </c>
      <c r="O686" t="s">
        <v>8384</v>
      </c>
      <c r="P686" t="s">
        <v>10351</v>
      </c>
      <c r="Q686" t="s">
        <v>122</v>
      </c>
      <c r="R686" t="s">
        <v>14208</v>
      </c>
      <c r="S686" t="str">
        <f t="shared" si="10"/>
        <v>ARELA FLORES, GLADYS TERESA</v>
      </c>
      <c r="T686" t="s">
        <v>58</v>
      </c>
      <c r="U686" t="s">
        <v>47</v>
      </c>
      <c r="V686" t="s">
        <v>48</v>
      </c>
      <c r="W686" t="s">
        <v>15305</v>
      </c>
      <c r="X686" s="121">
        <v>26209</v>
      </c>
      <c r="Y686" t="s">
        <v>14209</v>
      </c>
      <c r="AB686" t="s">
        <v>37</v>
      </c>
      <c r="AC686" t="s">
        <v>38</v>
      </c>
      <c r="AD686" t="s">
        <v>39</v>
      </c>
    </row>
    <row r="687" spans="1:30">
      <c r="A687" t="s">
        <v>18980</v>
      </c>
      <c r="B687" t="s">
        <v>26</v>
      </c>
      <c r="C687" t="s">
        <v>27</v>
      </c>
      <c r="D687" t="s">
        <v>28</v>
      </c>
      <c r="E687" t="s">
        <v>29</v>
      </c>
      <c r="F687" t="s">
        <v>8346</v>
      </c>
      <c r="G687" t="s">
        <v>8347</v>
      </c>
      <c r="H687" t="s">
        <v>8348</v>
      </c>
      <c r="I687" t="s">
        <v>6032</v>
      </c>
      <c r="J687" t="s">
        <v>18980</v>
      </c>
      <c r="K687" t="s">
        <v>30</v>
      </c>
      <c r="L687" t="s">
        <v>30</v>
      </c>
      <c r="M687" t="s">
        <v>41</v>
      </c>
      <c r="N687" t="s">
        <v>231</v>
      </c>
      <c r="O687" t="s">
        <v>113</v>
      </c>
      <c r="P687" t="s">
        <v>40</v>
      </c>
      <c r="Q687" t="s">
        <v>40</v>
      </c>
      <c r="R687" t="s">
        <v>40</v>
      </c>
      <c r="S687" s="163" t="s">
        <v>231</v>
      </c>
      <c r="T687" t="s">
        <v>62</v>
      </c>
      <c r="U687" t="s">
        <v>47</v>
      </c>
      <c r="V687" t="s">
        <v>48</v>
      </c>
      <c r="W687" t="s">
        <v>40</v>
      </c>
      <c r="X687" t="s">
        <v>232</v>
      </c>
      <c r="Y687" t="s">
        <v>40</v>
      </c>
      <c r="AB687" t="s">
        <v>37</v>
      </c>
      <c r="AC687" t="s">
        <v>6439</v>
      </c>
      <c r="AD687" t="s">
        <v>39</v>
      </c>
    </row>
    <row r="688" spans="1:30">
      <c r="A688" t="s">
        <v>8385</v>
      </c>
      <c r="B688" t="s">
        <v>26</v>
      </c>
      <c r="C688" t="s">
        <v>27</v>
      </c>
      <c r="D688" t="s">
        <v>28</v>
      </c>
      <c r="E688" t="s">
        <v>29</v>
      </c>
      <c r="F688" t="s">
        <v>8346</v>
      </c>
      <c r="G688" t="s">
        <v>8347</v>
      </c>
      <c r="H688" t="s">
        <v>8348</v>
      </c>
      <c r="I688" t="s">
        <v>6032</v>
      </c>
      <c r="J688" t="s">
        <v>8385</v>
      </c>
      <c r="K688" t="s">
        <v>30</v>
      </c>
      <c r="L688" t="s">
        <v>74</v>
      </c>
      <c r="M688" t="s">
        <v>74</v>
      </c>
      <c r="N688" t="s">
        <v>42</v>
      </c>
      <c r="O688" t="s">
        <v>8386</v>
      </c>
      <c r="P688" t="s">
        <v>7463</v>
      </c>
      <c r="Q688" t="s">
        <v>44</v>
      </c>
      <c r="R688" t="s">
        <v>18558</v>
      </c>
      <c r="S688" t="str">
        <f t="shared" si="10"/>
        <v>HUAYNA CHOQUEHUANCA, MILAGROS ESTHER</v>
      </c>
      <c r="T688" t="s">
        <v>40</v>
      </c>
      <c r="U688" t="s">
        <v>47</v>
      </c>
      <c r="V688" t="s">
        <v>48</v>
      </c>
      <c r="W688" t="s">
        <v>18559</v>
      </c>
      <c r="X688" s="121">
        <v>30296</v>
      </c>
      <c r="Y688" t="s">
        <v>18560</v>
      </c>
      <c r="AB688" t="s">
        <v>37</v>
      </c>
      <c r="AC688" t="s">
        <v>77</v>
      </c>
      <c r="AD688" t="s">
        <v>39</v>
      </c>
    </row>
    <row r="689" spans="1:30">
      <c r="A689" t="s">
        <v>8387</v>
      </c>
      <c r="B689" t="s">
        <v>26</v>
      </c>
      <c r="C689" t="s">
        <v>27</v>
      </c>
      <c r="D689" t="s">
        <v>28</v>
      </c>
      <c r="E689" t="s">
        <v>29</v>
      </c>
      <c r="F689" t="s">
        <v>8346</v>
      </c>
      <c r="G689" t="s">
        <v>8347</v>
      </c>
      <c r="H689" t="s">
        <v>8348</v>
      </c>
      <c r="I689" t="s">
        <v>6032</v>
      </c>
      <c r="J689" t="s">
        <v>8387</v>
      </c>
      <c r="K689" t="s">
        <v>30</v>
      </c>
      <c r="L689" t="s">
        <v>74</v>
      </c>
      <c r="M689" t="s">
        <v>74</v>
      </c>
      <c r="N689" t="s">
        <v>42</v>
      </c>
      <c r="O689" t="s">
        <v>8388</v>
      </c>
      <c r="P689" t="s">
        <v>293</v>
      </c>
      <c r="Q689" t="s">
        <v>285</v>
      </c>
      <c r="R689" t="s">
        <v>277</v>
      </c>
      <c r="S689" t="str">
        <f t="shared" si="10"/>
        <v>AGUILAR NINA, HILDA</v>
      </c>
      <c r="T689" t="s">
        <v>40</v>
      </c>
      <c r="U689" t="s">
        <v>47</v>
      </c>
      <c r="V689" t="s">
        <v>48</v>
      </c>
      <c r="W689" t="s">
        <v>18625</v>
      </c>
      <c r="X689" s="121">
        <v>27488</v>
      </c>
      <c r="Y689" t="s">
        <v>18626</v>
      </c>
      <c r="AB689" t="s">
        <v>37</v>
      </c>
      <c r="AC689" t="s">
        <v>77</v>
      </c>
      <c r="AD689" t="s">
        <v>39</v>
      </c>
    </row>
    <row r="690" spans="1:30">
      <c r="A690" t="s">
        <v>8389</v>
      </c>
      <c r="B690" t="s">
        <v>26</v>
      </c>
      <c r="C690" t="s">
        <v>27</v>
      </c>
      <c r="D690" t="s">
        <v>28</v>
      </c>
      <c r="E690" t="s">
        <v>29</v>
      </c>
      <c r="F690" t="s">
        <v>8346</v>
      </c>
      <c r="G690" t="s">
        <v>8347</v>
      </c>
      <c r="H690" t="s">
        <v>8348</v>
      </c>
      <c r="I690" t="s">
        <v>6032</v>
      </c>
      <c r="J690" t="s">
        <v>8389</v>
      </c>
      <c r="K690" t="s">
        <v>30</v>
      </c>
      <c r="L690" t="s">
        <v>74</v>
      </c>
      <c r="M690" t="s">
        <v>74</v>
      </c>
      <c r="N690" t="s">
        <v>42</v>
      </c>
      <c r="O690" t="s">
        <v>15306</v>
      </c>
      <c r="P690" t="s">
        <v>392</v>
      </c>
      <c r="Q690" t="s">
        <v>18598</v>
      </c>
      <c r="R690" t="s">
        <v>393</v>
      </c>
      <c r="S690" t="str">
        <f t="shared" si="10"/>
        <v>FELICIANO CAPACUTE, JOSE ANTONIO</v>
      </c>
      <c r="T690" t="s">
        <v>40</v>
      </c>
      <c r="U690" t="s">
        <v>47</v>
      </c>
      <c r="V690" t="s">
        <v>48</v>
      </c>
      <c r="W690" t="s">
        <v>18599</v>
      </c>
      <c r="X690" s="121">
        <v>26984</v>
      </c>
      <c r="Y690" t="s">
        <v>18600</v>
      </c>
      <c r="AB690" t="s">
        <v>37</v>
      </c>
      <c r="AC690" t="s">
        <v>77</v>
      </c>
      <c r="AD690" t="s">
        <v>39</v>
      </c>
    </row>
    <row r="691" spans="1:30">
      <c r="A691" t="s">
        <v>8390</v>
      </c>
      <c r="B691" t="s">
        <v>26</v>
      </c>
      <c r="C691" t="s">
        <v>27</v>
      </c>
      <c r="D691" t="s">
        <v>28</v>
      </c>
      <c r="E691" t="s">
        <v>29</v>
      </c>
      <c r="F691" t="s">
        <v>8346</v>
      </c>
      <c r="G691" t="s">
        <v>8347</v>
      </c>
      <c r="H691" t="s">
        <v>8348</v>
      </c>
      <c r="I691" t="s">
        <v>6032</v>
      </c>
      <c r="J691" t="s">
        <v>8390</v>
      </c>
      <c r="K691" t="s">
        <v>30</v>
      </c>
      <c r="L691" t="s">
        <v>74</v>
      </c>
      <c r="M691" t="s">
        <v>74</v>
      </c>
      <c r="N691" t="s">
        <v>42</v>
      </c>
      <c r="O691" t="s">
        <v>6537</v>
      </c>
      <c r="P691" t="s">
        <v>103</v>
      </c>
      <c r="Q691" t="s">
        <v>164</v>
      </c>
      <c r="R691" t="s">
        <v>18981</v>
      </c>
      <c r="S691" t="str">
        <f t="shared" si="10"/>
        <v>MAMANI ORTEGA, VICENTE MAURO</v>
      </c>
      <c r="T691" t="s">
        <v>40</v>
      </c>
      <c r="U691" t="s">
        <v>47</v>
      </c>
      <c r="V691" t="s">
        <v>48</v>
      </c>
      <c r="W691" t="s">
        <v>18982</v>
      </c>
      <c r="X691" s="121">
        <v>28877</v>
      </c>
      <c r="Y691" t="s">
        <v>18983</v>
      </c>
      <c r="AB691" t="s">
        <v>37</v>
      </c>
      <c r="AC691" t="s">
        <v>77</v>
      </c>
      <c r="AD691" t="s">
        <v>39</v>
      </c>
    </row>
    <row r="692" spans="1:30">
      <c r="A692" t="s">
        <v>8391</v>
      </c>
      <c r="B692" t="s">
        <v>26</v>
      </c>
      <c r="C692" t="s">
        <v>27</v>
      </c>
      <c r="D692" t="s">
        <v>28</v>
      </c>
      <c r="E692" t="s">
        <v>29</v>
      </c>
      <c r="F692" t="s">
        <v>8346</v>
      </c>
      <c r="G692" t="s">
        <v>8347</v>
      </c>
      <c r="H692" t="s">
        <v>8348</v>
      </c>
      <c r="I692" t="s">
        <v>6032</v>
      </c>
      <c r="J692" t="s">
        <v>8391</v>
      </c>
      <c r="K692" t="s">
        <v>30</v>
      </c>
      <c r="L692" t="s">
        <v>74</v>
      </c>
      <c r="M692" t="s">
        <v>74</v>
      </c>
      <c r="N692" t="s">
        <v>42</v>
      </c>
      <c r="O692" t="s">
        <v>6537</v>
      </c>
      <c r="P692" t="s">
        <v>103</v>
      </c>
      <c r="Q692" t="s">
        <v>72</v>
      </c>
      <c r="R692" t="s">
        <v>7466</v>
      </c>
      <c r="S692" t="str">
        <f t="shared" si="10"/>
        <v>MAMANI QUISPE, CLARA</v>
      </c>
      <c r="T692" t="s">
        <v>40</v>
      </c>
      <c r="U692" t="s">
        <v>47</v>
      </c>
      <c r="V692" t="s">
        <v>48</v>
      </c>
      <c r="W692" t="s">
        <v>18984</v>
      </c>
      <c r="X692" s="121">
        <v>28102</v>
      </c>
      <c r="Y692" t="s">
        <v>18985</v>
      </c>
      <c r="AB692" t="s">
        <v>37</v>
      </c>
      <c r="AC692" t="s">
        <v>77</v>
      </c>
      <c r="AD692" t="s">
        <v>39</v>
      </c>
    </row>
    <row r="693" spans="1:30">
      <c r="A693" t="s">
        <v>8392</v>
      </c>
      <c r="B693" t="s">
        <v>26</v>
      </c>
      <c r="C693" t="s">
        <v>27</v>
      </c>
      <c r="D693" t="s">
        <v>28</v>
      </c>
      <c r="E693" t="s">
        <v>29</v>
      </c>
      <c r="F693" t="s">
        <v>8346</v>
      </c>
      <c r="G693" t="s">
        <v>8347</v>
      </c>
      <c r="H693" t="s">
        <v>8348</v>
      </c>
      <c r="I693" t="s">
        <v>6032</v>
      </c>
      <c r="J693" t="s">
        <v>8392</v>
      </c>
      <c r="K693" t="s">
        <v>30</v>
      </c>
      <c r="L693" t="s">
        <v>74</v>
      </c>
      <c r="M693" t="s">
        <v>74</v>
      </c>
      <c r="N693" t="s">
        <v>42</v>
      </c>
      <c r="O693" t="s">
        <v>6537</v>
      </c>
      <c r="P693" t="s">
        <v>246</v>
      </c>
      <c r="Q693" t="s">
        <v>824</v>
      </c>
      <c r="R693" t="s">
        <v>18561</v>
      </c>
      <c r="S693" t="str">
        <f t="shared" si="10"/>
        <v>MAQUERA HUANACUNI, EDITH MERY</v>
      </c>
      <c r="T693" t="s">
        <v>40</v>
      </c>
      <c r="U693" t="s">
        <v>47</v>
      </c>
      <c r="V693" t="s">
        <v>48</v>
      </c>
      <c r="W693" t="s">
        <v>18562</v>
      </c>
      <c r="X693" s="121">
        <v>29421</v>
      </c>
      <c r="Y693" t="s">
        <v>18563</v>
      </c>
      <c r="AB693" t="s">
        <v>37</v>
      </c>
      <c r="AC693" t="s">
        <v>77</v>
      </c>
      <c r="AD693" t="s">
        <v>39</v>
      </c>
    </row>
    <row r="694" spans="1:30">
      <c r="A694" t="s">
        <v>8394</v>
      </c>
      <c r="B694" t="s">
        <v>26</v>
      </c>
      <c r="C694" t="s">
        <v>27</v>
      </c>
      <c r="D694" t="s">
        <v>28</v>
      </c>
      <c r="E694" t="s">
        <v>29</v>
      </c>
      <c r="F694" t="s">
        <v>8346</v>
      </c>
      <c r="G694" t="s">
        <v>8347</v>
      </c>
      <c r="H694" t="s">
        <v>8348</v>
      </c>
      <c r="I694" t="s">
        <v>6032</v>
      </c>
      <c r="J694" t="s">
        <v>8394</v>
      </c>
      <c r="K694" t="s">
        <v>87</v>
      </c>
      <c r="L694" t="s">
        <v>88</v>
      </c>
      <c r="M694" t="s">
        <v>89</v>
      </c>
      <c r="N694" t="s">
        <v>42</v>
      </c>
      <c r="O694" t="s">
        <v>52</v>
      </c>
      <c r="P694" t="s">
        <v>90</v>
      </c>
      <c r="Q694" t="s">
        <v>65</v>
      </c>
      <c r="R694" t="s">
        <v>8395</v>
      </c>
      <c r="S694" t="str">
        <f t="shared" si="10"/>
        <v>BENITO LOPEZ, FAUSTA</v>
      </c>
      <c r="T694" t="s">
        <v>91</v>
      </c>
      <c r="U694" t="s">
        <v>36</v>
      </c>
      <c r="V694" t="s">
        <v>48</v>
      </c>
      <c r="W694" t="s">
        <v>15307</v>
      </c>
      <c r="X694" s="121">
        <v>20068</v>
      </c>
      <c r="Y694" t="s">
        <v>8396</v>
      </c>
      <c r="AB694" t="s">
        <v>37</v>
      </c>
      <c r="AC694" t="s">
        <v>92</v>
      </c>
      <c r="AD694" t="s">
        <v>39</v>
      </c>
    </row>
    <row r="695" spans="1:30">
      <c r="A695" t="s">
        <v>8397</v>
      </c>
      <c r="B695" t="s">
        <v>26</v>
      </c>
      <c r="C695" t="s">
        <v>27</v>
      </c>
      <c r="D695" t="s">
        <v>28</v>
      </c>
      <c r="E695" t="s">
        <v>29</v>
      </c>
      <c r="F695" t="s">
        <v>8346</v>
      </c>
      <c r="G695" t="s">
        <v>8347</v>
      </c>
      <c r="H695" t="s">
        <v>8348</v>
      </c>
      <c r="I695" t="s">
        <v>6032</v>
      </c>
      <c r="J695" t="s">
        <v>8397</v>
      </c>
      <c r="K695" t="s">
        <v>87</v>
      </c>
      <c r="L695" t="s">
        <v>88</v>
      </c>
      <c r="M695" t="s">
        <v>93</v>
      </c>
      <c r="N695" t="s">
        <v>42</v>
      </c>
      <c r="O695" t="s">
        <v>52</v>
      </c>
      <c r="P695" t="s">
        <v>94</v>
      </c>
      <c r="Q695" t="s">
        <v>95</v>
      </c>
      <c r="R695" t="s">
        <v>96</v>
      </c>
      <c r="S695" t="str">
        <f t="shared" si="10"/>
        <v>CHARAJA COLQUE, ESTEBAN</v>
      </c>
      <c r="T695" t="s">
        <v>97</v>
      </c>
      <c r="U695" t="s">
        <v>36</v>
      </c>
      <c r="V695" t="s">
        <v>48</v>
      </c>
      <c r="W695" t="s">
        <v>15308</v>
      </c>
      <c r="X695" s="121">
        <v>22580</v>
      </c>
      <c r="Y695" t="s">
        <v>8398</v>
      </c>
      <c r="AB695" t="s">
        <v>37</v>
      </c>
      <c r="AC695" t="s">
        <v>92</v>
      </c>
      <c r="AD695" t="s">
        <v>39</v>
      </c>
    </row>
    <row r="696" spans="1:30">
      <c r="A696" t="s">
        <v>8399</v>
      </c>
      <c r="B696" t="s">
        <v>26</v>
      </c>
      <c r="C696" t="s">
        <v>27</v>
      </c>
      <c r="D696" t="s">
        <v>28</v>
      </c>
      <c r="E696" t="s">
        <v>29</v>
      </c>
      <c r="F696" t="s">
        <v>8346</v>
      </c>
      <c r="G696" t="s">
        <v>8347</v>
      </c>
      <c r="H696" t="s">
        <v>8348</v>
      </c>
      <c r="I696" t="s">
        <v>6032</v>
      </c>
      <c r="J696" t="s">
        <v>8399</v>
      </c>
      <c r="K696" t="s">
        <v>87</v>
      </c>
      <c r="L696" t="s">
        <v>88</v>
      </c>
      <c r="M696" t="s">
        <v>89</v>
      </c>
      <c r="N696" t="s">
        <v>231</v>
      </c>
      <c r="O696" t="s">
        <v>14210</v>
      </c>
      <c r="P696" t="s">
        <v>40</v>
      </c>
      <c r="Q696" t="s">
        <v>40</v>
      </c>
      <c r="R696" t="s">
        <v>40</v>
      </c>
      <c r="S696" s="163" t="s">
        <v>231</v>
      </c>
      <c r="T696" t="s">
        <v>62</v>
      </c>
      <c r="U696" t="s">
        <v>36</v>
      </c>
      <c r="V696" t="s">
        <v>48</v>
      </c>
      <c r="W696" t="s">
        <v>40</v>
      </c>
      <c r="X696" t="s">
        <v>232</v>
      </c>
      <c r="Y696" t="s">
        <v>40</v>
      </c>
      <c r="AB696" t="s">
        <v>37</v>
      </c>
      <c r="AC696" t="s">
        <v>92</v>
      </c>
      <c r="AD696" t="s">
        <v>39</v>
      </c>
    </row>
    <row r="697" spans="1:30">
      <c r="A697" t="s">
        <v>8403</v>
      </c>
      <c r="B697" t="s">
        <v>26</v>
      </c>
      <c r="C697" t="s">
        <v>27</v>
      </c>
      <c r="D697" t="s">
        <v>28</v>
      </c>
      <c r="E697" t="s">
        <v>29</v>
      </c>
      <c r="F697" t="s">
        <v>8404</v>
      </c>
      <c r="G697" t="s">
        <v>8405</v>
      </c>
      <c r="H697" t="s">
        <v>8348</v>
      </c>
      <c r="I697" t="s">
        <v>18986</v>
      </c>
      <c r="J697" t="s">
        <v>8403</v>
      </c>
      <c r="K697" t="s">
        <v>30</v>
      </c>
      <c r="L697" t="s">
        <v>31</v>
      </c>
      <c r="M697" t="s">
        <v>32</v>
      </c>
      <c r="N697" t="s">
        <v>33</v>
      </c>
      <c r="O697" t="s">
        <v>6424</v>
      </c>
      <c r="P697" t="s">
        <v>163</v>
      </c>
      <c r="Q697" t="s">
        <v>108</v>
      </c>
      <c r="R697" t="s">
        <v>8406</v>
      </c>
      <c r="S697" t="str">
        <f t="shared" si="10"/>
        <v>GALINDO SILVA, ROSIO HENEIDE</v>
      </c>
      <c r="T697" t="s">
        <v>35</v>
      </c>
      <c r="U697" t="s">
        <v>36</v>
      </c>
      <c r="V697" t="s">
        <v>6426</v>
      </c>
      <c r="W697" t="s">
        <v>15309</v>
      </c>
      <c r="X697" s="121">
        <v>23707</v>
      </c>
      <c r="Y697" t="s">
        <v>8407</v>
      </c>
      <c r="Z697" s="121">
        <v>43525</v>
      </c>
      <c r="AA697" s="121">
        <v>44985</v>
      </c>
      <c r="AB697" t="s">
        <v>37</v>
      </c>
      <c r="AC697" t="s">
        <v>38</v>
      </c>
      <c r="AD697" t="s">
        <v>39</v>
      </c>
    </row>
    <row r="698" spans="1:30">
      <c r="A698" t="s">
        <v>8408</v>
      </c>
      <c r="B698" t="s">
        <v>26</v>
      </c>
      <c r="C698" t="s">
        <v>27</v>
      </c>
      <c r="D698" t="s">
        <v>28</v>
      </c>
      <c r="E698" t="s">
        <v>29</v>
      </c>
      <c r="F698" t="s">
        <v>8404</v>
      </c>
      <c r="G698" t="s">
        <v>8405</v>
      </c>
      <c r="H698" t="s">
        <v>8348</v>
      </c>
      <c r="I698" t="s">
        <v>18986</v>
      </c>
      <c r="J698" t="s">
        <v>8408</v>
      </c>
      <c r="K698" t="s">
        <v>30</v>
      </c>
      <c r="L698" t="s">
        <v>30</v>
      </c>
      <c r="M698" t="s">
        <v>41</v>
      </c>
      <c r="N698" t="s">
        <v>231</v>
      </c>
      <c r="O698" t="s">
        <v>15310</v>
      </c>
      <c r="P698" t="s">
        <v>40</v>
      </c>
      <c r="Q698" t="s">
        <v>40</v>
      </c>
      <c r="R698" t="s">
        <v>40</v>
      </c>
      <c r="S698" s="163" t="s">
        <v>231</v>
      </c>
      <c r="T698" t="s">
        <v>62</v>
      </c>
      <c r="U698" t="s">
        <v>47</v>
      </c>
      <c r="V698" t="s">
        <v>48</v>
      </c>
      <c r="W698" t="s">
        <v>40</v>
      </c>
      <c r="X698" t="s">
        <v>232</v>
      </c>
      <c r="Y698" t="s">
        <v>40</v>
      </c>
      <c r="AB698" t="s">
        <v>37</v>
      </c>
      <c r="AC698" t="s">
        <v>6439</v>
      </c>
      <c r="AD698" t="s">
        <v>39</v>
      </c>
    </row>
    <row r="699" spans="1:30">
      <c r="A699" t="s">
        <v>8411</v>
      </c>
      <c r="B699" t="s">
        <v>26</v>
      </c>
      <c r="C699" t="s">
        <v>27</v>
      </c>
      <c r="D699" t="s">
        <v>28</v>
      </c>
      <c r="E699" t="s">
        <v>29</v>
      </c>
      <c r="F699" t="s">
        <v>8404</v>
      </c>
      <c r="G699" t="s">
        <v>8405</v>
      </c>
      <c r="H699" t="s">
        <v>8348</v>
      </c>
      <c r="I699" t="s">
        <v>18986</v>
      </c>
      <c r="J699" t="s">
        <v>8411</v>
      </c>
      <c r="K699" t="s">
        <v>30</v>
      </c>
      <c r="L699" t="s">
        <v>30</v>
      </c>
      <c r="M699" t="s">
        <v>41</v>
      </c>
      <c r="N699" t="s">
        <v>42</v>
      </c>
      <c r="O699" t="s">
        <v>8412</v>
      </c>
      <c r="P699" t="s">
        <v>72</v>
      </c>
      <c r="Q699" t="s">
        <v>122</v>
      </c>
      <c r="R699" t="s">
        <v>8413</v>
      </c>
      <c r="S699" t="str">
        <f t="shared" si="10"/>
        <v>QUISPE FLORES, GLADIS MERCEDEZ</v>
      </c>
      <c r="T699" t="s">
        <v>58</v>
      </c>
      <c r="U699" t="s">
        <v>47</v>
      </c>
      <c r="V699" t="s">
        <v>48</v>
      </c>
      <c r="W699" t="s">
        <v>15311</v>
      </c>
      <c r="X699" s="121">
        <v>22183</v>
      </c>
      <c r="Y699" t="s">
        <v>8414</v>
      </c>
      <c r="AB699" t="s">
        <v>37</v>
      </c>
      <c r="AC699" t="s">
        <v>38</v>
      </c>
      <c r="AD699" t="s">
        <v>39</v>
      </c>
    </row>
    <row r="700" spans="1:30">
      <c r="A700" t="s">
        <v>8415</v>
      </c>
      <c r="B700" t="s">
        <v>26</v>
      </c>
      <c r="C700" t="s">
        <v>27</v>
      </c>
      <c r="D700" t="s">
        <v>28</v>
      </c>
      <c r="E700" t="s">
        <v>29</v>
      </c>
      <c r="F700" t="s">
        <v>8404</v>
      </c>
      <c r="G700" t="s">
        <v>8405</v>
      </c>
      <c r="H700" t="s">
        <v>8348</v>
      </c>
      <c r="I700" t="s">
        <v>18986</v>
      </c>
      <c r="J700" t="s">
        <v>8415</v>
      </c>
      <c r="K700" t="s">
        <v>30</v>
      </c>
      <c r="L700" t="s">
        <v>30</v>
      </c>
      <c r="M700" t="s">
        <v>41</v>
      </c>
      <c r="N700" t="s">
        <v>42</v>
      </c>
      <c r="O700" t="s">
        <v>52</v>
      </c>
      <c r="P700" t="s">
        <v>351</v>
      </c>
      <c r="Q700" t="s">
        <v>7320</v>
      </c>
      <c r="R700" t="s">
        <v>8416</v>
      </c>
      <c r="S700" t="str">
        <f t="shared" si="10"/>
        <v>BOHORQUEZ DAVALOS, BRIGITHE</v>
      </c>
      <c r="T700" t="s">
        <v>46</v>
      </c>
      <c r="U700" t="s">
        <v>47</v>
      </c>
      <c r="V700" t="s">
        <v>48</v>
      </c>
      <c r="W700" t="s">
        <v>15312</v>
      </c>
      <c r="X700" s="121">
        <v>22519</v>
      </c>
      <c r="Y700" t="s">
        <v>8417</v>
      </c>
      <c r="AB700" t="s">
        <v>37</v>
      </c>
      <c r="AC700" t="s">
        <v>38</v>
      </c>
      <c r="AD700" t="s">
        <v>39</v>
      </c>
    </row>
    <row r="701" spans="1:30">
      <c r="A701" t="s">
        <v>8418</v>
      </c>
      <c r="B701" t="s">
        <v>26</v>
      </c>
      <c r="C701" t="s">
        <v>27</v>
      </c>
      <c r="D701" t="s">
        <v>28</v>
      </c>
      <c r="E701" t="s">
        <v>29</v>
      </c>
      <c r="F701" t="s">
        <v>8404</v>
      </c>
      <c r="G701" t="s">
        <v>8405</v>
      </c>
      <c r="H701" t="s">
        <v>8348</v>
      </c>
      <c r="I701" t="s">
        <v>18986</v>
      </c>
      <c r="J701" t="s">
        <v>8418</v>
      </c>
      <c r="K701" t="s">
        <v>30</v>
      </c>
      <c r="L701" t="s">
        <v>30</v>
      </c>
      <c r="M701" t="s">
        <v>41</v>
      </c>
      <c r="N701" t="s">
        <v>42</v>
      </c>
      <c r="O701" t="s">
        <v>52</v>
      </c>
      <c r="P701" t="s">
        <v>94</v>
      </c>
      <c r="Q701" t="s">
        <v>117</v>
      </c>
      <c r="R701" t="s">
        <v>6359</v>
      </c>
      <c r="S701" t="str">
        <f t="shared" si="10"/>
        <v>CHARAJA QUILCA, ZAIDA</v>
      </c>
      <c r="T701" t="s">
        <v>46</v>
      </c>
      <c r="U701" t="s">
        <v>47</v>
      </c>
      <c r="V701" t="s">
        <v>48</v>
      </c>
      <c r="W701" t="s">
        <v>15313</v>
      </c>
      <c r="X701" s="121">
        <v>22737</v>
      </c>
      <c r="Y701" t="s">
        <v>8419</v>
      </c>
      <c r="AB701" t="s">
        <v>37</v>
      </c>
      <c r="AC701" t="s">
        <v>38</v>
      </c>
      <c r="AD701" t="s">
        <v>39</v>
      </c>
    </row>
    <row r="702" spans="1:30">
      <c r="A702" t="s">
        <v>8420</v>
      </c>
      <c r="B702" t="s">
        <v>26</v>
      </c>
      <c r="C702" t="s">
        <v>27</v>
      </c>
      <c r="D702" t="s">
        <v>28</v>
      </c>
      <c r="E702" t="s">
        <v>29</v>
      </c>
      <c r="F702" t="s">
        <v>8404</v>
      </c>
      <c r="G702" t="s">
        <v>8405</v>
      </c>
      <c r="H702" t="s">
        <v>8348</v>
      </c>
      <c r="I702" t="s">
        <v>18986</v>
      </c>
      <c r="J702" t="s">
        <v>8420</v>
      </c>
      <c r="K702" t="s">
        <v>30</v>
      </c>
      <c r="L702" t="s">
        <v>30</v>
      </c>
      <c r="M702" t="s">
        <v>41</v>
      </c>
      <c r="N702" t="s">
        <v>42</v>
      </c>
      <c r="O702" t="s">
        <v>8421</v>
      </c>
      <c r="P702" t="s">
        <v>241</v>
      </c>
      <c r="Q702" t="s">
        <v>175</v>
      </c>
      <c r="R702" t="s">
        <v>7408</v>
      </c>
      <c r="S702" t="str">
        <f t="shared" si="10"/>
        <v>ALATA TITO, YESSENIA NAKADAY</v>
      </c>
      <c r="T702" t="s">
        <v>51</v>
      </c>
      <c r="U702" t="s">
        <v>47</v>
      </c>
      <c r="V702" t="s">
        <v>48</v>
      </c>
      <c r="W702" t="s">
        <v>15314</v>
      </c>
      <c r="X702" s="121">
        <v>27456</v>
      </c>
      <c r="Y702" t="s">
        <v>7409</v>
      </c>
      <c r="AB702" t="s">
        <v>37</v>
      </c>
      <c r="AC702" t="s">
        <v>38</v>
      </c>
      <c r="AD702" t="s">
        <v>39</v>
      </c>
    </row>
    <row r="703" spans="1:30">
      <c r="A703" t="s">
        <v>8422</v>
      </c>
      <c r="B703" t="s">
        <v>26</v>
      </c>
      <c r="C703" t="s">
        <v>27</v>
      </c>
      <c r="D703" t="s">
        <v>28</v>
      </c>
      <c r="E703" t="s">
        <v>29</v>
      </c>
      <c r="F703" t="s">
        <v>8404</v>
      </c>
      <c r="G703" t="s">
        <v>8405</v>
      </c>
      <c r="H703" t="s">
        <v>8348</v>
      </c>
      <c r="I703" t="s">
        <v>18986</v>
      </c>
      <c r="J703" t="s">
        <v>8422</v>
      </c>
      <c r="K703" t="s">
        <v>30</v>
      </c>
      <c r="L703" t="s">
        <v>30</v>
      </c>
      <c r="M703" t="s">
        <v>41</v>
      </c>
      <c r="N703" t="s">
        <v>231</v>
      </c>
      <c r="O703" t="s">
        <v>8423</v>
      </c>
      <c r="P703" t="s">
        <v>40</v>
      </c>
      <c r="Q703" t="s">
        <v>40</v>
      </c>
      <c r="R703" t="s">
        <v>40</v>
      </c>
      <c r="S703" s="163" t="s">
        <v>231</v>
      </c>
      <c r="T703" t="s">
        <v>62</v>
      </c>
      <c r="U703" t="s">
        <v>47</v>
      </c>
      <c r="V703" t="s">
        <v>48</v>
      </c>
      <c r="W703" t="s">
        <v>40</v>
      </c>
      <c r="X703" t="s">
        <v>232</v>
      </c>
      <c r="Y703" t="s">
        <v>40</v>
      </c>
      <c r="AB703" t="s">
        <v>37</v>
      </c>
      <c r="AC703" t="s">
        <v>6439</v>
      </c>
      <c r="AD703" t="s">
        <v>39</v>
      </c>
    </row>
    <row r="704" spans="1:30">
      <c r="A704" t="s">
        <v>8424</v>
      </c>
      <c r="B704" t="s">
        <v>26</v>
      </c>
      <c r="C704" t="s">
        <v>27</v>
      </c>
      <c r="D704" t="s">
        <v>28</v>
      </c>
      <c r="E704" t="s">
        <v>29</v>
      </c>
      <c r="F704" t="s">
        <v>8404</v>
      </c>
      <c r="G704" t="s">
        <v>8405</v>
      </c>
      <c r="H704" t="s">
        <v>8348</v>
      </c>
      <c r="I704" t="s">
        <v>18986</v>
      </c>
      <c r="J704" t="s">
        <v>8424</v>
      </c>
      <c r="K704" t="s">
        <v>30</v>
      </c>
      <c r="L704" t="s">
        <v>30</v>
      </c>
      <c r="M704" t="s">
        <v>41</v>
      </c>
      <c r="N704" t="s">
        <v>42</v>
      </c>
      <c r="O704" t="s">
        <v>15315</v>
      </c>
      <c r="P704" t="s">
        <v>6617</v>
      </c>
      <c r="Q704" t="s">
        <v>117</v>
      </c>
      <c r="R704" t="s">
        <v>185</v>
      </c>
      <c r="S704" t="str">
        <f t="shared" si="10"/>
        <v>TREJOS QUILCA, GLADYS</v>
      </c>
      <c r="T704" t="s">
        <v>46</v>
      </c>
      <c r="U704" t="s">
        <v>47</v>
      </c>
      <c r="V704" t="s">
        <v>48</v>
      </c>
      <c r="W704" t="s">
        <v>15316</v>
      </c>
      <c r="X704" s="121">
        <v>22051</v>
      </c>
      <c r="Y704" t="s">
        <v>6618</v>
      </c>
      <c r="AB704" t="s">
        <v>37</v>
      </c>
      <c r="AC704" t="s">
        <v>38</v>
      </c>
      <c r="AD704" t="s">
        <v>39</v>
      </c>
    </row>
    <row r="705" spans="1:30">
      <c r="A705" t="s">
        <v>11458</v>
      </c>
      <c r="B705" t="s">
        <v>26</v>
      </c>
      <c r="C705" t="s">
        <v>27</v>
      </c>
      <c r="D705" t="s">
        <v>28</v>
      </c>
      <c r="E705" t="s">
        <v>29</v>
      </c>
      <c r="F705" t="s">
        <v>8404</v>
      </c>
      <c r="G705" t="s">
        <v>8405</v>
      </c>
      <c r="H705" t="s">
        <v>8348</v>
      </c>
      <c r="I705" t="s">
        <v>18986</v>
      </c>
      <c r="J705" t="s">
        <v>11458</v>
      </c>
      <c r="K705" t="s">
        <v>30</v>
      </c>
      <c r="L705" t="s">
        <v>30</v>
      </c>
      <c r="M705" t="s">
        <v>41</v>
      </c>
      <c r="N705" t="s">
        <v>42</v>
      </c>
      <c r="O705" t="s">
        <v>15317</v>
      </c>
      <c r="P705" t="s">
        <v>103</v>
      </c>
      <c r="Q705" t="s">
        <v>262</v>
      </c>
      <c r="R705" t="s">
        <v>212</v>
      </c>
      <c r="S705" t="str">
        <f t="shared" si="10"/>
        <v>MAMANI LUJANO, LUZ MARINA</v>
      </c>
      <c r="T705" t="s">
        <v>51</v>
      </c>
      <c r="U705" t="s">
        <v>47</v>
      </c>
      <c r="V705" t="s">
        <v>48</v>
      </c>
      <c r="W705" t="s">
        <v>15255</v>
      </c>
      <c r="X705" s="121">
        <v>31928</v>
      </c>
      <c r="Y705" t="s">
        <v>8086</v>
      </c>
      <c r="AB705" t="s">
        <v>37</v>
      </c>
      <c r="AC705" t="s">
        <v>38</v>
      </c>
      <c r="AD705" t="s">
        <v>39</v>
      </c>
    </row>
    <row r="706" spans="1:30">
      <c r="A706" t="s">
        <v>8426</v>
      </c>
      <c r="B706" t="s">
        <v>26</v>
      </c>
      <c r="C706" t="s">
        <v>27</v>
      </c>
      <c r="D706" t="s">
        <v>28</v>
      </c>
      <c r="E706" t="s">
        <v>29</v>
      </c>
      <c r="F706" t="s">
        <v>8404</v>
      </c>
      <c r="G706" t="s">
        <v>8405</v>
      </c>
      <c r="H706" t="s">
        <v>8348</v>
      </c>
      <c r="I706" t="s">
        <v>18986</v>
      </c>
      <c r="J706" t="s">
        <v>8426</v>
      </c>
      <c r="K706" t="s">
        <v>30</v>
      </c>
      <c r="L706" t="s">
        <v>30</v>
      </c>
      <c r="M706" t="s">
        <v>41</v>
      </c>
      <c r="N706" t="s">
        <v>231</v>
      </c>
      <c r="O706" t="s">
        <v>18987</v>
      </c>
      <c r="P706" t="s">
        <v>40</v>
      </c>
      <c r="Q706" t="s">
        <v>40</v>
      </c>
      <c r="R706" t="s">
        <v>40</v>
      </c>
      <c r="S706" s="163" t="s">
        <v>231</v>
      </c>
      <c r="T706" t="s">
        <v>62</v>
      </c>
      <c r="U706" t="s">
        <v>47</v>
      </c>
      <c r="V706" t="s">
        <v>48</v>
      </c>
      <c r="W706" t="s">
        <v>40</v>
      </c>
      <c r="X706" t="s">
        <v>232</v>
      </c>
      <c r="Y706" t="s">
        <v>40</v>
      </c>
      <c r="AB706" t="s">
        <v>37</v>
      </c>
      <c r="AC706" t="s">
        <v>6439</v>
      </c>
      <c r="AD706" t="s">
        <v>39</v>
      </c>
    </row>
    <row r="707" spans="1:30">
      <c r="A707" t="s">
        <v>8428</v>
      </c>
      <c r="B707" t="s">
        <v>26</v>
      </c>
      <c r="C707" t="s">
        <v>27</v>
      </c>
      <c r="D707" t="s">
        <v>28</v>
      </c>
      <c r="E707" t="s">
        <v>29</v>
      </c>
      <c r="F707" t="s">
        <v>8404</v>
      </c>
      <c r="G707" t="s">
        <v>8405</v>
      </c>
      <c r="H707" t="s">
        <v>8348</v>
      </c>
      <c r="I707" t="s">
        <v>18986</v>
      </c>
      <c r="J707" t="s">
        <v>8428</v>
      </c>
      <c r="K707" t="s">
        <v>30</v>
      </c>
      <c r="L707" t="s">
        <v>74</v>
      </c>
      <c r="M707" t="s">
        <v>74</v>
      </c>
      <c r="N707" t="s">
        <v>42</v>
      </c>
      <c r="O707" t="s">
        <v>8429</v>
      </c>
      <c r="P707" t="s">
        <v>72</v>
      </c>
      <c r="Q707" t="s">
        <v>155</v>
      </c>
      <c r="R707" t="s">
        <v>18566</v>
      </c>
      <c r="S707" t="str">
        <f t="shared" si="10"/>
        <v>QUISPE CHURA, YENY MARLENY</v>
      </c>
      <c r="T707" t="s">
        <v>40</v>
      </c>
      <c r="U707" t="s">
        <v>47</v>
      </c>
      <c r="V707" t="s">
        <v>48</v>
      </c>
      <c r="W707" t="s">
        <v>18567</v>
      </c>
      <c r="X707" s="121">
        <v>29675</v>
      </c>
      <c r="Y707" t="s">
        <v>18568</v>
      </c>
      <c r="AB707" t="s">
        <v>37</v>
      </c>
      <c r="AC707" t="s">
        <v>77</v>
      </c>
      <c r="AD707" t="s">
        <v>39</v>
      </c>
    </row>
    <row r="708" spans="1:30">
      <c r="A708" t="s">
        <v>8431</v>
      </c>
      <c r="B708" t="s">
        <v>26</v>
      </c>
      <c r="C708" t="s">
        <v>27</v>
      </c>
      <c r="D708" t="s">
        <v>28</v>
      </c>
      <c r="E708" t="s">
        <v>29</v>
      </c>
      <c r="F708" t="s">
        <v>8404</v>
      </c>
      <c r="G708" t="s">
        <v>8405</v>
      </c>
      <c r="H708" t="s">
        <v>8348</v>
      </c>
      <c r="I708" t="s">
        <v>18986</v>
      </c>
      <c r="J708" t="s">
        <v>8431</v>
      </c>
      <c r="K708" t="s">
        <v>30</v>
      </c>
      <c r="L708" t="s">
        <v>74</v>
      </c>
      <c r="M708" t="s">
        <v>74</v>
      </c>
      <c r="N708" t="s">
        <v>42</v>
      </c>
      <c r="O708" t="s">
        <v>6537</v>
      </c>
      <c r="P708" t="s">
        <v>6388</v>
      </c>
      <c r="Q708" t="s">
        <v>72</v>
      </c>
      <c r="R708" t="s">
        <v>181</v>
      </c>
      <c r="S708" t="str">
        <f t="shared" si="10"/>
        <v>IBEROS QUISPE, ELIZABETH</v>
      </c>
      <c r="T708" t="s">
        <v>40</v>
      </c>
      <c r="U708" t="s">
        <v>47</v>
      </c>
      <c r="V708" t="s">
        <v>48</v>
      </c>
      <c r="W708" t="s">
        <v>18988</v>
      </c>
      <c r="X708" s="121">
        <v>28426</v>
      </c>
      <c r="Y708" t="s">
        <v>18989</v>
      </c>
      <c r="AB708" t="s">
        <v>37</v>
      </c>
      <c r="AC708" t="s">
        <v>77</v>
      </c>
      <c r="AD708" t="s">
        <v>39</v>
      </c>
    </row>
    <row r="709" spans="1:30">
      <c r="A709" t="s">
        <v>8432</v>
      </c>
      <c r="B709" t="s">
        <v>26</v>
      </c>
      <c r="C709" t="s">
        <v>27</v>
      </c>
      <c r="D709" t="s">
        <v>28</v>
      </c>
      <c r="E709" t="s">
        <v>29</v>
      </c>
      <c r="F709" t="s">
        <v>8404</v>
      </c>
      <c r="G709" t="s">
        <v>8405</v>
      </c>
      <c r="H709" t="s">
        <v>8348</v>
      </c>
      <c r="I709" t="s">
        <v>18986</v>
      </c>
      <c r="J709" t="s">
        <v>8432</v>
      </c>
      <c r="K709" t="s">
        <v>30</v>
      </c>
      <c r="L709" t="s">
        <v>74</v>
      </c>
      <c r="M709" t="s">
        <v>74</v>
      </c>
      <c r="N709" t="s">
        <v>42</v>
      </c>
      <c r="O709" t="s">
        <v>6537</v>
      </c>
      <c r="P709" t="s">
        <v>72</v>
      </c>
      <c r="Q709" t="s">
        <v>86</v>
      </c>
      <c r="R709" t="s">
        <v>18660</v>
      </c>
      <c r="S709" t="str">
        <f t="shared" ref="S709:S772" si="11">CONCATENATE(P709," ",Q709,","," ",R709)</f>
        <v>QUISPE BELLIDO, IRMA ROSA</v>
      </c>
      <c r="T709" t="s">
        <v>40</v>
      </c>
      <c r="U709" t="s">
        <v>47</v>
      </c>
      <c r="V709" t="s">
        <v>48</v>
      </c>
      <c r="W709" t="s">
        <v>18661</v>
      </c>
      <c r="X709" s="121">
        <v>28525</v>
      </c>
      <c r="Y709" t="s">
        <v>18662</v>
      </c>
      <c r="AB709" t="s">
        <v>37</v>
      </c>
      <c r="AC709" t="s">
        <v>77</v>
      </c>
      <c r="AD709" t="s">
        <v>39</v>
      </c>
    </row>
    <row r="710" spans="1:30">
      <c r="A710" t="s">
        <v>8433</v>
      </c>
      <c r="B710" t="s">
        <v>26</v>
      </c>
      <c r="C710" t="s">
        <v>27</v>
      </c>
      <c r="D710" t="s">
        <v>28</v>
      </c>
      <c r="E710" t="s">
        <v>29</v>
      </c>
      <c r="F710" t="s">
        <v>8404</v>
      </c>
      <c r="G710" t="s">
        <v>8405</v>
      </c>
      <c r="H710" t="s">
        <v>8348</v>
      </c>
      <c r="I710" t="s">
        <v>18986</v>
      </c>
      <c r="J710" t="s">
        <v>8433</v>
      </c>
      <c r="K710" t="s">
        <v>87</v>
      </c>
      <c r="L710" t="s">
        <v>88</v>
      </c>
      <c r="M710" t="s">
        <v>89</v>
      </c>
      <c r="N710" t="s">
        <v>42</v>
      </c>
      <c r="O710" t="s">
        <v>8434</v>
      </c>
      <c r="P710" t="s">
        <v>282</v>
      </c>
      <c r="Q710" t="s">
        <v>356</v>
      </c>
      <c r="R710" t="s">
        <v>357</v>
      </c>
      <c r="S710" t="str">
        <f t="shared" si="11"/>
        <v>CHAMBILLA ESCOBAR, EDGAR</v>
      </c>
      <c r="T710" t="s">
        <v>172</v>
      </c>
      <c r="U710" t="s">
        <v>36</v>
      </c>
      <c r="V710" t="s">
        <v>48</v>
      </c>
      <c r="W710" t="s">
        <v>15318</v>
      </c>
      <c r="X710" s="121">
        <v>24712</v>
      </c>
      <c r="Y710" t="s">
        <v>8435</v>
      </c>
      <c r="AB710" t="s">
        <v>37</v>
      </c>
      <c r="AC710" t="s">
        <v>92</v>
      </c>
      <c r="AD710" t="s">
        <v>39</v>
      </c>
    </row>
    <row r="711" spans="1:30">
      <c r="A711" t="s">
        <v>8436</v>
      </c>
      <c r="B711" t="s">
        <v>26</v>
      </c>
      <c r="C711" t="s">
        <v>27</v>
      </c>
      <c r="D711" t="s">
        <v>28</v>
      </c>
      <c r="E711" t="s">
        <v>29</v>
      </c>
      <c r="F711" t="s">
        <v>8404</v>
      </c>
      <c r="G711" t="s">
        <v>8405</v>
      </c>
      <c r="H711" t="s">
        <v>8348</v>
      </c>
      <c r="I711" t="s">
        <v>18986</v>
      </c>
      <c r="J711" t="s">
        <v>8436</v>
      </c>
      <c r="K711" t="s">
        <v>87</v>
      </c>
      <c r="L711" t="s">
        <v>88</v>
      </c>
      <c r="M711" t="s">
        <v>358</v>
      </c>
      <c r="N711" t="s">
        <v>42</v>
      </c>
      <c r="O711" t="s">
        <v>8437</v>
      </c>
      <c r="P711" t="s">
        <v>72</v>
      </c>
      <c r="Q711" t="s">
        <v>246</v>
      </c>
      <c r="R711" t="s">
        <v>242</v>
      </c>
      <c r="S711" t="str">
        <f t="shared" si="11"/>
        <v>QUISPE MAQUERA, ISABEL</v>
      </c>
      <c r="T711" t="s">
        <v>99</v>
      </c>
      <c r="U711" t="s">
        <v>36</v>
      </c>
      <c r="V711" t="s">
        <v>48</v>
      </c>
      <c r="W711" t="s">
        <v>15319</v>
      </c>
      <c r="X711" s="121">
        <v>25459</v>
      </c>
      <c r="Y711" t="s">
        <v>8438</v>
      </c>
      <c r="AB711" t="s">
        <v>37</v>
      </c>
      <c r="AC711" t="s">
        <v>92</v>
      </c>
      <c r="AD711" t="s">
        <v>39</v>
      </c>
    </row>
    <row r="712" spans="1:30">
      <c r="A712" t="s">
        <v>8439</v>
      </c>
      <c r="B712" t="s">
        <v>26</v>
      </c>
      <c r="C712" t="s">
        <v>27</v>
      </c>
      <c r="D712" t="s">
        <v>28</v>
      </c>
      <c r="E712" t="s">
        <v>29</v>
      </c>
      <c r="F712" t="s">
        <v>8440</v>
      </c>
      <c r="G712" t="s">
        <v>8441</v>
      </c>
      <c r="H712" t="s">
        <v>8442</v>
      </c>
      <c r="I712" t="s">
        <v>14211</v>
      </c>
      <c r="J712" t="s">
        <v>8439</v>
      </c>
      <c r="K712" t="s">
        <v>30</v>
      </c>
      <c r="L712" t="s">
        <v>31</v>
      </c>
      <c r="M712" t="s">
        <v>32</v>
      </c>
      <c r="N712" t="s">
        <v>33</v>
      </c>
      <c r="O712" t="s">
        <v>8443</v>
      </c>
      <c r="P712" t="s">
        <v>314</v>
      </c>
      <c r="Q712" t="s">
        <v>72</v>
      </c>
      <c r="R712" t="s">
        <v>507</v>
      </c>
      <c r="S712" t="str">
        <f t="shared" si="11"/>
        <v>HUAMAN QUISPE, EFRAIN</v>
      </c>
      <c r="T712" t="s">
        <v>35</v>
      </c>
      <c r="U712" t="s">
        <v>36</v>
      </c>
      <c r="V712" t="s">
        <v>8444</v>
      </c>
      <c r="W712" t="s">
        <v>15320</v>
      </c>
      <c r="X712" s="121">
        <v>24975</v>
      </c>
      <c r="Y712" t="s">
        <v>8445</v>
      </c>
      <c r="Z712" s="121">
        <v>43497</v>
      </c>
      <c r="AA712" s="121">
        <v>44957</v>
      </c>
      <c r="AB712" t="s">
        <v>37</v>
      </c>
      <c r="AC712" t="s">
        <v>38</v>
      </c>
      <c r="AD712" t="s">
        <v>39</v>
      </c>
    </row>
    <row r="713" spans="1:30">
      <c r="A713" t="s">
        <v>8446</v>
      </c>
      <c r="B713" t="s">
        <v>26</v>
      </c>
      <c r="C713" t="s">
        <v>27</v>
      </c>
      <c r="D713" t="s">
        <v>28</v>
      </c>
      <c r="E713" t="s">
        <v>29</v>
      </c>
      <c r="F713" t="s">
        <v>8440</v>
      </c>
      <c r="G713" t="s">
        <v>8441</v>
      </c>
      <c r="H713" t="s">
        <v>8442</v>
      </c>
      <c r="I713" t="s">
        <v>14211</v>
      </c>
      <c r="J713" t="s">
        <v>8446</v>
      </c>
      <c r="K713" t="s">
        <v>30</v>
      </c>
      <c r="L713" t="s">
        <v>30</v>
      </c>
      <c r="M713" t="s">
        <v>41</v>
      </c>
      <c r="N713" t="s">
        <v>42</v>
      </c>
      <c r="O713" t="s">
        <v>8447</v>
      </c>
      <c r="P713" t="s">
        <v>122</v>
      </c>
      <c r="Q713" t="s">
        <v>311</v>
      </c>
      <c r="R713" t="s">
        <v>690</v>
      </c>
      <c r="S713" t="str">
        <f t="shared" si="11"/>
        <v>FLORES CALISAYA, ANASTACIO</v>
      </c>
      <c r="T713" t="s">
        <v>62</v>
      </c>
      <c r="U713" t="s">
        <v>47</v>
      </c>
      <c r="V713" t="s">
        <v>48</v>
      </c>
      <c r="W713" t="s">
        <v>15321</v>
      </c>
      <c r="X713" s="121">
        <v>24955</v>
      </c>
      <c r="Y713" t="s">
        <v>8448</v>
      </c>
      <c r="AB713" t="s">
        <v>37</v>
      </c>
      <c r="AC713" t="s">
        <v>38</v>
      </c>
      <c r="AD713" t="s">
        <v>39</v>
      </c>
    </row>
    <row r="714" spans="1:30">
      <c r="A714" t="s">
        <v>8449</v>
      </c>
      <c r="B714" t="s">
        <v>26</v>
      </c>
      <c r="C714" t="s">
        <v>27</v>
      </c>
      <c r="D714" t="s">
        <v>28</v>
      </c>
      <c r="E714" t="s">
        <v>29</v>
      </c>
      <c r="F714" t="s">
        <v>8440</v>
      </c>
      <c r="G714" t="s">
        <v>8441</v>
      </c>
      <c r="H714" t="s">
        <v>8442</v>
      </c>
      <c r="I714" t="s">
        <v>14211</v>
      </c>
      <c r="J714" t="s">
        <v>8449</v>
      </c>
      <c r="K714" t="s">
        <v>30</v>
      </c>
      <c r="L714" t="s">
        <v>30</v>
      </c>
      <c r="M714" t="s">
        <v>41</v>
      </c>
      <c r="N714" t="s">
        <v>42</v>
      </c>
      <c r="O714" t="s">
        <v>8450</v>
      </c>
      <c r="P714" t="s">
        <v>103</v>
      </c>
      <c r="Q714" t="s">
        <v>284</v>
      </c>
      <c r="R714" t="s">
        <v>8451</v>
      </c>
      <c r="S714" t="str">
        <f t="shared" si="11"/>
        <v>MAMANI ALVAREZ, JHOVANA</v>
      </c>
      <c r="T714" t="s">
        <v>51</v>
      </c>
      <c r="U714" t="s">
        <v>47</v>
      </c>
      <c r="V714" t="s">
        <v>48</v>
      </c>
      <c r="W714" t="s">
        <v>15322</v>
      </c>
      <c r="X714" s="121">
        <v>30415</v>
      </c>
      <c r="Y714" t="s">
        <v>8452</v>
      </c>
      <c r="AB714" t="s">
        <v>37</v>
      </c>
      <c r="AC714" t="s">
        <v>38</v>
      </c>
      <c r="AD714" t="s">
        <v>39</v>
      </c>
    </row>
    <row r="715" spans="1:30">
      <c r="A715" t="s">
        <v>8453</v>
      </c>
      <c r="B715" t="s">
        <v>26</v>
      </c>
      <c r="C715" t="s">
        <v>27</v>
      </c>
      <c r="D715" t="s">
        <v>28</v>
      </c>
      <c r="E715" t="s">
        <v>29</v>
      </c>
      <c r="F715" t="s">
        <v>8440</v>
      </c>
      <c r="G715" t="s">
        <v>8441</v>
      </c>
      <c r="H715" t="s">
        <v>8442</v>
      </c>
      <c r="I715" t="s">
        <v>14211</v>
      </c>
      <c r="J715" t="s">
        <v>8453</v>
      </c>
      <c r="K715" t="s">
        <v>30</v>
      </c>
      <c r="L715" t="s">
        <v>30</v>
      </c>
      <c r="M715" t="s">
        <v>41</v>
      </c>
      <c r="N715" t="s">
        <v>42</v>
      </c>
      <c r="O715" t="s">
        <v>8454</v>
      </c>
      <c r="P715" t="s">
        <v>72</v>
      </c>
      <c r="Q715" t="s">
        <v>612</v>
      </c>
      <c r="R715" t="s">
        <v>539</v>
      </c>
      <c r="S715" t="str">
        <f t="shared" si="11"/>
        <v>QUISPE CHARCA, BEATRIZ</v>
      </c>
      <c r="T715" t="s">
        <v>62</v>
      </c>
      <c r="U715" t="s">
        <v>47</v>
      </c>
      <c r="V715" t="s">
        <v>48</v>
      </c>
      <c r="W715" t="s">
        <v>15323</v>
      </c>
      <c r="X715" s="121">
        <v>24415</v>
      </c>
      <c r="Y715" t="s">
        <v>8455</v>
      </c>
      <c r="AB715" t="s">
        <v>37</v>
      </c>
      <c r="AC715" t="s">
        <v>38</v>
      </c>
      <c r="AD715" t="s">
        <v>39</v>
      </c>
    </row>
    <row r="716" spans="1:30">
      <c r="A716" t="s">
        <v>8456</v>
      </c>
      <c r="B716" t="s">
        <v>26</v>
      </c>
      <c r="C716" t="s">
        <v>27</v>
      </c>
      <c r="D716" t="s">
        <v>28</v>
      </c>
      <c r="E716" t="s">
        <v>29</v>
      </c>
      <c r="F716" t="s">
        <v>8440</v>
      </c>
      <c r="G716" t="s">
        <v>8441</v>
      </c>
      <c r="H716" t="s">
        <v>8442</v>
      </c>
      <c r="I716" t="s">
        <v>14211</v>
      </c>
      <c r="J716" t="s">
        <v>8456</v>
      </c>
      <c r="K716" t="s">
        <v>30</v>
      </c>
      <c r="L716" t="s">
        <v>30</v>
      </c>
      <c r="M716" t="s">
        <v>41</v>
      </c>
      <c r="N716" t="s">
        <v>42</v>
      </c>
      <c r="O716" t="s">
        <v>52</v>
      </c>
      <c r="P716" t="s">
        <v>139</v>
      </c>
      <c r="Q716" t="s">
        <v>64</v>
      </c>
      <c r="R716" t="s">
        <v>8457</v>
      </c>
      <c r="S716" t="str">
        <f t="shared" si="11"/>
        <v>DUEÑAS CHOQUE, SATURNINA</v>
      </c>
      <c r="T716" t="s">
        <v>46</v>
      </c>
      <c r="U716" t="s">
        <v>47</v>
      </c>
      <c r="V716" t="s">
        <v>48</v>
      </c>
      <c r="W716" t="s">
        <v>15324</v>
      </c>
      <c r="X716" s="121">
        <v>21008</v>
      </c>
      <c r="Y716" t="s">
        <v>8458</v>
      </c>
      <c r="AB716" t="s">
        <v>37</v>
      </c>
      <c r="AC716" t="s">
        <v>38</v>
      </c>
      <c r="AD716" t="s">
        <v>39</v>
      </c>
    </row>
    <row r="717" spans="1:30">
      <c r="A717" t="s">
        <v>8459</v>
      </c>
      <c r="B717" t="s">
        <v>26</v>
      </c>
      <c r="C717" t="s">
        <v>27</v>
      </c>
      <c r="D717" t="s">
        <v>28</v>
      </c>
      <c r="E717" t="s">
        <v>29</v>
      </c>
      <c r="F717" t="s">
        <v>8440</v>
      </c>
      <c r="G717" t="s">
        <v>8441</v>
      </c>
      <c r="H717" t="s">
        <v>8442</v>
      </c>
      <c r="I717" t="s">
        <v>14211</v>
      </c>
      <c r="J717" t="s">
        <v>8459</v>
      </c>
      <c r="K717" t="s">
        <v>30</v>
      </c>
      <c r="L717" t="s">
        <v>30</v>
      </c>
      <c r="M717" t="s">
        <v>6262</v>
      </c>
      <c r="N717" t="s">
        <v>42</v>
      </c>
      <c r="O717" t="s">
        <v>8460</v>
      </c>
      <c r="P717" t="s">
        <v>148</v>
      </c>
      <c r="Q717" t="s">
        <v>862</v>
      </c>
      <c r="R717" t="s">
        <v>8461</v>
      </c>
      <c r="S717" t="str">
        <f t="shared" si="11"/>
        <v>RAMOS HUARSAYA, LEONIDAS</v>
      </c>
      <c r="T717" t="s">
        <v>51</v>
      </c>
      <c r="U717" t="s">
        <v>47</v>
      </c>
      <c r="V717" t="s">
        <v>48</v>
      </c>
      <c r="W717" t="s">
        <v>15325</v>
      </c>
      <c r="X717" s="121">
        <v>25934</v>
      </c>
      <c r="Y717" t="s">
        <v>8462</v>
      </c>
      <c r="AB717" t="s">
        <v>37</v>
      </c>
      <c r="AC717" t="s">
        <v>38</v>
      </c>
      <c r="AD717" t="s">
        <v>39</v>
      </c>
    </row>
    <row r="718" spans="1:30">
      <c r="A718" t="s">
        <v>8463</v>
      </c>
      <c r="B718" t="s">
        <v>26</v>
      </c>
      <c r="C718" t="s">
        <v>27</v>
      </c>
      <c r="D718" t="s">
        <v>28</v>
      </c>
      <c r="E718" t="s">
        <v>29</v>
      </c>
      <c r="F718" t="s">
        <v>8440</v>
      </c>
      <c r="G718" t="s">
        <v>8441</v>
      </c>
      <c r="H718" t="s">
        <v>8442</v>
      </c>
      <c r="I718" t="s">
        <v>14211</v>
      </c>
      <c r="J718" t="s">
        <v>8463</v>
      </c>
      <c r="K718" t="s">
        <v>30</v>
      </c>
      <c r="L718" t="s">
        <v>30</v>
      </c>
      <c r="M718" t="s">
        <v>41</v>
      </c>
      <c r="N718" t="s">
        <v>231</v>
      </c>
      <c r="O718" t="s">
        <v>18990</v>
      </c>
      <c r="P718" t="s">
        <v>40</v>
      </c>
      <c r="Q718" t="s">
        <v>40</v>
      </c>
      <c r="R718" t="s">
        <v>40</v>
      </c>
      <c r="S718" s="163" t="s">
        <v>231</v>
      </c>
      <c r="T718" t="s">
        <v>62</v>
      </c>
      <c r="U718" t="s">
        <v>47</v>
      </c>
      <c r="V718" t="s">
        <v>48</v>
      </c>
      <c r="W718" t="s">
        <v>40</v>
      </c>
      <c r="X718" t="s">
        <v>232</v>
      </c>
      <c r="Y718" t="s">
        <v>40</v>
      </c>
      <c r="AB718" t="s">
        <v>37</v>
      </c>
      <c r="AC718" t="s">
        <v>6439</v>
      </c>
      <c r="AD718" t="s">
        <v>39</v>
      </c>
    </row>
    <row r="719" spans="1:30">
      <c r="A719" t="s">
        <v>8464</v>
      </c>
      <c r="B719" t="s">
        <v>26</v>
      </c>
      <c r="C719" t="s">
        <v>27</v>
      </c>
      <c r="D719" t="s">
        <v>28</v>
      </c>
      <c r="E719" t="s">
        <v>29</v>
      </c>
      <c r="F719" t="s">
        <v>8440</v>
      </c>
      <c r="G719" t="s">
        <v>8441</v>
      </c>
      <c r="H719" t="s">
        <v>8442</v>
      </c>
      <c r="I719" t="s">
        <v>14211</v>
      </c>
      <c r="J719" t="s">
        <v>8464</v>
      </c>
      <c r="K719" t="s">
        <v>87</v>
      </c>
      <c r="L719" t="s">
        <v>88</v>
      </c>
      <c r="M719" t="s">
        <v>89</v>
      </c>
      <c r="N719" t="s">
        <v>231</v>
      </c>
      <c r="O719" t="s">
        <v>15326</v>
      </c>
      <c r="P719" t="s">
        <v>40</v>
      </c>
      <c r="Q719" t="s">
        <v>40</v>
      </c>
      <c r="R719" t="s">
        <v>40</v>
      </c>
      <c r="S719" s="163" t="s">
        <v>231</v>
      </c>
      <c r="T719" t="s">
        <v>62</v>
      </c>
      <c r="U719" t="s">
        <v>36</v>
      </c>
      <c r="V719" t="s">
        <v>48</v>
      </c>
      <c r="W719" t="s">
        <v>40</v>
      </c>
      <c r="X719" t="s">
        <v>232</v>
      </c>
      <c r="Y719" t="s">
        <v>40</v>
      </c>
      <c r="AB719" t="s">
        <v>37</v>
      </c>
      <c r="AC719" t="s">
        <v>92</v>
      </c>
      <c r="AD719" t="s">
        <v>39</v>
      </c>
    </row>
    <row r="720" spans="1:30">
      <c r="A720" t="s">
        <v>8465</v>
      </c>
      <c r="B720" t="s">
        <v>26</v>
      </c>
      <c r="C720" t="s">
        <v>27</v>
      </c>
      <c r="D720" t="s">
        <v>28</v>
      </c>
      <c r="E720" t="s">
        <v>29</v>
      </c>
      <c r="F720" t="s">
        <v>8440</v>
      </c>
      <c r="G720" t="s">
        <v>8441</v>
      </c>
      <c r="H720" t="s">
        <v>8442</v>
      </c>
      <c r="I720" t="s">
        <v>14211</v>
      </c>
      <c r="J720" t="s">
        <v>8465</v>
      </c>
      <c r="K720" t="s">
        <v>87</v>
      </c>
      <c r="L720" t="s">
        <v>88</v>
      </c>
      <c r="M720" t="s">
        <v>89</v>
      </c>
      <c r="N720" t="s">
        <v>42</v>
      </c>
      <c r="O720" t="s">
        <v>52</v>
      </c>
      <c r="P720" t="s">
        <v>491</v>
      </c>
      <c r="Q720" t="s">
        <v>128</v>
      </c>
      <c r="R720" t="s">
        <v>597</v>
      </c>
      <c r="S720" t="str">
        <f t="shared" si="11"/>
        <v>HOLGUIN VELASQUEZ, DOMITILA</v>
      </c>
      <c r="T720" t="s">
        <v>91</v>
      </c>
      <c r="U720" t="s">
        <v>36</v>
      </c>
      <c r="V720" t="s">
        <v>48</v>
      </c>
      <c r="W720" t="s">
        <v>15327</v>
      </c>
      <c r="X720" s="121">
        <v>22165</v>
      </c>
      <c r="Y720" t="s">
        <v>8466</v>
      </c>
      <c r="AB720" t="s">
        <v>37</v>
      </c>
      <c r="AC720" t="s">
        <v>92</v>
      </c>
      <c r="AD720" t="s">
        <v>39</v>
      </c>
    </row>
    <row r="721" spans="1:30">
      <c r="A721" t="s">
        <v>8467</v>
      </c>
      <c r="B721" t="s">
        <v>26</v>
      </c>
      <c r="C721" t="s">
        <v>27</v>
      </c>
      <c r="D721" t="s">
        <v>28</v>
      </c>
      <c r="E721" t="s">
        <v>29</v>
      </c>
      <c r="F721" t="s">
        <v>8468</v>
      </c>
      <c r="G721" t="s">
        <v>8469</v>
      </c>
      <c r="H721" t="s">
        <v>8442</v>
      </c>
      <c r="I721" t="s">
        <v>14212</v>
      </c>
      <c r="J721" t="s">
        <v>8467</v>
      </c>
      <c r="K721" t="s">
        <v>30</v>
      </c>
      <c r="L721" t="s">
        <v>31</v>
      </c>
      <c r="M721" t="s">
        <v>32</v>
      </c>
      <c r="N721" t="s">
        <v>231</v>
      </c>
      <c r="O721" t="s">
        <v>14213</v>
      </c>
      <c r="P721" t="s">
        <v>40</v>
      </c>
      <c r="Q721" t="s">
        <v>40</v>
      </c>
      <c r="R721" t="s">
        <v>40</v>
      </c>
      <c r="S721" s="163" t="s">
        <v>231</v>
      </c>
      <c r="T721" t="s">
        <v>62</v>
      </c>
      <c r="U721" t="s">
        <v>36</v>
      </c>
      <c r="V721" t="s">
        <v>48</v>
      </c>
      <c r="W721" t="s">
        <v>40</v>
      </c>
      <c r="X721" t="s">
        <v>232</v>
      </c>
      <c r="Y721" t="s">
        <v>40</v>
      </c>
      <c r="AB721" t="s">
        <v>37</v>
      </c>
      <c r="AC721" t="s">
        <v>38</v>
      </c>
      <c r="AD721" t="s">
        <v>39</v>
      </c>
    </row>
    <row r="722" spans="1:30">
      <c r="A722" t="s">
        <v>8470</v>
      </c>
      <c r="B722" t="s">
        <v>26</v>
      </c>
      <c r="C722" t="s">
        <v>27</v>
      </c>
      <c r="D722" t="s">
        <v>28</v>
      </c>
      <c r="E722" t="s">
        <v>29</v>
      </c>
      <c r="F722" t="s">
        <v>8468</v>
      </c>
      <c r="G722" t="s">
        <v>8469</v>
      </c>
      <c r="H722" t="s">
        <v>8442</v>
      </c>
      <c r="I722" t="s">
        <v>14212</v>
      </c>
      <c r="J722" t="s">
        <v>8470</v>
      </c>
      <c r="K722" t="s">
        <v>30</v>
      </c>
      <c r="L722" t="s">
        <v>30</v>
      </c>
      <c r="M722" t="s">
        <v>41</v>
      </c>
      <c r="N722" t="s">
        <v>42</v>
      </c>
      <c r="O722" t="s">
        <v>8471</v>
      </c>
      <c r="P722" t="s">
        <v>486</v>
      </c>
      <c r="Q722" t="s">
        <v>182</v>
      </c>
      <c r="R722" t="s">
        <v>695</v>
      </c>
      <c r="S722" t="str">
        <f t="shared" si="11"/>
        <v>CALSIN ORDOÑEZ, EUGENIA</v>
      </c>
      <c r="T722" t="s">
        <v>310</v>
      </c>
      <c r="U722" t="s">
        <v>47</v>
      </c>
      <c r="V722" t="s">
        <v>48</v>
      </c>
      <c r="W722" t="s">
        <v>15329</v>
      </c>
      <c r="X722" s="121">
        <v>24061</v>
      </c>
      <c r="Y722" t="s">
        <v>8472</v>
      </c>
      <c r="AB722" t="s">
        <v>37</v>
      </c>
      <c r="AC722" t="s">
        <v>38</v>
      </c>
      <c r="AD722" t="s">
        <v>39</v>
      </c>
    </row>
    <row r="723" spans="1:30">
      <c r="A723" t="s">
        <v>8473</v>
      </c>
      <c r="B723" t="s">
        <v>26</v>
      </c>
      <c r="C723" t="s">
        <v>27</v>
      </c>
      <c r="D723" t="s">
        <v>28</v>
      </c>
      <c r="E723" t="s">
        <v>29</v>
      </c>
      <c r="F723" t="s">
        <v>8468</v>
      </c>
      <c r="G723" t="s">
        <v>8469</v>
      </c>
      <c r="H723" t="s">
        <v>8442</v>
      </c>
      <c r="I723" t="s">
        <v>14212</v>
      </c>
      <c r="J723" t="s">
        <v>8473</v>
      </c>
      <c r="K723" t="s">
        <v>30</v>
      </c>
      <c r="L723" t="s">
        <v>30</v>
      </c>
      <c r="M723" t="s">
        <v>41</v>
      </c>
      <c r="N723" t="s">
        <v>42</v>
      </c>
      <c r="O723" t="s">
        <v>52</v>
      </c>
      <c r="P723" t="s">
        <v>293</v>
      </c>
      <c r="Q723" t="s">
        <v>8474</v>
      </c>
      <c r="R723" t="s">
        <v>696</v>
      </c>
      <c r="S723" t="str">
        <f t="shared" si="11"/>
        <v>AGUILAR ZABALA, ROSARIO</v>
      </c>
      <c r="T723" t="s">
        <v>46</v>
      </c>
      <c r="U723" t="s">
        <v>47</v>
      </c>
      <c r="V723" t="s">
        <v>48</v>
      </c>
      <c r="W723" t="s">
        <v>15330</v>
      </c>
      <c r="X723" s="121">
        <v>22974</v>
      </c>
      <c r="Y723" t="s">
        <v>8475</v>
      </c>
      <c r="AB723" t="s">
        <v>37</v>
      </c>
      <c r="AC723" t="s">
        <v>38</v>
      </c>
      <c r="AD723" t="s">
        <v>39</v>
      </c>
    </row>
    <row r="724" spans="1:30">
      <c r="A724" t="s">
        <v>8476</v>
      </c>
      <c r="B724" t="s">
        <v>26</v>
      </c>
      <c r="C724" t="s">
        <v>27</v>
      </c>
      <c r="D724" t="s">
        <v>28</v>
      </c>
      <c r="E724" t="s">
        <v>29</v>
      </c>
      <c r="F724" t="s">
        <v>8468</v>
      </c>
      <c r="G724" t="s">
        <v>8469</v>
      </c>
      <c r="H724" t="s">
        <v>8442</v>
      </c>
      <c r="I724" t="s">
        <v>14212</v>
      </c>
      <c r="J724" t="s">
        <v>8476</v>
      </c>
      <c r="K724" t="s">
        <v>30</v>
      </c>
      <c r="L724" t="s">
        <v>30</v>
      </c>
      <c r="M724" t="s">
        <v>41</v>
      </c>
      <c r="N724" t="s">
        <v>42</v>
      </c>
      <c r="O724" t="s">
        <v>52</v>
      </c>
      <c r="P724" t="s">
        <v>131</v>
      </c>
      <c r="Q724" t="s">
        <v>72</v>
      </c>
      <c r="R724" t="s">
        <v>8477</v>
      </c>
      <c r="S724" t="str">
        <f t="shared" si="11"/>
        <v>COILA QUISPE, MARGARITA ESTERH</v>
      </c>
      <c r="T724" t="s">
        <v>46</v>
      </c>
      <c r="U724" t="s">
        <v>47</v>
      </c>
      <c r="V724" t="s">
        <v>48</v>
      </c>
      <c r="W724" t="s">
        <v>15331</v>
      </c>
      <c r="X724" s="121">
        <v>21346</v>
      </c>
      <c r="Y724" t="s">
        <v>8478</v>
      </c>
      <c r="AB724" t="s">
        <v>37</v>
      </c>
      <c r="AC724" t="s">
        <v>38</v>
      </c>
      <c r="AD724" t="s">
        <v>39</v>
      </c>
    </row>
    <row r="725" spans="1:30">
      <c r="A725" t="s">
        <v>8479</v>
      </c>
      <c r="B725" t="s">
        <v>26</v>
      </c>
      <c r="C725" t="s">
        <v>27</v>
      </c>
      <c r="D725" t="s">
        <v>28</v>
      </c>
      <c r="E725" t="s">
        <v>29</v>
      </c>
      <c r="F725" t="s">
        <v>8468</v>
      </c>
      <c r="G725" t="s">
        <v>8469</v>
      </c>
      <c r="H725" t="s">
        <v>8442</v>
      </c>
      <c r="I725" t="s">
        <v>14212</v>
      </c>
      <c r="J725" t="s">
        <v>8479</v>
      </c>
      <c r="K725" t="s">
        <v>30</v>
      </c>
      <c r="L725" t="s">
        <v>30</v>
      </c>
      <c r="M725" t="s">
        <v>8480</v>
      </c>
      <c r="N725" t="s">
        <v>42</v>
      </c>
      <c r="O725" t="s">
        <v>52</v>
      </c>
      <c r="P725" t="s">
        <v>73</v>
      </c>
      <c r="Q725" t="s">
        <v>697</v>
      </c>
      <c r="R725" t="s">
        <v>8481</v>
      </c>
      <c r="S725" t="str">
        <f t="shared" si="11"/>
        <v>CONDORI ARGANDOÑA, RICARDINA SOLEDAD</v>
      </c>
      <c r="T725" t="s">
        <v>51</v>
      </c>
      <c r="U725" t="s">
        <v>47</v>
      </c>
      <c r="V725" t="s">
        <v>48</v>
      </c>
      <c r="W725" t="s">
        <v>15332</v>
      </c>
      <c r="X725" s="121">
        <v>22009</v>
      </c>
      <c r="Y725" t="s">
        <v>8482</v>
      </c>
      <c r="AB725" t="s">
        <v>37</v>
      </c>
      <c r="AC725" t="s">
        <v>38</v>
      </c>
      <c r="AD725" t="s">
        <v>39</v>
      </c>
    </row>
    <row r="726" spans="1:30">
      <c r="A726" t="s">
        <v>8483</v>
      </c>
      <c r="B726" t="s">
        <v>26</v>
      </c>
      <c r="C726" t="s">
        <v>27</v>
      </c>
      <c r="D726" t="s">
        <v>28</v>
      </c>
      <c r="E726" t="s">
        <v>29</v>
      </c>
      <c r="F726" t="s">
        <v>8468</v>
      </c>
      <c r="G726" t="s">
        <v>8469</v>
      </c>
      <c r="H726" t="s">
        <v>8442</v>
      </c>
      <c r="I726" t="s">
        <v>14212</v>
      </c>
      <c r="J726" t="s">
        <v>8483</v>
      </c>
      <c r="K726" t="s">
        <v>30</v>
      </c>
      <c r="L726" t="s">
        <v>30</v>
      </c>
      <c r="M726" t="s">
        <v>6262</v>
      </c>
      <c r="N726" t="s">
        <v>42</v>
      </c>
      <c r="O726" t="s">
        <v>52</v>
      </c>
      <c r="P726" t="s">
        <v>139</v>
      </c>
      <c r="Q726" t="s">
        <v>189</v>
      </c>
      <c r="R726" t="s">
        <v>8484</v>
      </c>
      <c r="S726" t="str">
        <f t="shared" si="11"/>
        <v>DUEÑAS APAZA, RAUL PRIMITIVO</v>
      </c>
      <c r="T726" t="s">
        <v>58</v>
      </c>
      <c r="U726" t="s">
        <v>47</v>
      </c>
      <c r="V726" t="s">
        <v>48</v>
      </c>
      <c r="W726" t="s">
        <v>15333</v>
      </c>
      <c r="X726" s="121">
        <v>27500</v>
      </c>
      <c r="Y726" t="s">
        <v>8485</v>
      </c>
      <c r="AB726" t="s">
        <v>37</v>
      </c>
      <c r="AC726" t="s">
        <v>38</v>
      </c>
      <c r="AD726" t="s">
        <v>39</v>
      </c>
    </row>
    <row r="727" spans="1:30">
      <c r="A727" t="s">
        <v>8486</v>
      </c>
      <c r="B727" t="s">
        <v>26</v>
      </c>
      <c r="C727" t="s">
        <v>27</v>
      </c>
      <c r="D727" t="s">
        <v>28</v>
      </c>
      <c r="E727" t="s">
        <v>29</v>
      </c>
      <c r="F727" t="s">
        <v>8468</v>
      </c>
      <c r="G727" t="s">
        <v>8469</v>
      </c>
      <c r="H727" t="s">
        <v>8442</v>
      </c>
      <c r="I727" t="s">
        <v>14212</v>
      </c>
      <c r="J727" t="s">
        <v>8486</v>
      </c>
      <c r="K727" t="s">
        <v>30</v>
      </c>
      <c r="L727" t="s">
        <v>30</v>
      </c>
      <c r="M727" t="s">
        <v>41</v>
      </c>
      <c r="N727" t="s">
        <v>42</v>
      </c>
      <c r="O727" t="s">
        <v>52</v>
      </c>
      <c r="P727" t="s">
        <v>72</v>
      </c>
      <c r="Q727" t="s">
        <v>139</v>
      </c>
      <c r="R727" t="s">
        <v>219</v>
      </c>
      <c r="S727" t="str">
        <f t="shared" si="11"/>
        <v>QUISPE DUEÑAS, JUANA</v>
      </c>
      <c r="T727" t="s">
        <v>46</v>
      </c>
      <c r="U727" t="s">
        <v>47</v>
      </c>
      <c r="V727" t="s">
        <v>48</v>
      </c>
      <c r="W727" t="s">
        <v>15334</v>
      </c>
      <c r="X727" s="121">
        <v>22309</v>
      </c>
      <c r="Y727" t="s">
        <v>8487</v>
      </c>
      <c r="AB727" t="s">
        <v>37</v>
      </c>
      <c r="AC727" t="s">
        <v>38</v>
      </c>
      <c r="AD727" t="s">
        <v>39</v>
      </c>
    </row>
    <row r="728" spans="1:30">
      <c r="A728" t="s">
        <v>8488</v>
      </c>
      <c r="B728" t="s">
        <v>26</v>
      </c>
      <c r="C728" t="s">
        <v>27</v>
      </c>
      <c r="D728" t="s">
        <v>28</v>
      </c>
      <c r="E728" t="s">
        <v>29</v>
      </c>
      <c r="F728" t="s">
        <v>8468</v>
      </c>
      <c r="G728" t="s">
        <v>8469</v>
      </c>
      <c r="H728" t="s">
        <v>8442</v>
      </c>
      <c r="I728" t="s">
        <v>14212</v>
      </c>
      <c r="J728" t="s">
        <v>8488</v>
      </c>
      <c r="K728" t="s">
        <v>30</v>
      </c>
      <c r="L728" t="s">
        <v>30</v>
      </c>
      <c r="M728" t="s">
        <v>41</v>
      </c>
      <c r="N728" t="s">
        <v>42</v>
      </c>
      <c r="O728" t="s">
        <v>52</v>
      </c>
      <c r="P728" t="s">
        <v>72</v>
      </c>
      <c r="Q728" t="s">
        <v>57</v>
      </c>
      <c r="R728" t="s">
        <v>8489</v>
      </c>
      <c r="S728" t="str">
        <f t="shared" si="11"/>
        <v>QUISPE VILCA, CELIA INOCENCIA</v>
      </c>
      <c r="T728" t="s">
        <v>51</v>
      </c>
      <c r="U728" t="s">
        <v>47</v>
      </c>
      <c r="V728" t="s">
        <v>48</v>
      </c>
      <c r="W728" t="s">
        <v>15335</v>
      </c>
      <c r="X728" s="121">
        <v>21029</v>
      </c>
      <c r="Y728" t="s">
        <v>8490</v>
      </c>
      <c r="AB728" t="s">
        <v>37</v>
      </c>
      <c r="AC728" t="s">
        <v>38</v>
      </c>
      <c r="AD728" t="s">
        <v>39</v>
      </c>
    </row>
    <row r="729" spans="1:30">
      <c r="A729" t="s">
        <v>8491</v>
      </c>
      <c r="B729" t="s">
        <v>26</v>
      </c>
      <c r="C729" t="s">
        <v>27</v>
      </c>
      <c r="D729" t="s">
        <v>28</v>
      </c>
      <c r="E729" t="s">
        <v>29</v>
      </c>
      <c r="F729" t="s">
        <v>8468</v>
      </c>
      <c r="G729" t="s">
        <v>8469</v>
      </c>
      <c r="H729" t="s">
        <v>8442</v>
      </c>
      <c r="I729" t="s">
        <v>14212</v>
      </c>
      <c r="J729" t="s">
        <v>8491</v>
      </c>
      <c r="K729" t="s">
        <v>30</v>
      </c>
      <c r="L729" t="s">
        <v>30</v>
      </c>
      <c r="M729" t="s">
        <v>41</v>
      </c>
      <c r="N729" t="s">
        <v>42</v>
      </c>
      <c r="O729" t="s">
        <v>8492</v>
      </c>
      <c r="P729" t="s">
        <v>127</v>
      </c>
      <c r="Q729" t="s">
        <v>6679</v>
      </c>
      <c r="R729" t="s">
        <v>329</v>
      </c>
      <c r="S729" t="str">
        <f t="shared" si="11"/>
        <v>MACHACA ILAQUITA, ROSA</v>
      </c>
      <c r="T729" t="s">
        <v>62</v>
      </c>
      <c r="U729" t="s">
        <v>47</v>
      </c>
      <c r="V729" t="s">
        <v>48</v>
      </c>
      <c r="W729" t="s">
        <v>15336</v>
      </c>
      <c r="X729" s="121">
        <v>25641</v>
      </c>
      <c r="Y729" t="s">
        <v>8493</v>
      </c>
      <c r="AB729" t="s">
        <v>37</v>
      </c>
      <c r="AC729" t="s">
        <v>38</v>
      </c>
      <c r="AD729" t="s">
        <v>39</v>
      </c>
    </row>
    <row r="730" spans="1:30">
      <c r="A730" t="s">
        <v>8494</v>
      </c>
      <c r="B730" t="s">
        <v>26</v>
      </c>
      <c r="C730" t="s">
        <v>27</v>
      </c>
      <c r="D730" t="s">
        <v>28</v>
      </c>
      <c r="E730" t="s">
        <v>29</v>
      </c>
      <c r="F730" t="s">
        <v>8468</v>
      </c>
      <c r="G730" t="s">
        <v>8469</v>
      </c>
      <c r="H730" t="s">
        <v>8442</v>
      </c>
      <c r="I730" t="s">
        <v>14212</v>
      </c>
      <c r="J730" t="s">
        <v>8494</v>
      </c>
      <c r="K730" t="s">
        <v>87</v>
      </c>
      <c r="L730" t="s">
        <v>88</v>
      </c>
      <c r="M730" t="s">
        <v>89</v>
      </c>
      <c r="N730" t="s">
        <v>42</v>
      </c>
      <c r="O730" t="s">
        <v>52</v>
      </c>
      <c r="P730" t="s">
        <v>122</v>
      </c>
      <c r="Q730" t="s">
        <v>102</v>
      </c>
      <c r="R730" t="s">
        <v>698</v>
      </c>
      <c r="S730" t="str">
        <f t="shared" si="11"/>
        <v>FLORES CHAMBI, BERNABE</v>
      </c>
      <c r="T730" t="s">
        <v>91</v>
      </c>
      <c r="U730" t="s">
        <v>36</v>
      </c>
      <c r="V730" t="s">
        <v>48</v>
      </c>
      <c r="W730" t="s">
        <v>15337</v>
      </c>
      <c r="X730" s="121">
        <v>19520</v>
      </c>
      <c r="Y730" t="s">
        <v>8495</v>
      </c>
      <c r="AB730" t="s">
        <v>37</v>
      </c>
      <c r="AC730" t="s">
        <v>92</v>
      </c>
      <c r="AD730" t="s">
        <v>39</v>
      </c>
    </row>
    <row r="731" spans="1:30">
      <c r="A731" t="s">
        <v>8496</v>
      </c>
      <c r="B731" t="s">
        <v>26</v>
      </c>
      <c r="C731" t="s">
        <v>27</v>
      </c>
      <c r="D731" t="s">
        <v>28</v>
      </c>
      <c r="E731" t="s">
        <v>29</v>
      </c>
      <c r="F731" t="s">
        <v>8497</v>
      </c>
      <c r="G731" t="s">
        <v>8498</v>
      </c>
      <c r="H731" t="s">
        <v>8442</v>
      </c>
      <c r="I731" t="s">
        <v>14214</v>
      </c>
      <c r="J731" t="s">
        <v>8496</v>
      </c>
      <c r="K731" t="s">
        <v>30</v>
      </c>
      <c r="L731" t="s">
        <v>31</v>
      </c>
      <c r="M731" t="s">
        <v>32</v>
      </c>
      <c r="N731" t="s">
        <v>33</v>
      </c>
      <c r="O731" t="s">
        <v>6424</v>
      </c>
      <c r="P731" t="s">
        <v>134</v>
      </c>
      <c r="Q731" t="s">
        <v>148</v>
      </c>
      <c r="R731" t="s">
        <v>8499</v>
      </c>
      <c r="S731" t="str">
        <f t="shared" si="11"/>
        <v>GONZALES RAMOS, SANDRO</v>
      </c>
      <c r="T731" t="s">
        <v>310</v>
      </c>
      <c r="U731" t="s">
        <v>36</v>
      </c>
      <c r="V731" t="s">
        <v>6426</v>
      </c>
      <c r="W731" t="s">
        <v>15338</v>
      </c>
      <c r="X731" s="121">
        <v>27219</v>
      </c>
      <c r="Y731" t="s">
        <v>8500</v>
      </c>
      <c r="Z731" s="121">
        <v>43525</v>
      </c>
      <c r="AA731" s="121">
        <v>44985</v>
      </c>
      <c r="AB731" t="s">
        <v>37</v>
      </c>
      <c r="AC731" t="s">
        <v>38</v>
      </c>
      <c r="AD731" t="s">
        <v>39</v>
      </c>
    </row>
    <row r="732" spans="1:30">
      <c r="A732" t="s">
        <v>8501</v>
      </c>
      <c r="B732" t="s">
        <v>26</v>
      </c>
      <c r="C732" t="s">
        <v>27</v>
      </c>
      <c r="D732" t="s">
        <v>28</v>
      </c>
      <c r="E732" t="s">
        <v>29</v>
      </c>
      <c r="F732" t="s">
        <v>8497</v>
      </c>
      <c r="G732" t="s">
        <v>8498</v>
      </c>
      <c r="H732" t="s">
        <v>8442</v>
      </c>
      <c r="I732" t="s">
        <v>14214</v>
      </c>
      <c r="J732" t="s">
        <v>8501</v>
      </c>
      <c r="K732" t="s">
        <v>30</v>
      </c>
      <c r="L732" t="s">
        <v>31</v>
      </c>
      <c r="M732" t="s">
        <v>699</v>
      </c>
      <c r="N732" t="s">
        <v>231</v>
      </c>
      <c r="O732" t="s">
        <v>18991</v>
      </c>
      <c r="P732" t="s">
        <v>40</v>
      </c>
      <c r="Q732" t="s">
        <v>40</v>
      </c>
      <c r="R732" t="s">
        <v>40</v>
      </c>
      <c r="S732" s="163" t="s">
        <v>231</v>
      </c>
      <c r="T732" t="s">
        <v>62</v>
      </c>
      <c r="U732" t="s">
        <v>36</v>
      </c>
      <c r="V732" t="s">
        <v>48</v>
      </c>
      <c r="W732" t="s">
        <v>40</v>
      </c>
      <c r="X732" t="s">
        <v>232</v>
      </c>
      <c r="Y732" t="s">
        <v>40</v>
      </c>
      <c r="AB732" t="s">
        <v>37</v>
      </c>
      <c r="AC732" t="s">
        <v>38</v>
      </c>
      <c r="AD732" t="s">
        <v>39</v>
      </c>
    </row>
    <row r="733" spans="1:30">
      <c r="A733" t="s">
        <v>8505</v>
      </c>
      <c r="B733" t="s">
        <v>26</v>
      </c>
      <c r="C733" t="s">
        <v>27</v>
      </c>
      <c r="D733" t="s">
        <v>28</v>
      </c>
      <c r="E733" t="s">
        <v>29</v>
      </c>
      <c r="F733" t="s">
        <v>8497</v>
      </c>
      <c r="G733" t="s">
        <v>8498</v>
      </c>
      <c r="H733" t="s">
        <v>8442</v>
      </c>
      <c r="I733" t="s">
        <v>14214</v>
      </c>
      <c r="J733" t="s">
        <v>8505</v>
      </c>
      <c r="K733" t="s">
        <v>30</v>
      </c>
      <c r="L733" t="s">
        <v>30</v>
      </c>
      <c r="M733" t="s">
        <v>41</v>
      </c>
      <c r="N733" t="s">
        <v>42</v>
      </c>
      <c r="O733" t="s">
        <v>52</v>
      </c>
      <c r="P733" t="s">
        <v>700</v>
      </c>
      <c r="Q733" t="s">
        <v>633</v>
      </c>
      <c r="R733" t="s">
        <v>8506</v>
      </c>
      <c r="S733" t="str">
        <f t="shared" si="11"/>
        <v>CHOQUEHUAYTA CCAMA, CLAUDIA VICTORIA</v>
      </c>
      <c r="T733" t="s">
        <v>35</v>
      </c>
      <c r="U733" t="s">
        <v>47</v>
      </c>
      <c r="V733" t="s">
        <v>48</v>
      </c>
      <c r="W733" t="s">
        <v>15340</v>
      </c>
      <c r="X733" s="121">
        <v>27187</v>
      </c>
      <c r="Y733" t="s">
        <v>8507</v>
      </c>
      <c r="AB733" t="s">
        <v>37</v>
      </c>
      <c r="AC733" t="s">
        <v>38</v>
      </c>
      <c r="AD733" t="s">
        <v>39</v>
      </c>
    </row>
    <row r="734" spans="1:30">
      <c r="A734" t="s">
        <v>8508</v>
      </c>
      <c r="B734" t="s">
        <v>26</v>
      </c>
      <c r="C734" t="s">
        <v>27</v>
      </c>
      <c r="D734" t="s">
        <v>28</v>
      </c>
      <c r="E734" t="s">
        <v>29</v>
      </c>
      <c r="F734" t="s">
        <v>8497</v>
      </c>
      <c r="G734" t="s">
        <v>8498</v>
      </c>
      <c r="H734" t="s">
        <v>8442</v>
      </c>
      <c r="I734" t="s">
        <v>14214</v>
      </c>
      <c r="J734" t="s">
        <v>8508</v>
      </c>
      <c r="K734" t="s">
        <v>30</v>
      </c>
      <c r="L734" t="s">
        <v>30</v>
      </c>
      <c r="M734" t="s">
        <v>41</v>
      </c>
      <c r="N734" t="s">
        <v>42</v>
      </c>
      <c r="O734" t="s">
        <v>8509</v>
      </c>
      <c r="P734" t="s">
        <v>134</v>
      </c>
      <c r="Q734" t="s">
        <v>215</v>
      </c>
      <c r="R734" t="s">
        <v>8510</v>
      </c>
      <c r="S734" t="str">
        <f t="shared" si="11"/>
        <v>GONZALES CASTILLO, ANA ANTIA</v>
      </c>
      <c r="T734" t="s">
        <v>62</v>
      </c>
      <c r="U734" t="s">
        <v>47</v>
      </c>
      <c r="V734" t="s">
        <v>48</v>
      </c>
      <c r="W734" t="s">
        <v>15341</v>
      </c>
      <c r="X734" s="121">
        <v>23850</v>
      </c>
      <c r="Y734" t="s">
        <v>8511</v>
      </c>
      <c r="AB734" t="s">
        <v>37</v>
      </c>
      <c r="AC734" t="s">
        <v>38</v>
      </c>
      <c r="AD734" t="s">
        <v>39</v>
      </c>
    </row>
    <row r="735" spans="1:30">
      <c r="A735" t="s">
        <v>8512</v>
      </c>
      <c r="B735" t="s">
        <v>26</v>
      </c>
      <c r="C735" t="s">
        <v>27</v>
      </c>
      <c r="D735" t="s">
        <v>28</v>
      </c>
      <c r="E735" t="s">
        <v>29</v>
      </c>
      <c r="F735" t="s">
        <v>8497</v>
      </c>
      <c r="G735" t="s">
        <v>8498</v>
      </c>
      <c r="H735" t="s">
        <v>8442</v>
      </c>
      <c r="I735" t="s">
        <v>14214</v>
      </c>
      <c r="J735" t="s">
        <v>8512</v>
      </c>
      <c r="K735" t="s">
        <v>30</v>
      </c>
      <c r="L735" t="s">
        <v>30</v>
      </c>
      <c r="M735" t="s">
        <v>41</v>
      </c>
      <c r="N735" t="s">
        <v>42</v>
      </c>
      <c r="O735" t="s">
        <v>8513</v>
      </c>
      <c r="P735" t="s">
        <v>72</v>
      </c>
      <c r="Q735" t="s">
        <v>263</v>
      </c>
      <c r="R735" t="s">
        <v>993</v>
      </c>
      <c r="S735" t="str">
        <f t="shared" si="11"/>
        <v>QUISPE SANDOVAL, FELICITAS</v>
      </c>
      <c r="T735" t="s">
        <v>51</v>
      </c>
      <c r="U735" t="s">
        <v>47</v>
      </c>
      <c r="V735" t="s">
        <v>48</v>
      </c>
      <c r="W735" t="s">
        <v>15342</v>
      </c>
      <c r="X735" s="121">
        <v>25324</v>
      </c>
      <c r="Y735" t="s">
        <v>11894</v>
      </c>
      <c r="AB735" t="s">
        <v>37</v>
      </c>
      <c r="AC735" t="s">
        <v>38</v>
      </c>
      <c r="AD735" t="s">
        <v>39</v>
      </c>
    </row>
    <row r="736" spans="1:30">
      <c r="A736" t="s">
        <v>8514</v>
      </c>
      <c r="B736" t="s">
        <v>26</v>
      </c>
      <c r="C736" t="s">
        <v>27</v>
      </c>
      <c r="D736" t="s">
        <v>28</v>
      </c>
      <c r="E736" t="s">
        <v>29</v>
      </c>
      <c r="F736" t="s">
        <v>8497</v>
      </c>
      <c r="G736" t="s">
        <v>8498</v>
      </c>
      <c r="H736" t="s">
        <v>8442</v>
      </c>
      <c r="I736" t="s">
        <v>14214</v>
      </c>
      <c r="J736" t="s">
        <v>8514</v>
      </c>
      <c r="K736" t="s">
        <v>30</v>
      </c>
      <c r="L736" t="s">
        <v>30</v>
      </c>
      <c r="M736" t="s">
        <v>41</v>
      </c>
      <c r="N736" t="s">
        <v>42</v>
      </c>
      <c r="O736" t="s">
        <v>52</v>
      </c>
      <c r="P736" t="s">
        <v>82</v>
      </c>
      <c r="Q736" t="s">
        <v>398</v>
      </c>
      <c r="R736" t="s">
        <v>8515</v>
      </c>
      <c r="S736" t="str">
        <f t="shared" si="11"/>
        <v>CACERES TUCO, HERMENEGILDA</v>
      </c>
      <c r="T736" t="s">
        <v>46</v>
      </c>
      <c r="U736" t="s">
        <v>47</v>
      </c>
      <c r="V736" t="s">
        <v>48</v>
      </c>
      <c r="W736" t="s">
        <v>15343</v>
      </c>
      <c r="X736" s="121">
        <v>25243</v>
      </c>
      <c r="Y736" t="s">
        <v>8516</v>
      </c>
      <c r="AB736" t="s">
        <v>37</v>
      </c>
      <c r="AC736" t="s">
        <v>38</v>
      </c>
      <c r="AD736" t="s">
        <v>39</v>
      </c>
    </row>
    <row r="737" spans="1:30">
      <c r="A737" t="s">
        <v>8517</v>
      </c>
      <c r="B737" t="s">
        <v>26</v>
      </c>
      <c r="C737" t="s">
        <v>27</v>
      </c>
      <c r="D737" t="s">
        <v>28</v>
      </c>
      <c r="E737" t="s">
        <v>29</v>
      </c>
      <c r="F737" t="s">
        <v>8497</v>
      </c>
      <c r="G737" t="s">
        <v>8498</v>
      </c>
      <c r="H737" t="s">
        <v>8442</v>
      </c>
      <c r="I737" t="s">
        <v>14214</v>
      </c>
      <c r="J737" t="s">
        <v>8517</v>
      </c>
      <c r="K737" t="s">
        <v>30</v>
      </c>
      <c r="L737" t="s">
        <v>30</v>
      </c>
      <c r="M737" t="s">
        <v>41</v>
      </c>
      <c r="N737" t="s">
        <v>42</v>
      </c>
      <c r="O737" t="s">
        <v>52</v>
      </c>
      <c r="P737" t="s">
        <v>701</v>
      </c>
      <c r="Q737" t="s">
        <v>336</v>
      </c>
      <c r="R737" t="s">
        <v>8518</v>
      </c>
      <c r="S737" t="str">
        <f t="shared" si="11"/>
        <v>CAMACHO GUEVARA, ALIDA JUANA</v>
      </c>
      <c r="T737" t="s">
        <v>62</v>
      </c>
      <c r="U737" t="s">
        <v>47</v>
      </c>
      <c r="V737" t="s">
        <v>48</v>
      </c>
      <c r="W737" t="s">
        <v>15344</v>
      </c>
      <c r="X737" s="121">
        <v>24389</v>
      </c>
      <c r="Y737" t="s">
        <v>8519</v>
      </c>
      <c r="AB737" t="s">
        <v>37</v>
      </c>
      <c r="AC737" t="s">
        <v>38</v>
      </c>
      <c r="AD737" t="s">
        <v>39</v>
      </c>
    </row>
    <row r="738" spans="1:30">
      <c r="A738" t="s">
        <v>8520</v>
      </c>
      <c r="B738" t="s">
        <v>26</v>
      </c>
      <c r="C738" t="s">
        <v>27</v>
      </c>
      <c r="D738" t="s">
        <v>28</v>
      </c>
      <c r="E738" t="s">
        <v>29</v>
      </c>
      <c r="F738" t="s">
        <v>8497</v>
      </c>
      <c r="G738" t="s">
        <v>8498</v>
      </c>
      <c r="H738" t="s">
        <v>8442</v>
      </c>
      <c r="I738" t="s">
        <v>14214</v>
      </c>
      <c r="J738" t="s">
        <v>8520</v>
      </c>
      <c r="K738" t="s">
        <v>30</v>
      </c>
      <c r="L738" t="s">
        <v>30</v>
      </c>
      <c r="M738" t="s">
        <v>41</v>
      </c>
      <c r="N738" t="s">
        <v>42</v>
      </c>
      <c r="O738" t="s">
        <v>52</v>
      </c>
      <c r="P738" t="s">
        <v>202</v>
      </c>
      <c r="Q738" t="s">
        <v>702</v>
      </c>
      <c r="R738" t="s">
        <v>703</v>
      </c>
      <c r="S738" t="str">
        <f t="shared" si="11"/>
        <v>CANO CCOA, BRIGIDA</v>
      </c>
      <c r="T738" t="s">
        <v>46</v>
      </c>
      <c r="U738" t="s">
        <v>47</v>
      </c>
      <c r="V738" t="s">
        <v>48</v>
      </c>
      <c r="W738" t="s">
        <v>15345</v>
      </c>
      <c r="X738" s="121">
        <v>22197</v>
      </c>
      <c r="Y738" t="s">
        <v>8521</v>
      </c>
      <c r="AB738" t="s">
        <v>37</v>
      </c>
      <c r="AC738" t="s">
        <v>38</v>
      </c>
      <c r="AD738" t="s">
        <v>39</v>
      </c>
    </row>
    <row r="739" spans="1:30">
      <c r="A739" t="s">
        <v>8522</v>
      </c>
      <c r="B739" t="s">
        <v>26</v>
      </c>
      <c r="C739" t="s">
        <v>27</v>
      </c>
      <c r="D739" t="s">
        <v>28</v>
      </c>
      <c r="E739" t="s">
        <v>29</v>
      </c>
      <c r="F739" t="s">
        <v>8497</v>
      </c>
      <c r="G739" t="s">
        <v>8498</v>
      </c>
      <c r="H739" t="s">
        <v>8442</v>
      </c>
      <c r="I739" t="s">
        <v>14214</v>
      </c>
      <c r="J739" t="s">
        <v>8522</v>
      </c>
      <c r="K739" t="s">
        <v>30</v>
      </c>
      <c r="L739" t="s">
        <v>30</v>
      </c>
      <c r="M739" t="s">
        <v>41</v>
      </c>
      <c r="N739" t="s">
        <v>42</v>
      </c>
      <c r="O739" t="s">
        <v>8523</v>
      </c>
      <c r="P739" t="s">
        <v>252</v>
      </c>
      <c r="Q739" t="s">
        <v>118</v>
      </c>
      <c r="R739" t="s">
        <v>8524</v>
      </c>
      <c r="S739" t="str">
        <f t="shared" si="11"/>
        <v>SANCHEZ TORRES, VILMA NOEMI</v>
      </c>
      <c r="T739" t="s">
        <v>58</v>
      </c>
      <c r="U739" t="s">
        <v>47</v>
      </c>
      <c r="V739" t="s">
        <v>48</v>
      </c>
      <c r="W739" t="s">
        <v>15346</v>
      </c>
      <c r="X739" s="121">
        <v>25852</v>
      </c>
      <c r="Y739" t="s">
        <v>8525</v>
      </c>
      <c r="AB739" t="s">
        <v>37</v>
      </c>
      <c r="AC739" t="s">
        <v>38</v>
      </c>
      <c r="AD739" t="s">
        <v>39</v>
      </c>
    </row>
    <row r="740" spans="1:30">
      <c r="A740" t="s">
        <v>8526</v>
      </c>
      <c r="B740" t="s">
        <v>26</v>
      </c>
      <c r="C740" t="s">
        <v>27</v>
      </c>
      <c r="D740" t="s">
        <v>28</v>
      </c>
      <c r="E740" t="s">
        <v>29</v>
      </c>
      <c r="F740" t="s">
        <v>8497</v>
      </c>
      <c r="G740" t="s">
        <v>8498</v>
      </c>
      <c r="H740" t="s">
        <v>8442</v>
      </c>
      <c r="I740" t="s">
        <v>14214</v>
      </c>
      <c r="J740" t="s">
        <v>8526</v>
      </c>
      <c r="K740" t="s">
        <v>30</v>
      </c>
      <c r="L740" t="s">
        <v>30</v>
      </c>
      <c r="M740" t="s">
        <v>41</v>
      </c>
      <c r="N740" t="s">
        <v>42</v>
      </c>
      <c r="O740" t="s">
        <v>52</v>
      </c>
      <c r="P740" t="s">
        <v>8527</v>
      </c>
      <c r="Q740" t="s">
        <v>312</v>
      </c>
      <c r="R740" t="s">
        <v>8528</v>
      </c>
      <c r="S740" t="str">
        <f t="shared" si="11"/>
        <v>COACALLA VARGAS, ULIA MERIDA</v>
      </c>
      <c r="T740" t="s">
        <v>46</v>
      </c>
      <c r="U740" t="s">
        <v>47</v>
      </c>
      <c r="V740" t="s">
        <v>48</v>
      </c>
      <c r="W740" t="s">
        <v>15347</v>
      </c>
      <c r="X740" s="121">
        <v>23142</v>
      </c>
      <c r="Y740" t="s">
        <v>8529</v>
      </c>
      <c r="AB740" t="s">
        <v>37</v>
      </c>
      <c r="AC740" t="s">
        <v>38</v>
      </c>
      <c r="AD740" t="s">
        <v>39</v>
      </c>
    </row>
    <row r="741" spans="1:30">
      <c r="A741" t="s">
        <v>8530</v>
      </c>
      <c r="B741" t="s">
        <v>26</v>
      </c>
      <c r="C741" t="s">
        <v>27</v>
      </c>
      <c r="D741" t="s">
        <v>28</v>
      </c>
      <c r="E741" t="s">
        <v>29</v>
      </c>
      <c r="F741" t="s">
        <v>8497</v>
      </c>
      <c r="G741" t="s">
        <v>8498</v>
      </c>
      <c r="H741" t="s">
        <v>8442</v>
      </c>
      <c r="I741" t="s">
        <v>14214</v>
      </c>
      <c r="J741" t="s">
        <v>8530</v>
      </c>
      <c r="K741" t="s">
        <v>30</v>
      </c>
      <c r="L741" t="s">
        <v>30</v>
      </c>
      <c r="M741" t="s">
        <v>41</v>
      </c>
      <c r="N741" t="s">
        <v>42</v>
      </c>
      <c r="O741" t="s">
        <v>52</v>
      </c>
      <c r="P741" t="s">
        <v>129</v>
      </c>
      <c r="Q741" t="s">
        <v>349</v>
      </c>
      <c r="R741" t="s">
        <v>8531</v>
      </c>
      <c r="S741" t="str">
        <f t="shared" si="11"/>
        <v>CRUZ TIQUILLOCA, ISABEL NORMA</v>
      </c>
      <c r="T741" t="s">
        <v>46</v>
      </c>
      <c r="U741" t="s">
        <v>47</v>
      </c>
      <c r="V741" t="s">
        <v>48</v>
      </c>
      <c r="W741" t="s">
        <v>15348</v>
      </c>
      <c r="X741" s="121">
        <v>21873</v>
      </c>
      <c r="Y741" t="s">
        <v>8532</v>
      </c>
      <c r="AB741" t="s">
        <v>37</v>
      </c>
      <c r="AC741" t="s">
        <v>38</v>
      </c>
      <c r="AD741" t="s">
        <v>39</v>
      </c>
    </row>
    <row r="742" spans="1:30">
      <c r="A742" t="s">
        <v>8533</v>
      </c>
      <c r="B742" t="s">
        <v>26</v>
      </c>
      <c r="C742" t="s">
        <v>27</v>
      </c>
      <c r="D742" t="s">
        <v>28</v>
      </c>
      <c r="E742" t="s">
        <v>29</v>
      </c>
      <c r="F742" t="s">
        <v>8497</v>
      </c>
      <c r="G742" t="s">
        <v>8498</v>
      </c>
      <c r="H742" t="s">
        <v>8442</v>
      </c>
      <c r="I742" t="s">
        <v>14214</v>
      </c>
      <c r="J742" t="s">
        <v>8533</v>
      </c>
      <c r="K742" t="s">
        <v>30</v>
      </c>
      <c r="L742" t="s">
        <v>30</v>
      </c>
      <c r="M742" t="s">
        <v>6262</v>
      </c>
      <c r="N742" t="s">
        <v>42</v>
      </c>
      <c r="O742" t="s">
        <v>52</v>
      </c>
      <c r="P742" t="s">
        <v>187</v>
      </c>
      <c r="Q742" t="s">
        <v>175</v>
      </c>
      <c r="R742" t="s">
        <v>177</v>
      </c>
      <c r="S742" t="str">
        <f t="shared" si="11"/>
        <v>DELGADO TITO, HUGO</v>
      </c>
      <c r="T742" t="s">
        <v>58</v>
      </c>
      <c r="U742" t="s">
        <v>47</v>
      </c>
      <c r="V742" t="s">
        <v>48</v>
      </c>
      <c r="W742" t="s">
        <v>15349</v>
      </c>
      <c r="X742" s="121">
        <v>24120</v>
      </c>
      <c r="Y742" t="s">
        <v>8534</v>
      </c>
      <c r="AB742" t="s">
        <v>37</v>
      </c>
      <c r="AC742" t="s">
        <v>38</v>
      </c>
      <c r="AD742" t="s">
        <v>39</v>
      </c>
    </row>
    <row r="743" spans="1:30">
      <c r="A743" t="s">
        <v>8535</v>
      </c>
      <c r="B743" t="s">
        <v>26</v>
      </c>
      <c r="C743" t="s">
        <v>27</v>
      </c>
      <c r="D743" t="s">
        <v>28</v>
      </c>
      <c r="E743" t="s">
        <v>29</v>
      </c>
      <c r="F743" t="s">
        <v>8497</v>
      </c>
      <c r="G743" t="s">
        <v>8498</v>
      </c>
      <c r="H743" t="s">
        <v>8442</v>
      </c>
      <c r="I743" t="s">
        <v>14214</v>
      </c>
      <c r="J743" t="s">
        <v>8535</v>
      </c>
      <c r="K743" t="s">
        <v>30</v>
      </c>
      <c r="L743" t="s">
        <v>30</v>
      </c>
      <c r="M743" t="s">
        <v>41</v>
      </c>
      <c r="N743" t="s">
        <v>42</v>
      </c>
      <c r="O743" t="s">
        <v>14215</v>
      </c>
      <c r="P743" t="s">
        <v>73</v>
      </c>
      <c r="Q743" t="s">
        <v>160</v>
      </c>
      <c r="R743" t="s">
        <v>11966</v>
      </c>
      <c r="S743" t="str">
        <f t="shared" si="11"/>
        <v>CONDORI YUCRA, LUIS ENRIQUE</v>
      </c>
      <c r="T743" t="s">
        <v>46</v>
      </c>
      <c r="U743" t="s">
        <v>47</v>
      </c>
      <c r="V743" t="s">
        <v>48</v>
      </c>
      <c r="W743" t="s">
        <v>15350</v>
      </c>
      <c r="X743" s="121">
        <v>25295</v>
      </c>
      <c r="Y743" t="s">
        <v>11967</v>
      </c>
      <c r="AB743" t="s">
        <v>37</v>
      </c>
      <c r="AC743" t="s">
        <v>38</v>
      </c>
      <c r="AD743" t="s">
        <v>39</v>
      </c>
    </row>
    <row r="744" spans="1:30">
      <c r="A744" t="s">
        <v>8536</v>
      </c>
      <c r="B744" t="s">
        <v>26</v>
      </c>
      <c r="C744" t="s">
        <v>27</v>
      </c>
      <c r="D744" t="s">
        <v>28</v>
      </c>
      <c r="E744" t="s">
        <v>29</v>
      </c>
      <c r="F744" t="s">
        <v>8497</v>
      </c>
      <c r="G744" t="s">
        <v>8498</v>
      </c>
      <c r="H744" t="s">
        <v>8442</v>
      </c>
      <c r="I744" t="s">
        <v>14214</v>
      </c>
      <c r="J744" t="s">
        <v>8536</v>
      </c>
      <c r="K744" t="s">
        <v>30</v>
      </c>
      <c r="L744" t="s">
        <v>30</v>
      </c>
      <c r="M744" t="s">
        <v>41</v>
      </c>
      <c r="N744" t="s">
        <v>42</v>
      </c>
      <c r="O744" t="s">
        <v>8537</v>
      </c>
      <c r="P744" t="s">
        <v>110</v>
      </c>
      <c r="Q744" t="s">
        <v>122</v>
      </c>
      <c r="R744" t="s">
        <v>8538</v>
      </c>
      <c r="S744" t="str">
        <f t="shared" si="11"/>
        <v>PAREDES FLORES, JAVIER ANTONIO</v>
      </c>
      <c r="T744" t="s">
        <v>46</v>
      </c>
      <c r="U744" t="s">
        <v>47</v>
      </c>
      <c r="V744" t="s">
        <v>48</v>
      </c>
      <c r="W744" t="s">
        <v>15351</v>
      </c>
      <c r="X744" s="121">
        <v>25001</v>
      </c>
      <c r="Y744" t="s">
        <v>8539</v>
      </c>
      <c r="AB744" t="s">
        <v>37</v>
      </c>
      <c r="AC744" t="s">
        <v>38</v>
      </c>
      <c r="AD744" t="s">
        <v>39</v>
      </c>
    </row>
    <row r="745" spans="1:30">
      <c r="A745" t="s">
        <v>8540</v>
      </c>
      <c r="B745" t="s">
        <v>26</v>
      </c>
      <c r="C745" t="s">
        <v>27</v>
      </c>
      <c r="D745" t="s">
        <v>28</v>
      </c>
      <c r="E745" t="s">
        <v>29</v>
      </c>
      <c r="F745" t="s">
        <v>8497</v>
      </c>
      <c r="G745" t="s">
        <v>8498</v>
      </c>
      <c r="H745" t="s">
        <v>8442</v>
      </c>
      <c r="I745" t="s">
        <v>14214</v>
      </c>
      <c r="J745" t="s">
        <v>8540</v>
      </c>
      <c r="K745" t="s">
        <v>30</v>
      </c>
      <c r="L745" t="s">
        <v>30</v>
      </c>
      <c r="M745" t="s">
        <v>41</v>
      </c>
      <c r="N745" t="s">
        <v>42</v>
      </c>
      <c r="O745" t="s">
        <v>52</v>
      </c>
      <c r="P745" t="s">
        <v>112</v>
      </c>
      <c r="Q745" t="s">
        <v>346</v>
      </c>
      <c r="R745" t="s">
        <v>8541</v>
      </c>
      <c r="S745" t="str">
        <f t="shared" si="11"/>
        <v>PACORI FERNANDEZ, BETY CRISTINA</v>
      </c>
      <c r="T745" t="s">
        <v>46</v>
      </c>
      <c r="U745" t="s">
        <v>47</v>
      </c>
      <c r="V745" t="s">
        <v>48</v>
      </c>
      <c r="W745" t="s">
        <v>15352</v>
      </c>
      <c r="X745" s="121">
        <v>21234</v>
      </c>
      <c r="Y745" t="s">
        <v>8542</v>
      </c>
      <c r="AB745" t="s">
        <v>37</v>
      </c>
      <c r="AC745" t="s">
        <v>38</v>
      </c>
      <c r="AD745" t="s">
        <v>39</v>
      </c>
    </row>
    <row r="746" spans="1:30">
      <c r="A746" t="s">
        <v>8543</v>
      </c>
      <c r="B746" t="s">
        <v>26</v>
      </c>
      <c r="C746" t="s">
        <v>27</v>
      </c>
      <c r="D746" t="s">
        <v>28</v>
      </c>
      <c r="E746" t="s">
        <v>29</v>
      </c>
      <c r="F746" t="s">
        <v>8497</v>
      </c>
      <c r="G746" t="s">
        <v>8498</v>
      </c>
      <c r="H746" t="s">
        <v>8442</v>
      </c>
      <c r="I746" t="s">
        <v>14214</v>
      </c>
      <c r="J746" t="s">
        <v>8543</v>
      </c>
      <c r="K746" t="s">
        <v>30</v>
      </c>
      <c r="L746" t="s">
        <v>30</v>
      </c>
      <c r="M746" t="s">
        <v>41</v>
      </c>
      <c r="N746" t="s">
        <v>42</v>
      </c>
      <c r="O746" t="s">
        <v>52</v>
      </c>
      <c r="P746" t="s">
        <v>8544</v>
      </c>
      <c r="Q746" t="s">
        <v>189</v>
      </c>
      <c r="R746" t="s">
        <v>8545</v>
      </c>
      <c r="S746" t="str">
        <f t="shared" si="11"/>
        <v>PADILLA APAZA, PERCY JORGE</v>
      </c>
      <c r="T746" t="s">
        <v>46</v>
      </c>
      <c r="U746" t="s">
        <v>47</v>
      </c>
      <c r="V746" t="s">
        <v>48</v>
      </c>
      <c r="W746" t="s">
        <v>15353</v>
      </c>
      <c r="X746" s="121">
        <v>23586</v>
      </c>
      <c r="Y746" t="s">
        <v>8546</v>
      </c>
      <c r="AB746" t="s">
        <v>37</v>
      </c>
      <c r="AC746" t="s">
        <v>38</v>
      </c>
      <c r="AD746" t="s">
        <v>39</v>
      </c>
    </row>
    <row r="747" spans="1:30">
      <c r="A747" t="s">
        <v>8547</v>
      </c>
      <c r="B747" t="s">
        <v>26</v>
      </c>
      <c r="C747" t="s">
        <v>27</v>
      </c>
      <c r="D747" t="s">
        <v>28</v>
      </c>
      <c r="E747" t="s">
        <v>29</v>
      </c>
      <c r="F747" t="s">
        <v>8497</v>
      </c>
      <c r="G747" t="s">
        <v>8498</v>
      </c>
      <c r="H747" t="s">
        <v>8442</v>
      </c>
      <c r="I747" t="s">
        <v>14214</v>
      </c>
      <c r="J747" t="s">
        <v>8547</v>
      </c>
      <c r="K747" t="s">
        <v>30</v>
      </c>
      <c r="L747" t="s">
        <v>30</v>
      </c>
      <c r="M747" t="s">
        <v>8480</v>
      </c>
      <c r="N747" t="s">
        <v>42</v>
      </c>
      <c r="O747" t="s">
        <v>52</v>
      </c>
      <c r="P747" t="s">
        <v>6383</v>
      </c>
      <c r="Q747" t="s">
        <v>364</v>
      </c>
      <c r="R747" t="s">
        <v>8548</v>
      </c>
      <c r="S747" t="str">
        <f t="shared" si="11"/>
        <v>YEPEZ RAMIREZ, TERESA MARLENE</v>
      </c>
      <c r="T747" t="s">
        <v>35</v>
      </c>
      <c r="U747" t="s">
        <v>47</v>
      </c>
      <c r="V747" t="s">
        <v>48</v>
      </c>
      <c r="W747" t="s">
        <v>15354</v>
      </c>
      <c r="X747" s="121">
        <v>21331</v>
      </c>
      <c r="Y747" t="s">
        <v>8549</v>
      </c>
      <c r="AB747" t="s">
        <v>37</v>
      </c>
      <c r="AC747" t="s">
        <v>38</v>
      </c>
      <c r="AD747" t="s">
        <v>39</v>
      </c>
    </row>
    <row r="748" spans="1:30">
      <c r="A748" t="s">
        <v>8550</v>
      </c>
      <c r="B748" t="s">
        <v>26</v>
      </c>
      <c r="C748" t="s">
        <v>27</v>
      </c>
      <c r="D748" t="s">
        <v>28</v>
      </c>
      <c r="E748" t="s">
        <v>29</v>
      </c>
      <c r="F748" t="s">
        <v>8497</v>
      </c>
      <c r="G748" t="s">
        <v>8498</v>
      </c>
      <c r="H748" t="s">
        <v>8442</v>
      </c>
      <c r="I748" t="s">
        <v>14214</v>
      </c>
      <c r="J748" t="s">
        <v>8550</v>
      </c>
      <c r="K748" t="s">
        <v>30</v>
      </c>
      <c r="L748" t="s">
        <v>30</v>
      </c>
      <c r="M748" t="s">
        <v>41</v>
      </c>
      <c r="N748" t="s">
        <v>42</v>
      </c>
      <c r="O748" t="s">
        <v>18992</v>
      </c>
      <c r="P748" t="s">
        <v>335</v>
      </c>
      <c r="Q748" t="s">
        <v>59</v>
      </c>
      <c r="R748" t="s">
        <v>13259</v>
      </c>
      <c r="S748" t="str">
        <f t="shared" si="11"/>
        <v>GUTIERREZ GALLEGOS, ROBIN LEOPOLDO</v>
      </c>
      <c r="T748" t="s">
        <v>310</v>
      </c>
      <c r="U748" t="s">
        <v>47</v>
      </c>
      <c r="V748" t="s">
        <v>48</v>
      </c>
      <c r="W748" t="s">
        <v>16877</v>
      </c>
      <c r="X748" s="121">
        <v>23443</v>
      </c>
      <c r="Y748" t="s">
        <v>13260</v>
      </c>
      <c r="AB748" t="s">
        <v>37</v>
      </c>
      <c r="AC748" t="s">
        <v>38</v>
      </c>
      <c r="AD748" t="s">
        <v>39</v>
      </c>
    </row>
    <row r="749" spans="1:30">
      <c r="A749" t="s">
        <v>8551</v>
      </c>
      <c r="B749" t="s">
        <v>26</v>
      </c>
      <c r="C749" t="s">
        <v>27</v>
      </c>
      <c r="D749" t="s">
        <v>28</v>
      </c>
      <c r="E749" t="s">
        <v>29</v>
      </c>
      <c r="F749" t="s">
        <v>8497</v>
      </c>
      <c r="G749" t="s">
        <v>8498</v>
      </c>
      <c r="H749" t="s">
        <v>8442</v>
      </c>
      <c r="I749" t="s">
        <v>14214</v>
      </c>
      <c r="J749" t="s">
        <v>8551</v>
      </c>
      <c r="K749" t="s">
        <v>30</v>
      </c>
      <c r="L749" t="s">
        <v>30</v>
      </c>
      <c r="M749" t="s">
        <v>41</v>
      </c>
      <c r="N749" t="s">
        <v>42</v>
      </c>
      <c r="O749" t="s">
        <v>52</v>
      </c>
      <c r="P749" t="s">
        <v>148</v>
      </c>
      <c r="Q749" t="s">
        <v>241</v>
      </c>
      <c r="R749" t="s">
        <v>8552</v>
      </c>
      <c r="S749" t="str">
        <f t="shared" si="11"/>
        <v>RAMOS ALATA, MIRIAM DINA</v>
      </c>
      <c r="T749" t="s">
        <v>58</v>
      </c>
      <c r="U749" t="s">
        <v>47</v>
      </c>
      <c r="V749" t="s">
        <v>48</v>
      </c>
      <c r="W749" t="s">
        <v>15355</v>
      </c>
      <c r="X749" s="121">
        <v>25178</v>
      </c>
      <c r="Y749" t="s">
        <v>8553</v>
      </c>
      <c r="AB749" t="s">
        <v>37</v>
      </c>
      <c r="AC749" t="s">
        <v>38</v>
      </c>
      <c r="AD749" t="s">
        <v>39</v>
      </c>
    </row>
    <row r="750" spans="1:30">
      <c r="A750" t="s">
        <v>8554</v>
      </c>
      <c r="B750" t="s">
        <v>26</v>
      </c>
      <c r="C750" t="s">
        <v>27</v>
      </c>
      <c r="D750" t="s">
        <v>28</v>
      </c>
      <c r="E750" t="s">
        <v>29</v>
      </c>
      <c r="F750" t="s">
        <v>8497</v>
      </c>
      <c r="G750" t="s">
        <v>8498</v>
      </c>
      <c r="H750" t="s">
        <v>8442</v>
      </c>
      <c r="I750" t="s">
        <v>14214</v>
      </c>
      <c r="J750" t="s">
        <v>8554</v>
      </c>
      <c r="K750" t="s">
        <v>30</v>
      </c>
      <c r="L750" t="s">
        <v>30</v>
      </c>
      <c r="M750" t="s">
        <v>41</v>
      </c>
      <c r="N750" t="s">
        <v>42</v>
      </c>
      <c r="O750" t="s">
        <v>8555</v>
      </c>
      <c r="P750" t="s">
        <v>134</v>
      </c>
      <c r="Q750" t="s">
        <v>269</v>
      </c>
      <c r="R750" t="s">
        <v>8556</v>
      </c>
      <c r="S750" t="str">
        <f t="shared" si="11"/>
        <v>GONZALES CUTIPA, ELIANA ELIZABETH</v>
      </c>
      <c r="T750" t="s">
        <v>46</v>
      </c>
      <c r="U750" t="s">
        <v>47</v>
      </c>
      <c r="V750" t="s">
        <v>48</v>
      </c>
      <c r="W750" t="s">
        <v>15356</v>
      </c>
      <c r="X750" s="121">
        <v>25091</v>
      </c>
      <c r="Y750" t="s">
        <v>8557</v>
      </c>
      <c r="AB750" t="s">
        <v>37</v>
      </c>
      <c r="AC750" t="s">
        <v>38</v>
      </c>
      <c r="AD750" t="s">
        <v>39</v>
      </c>
    </row>
    <row r="751" spans="1:30">
      <c r="A751" t="s">
        <v>8558</v>
      </c>
      <c r="B751" t="s">
        <v>26</v>
      </c>
      <c r="C751" t="s">
        <v>27</v>
      </c>
      <c r="D751" t="s">
        <v>28</v>
      </c>
      <c r="E751" t="s">
        <v>29</v>
      </c>
      <c r="F751" t="s">
        <v>8497</v>
      </c>
      <c r="G751" t="s">
        <v>8498</v>
      </c>
      <c r="H751" t="s">
        <v>8442</v>
      </c>
      <c r="I751" t="s">
        <v>14214</v>
      </c>
      <c r="J751" t="s">
        <v>8558</v>
      </c>
      <c r="K751" t="s">
        <v>30</v>
      </c>
      <c r="L751" t="s">
        <v>30</v>
      </c>
      <c r="M751" t="s">
        <v>41</v>
      </c>
      <c r="N751" t="s">
        <v>42</v>
      </c>
      <c r="O751" t="s">
        <v>52</v>
      </c>
      <c r="P751" t="s">
        <v>585</v>
      </c>
      <c r="Q751" t="s">
        <v>72</v>
      </c>
      <c r="R751" t="s">
        <v>8559</v>
      </c>
      <c r="S751" t="str">
        <f t="shared" si="11"/>
        <v>SONCCO QUISPE, NANCY ELENA ESPERANZA</v>
      </c>
      <c r="T751" t="s">
        <v>35</v>
      </c>
      <c r="U751" t="s">
        <v>47</v>
      </c>
      <c r="V751" t="s">
        <v>48</v>
      </c>
      <c r="W751" t="s">
        <v>15357</v>
      </c>
      <c r="X751" s="121">
        <v>24435</v>
      </c>
      <c r="Y751" t="s">
        <v>8560</v>
      </c>
      <c r="AB751" t="s">
        <v>37</v>
      </c>
      <c r="AC751" t="s">
        <v>38</v>
      </c>
      <c r="AD751" t="s">
        <v>39</v>
      </c>
    </row>
    <row r="752" spans="1:30">
      <c r="A752" t="s">
        <v>8561</v>
      </c>
      <c r="B752" t="s">
        <v>26</v>
      </c>
      <c r="C752" t="s">
        <v>27</v>
      </c>
      <c r="D752" t="s">
        <v>28</v>
      </c>
      <c r="E752" t="s">
        <v>29</v>
      </c>
      <c r="F752" t="s">
        <v>8497</v>
      </c>
      <c r="G752" t="s">
        <v>8498</v>
      </c>
      <c r="H752" t="s">
        <v>8442</v>
      </c>
      <c r="I752" t="s">
        <v>14214</v>
      </c>
      <c r="J752" t="s">
        <v>8561</v>
      </c>
      <c r="K752" t="s">
        <v>30</v>
      </c>
      <c r="L752" t="s">
        <v>30</v>
      </c>
      <c r="M752" t="s">
        <v>41</v>
      </c>
      <c r="N752" t="s">
        <v>42</v>
      </c>
      <c r="O752" t="s">
        <v>52</v>
      </c>
      <c r="P752" t="s">
        <v>226</v>
      </c>
      <c r="Q752" t="s">
        <v>57</v>
      </c>
      <c r="R752" t="s">
        <v>8562</v>
      </c>
      <c r="S752" t="str">
        <f t="shared" si="11"/>
        <v>TICONA VILCA, AGAPITO</v>
      </c>
      <c r="T752" t="s">
        <v>58</v>
      </c>
      <c r="U752" t="s">
        <v>47</v>
      </c>
      <c r="V752" t="s">
        <v>48</v>
      </c>
      <c r="W752" t="s">
        <v>15358</v>
      </c>
      <c r="X752" s="121">
        <v>23607</v>
      </c>
      <c r="Y752" t="s">
        <v>8563</v>
      </c>
      <c r="AB752" t="s">
        <v>37</v>
      </c>
      <c r="AC752" t="s">
        <v>38</v>
      </c>
      <c r="AD752" t="s">
        <v>39</v>
      </c>
    </row>
    <row r="753" spans="1:30">
      <c r="A753" t="s">
        <v>8564</v>
      </c>
      <c r="B753" t="s">
        <v>26</v>
      </c>
      <c r="C753" t="s">
        <v>27</v>
      </c>
      <c r="D753" t="s">
        <v>28</v>
      </c>
      <c r="E753" t="s">
        <v>29</v>
      </c>
      <c r="F753" t="s">
        <v>8497</v>
      </c>
      <c r="G753" t="s">
        <v>8498</v>
      </c>
      <c r="H753" t="s">
        <v>8442</v>
      </c>
      <c r="I753" t="s">
        <v>14214</v>
      </c>
      <c r="J753" t="s">
        <v>8564</v>
      </c>
      <c r="K753" t="s">
        <v>30</v>
      </c>
      <c r="L753" t="s">
        <v>30</v>
      </c>
      <c r="M753" t="s">
        <v>6262</v>
      </c>
      <c r="N753" t="s">
        <v>42</v>
      </c>
      <c r="O753" t="s">
        <v>52</v>
      </c>
      <c r="P753" t="s">
        <v>57</v>
      </c>
      <c r="Q753" t="s">
        <v>314</v>
      </c>
      <c r="R753" t="s">
        <v>8565</v>
      </c>
      <c r="S753" t="str">
        <f t="shared" si="11"/>
        <v>VILCA HUAMAN, JULIO NESTOR</v>
      </c>
      <c r="T753" t="s">
        <v>51</v>
      </c>
      <c r="U753" t="s">
        <v>47</v>
      </c>
      <c r="V753" t="s">
        <v>48</v>
      </c>
      <c r="W753" t="s">
        <v>15359</v>
      </c>
      <c r="X753" s="121">
        <v>24940</v>
      </c>
      <c r="Y753" t="s">
        <v>8566</v>
      </c>
      <c r="AB753" t="s">
        <v>37</v>
      </c>
      <c r="AC753" t="s">
        <v>38</v>
      </c>
      <c r="AD753" t="s">
        <v>39</v>
      </c>
    </row>
    <row r="754" spans="1:30">
      <c r="A754" t="s">
        <v>8567</v>
      </c>
      <c r="B754" t="s">
        <v>26</v>
      </c>
      <c r="C754" t="s">
        <v>27</v>
      </c>
      <c r="D754" t="s">
        <v>28</v>
      </c>
      <c r="E754" t="s">
        <v>29</v>
      </c>
      <c r="F754" t="s">
        <v>8497</v>
      </c>
      <c r="G754" t="s">
        <v>8498</v>
      </c>
      <c r="H754" t="s">
        <v>8442</v>
      </c>
      <c r="I754" t="s">
        <v>14214</v>
      </c>
      <c r="J754" t="s">
        <v>8567</v>
      </c>
      <c r="K754" t="s">
        <v>30</v>
      </c>
      <c r="L754" t="s">
        <v>30</v>
      </c>
      <c r="M754" t="s">
        <v>41</v>
      </c>
      <c r="N754" t="s">
        <v>42</v>
      </c>
      <c r="O754" t="s">
        <v>52</v>
      </c>
      <c r="P754" t="s">
        <v>57</v>
      </c>
      <c r="Q754" t="s">
        <v>280</v>
      </c>
      <c r="R754" t="s">
        <v>8568</v>
      </c>
      <c r="S754" t="str">
        <f t="shared" si="11"/>
        <v>VILCA SOSA, LUZMILA MERCEDES</v>
      </c>
      <c r="T754" t="s">
        <v>46</v>
      </c>
      <c r="U754" t="s">
        <v>47</v>
      </c>
      <c r="V754" t="s">
        <v>48</v>
      </c>
      <c r="W754" t="s">
        <v>15360</v>
      </c>
      <c r="X754" s="121">
        <v>23227</v>
      </c>
      <c r="Y754" t="s">
        <v>8569</v>
      </c>
      <c r="AB754" t="s">
        <v>37</v>
      </c>
      <c r="AC754" t="s">
        <v>38</v>
      </c>
      <c r="AD754" t="s">
        <v>39</v>
      </c>
    </row>
    <row r="755" spans="1:30">
      <c r="A755" t="s">
        <v>8570</v>
      </c>
      <c r="B755" t="s">
        <v>26</v>
      </c>
      <c r="C755" t="s">
        <v>27</v>
      </c>
      <c r="D755" t="s">
        <v>28</v>
      </c>
      <c r="E755" t="s">
        <v>29</v>
      </c>
      <c r="F755" t="s">
        <v>8497</v>
      </c>
      <c r="G755" t="s">
        <v>8498</v>
      </c>
      <c r="H755" t="s">
        <v>8442</v>
      </c>
      <c r="I755" t="s">
        <v>14214</v>
      </c>
      <c r="J755" t="s">
        <v>8570</v>
      </c>
      <c r="K755" t="s">
        <v>30</v>
      </c>
      <c r="L755" t="s">
        <v>30</v>
      </c>
      <c r="M755" t="s">
        <v>41</v>
      </c>
      <c r="N755" t="s">
        <v>42</v>
      </c>
      <c r="O755" t="s">
        <v>8571</v>
      </c>
      <c r="P755" t="s">
        <v>8572</v>
      </c>
      <c r="Q755" t="s">
        <v>704</v>
      </c>
      <c r="R755" t="s">
        <v>8573</v>
      </c>
      <c r="S755" t="str">
        <f t="shared" si="11"/>
        <v>MONTEAGUDO BERRIOS, OCTAVIO</v>
      </c>
      <c r="T755" t="s">
        <v>51</v>
      </c>
      <c r="U755" t="s">
        <v>47</v>
      </c>
      <c r="V755" t="s">
        <v>48</v>
      </c>
      <c r="W755" t="s">
        <v>15361</v>
      </c>
      <c r="X755" s="121">
        <v>21186</v>
      </c>
      <c r="Y755" t="s">
        <v>8574</v>
      </c>
      <c r="AB755" t="s">
        <v>37</v>
      </c>
      <c r="AC755" t="s">
        <v>38</v>
      </c>
      <c r="AD755" t="s">
        <v>39</v>
      </c>
    </row>
    <row r="756" spans="1:30">
      <c r="A756" t="s">
        <v>8575</v>
      </c>
      <c r="B756" t="s">
        <v>26</v>
      </c>
      <c r="C756" t="s">
        <v>27</v>
      </c>
      <c r="D756" t="s">
        <v>28</v>
      </c>
      <c r="E756" t="s">
        <v>29</v>
      </c>
      <c r="F756" t="s">
        <v>8497</v>
      </c>
      <c r="G756" t="s">
        <v>8498</v>
      </c>
      <c r="H756" t="s">
        <v>8442</v>
      </c>
      <c r="I756" t="s">
        <v>14214</v>
      </c>
      <c r="J756" t="s">
        <v>8575</v>
      </c>
      <c r="K756" t="s">
        <v>30</v>
      </c>
      <c r="L756" t="s">
        <v>30</v>
      </c>
      <c r="M756" t="s">
        <v>41</v>
      </c>
      <c r="N756" t="s">
        <v>42</v>
      </c>
      <c r="O756" t="s">
        <v>8576</v>
      </c>
      <c r="P756" t="s">
        <v>6177</v>
      </c>
      <c r="Q756" t="s">
        <v>122</v>
      </c>
      <c r="R756" t="s">
        <v>8577</v>
      </c>
      <c r="S756" t="str">
        <f t="shared" si="11"/>
        <v>MANRIQUE FLORES, RAQUEL</v>
      </c>
      <c r="T756" t="s">
        <v>51</v>
      </c>
      <c r="U756" t="s">
        <v>47</v>
      </c>
      <c r="V756" t="s">
        <v>48</v>
      </c>
      <c r="W756" t="s">
        <v>15362</v>
      </c>
      <c r="X756" s="121">
        <v>23130</v>
      </c>
      <c r="Y756" t="s">
        <v>8578</v>
      </c>
      <c r="AB756" t="s">
        <v>37</v>
      </c>
      <c r="AC756" t="s">
        <v>38</v>
      </c>
      <c r="AD756" t="s">
        <v>39</v>
      </c>
    </row>
    <row r="757" spans="1:30">
      <c r="A757" t="s">
        <v>8579</v>
      </c>
      <c r="B757" t="s">
        <v>26</v>
      </c>
      <c r="C757" t="s">
        <v>27</v>
      </c>
      <c r="D757" t="s">
        <v>28</v>
      </c>
      <c r="E757" t="s">
        <v>29</v>
      </c>
      <c r="F757" t="s">
        <v>8497</v>
      </c>
      <c r="G757" t="s">
        <v>8498</v>
      </c>
      <c r="H757" t="s">
        <v>8442</v>
      </c>
      <c r="I757" t="s">
        <v>14214</v>
      </c>
      <c r="J757" t="s">
        <v>8579</v>
      </c>
      <c r="K757" t="s">
        <v>30</v>
      </c>
      <c r="L757" t="s">
        <v>30</v>
      </c>
      <c r="M757" t="s">
        <v>41</v>
      </c>
      <c r="N757" t="s">
        <v>42</v>
      </c>
      <c r="O757" t="s">
        <v>8580</v>
      </c>
      <c r="P757" t="s">
        <v>705</v>
      </c>
      <c r="Q757" t="s">
        <v>141</v>
      </c>
      <c r="R757" t="s">
        <v>8327</v>
      </c>
      <c r="S757" t="str">
        <f t="shared" si="11"/>
        <v>BLANCO BUTRON, ANA LUZ</v>
      </c>
      <c r="T757" t="s">
        <v>35</v>
      </c>
      <c r="U757" t="s">
        <v>47</v>
      </c>
      <c r="V757" t="s">
        <v>48</v>
      </c>
      <c r="W757" t="s">
        <v>15363</v>
      </c>
      <c r="X757" s="121">
        <v>25410</v>
      </c>
      <c r="Y757" t="s">
        <v>8581</v>
      </c>
      <c r="AB757" t="s">
        <v>37</v>
      </c>
      <c r="AC757" t="s">
        <v>38</v>
      </c>
      <c r="AD757" t="s">
        <v>39</v>
      </c>
    </row>
    <row r="758" spans="1:30">
      <c r="A758" t="s">
        <v>8582</v>
      </c>
      <c r="B758" t="s">
        <v>26</v>
      </c>
      <c r="C758" t="s">
        <v>27</v>
      </c>
      <c r="D758" t="s">
        <v>28</v>
      </c>
      <c r="E758" t="s">
        <v>29</v>
      </c>
      <c r="F758" t="s">
        <v>8497</v>
      </c>
      <c r="G758" t="s">
        <v>8498</v>
      </c>
      <c r="H758" t="s">
        <v>8442</v>
      </c>
      <c r="I758" t="s">
        <v>14214</v>
      </c>
      <c r="J758" t="s">
        <v>8582</v>
      </c>
      <c r="K758" t="s">
        <v>30</v>
      </c>
      <c r="L758" t="s">
        <v>30</v>
      </c>
      <c r="M758" t="s">
        <v>41</v>
      </c>
      <c r="N758" t="s">
        <v>231</v>
      </c>
      <c r="O758" t="s">
        <v>18993</v>
      </c>
      <c r="P758" t="s">
        <v>40</v>
      </c>
      <c r="Q758" t="s">
        <v>40</v>
      </c>
      <c r="R758" t="s">
        <v>40</v>
      </c>
      <c r="S758" s="163" t="s">
        <v>231</v>
      </c>
      <c r="T758" t="s">
        <v>62</v>
      </c>
      <c r="U758" t="s">
        <v>47</v>
      </c>
      <c r="V758" t="s">
        <v>48</v>
      </c>
      <c r="W758" t="s">
        <v>40</v>
      </c>
      <c r="X758" t="s">
        <v>232</v>
      </c>
      <c r="Y758" t="s">
        <v>40</v>
      </c>
      <c r="AB758" t="s">
        <v>37</v>
      </c>
      <c r="AC758" t="s">
        <v>6439</v>
      </c>
      <c r="AD758" t="s">
        <v>39</v>
      </c>
    </row>
    <row r="759" spans="1:30">
      <c r="A759" t="s">
        <v>8583</v>
      </c>
      <c r="B759" t="s">
        <v>26</v>
      </c>
      <c r="C759" t="s">
        <v>27</v>
      </c>
      <c r="D759" t="s">
        <v>28</v>
      </c>
      <c r="E759" t="s">
        <v>29</v>
      </c>
      <c r="F759" t="s">
        <v>8497</v>
      </c>
      <c r="G759" t="s">
        <v>8498</v>
      </c>
      <c r="H759" t="s">
        <v>8442</v>
      </c>
      <c r="I759" t="s">
        <v>14214</v>
      </c>
      <c r="J759" t="s">
        <v>8583</v>
      </c>
      <c r="K759" t="s">
        <v>30</v>
      </c>
      <c r="L759" t="s">
        <v>30</v>
      </c>
      <c r="M759" t="s">
        <v>8480</v>
      </c>
      <c r="N759" t="s">
        <v>42</v>
      </c>
      <c r="O759" t="s">
        <v>14216</v>
      </c>
      <c r="P759" t="s">
        <v>796</v>
      </c>
      <c r="Q759" t="s">
        <v>722</v>
      </c>
      <c r="R759" t="s">
        <v>15366</v>
      </c>
      <c r="S759" t="str">
        <f t="shared" si="11"/>
        <v>VILCAPAZA CCUNO, DARIO JOSE</v>
      </c>
      <c r="T759" t="s">
        <v>62</v>
      </c>
      <c r="U759" t="s">
        <v>47</v>
      </c>
      <c r="V759" t="s">
        <v>48</v>
      </c>
      <c r="W759" t="s">
        <v>15364</v>
      </c>
      <c r="X759" s="121">
        <v>25949</v>
      </c>
      <c r="Y759" t="s">
        <v>15365</v>
      </c>
      <c r="AB759" t="s">
        <v>37</v>
      </c>
      <c r="AC759" t="s">
        <v>38</v>
      </c>
      <c r="AD759" t="s">
        <v>39</v>
      </c>
    </row>
    <row r="760" spans="1:30">
      <c r="A760" t="s">
        <v>8585</v>
      </c>
      <c r="B760" t="s">
        <v>26</v>
      </c>
      <c r="C760" t="s">
        <v>27</v>
      </c>
      <c r="D760" t="s">
        <v>28</v>
      </c>
      <c r="E760" t="s">
        <v>29</v>
      </c>
      <c r="F760" t="s">
        <v>8497</v>
      </c>
      <c r="G760" t="s">
        <v>8498</v>
      </c>
      <c r="H760" t="s">
        <v>8442</v>
      </c>
      <c r="I760" t="s">
        <v>14214</v>
      </c>
      <c r="J760" t="s">
        <v>8585</v>
      </c>
      <c r="K760" t="s">
        <v>87</v>
      </c>
      <c r="L760" t="s">
        <v>709</v>
      </c>
      <c r="M760" t="s">
        <v>710</v>
      </c>
      <c r="N760" t="s">
        <v>42</v>
      </c>
      <c r="O760" t="s">
        <v>52</v>
      </c>
      <c r="P760" t="s">
        <v>72</v>
      </c>
      <c r="Q760" t="s">
        <v>189</v>
      </c>
      <c r="R760" t="s">
        <v>8586</v>
      </c>
      <c r="S760" t="str">
        <f t="shared" si="11"/>
        <v>QUISPE APAZA, EUSEBIO</v>
      </c>
      <c r="T760" t="s">
        <v>711</v>
      </c>
      <c r="U760" t="s">
        <v>36</v>
      </c>
      <c r="V760" t="s">
        <v>48</v>
      </c>
      <c r="W760" t="s">
        <v>15367</v>
      </c>
      <c r="X760" s="121">
        <v>19937</v>
      </c>
      <c r="Y760" t="s">
        <v>8587</v>
      </c>
      <c r="AB760" t="s">
        <v>37</v>
      </c>
      <c r="AC760" t="s">
        <v>92</v>
      </c>
      <c r="AD760" t="s">
        <v>39</v>
      </c>
    </row>
    <row r="761" spans="1:30">
      <c r="A761" t="s">
        <v>8588</v>
      </c>
      <c r="B761" t="s">
        <v>26</v>
      </c>
      <c r="C761" t="s">
        <v>27</v>
      </c>
      <c r="D761" t="s">
        <v>28</v>
      </c>
      <c r="E761" t="s">
        <v>29</v>
      </c>
      <c r="F761" t="s">
        <v>8497</v>
      </c>
      <c r="G761" t="s">
        <v>8498</v>
      </c>
      <c r="H761" t="s">
        <v>8442</v>
      </c>
      <c r="I761" t="s">
        <v>14214</v>
      </c>
      <c r="J761" t="s">
        <v>8588</v>
      </c>
      <c r="K761" t="s">
        <v>87</v>
      </c>
      <c r="L761" t="s">
        <v>88</v>
      </c>
      <c r="M761" t="s">
        <v>89</v>
      </c>
      <c r="N761" t="s">
        <v>42</v>
      </c>
      <c r="O761" t="s">
        <v>18994</v>
      </c>
      <c r="P761" t="s">
        <v>7201</v>
      </c>
      <c r="Q761" t="s">
        <v>7202</v>
      </c>
      <c r="R761" t="s">
        <v>7203</v>
      </c>
      <c r="S761" t="str">
        <f t="shared" si="11"/>
        <v>ALPACA ZAMBRANO, KARINA</v>
      </c>
      <c r="T761" t="s">
        <v>99</v>
      </c>
      <c r="U761" t="s">
        <v>36</v>
      </c>
      <c r="V761" t="s">
        <v>48</v>
      </c>
      <c r="W761" t="s">
        <v>15065</v>
      </c>
      <c r="X761" s="121">
        <v>27633</v>
      </c>
      <c r="Y761" t="s">
        <v>7204</v>
      </c>
      <c r="AB761" t="s">
        <v>37</v>
      </c>
      <c r="AC761" t="s">
        <v>92</v>
      </c>
      <c r="AD761" t="s">
        <v>39</v>
      </c>
    </row>
    <row r="762" spans="1:30">
      <c r="A762" t="s">
        <v>8589</v>
      </c>
      <c r="B762" t="s">
        <v>26</v>
      </c>
      <c r="C762" t="s">
        <v>27</v>
      </c>
      <c r="D762" t="s">
        <v>28</v>
      </c>
      <c r="E762" t="s">
        <v>29</v>
      </c>
      <c r="F762" t="s">
        <v>8497</v>
      </c>
      <c r="G762" t="s">
        <v>8498</v>
      </c>
      <c r="H762" t="s">
        <v>8442</v>
      </c>
      <c r="I762" t="s">
        <v>14214</v>
      </c>
      <c r="J762" t="s">
        <v>8589</v>
      </c>
      <c r="K762" t="s">
        <v>87</v>
      </c>
      <c r="L762" t="s">
        <v>88</v>
      </c>
      <c r="M762" t="s">
        <v>89</v>
      </c>
      <c r="N762" t="s">
        <v>42</v>
      </c>
      <c r="O762" t="s">
        <v>52</v>
      </c>
      <c r="P762" t="s">
        <v>602</v>
      </c>
      <c r="Q762" t="s">
        <v>602</v>
      </c>
      <c r="R762" t="s">
        <v>8590</v>
      </c>
      <c r="S762" t="str">
        <f t="shared" si="11"/>
        <v>YUPANQUI YUPANQUI, NILEA VILMA</v>
      </c>
      <c r="T762" t="s">
        <v>439</v>
      </c>
      <c r="U762" t="s">
        <v>36</v>
      </c>
      <c r="V762" t="s">
        <v>48</v>
      </c>
      <c r="W762" t="s">
        <v>15368</v>
      </c>
      <c r="X762" s="121">
        <v>24843</v>
      </c>
      <c r="Y762" t="s">
        <v>8591</v>
      </c>
      <c r="AB762" t="s">
        <v>37</v>
      </c>
      <c r="AC762" t="s">
        <v>92</v>
      </c>
      <c r="AD762" t="s">
        <v>39</v>
      </c>
    </row>
    <row r="763" spans="1:30">
      <c r="A763" t="s">
        <v>8592</v>
      </c>
      <c r="B763" t="s">
        <v>26</v>
      </c>
      <c r="C763" t="s">
        <v>27</v>
      </c>
      <c r="D763" t="s">
        <v>28</v>
      </c>
      <c r="E763" t="s">
        <v>29</v>
      </c>
      <c r="F763" t="s">
        <v>8497</v>
      </c>
      <c r="G763" t="s">
        <v>8498</v>
      </c>
      <c r="H763" t="s">
        <v>8442</v>
      </c>
      <c r="I763" t="s">
        <v>14214</v>
      </c>
      <c r="J763" t="s">
        <v>8592</v>
      </c>
      <c r="K763" t="s">
        <v>87</v>
      </c>
      <c r="L763" t="s">
        <v>88</v>
      </c>
      <c r="M763" t="s">
        <v>712</v>
      </c>
      <c r="N763" t="s">
        <v>42</v>
      </c>
      <c r="O763" t="s">
        <v>8593</v>
      </c>
      <c r="P763" t="s">
        <v>189</v>
      </c>
      <c r="Q763" t="s">
        <v>71</v>
      </c>
      <c r="R763" t="s">
        <v>8594</v>
      </c>
      <c r="S763" t="str">
        <f t="shared" si="11"/>
        <v>APAZA HUANCA, VICENTE ZENON</v>
      </c>
      <c r="T763" t="s">
        <v>303</v>
      </c>
      <c r="U763" t="s">
        <v>36</v>
      </c>
      <c r="V763" t="s">
        <v>48</v>
      </c>
      <c r="W763" t="s">
        <v>15369</v>
      </c>
      <c r="X763" s="121">
        <v>20550</v>
      </c>
      <c r="Y763" t="s">
        <v>8595</v>
      </c>
      <c r="AB763" t="s">
        <v>37</v>
      </c>
      <c r="AC763" t="s">
        <v>92</v>
      </c>
      <c r="AD763" t="s">
        <v>39</v>
      </c>
    </row>
    <row r="764" spans="1:30">
      <c r="A764" t="s">
        <v>8596</v>
      </c>
      <c r="B764" t="s">
        <v>26</v>
      </c>
      <c r="C764" t="s">
        <v>27</v>
      </c>
      <c r="D764" t="s">
        <v>28</v>
      </c>
      <c r="E764" t="s">
        <v>29</v>
      </c>
      <c r="F764" t="s">
        <v>8497</v>
      </c>
      <c r="G764" t="s">
        <v>8498</v>
      </c>
      <c r="H764" t="s">
        <v>8442</v>
      </c>
      <c r="I764" t="s">
        <v>14214</v>
      </c>
      <c r="J764" t="s">
        <v>8596</v>
      </c>
      <c r="K764" t="s">
        <v>87</v>
      </c>
      <c r="L764" t="s">
        <v>88</v>
      </c>
      <c r="M764" t="s">
        <v>89</v>
      </c>
      <c r="N764" t="s">
        <v>231</v>
      </c>
      <c r="O764" t="s">
        <v>18995</v>
      </c>
      <c r="P764" t="s">
        <v>40</v>
      </c>
      <c r="Q764" t="s">
        <v>40</v>
      </c>
      <c r="R764" t="s">
        <v>40</v>
      </c>
      <c r="S764" s="163" t="s">
        <v>231</v>
      </c>
      <c r="T764" t="s">
        <v>62</v>
      </c>
      <c r="U764" t="s">
        <v>36</v>
      </c>
      <c r="V764" t="s">
        <v>48</v>
      </c>
      <c r="W764" t="s">
        <v>40</v>
      </c>
      <c r="X764" t="s">
        <v>232</v>
      </c>
      <c r="Y764" t="s">
        <v>40</v>
      </c>
      <c r="AB764" t="s">
        <v>37</v>
      </c>
      <c r="AC764" t="s">
        <v>92</v>
      </c>
      <c r="AD764" t="s">
        <v>39</v>
      </c>
    </row>
    <row r="765" spans="1:30">
      <c r="A765" t="s">
        <v>8597</v>
      </c>
      <c r="B765" t="s">
        <v>26</v>
      </c>
      <c r="C765" t="s">
        <v>27</v>
      </c>
      <c r="D765" t="s">
        <v>28</v>
      </c>
      <c r="E765" t="s">
        <v>29</v>
      </c>
      <c r="F765" t="s">
        <v>8598</v>
      </c>
      <c r="G765" t="s">
        <v>8599</v>
      </c>
      <c r="H765" t="s">
        <v>8442</v>
      </c>
      <c r="I765" t="s">
        <v>14217</v>
      </c>
      <c r="J765" t="s">
        <v>8597</v>
      </c>
      <c r="K765" t="s">
        <v>30</v>
      </c>
      <c r="L765" t="s">
        <v>31</v>
      </c>
      <c r="M765" t="s">
        <v>699</v>
      </c>
      <c r="N765" t="s">
        <v>231</v>
      </c>
      <c r="O765" t="s">
        <v>6374</v>
      </c>
      <c r="P765" t="s">
        <v>40</v>
      </c>
      <c r="Q765" t="s">
        <v>40</v>
      </c>
      <c r="R765" t="s">
        <v>40</v>
      </c>
      <c r="S765" s="163" t="s">
        <v>231</v>
      </c>
      <c r="T765" t="s">
        <v>62</v>
      </c>
      <c r="U765" t="s">
        <v>36</v>
      </c>
      <c r="V765" t="s">
        <v>48</v>
      </c>
      <c r="W765" t="s">
        <v>40</v>
      </c>
      <c r="X765" t="s">
        <v>232</v>
      </c>
      <c r="Y765" t="s">
        <v>40</v>
      </c>
      <c r="AB765" t="s">
        <v>37</v>
      </c>
      <c r="AC765" t="s">
        <v>38</v>
      </c>
      <c r="AD765" t="s">
        <v>39</v>
      </c>
    </row>
    <row r="766" spans="1:30">
      <c r="A766" t="s">
        <v>8601</v>
      </c>
      <c r="B766" t="s">
        <v>26</v>
      </c>
      <c r="C766" t="s">
        <v>27</v>
      </c>
      <c r="D766" t="s">
        <v>28</v>
      </c>
      <c r="E766" t="s">
        <v>29</v>
      </c>
      <c r="F766" t="s">
        <v>8598</v>
      </c>
      <c r="G766" t="s">
        <v>8599</v>
      </c>
      <c r="H766" t="s">
        <v>8442</v>
      </c>
      <c r="I766" t="s">
        <v>14217</v>
      </c>
      <c r="J766" t="s">
        <v>8601</v>
      </c>
      <c r="K766" t="s">
        <v>30</v>
      </c>
      <c r="L766" t="s">
        <v>31</v>
      </c>
      <c r="M766" t="s">
        <v>32</v>
      </c>
      <c r="N766" t="s">
        <v>33</v>
      </c>
      <c r="O766" t="s">
        <v>15371</v>
      </c>
      <c r="P766" t="s">
        <v>155</v>
      </c>
      <c r="Q766" t="s">
        <v>139</v>
      </c>
      <c r="R766" t="s">
        <v>12154</v>
      </c>
      <c r="S766" t="str">
        <f t="shared" si="11"/>
        <v>CHURA DUEÑAS, GUIDO ORLANDO</v>
      </c>
      <c r="T766" t="s">
        <v>58</v>
      </c>
      <c r="U766" t="s">
        <v>36</v>
      </c>
      <c r="V766" t="s">
        <v>6426</v>
      </c>
      <c r="W766" t="s">
        <v>16489</v>
      </c>
      <c r="X766" s="121">
        <v>26370</v>
      </c>
      <c r="Y766" t="s">
        <v>12155</v>
      </c>
      <c r="Z766" s="121">
        <v>43525</v>
      </c>
      <c r="AA766" s="121">
        <v>44985</v>
      </c>
      <c r="AB766" t="s">
        <v>37</v>
      </c>
      <c r="AC766" t="s">
        <v>38</v>
      </c>
      <c r="AD766" t="s">
        <v>39</v>
      </c>
    </row>
    <row r="767" spans="1:30">
      <c r="A767" t="s">
        <v>8604</v>
      </c>
      <c r="B767" t="s">
        <v>26</v>
      </c>
      <c r="C767" t="s">
        <v>27</v>
      </c>
      <c r="D767" t="s">
        <v>28</v>
      </c>
      <c r="E767" t="s">
        <v>29</v>
      </c>
      <c r="F767" t="s">
        <v>8598</v>
      </c>
      <c r="G767" t="s">
        <v>8599</v>
      </c>
      <c r="H767" t="s">
        <v>8442</v>
      </c>
      <c r="I767" t="s">
        <v>14217</v>
      </c>
      <c r="J767" t="s">
        <v>8604</v>
      </c>
      <c r="K767" t="s">
        <v>30</v>
      </c>
      <c r="L767" t="s">
        <v>30</v>
      </c>
      <c r="M767" t="s">
        <v>41</v>
      </c>
      <c r="N767" t="s">
        <v>42</v>
      </c>
      <c r="O767" t="s">
        <v>8605</v>
      </c>
      <c r="P767" t="s">
        <v>892</v>
      </c>
      <c r="Q767" t="s">
        <v>103</v>
      </c>
      <c r="R767" t="s">
        <v>716</v>
      </c>
      <c r="S767" t="str">
        <f t="shared" si="11"/>
        <v>PAYE MAMANI, JESUSA</v>
      </c>
      <c r="T767" t="s">
        <v>51</v>
      </c>
      <c r="U767" t="s">
        <v>47</v>
      </c>
      <c r="V767" t="s">
        <v>48</v>
      </c>
      <c r="W767" t="s">
        <v>15372</v>
      </c>
      <c r="X767" s="121">
        <v>31932</v>
      </c>
      <c r="Y767" t="s">
        <v>8606</v>
      </c>
      <c r="AB767" t="s">
        <v>37</v>
      </c>
      <c r="AC767" t="s">
        <v>38</v>
      </c>
      <c r="AD767" t="s">
        <v>39</v>
      </c>
    </row>
    <row r="768" spans="1:30">
      <c r="A768" t="s">
        <v>8607</v>
      </c>
      <c r="B768" t="s">
        <v>26</v>
      </c>
      <c r="C768" t="s">
        <v>27</v>
      </c>
      <c r="D768" t="s">
        <v>28</v>
      </c>
      <c r="E768" t="s">
        <v>29</v>
      </c>
      <c r="F768" t="s">
        <v>8598</v>
      </c>
      <c r="G768" t="s">
        <v>8599</v>
      </c>
      <c r="H768" t="s">
        <v>8442</v>
      </c>
      <c r="I768" t="s">
        <v>14217</v>
      </c>
      <c r="J768" t="s">
        <v>8607</v>
      </c>
      <c r="K768" t="s">
        <v>30</v>
      </c>
      <c r="L768" t="s">
        <v>30</v>
      </c>
      <c r="M768" t="s">
        <v>41</v>
      </c>
      <c r="N768" t="s">
        <v>42</v>
      </c>
      <c r="O768" t="s">
        <v>8608</v>
      </c>
      <c r="P768" t="s">
        <v>110</v>
      </c>
      <c r="Q768" t="s">
        <v>233</v>
      </c>
      <c r="R768" t="s">
        <v>8609</v>
      </c>
      <c r="S768" t="str">
        <f t="shared" si="11"/>
        <v>PAREDES VASQUEZ, OLGA JULIA</v>
      </c>
      <c r="T768" t="s">
        <v>46</v>
      </c>
      <c r="U768" t="s">
        <v>47</v>
      </c>
      <c r="V768" t="s">
        <v>48</v>
      </c>
      <c r="W768" t="s">
        <v>15373</v>
      </c>
      <c r="X768" s="121">
        <v>24816</v>
      </c>
      <c r="Y768" t="s">
        <v>8610</v>
      </c>
      <c r="AB768" t="s">
        <v>37</v>
      </c>
      <c r="AC768" t="s">
        <v>38</v>
      </c>
      <c r="AD768" t="s">
        <v>39</v>
      </c>
    </row>
    <row r="769" spans="1:30">
      <c r="A769" t="s">
        <v>8611</v>
      </c>
      <c r="B769" t="s">
        <v>26</v>
      </c>
      <c r="C769" t="s">
        <v>27</v>
      </c>
      <c r="D769" t="s">
        <v>28</v>
      </c>
      <c r="E769" t="s">
        <v>29</v>
      </c>
      <c r="F769" t="s">
        <v>8598</v>
      </c>
      <c r="G769" t="s">
        <v>8599</v>
      </c>
      <c r="H769" t="s">
        <v>8442</v>
      </c>
      <c r="I769" t="s">
        <v>14217</v>
      </c>
      <c r="J769" t="s">
        <v>8611</v>
      </c>
      <c r="K769" t="s">
        <v>30</v>
      </c>
      <c r="L769" t="s">
        <v>30</v>
      </c>
      <c r="M769" t="s">
        <v>6262</v>
      </c>
      <c r="N769" t="s">
        <v>42</v>
      </c>
      <c r="O769" t="s">
        <v>52</v>
      </c>
      <c r="P769" t="s">
        <v>95</v>
      </c>
      <c r="Q769" t="s">
        <v>572</v>
      </c>
      <c r="R769" t="s">
        <v>714</v>
      </c>
      <c r="S769" t="str">
        <f t="shared" si="11"/>
        <v>COLQUE LIMACHE, GERMAN</v>
      </c>
      <c r="T769" t="s">
        <v>35</v>
      </c>
      <c r="U769" t="s">
        <v>47</v>
      </c>
      <c r="V769" t="s">
        <v>48</v>
      </c>
      <c r="W769" t="s">
        <v>15374</v>
      </c>
      <c r="X769" s="121">
        <v>25852</v>
      </c>
      <c r="Y769" t="s">
        <v>8612</v>
      </c>
      <c r="AB769" t="s">
        <v>37</v>
      </c>
      <c r="AC769" t="s">
        <v>38</v>
      </c>
      <c r="AD769" t="s">
        <v>39</v>
      </c>
    </row>
    <row r="770" spans="1:30">
      <c r="A770" t="s">
        <v>8613</v>
      </c>
      <c r="B770" t="s">
        <v>26</v>
      </c>
      <c r="C770" t="s">
        <v>27</v>
      </c>
      <c r="D770" t="s">
        <v>28</v>
      </c>
      <c r="E770" t="s">
        <v>29</v>
      </c>
      <c r="F770" t="s">
        <v>8598</v>
      </c>
      <c r="G770" t="s">
        <v>8599</v>
      </c>
      <c r="H770" t="s">
        <v>8442</v>
      </c>
      <c r="I770" t="s">
        <v>14217</v>
      </c>
      <c r="J770" t="s">
        <v>8613</v>
      </c>
      <c r="K770" t="s">
        <v>30</v>
      </c>
      <c r="L770" t="s">
        <v>30</v>
      </c>
      <c r="M770" t="s">
        <v>41</v>
      </c>
      <c r="N770" t="s">
        <v>42</v>
      </c>
      <c r="O770" t="s">
        <v>52</v>
      </c>
      <c r="P770" t="s">
        <v>418</v>
      </c>
      <c r="Q770" t="s">
        <v>466</v>
      </c>
      <c r="R770" t="s">
        <v>8457</v>
      </c>
      <c r="S770" t="str">
        <f t="shared" si="11"/>
        <v>ACERO ACEITUNO, SATURNINA</v>
      </c>
      <c r="T770" t="s">
        <v>35</v>
      </c>
      <c r="U770" t="s">
        <v>47</v>
      </c>
      <c r="V770" t="s">
        <v>48</v>
      </c>
      <c r="W770" t="s">
        <v>15375</v>
      </c>
      <c r="X770" s="121">
        <v>24075</v>
      </c>
      <c r="Y770" t="s">
        <v>8614</v>
      </c>
      <c r="AB770" t="s">
        <v>37</v>
      </c>
      <c r="AC770" t="s">
        <v>38</v>
      </c>
      <c r="AD770" t="s">
        <v>39</v>
      </c>
    </row>
    <row r="771" spans="1:30">
      <c r="A771" t="s">
        <v>8615</v>
      </c>
      <c r="B771" t="s">
        <v>26</v>
      </c>
      <c r="C771" t="s">
        <v>27</v>
      </c>
      <c r="D771" t="s">
        <v>28</v>
      </c>
      <c r="E771" t="s">
        <v>29</v>
      </c>
      <c r="F771" t="s">
        <v>8598</v>
      </c>
      <c r="G771" t="s">
        <v>8599</v>
      </c>
      <c r="H771" t="s">
        <v>8442</v>
      </c>
      <c r="I771" t="s">
        <v>14217</v>
      </c>
      <c r="J771" t="s">
        <v>8615</v>
      </c>
      <c r="K771" t="s">
        <v>30</v>
      </c>
      <c r="L771" t="s">
        <v>30</v>
      </c>
      <c r="M771" t="s">
        <v>41</v>
      </c>
      <c r="N771" t="s">
        <v>42</v>
      </c>
      <c r="O771" t="s">
        <v>8616</v>
      </c>
      <c r="P771" t="s">
        <v>189</v>
      </c>
      <c r="Q771" t="s">
        <v>64</v>
      </c>
      <c r="R771" t="s">
        <v>12374</v>
      </c>
      <c r="S771" t="str">
        <f t="shared" si="11"/>
        <v>APAZA CHOQUE, JANET</v>
      </c>
      <c r="T771" t="s">
        <v>58</v>
      </c>
      <c r="U771" t="s">
        <v>47</v>
      </c>
      <c r="V771" t="s">
        <v>48</v>
      </c>
      <c r="W771" t="s">
        <v>15376</v>
      </c>
      <c r="X771" s="121">
        <v>26519</v>
      </c>
      <c r="Y771" t="s">
        <v>14218</v>
      </c>
      <c r="AB771" t="s">
        <v>37</v>
      </c>
      <c r="AC771" t="s">
        <v>38</v>
      </c>
      <c r="AD771" t="s">
        <v>39</v>
      </c>
    </row>
    <row r="772" spans="1:30">
      <c r="A772" t="s">
        <v>8617</v>
      </c>
      <c r="B772" t="s">
        <v>26</v>
      </c>
      <c r="C772" t="s">
        <v>27</v>
      </c>
      <c r="D772" t="s">
        <v>28</v>
      </c>
      <c r="E772" t="s">
        <v>29</v>
      </c>
      <c r="F772" t="s">
        <v>8598</v>
      </c>
      <c r="G772" t="s">
        <v>8599</v>
      </c>
      <c r="H772" t="s">
        <v>8442</v>
      </c>
      <c r="I772" t="s">
        <v>14217</v>
      </c>
      <c r="J772" t="s">
        <v>8617</v>
      </c>
      <c r="K772" t="s">
        <v>30</v>
      </c>
      <c r="L772" t="s">
        <v>30</v>
      </c>
      <c r="M772" t="s">
        <v>41</v>
      </c>
      <c r="N772" t="s">
        <v>42</v>
      </c>
      <c r="O772" t="s">
        <v>8618</v>
      </c>
      <c r="P772" t="s">
        <v>409</v>
      </c>
      <c r="Q772" t="s">
        <v>176</v>
      </c>
      <c r="R772" t="s">
        <v>8619</v>
      </c>
      <c r="S772" t="str">
        <f t="shared" si="11"/>
        <v>ESPINOZA ENRIQUEZ, KETTY ROSARIO</v>
      </c>
      <c r="T772" t="s">
        <v>46</v>
      </c>
      <c r="U772" t="s">
        <v>47</v>
      </c>
      <c r="V772" t="s">
        <v>48</v>
      </c>
      <c r="W772" t="s">
        <v>15377</v>
      </c>
      <c r="X772" s="121">
        <v>25554</v>
      </c>
      <c r="Y772" t="s">
        <v>8620</v>
      </c>
      <c r="AB772" t="s">
        <v>37</v>
      </c>
      <c r="AC772" t="s">
        <v>38</v>
      </c>
      <c r="AD772" t="s">
        <v>39</v>
      </c>
    </row>
    <row r="773" spans="1:30">
      <c r="A773" t="s">
        <v>8621</v>
      </c>
      <c r="B773" t="s">
        <v>26</v>
      </c>
      <c r="C773" t="s">
        <v>27</v>
      </c>
      <c r="D773" t="s">
        <v>28</v>
      </c>
      <c r="E773" t="s">
        <v>29</v>
      </c>
      <c r="F773" t="s">
        <v>8598</v>
      </c>
      <c r="G773" t="s">
        <v>8599</v>
      </c>
      <c r="H773" t="s">
        <v>8442</v>
      </c>
      <c r="I773" t="s">
        <v>14217</v>
      </c>
      <c r="J773" t="s">
        <v>8621</v>
      </c>
      <c r="K773" t="s">
        <v>30</v>
      </c>
      <c r="L773" t="s">
        <v>30</v>
      </c>
      <c r="M773" t="s">
        <v>41</v>
      </c>
      <c r="N773" t="s">
        <v>42</v>
      </c>
      <c r="O773" t="s">
        <v>52</v>
      </c>
      <c r="P773" t="s">
        <v>715</v>
      </c>
      <c r="Q773" t="s">
        <v>290</v>
      </c>
      <c r="R773" t="s">
        <v>216</v>
      </c>
      <c r="S773" t="str">
        <f t="shared" ref="S773:S836" si="12">CONCATENATE(P773," ",Q773,","," ",R773)</f>
        <v>ALMONTE ZEA, YOLANDA</v>
      </c>
      <c r="T773" t="s">
        <v>58</v>
      </c>
      <c r="U773" t="s">
        <v>47</v>
      </c>
      <c r="V773" t="s">
        <v>48</v>
      </c>
      <c r="W773" t="s">
        <v>15378</v>
      </c>
      <c r="X773" s="121">
        <v>24225</v>
      </c>
      <c r="Y773" t="s">
        <v>8622</v>
      </c>
      <c r="AB773" t="s">
        <v>37</v>
      </c>
      <c r="AC773" t="s">
        <v>38</v>
      </c>
      <c r="AD773" t="s">
        <v>39</v>
      </c>
    </row>
    <row r="774" spans="1:30">
      <c r="A774" t="s">
        <v>8623</v>
      </c>
      <c r="B774" t="s">
        <v>26</v>
      </c>
      <c r="C774" t="s">
        <v>27</v>
      </c>
      <c r="D774" t="s">
        <v>28</v>
      </c>
      <c r="E774" t="s">
        <v>29</v>
      </c>
      <c r="F774" t="s">
        <v>8598</v>
      </c>
      <c r="G774" t="s">
        <v>8599</v>
      </c>
      <c r="H774" t="s">
        <v>8442</v>
      </c>
      <c r="I774" t="s">
        <v>14217</v>
      </c>
      <c r="J774" t="s">
        <v>8623</v>
      </c>
      <c r="K774" t="s">
        <v>30</v>
      </c>
      <c r="L774" t="s">
        <v>30</v>
      </c>
      <c r="M774" t="s">
        <v>8480</v>
      </c>
      <c r="N774" t="s">
        <v>42</v>
      </c>
      <c r="O774" t="s">
        <v>52</v>
      </c>
      <c r="P774" t="s">
        <v>189</v>
      </c>
      <c r="Q774" t="s">
        <v>73</v>
      </c>
      <c r="R774" t="s">
        <v>475</v>
      </c>
      <c r="S774" t="str">
        <f t="shared" si="12"/>
        <v>APAZA CONDORI, NORMA</v>
      </c>
      <c r="T774" t="s">
        <v>46</v>
      </c>
      <c r="U774" t="s">
        <v>47</v>
      </c>
      <c r="V774" t="s">
        <v>48</v>
      </c>
      <c r="W774" t="s">
        <v>15379</v>
      </c>
      <c r="X774" s="121">
        <v>23844</v>
      </c>
      <c r="Y774" t="s">
        <v>8624</v>
      </c>
      <c r="AB774" t="s">
        <v>37</v>
      </c>
      <c r="AC774" t="s">
        <v>38</v>
      </c>
      <c r="AD774" t="s">
        <v>39</v>
      </c>
    </row>
    <row r="775" spans="1:30">
      <c r="A775" t="s">
        <v>8625</v>
      </c>
      <c r="B775" t="s">
        <v>26</v>
      </c>
      <c r="C775" t="s">
        <v>27</v>
      </c>
      <c r="D775" t="s">
        <v>28</v>
      </c>
      <c r="E775" t="s">
        <v>29</v>
      </c>
      <c r="F775" t="s">
        <v>8598</v>
      </c>
      <c r="G775" t="s">
        <v>8599</v>
      </c>
      <c r="H775" t="s">
        <v>8442</v>
      </c>
      <c r="I775" t="s">
        <v>14217</v>
      </c>
      <c r="J775" t="s">
        <v>8625</v>
      </c>
      <c r="K775" t="s">
        <v>30</v>
      </c>
      <c r="L775" t="s">
        <v>30</v>
      </c>
      <c r="M775" t="s">
        <v>41</v>
      </c>
      <c r="N775" t="s">
        <v>42</v>
      </c>
      <c r="O775" t="s">
        <v>52</v>
      </c>
      <c r="P775" t="s">
        <v>82</v>
      </c>
      <c r="Q775" t="s">
        <v>6177</v>
      </c>
      <c r="R775" t="s">
        <v>8626</v>
      </c>
      <c r="S775" t="str">
        <f t="shared" si="12"/>
        <v>CACERES MANRIQUE, GLADYS RAQUEL</v>
      </c>
      <c r="T775" t="s">
        <v>58</v>
      </c>
      <c r="U775" t="s">
        <v>47</v>
      </c>
      <c r="V775" t="s">
        <v>48</v>
      </c>
      <c r="W775" t="s">
        <v>15380</v>
      </c>
      <c r="X775" s="121">
        <v>24739</v>
      </c>
      <c r="Y775" t="s">
        <v>8627</v>
      </c>
      <c r="AB775" t="s">
        <v>37</v>
      </c>
      <c r="AC775" t="s">
        <v>38</v>
      </c>
      <c r="AD775" t="s">
        <v>39</v>
      </c>
    </row>
    <row r="776" spans="1:30">
      <c r="A776" t="s">
        <v>8628</v>
      </c>
      <c r="B776" t="s">
        <v>26</v>
      </c>
      <c r="C776" t="s">
        <v>27</v>
      </c>
      <c r="D776" t="s">
        <v>28</v>
      </c>
      <c r="E776" t="s">
        <v>29</v>
      </c>
      <c r="F776" t="s">
        <v>8598</v>
      </c>
      <c r="G776" t="s">
        <v>8599</v>
      </c>
      <c r="H776" t="s">
        <v>8442</v>
      </c>
      <c r="I776" t="s">
        <v>14217</v>
      </c>
      <c r="J776" t="s">
        <v>8628</v>
      </c>
      <c r="K776" t="s">
        <v>30</v>
      </c>
      <c r="L776" t="s">
        <v>30</v>
      </c>
      <c r="M776" t="s">
        <v>41</v>
      </c>
      <c r="N776" t="s">
        <v>42</v>
      </c>
      <c r="O776" t="s">
        <v>52</v>
      </c>
      <c r="P776" t="s">
        <v>50</v>
      </c>
      <c r="Q776" t="s">
        <v>165</v>
      </c>
      <c r="R776" t="s">
        <v>8629</v>
      </c>
      <c r="S776" t="str">
        <f t="shared" si="12"/>
        <v>CHOQUEMAMANI MORALES, MOREYMA EDEN</v>
      </c>
      <c r="T776" t="s">
        <v>58</v>
      </c>
      <c r="U776" t="s">
        <v>47</v>
      </c>
      <c r="V776" t="s">
        <v>48</v>
      </c>
      <c r="W776" t="s">
        <v>15381</v>
      </c>
      <c r="X776" s="121">
        <v>24070</v>
      </c>
      <c r="Y776" t="s">
        <v>8630</v>
      </c>
      <c r="AB776" t="s">
        <v>37</v>
      </c>
      <c r="AC776" t="s">
        <v>38</v>
      </c>
      <c r="AD776" t="s">
        <v>39</v>
      </c>
    </row>
    <row r="777" spans="1:30">
      <c r="A777" t="s">
        <v>8631</v>
      </c>
      <c r="B777" t="s">
        <v>26</v>
      </c>
      <c r="C777" t="s">
        <v>27</v>
      </c>
      <c r="D777" t="s">
        <v>28</v>
      </c>
      <c r="E777" t="s">
        <v>29</v>
      </c>
      <c r="F777" t="s">
        <v>8598</v>
      </c>
      <c r="G777" t="s">
        <v>8599</v>
      </c>
      <c r="H777" t="s">
        <v>8442</v>
      </c>
      <c r="I777" t="s">
        <v>14217</v>
      </c>
      <c r="J777" t="s">
        <v>8631</v>
      </c>
      <c r="K777" t="s">
        <v>30</v>
      </c>
      <c r="L777" t="s">
        <v>30</v>
      </c>
      <c r="M777" t="s">
        <v>41</v>
      </c>
      <c r="N777" t="s">
        <v>42</v>
      </c>
      <c r="O777" t="s">
        <v>52</v>
      </c>
      <c r="P777" t="s">
        <v>129</v>
      </c>
      <c r="Q777" t="s">
        <v>57</v>
      </c>
      <c r="R777" t="s">
        <v>716</v>
      </c>
      <c r="S777" t="str">
        <f t="shared" si="12"/>
        <v>CRUZ VILCA, JESUSA</v>
      </c>
      <c r="T777" t="s">
        <v>46</v>
      </c>
      <c r="U777" t="s">
        <v>47</v>
      </c>
      <c r="V777" t="s">
        <v>48</v>
      </c>
      <c r="W777" t="s">
        <v>15382</v>
      </c>
      <c r="X777" s="121">
        <v>21553</v>
      </c>
      <c r="Y777" t="s">
        <v>8632</v>
      </c>
      <c r="AB777" t="s">
        <v>37</v>
      </c>
      <c r="AC777" t="s">
        <v>38</v>
      </c>
      <c r="AD777" t="s">
        <v>39</v>
      </c>
    </row>
    <row r="778" spans="1:30">
      <c r="A778" t="s">
        <v>8633</v>
      </c>
      <c r="B778" t="s">
        <v>26</v>
      </c>
      <c r="C778" t="s">
        <v>27</v>
      </c>
      <c r="D778" t="s">
        <v>28</v>
      </c>
      <c r="E778" t="s">
        <v>29</v>
      </c>
      <c r="F778" t="s">
        <v>8598</v>
      </c>
      <c r="G778" t="s">
        <v>8599</v>
      </c>
      <c r="H778" t="s">
        <v>8442</v>
      </c>
      <c r="I778" t="s">
        <v>14217</v>
      </c>
      <c r="J778" t="s">
        <v>8633</v>
      </c>
      <c r="K778" t="s">
        <v>30</v>
      </c>
      <c r="L778" t="s">
        <v>30</v>
      </c>
      <c r="M778" t="s">
        <v>41</v>
      </c>
      <c r="N778" t="s">
        <v>42</v>
      </c>
      <c r="O778" t="s">
        <v>52</v>
      </c>
      <c r="P778" t="s">
        <v>204</v>
      </c>
      <c r="Q778" t="s">
        <v>59</v>
      </c>
      <c r="R778" t="s">
        <v>8634</v>
      </c>
      <c r="S778" t="str">
        <f t="shared" si="12"/>
        <v>ESPEZUA GALLEGOS, JUANA ROXANA</v>
      </c>
      <c r="T778" t="s">
        <v>51</v>
      </c>
      <c r="U778" t="s">
        <v>47</v>
      </c>
      <c r="V778" t="s">
        <v>48</v>
      </c>
      <c r="W778" t="s">
        <v>15383</v>
      </c>
      <c r="X778" s="121">
        <v>26164</v>
      </c>
      <c r="Y778" t="s">
        <v>8635</v>
      </c>
      <c r="AB778" t="s">
        <v>37</v>
      </c>
      <c r="AC778" t="s">
        <v>38</v>
      </c>
      <c r="AD778" t="s">
        <v>39</v>
      </c>
    </row>
    <row r="779" spans="1:30">
      <c r="A779" t="s">
        <v>8636</v>
      </c>
      <c r="B779" t="s">
        <v>26</v>
      </c>
      <c r="C779" t="s">
        <v>27</v>
      </c>
      <c r="D779" t="s">
        <v>28</v>
      </c>
      <c r="E779" t="s">
        <v>29</v>
      </c>
      <c r="F779" t="s">
        <v>8598</v>
      </c>
      <c r="G779" t="s">
        <v>8599</v>
      </c>
      <c r="H779" t="s">
        <v>8442</v>
      </c>
      <c r="I779" t="s">
        <v>14217</v>
      </c>
      <c r="J779" t="s">
        <v>8636</v>
      </c>
      <c r="K779" t="s">
        <v>30</v>
      </c>
      <c r="L779" t="s">
        <v>30</v>
      </c>
      <c r="M779" t="s">
        <v>41</v>
      </c>
      <c r="N779" t="s">
        <v>42</v>
      </c>
      <c r="O779" t="s">
        <v>8637</v>
      </c>
      <c r="P779" t="s">
        <v>246</v>
      </c>
      <c r="Q779" t="s">
        <v>72</v>
      </c>
      <c r="R779" t="s">
        <v>151</v>
      </c>
      <c r="S779" t="str">
        <f t="shared" si="12"/>
        <v>MAQUERA QUISPE, IRMA</v>
      </c>
      <c r="T779" t="s">
        <v>51</v>
      </c>
      <c r="U779" t="s">
        <v>47</v>
      </c>
      <c r="V779" t="s">
        <v>48</v>
      </c>
      <c r="W779" t="s">
        <v>15384</v>
      </c>
      <c r="X779" s="121">
        <v>26315</v>
      </c>
      <c r="Y779" t="s">
        <v>8638</v>
      </c>
      <c r="AB779" t="s">
        <v>37</v>
      </c>
      <c r="AC779" t="s">
        <v>38</v>
      </c>
      <c r="AD779" t="s">
        <v>39</v>
      </c>
    </row>
    <row r="780" spans="1:30">
      <c r="A780" t="s">
        <v>8639</v>
      </c>
      <c r="B780" t="s">
        <v>26</v>
      </c>
      <c r="C780" t="s">
        <v>27</v>
      </c>
      <c r="D780" t="s">
        <v>28</v>
      </c>
      <c r="E780" t="s">
        <v>29</v>
      </c>
      <c r="F780" t="s">
        <v>8598</v>
      </c>
      <c r="G780" t="s">
        <v>8599</v>
      </c>
      <c r="H780" t="s">
        <v>8442</v>
      </c>
      <c r="I780" t="s">
        <v>14217</v>
      </c>
      <c r="J780" t="s">
        <v>8639</v>
      </c>
      <c r="K780" t="s">
        <v>30</v>
      </c>
      <c r="L780" t="s">
        <v>30</v>
      </c>
      <c r="M780" t="s">
        <v>41</v>
      </c>
      <c r="N780" t="s">
        <v>42</v>
      </c>
      <c r="O780" t="s">
        <v>52</v>
      </c>
      <c r="P780" t="s">
        <v>717</v>
      </c>
      <c r="Q780" t="s">
        <v>435</v>
      </c>
      <c r="R780" t="s">
        <v>8640</v>
      </c>
      <c r="S780" t="str">
        <f t="shared" si="12"/>
        <v>LEON JUSTO, CHELA CLEOFE</v>
      </c>
      <c r="T780" t="s">
        <v>51</v>
      </c>
      <c r="U780" t="s">
        <v>47</v>
      </c>
      <c r="V780" t="s">
        <v>48</v>
      </c>
      <c r="W780" t="s">
        <v>15385</v>
      </c>
      <c r="X780" s="121">
        <v>24206</v>
      </c>
      <c r="Y780" t="s">
        <v>8641</v>
      </c>
      <c r="AB780" t="s">
        <v>37</v>
      </c>
      <c r="AC780" t="s">
        <v>38</v>
      </c>
      <c r="AD780" t="s">
        <v>39</v>
      </c>
    </row>
    <row r="781" spans="1:30">
      <c r="A781" t="s">
        <v>8642</v>
      </c>
      <c r="B781" t="s">
        <v>26</v>
      </c>
      <c r="C781" t="s">
        <v>27</v>
      </c>
      <c r="D781" t="s">
        <v>28</v>
      </c>
      <c r="E781" t="s">
        <v>29</v>
      </c>
      <c r="F781" t="s">
        <v>8598</v>
      </c>
      <c r="G781" t="s">
        <v>8599</v>
      </c>
      <c r="H781" t="s">
        <v>8442</v>
      </c>
      <c r="I781" t="s">
        <v>14217</v>
      </c>
      <c r="J781" t="s">
        <v>8642</v>
      </c>
      <c r="K781" t="s">
        <v>30</v>
      </c>
      <c r="L781" t="s">
        <v>30</v>
      </c>
      <c r="M781" t="s">
        <v>41</v>
      </c>
      <c r="N781" t="s">
        <v>42</v>
      </c>
      <c r="O781" t="s">
        <v>52</v>
      </c>
      <c r="P781" t="s">
        <v>65</v>
      </c>
      <c r="Q781" t="s">
        <v>8643</v>
      </c>
      <c r="R781" t="s">
        <v>8644</v>
      </c>
      <c r="S781" t="str">
        <f t="shared" si="12"/>
        <v>LOPEZ CALISAYA VDA DE LUPACA, VIRGINIA JULIA</v>
      </c>
      <c r="T781" t="s">
        <v>46</v>
      </c>
      <c r="U781" t="s">
        <v>47</v>
      </c>
      <c r="V781" t="s">
        <v>48</v>
      </c>
      <c r="W781" t="s">
        <v>15386</v>
      </c>
      <c r="X781" s="121">
        <v>21424</v>
      </c>
      <c r="Y781" t="s">
        <v>8645</v>
      </c>
      <c r="AB781" t="s">
        <v>37</v>
      </c>
      <c r="AC781" t="s">
        <v>38</v>
      </c>
      <c r="AD781" t="s">
        <v>39</v>
      </c>
    </row>
    <row r="782" spans="1:30">
      <c r="A782" t="s">
        <v>8646</v>
      </c>
      <c r="B782" t="s">
        <v>26</v>
      </c>
      <c r="C782" t="s">
        <v>27</v>
      </c>
      <c r="D782" t="s">
        <v>28</v>
      </c>
      <c r="E782" t="s">
        <v>29</v>
      </c>
      <c r="F782" t="s">
        <v>8598</v>
      </c>
      <c r="G782" t="s">
        <v>8599</v>
      </c>
      <c r="H782" t="s">
        <v>8442</v>
      </c>
      <c r="I782" t="s">
        <v>14217</v>
      </c>
      <c r="J782" t="s">
        <v>8646</v>
      </c>
      <c r="K782" t="s">
        <v>30</v>
      </c>
      <c r="L782" t="s">
        <v>30</v>
      </c>
      <c r="M782" t="s">
        <v>41</v>
      </c>
      <c r="N782" t="s">
        <v>42</v>
      </c>
      <c r="O782" t="s">
        <v>8647</v>
      </c>
      <c r="P782" t="s">
        <v>481</v>
      </c>
      <c r="Q782" t="s">
        <v>8648</v>
      </c>
      <c r="R782" t="s">
        <v>8649</v>
      </c>
      <c r="S782" t="str">
        <f t="shared" si="12"/>
        <v>CENTENO CHAVARRIA, MARINA LILIAN</v>
      </c>
      <c r="T782" t="s">
        <v>46</v>
      </c>
      <c r="U782" t="s">
        <v>47</v>
      </c>
      <c r="V782" t="s">
        <v>48</v>
      </c>
      <c r="W782" t="s">
        <v>15387</v>
      </c>
      <c r="X782" s="121">
        <v>23106</v>
      </c>
      <c r="Y782" t="s">
        <v>8650</v>
      </c>
      <c r="AB782" t="s">
        <v>37</v>
      </c>
      <c r="AC782" t="s">
        <v>38</v>
      </c>
      <c r="AD782" t="s">
        <v>39</v>
      </c>
    </row>
    <row r="783" spans="1:30">
      <c r="A783" t="s">
        <v>8651</v>
      </c>
      <c r="B783" t="s">
        <v>26</v>
      </c>
      <c r="C783" t="s">
        <v>27</v>
      </c>
      <c r="D783" t="s">
        <v>28</v>
      </c>
      <c r="E783" t="s">
        <v>29</v>
      </c>
      <c r="F783" t="s">
        <v>8598</v>
      </c>
      <c r="G783" t="s">
        <v>8599</v>
      </c>
      <c r="H783" t="s">
        <v>8442</v>
      </c>
      <c r="I783" t="s">
        <v>14217</v>
      </c>
      <c r="J783" t="s">
        <v>8651</v>
      </c>
      <c r="K783" t="s">
        <v>30</v>
      </c>
      <c r="L783" t="s">
        <v>30</v>
      </c>
      <c r="M783" t="s">
        <v>41</v>
      </c>
      <c r="N783" t="s">
        <v>42</v>
      </c>
      <c r="O783" t="s">
        <v>8652</v>
      </c>
      <c r="P783" t="s">
        <v>365</v>
      </c>
      <c r="Q783" t="s">
        <v>8653</v>
      </c>
      <c r="R783" t="s">
        <v>8654</v>
      </c>
      <c r="S783" t="str">
        <f t="shared" si="12"/>
        <v>TURPO CUEVAS, ANTENOR INTI</v>
      </c>
      <c r="T783" t="s">
        <v>51</v>
      </c>
      <c r="U783" t="s">
        <v>47</v>
      </c>
      <c r="V783" t="s">
        <v>48</v>
      </c>
      <c r="W783" t="s">
        <v>15388</v>
      </c>
      <c r="X783" s="121">
        <v>32818</v>
      </c>
      <c r="Y783" t="s">
        <v>8655</v>
      </c>
      <c r="AB783" t="s">
        <v>37</v>
      </c>
      <c r="AC783" t="s">
        <v>38</v>
      </c>
      <c r="AD783" t="s">
        <v>39</v>
      </c>
    </row>
    <row r="784" spans="1:30">
      <c r="A784" t="s">
        <v>8656</v>
      </c>
      <c r="B784" t="s">
        <v>26</v>
      </c>
      <c r="C784" t="s">
        <v>27</v>
      </c>
      <c r="D784" t="s">
        <v>28</v>
      </c>
      <c r="E784" t="s">
        <v>29</v>
      </c>
      <c r="F784" t="s">
        <v>8598</v>
      </c>
      <c r="G784" t="s">
        <v>8599</v>
      </c>
      <c r="H784" t="s">
        <v>8442</v>
      </c>
      <c r="I784" t="s">
        <v>14217</v>
      </c>
      <c r="J784" t="s">
        <v>8656</v>
      </c>
      <c r="K784" t="s">
        <v>30</v>
      </c>
      <c r="L784" t="s">
        <v>30</v>
      </c>
      <c r="M784" t="s">
        <v>41</v>
      </c>
      <c r="N784" t="s">
        <v>42</v>
      </c>
      <c r="O784" t="s">
        <v>8657</v>
      </c>
      <c r="P784" t="s">
        <v>333</v>
      </c>
      <c r="Q784" t="s">
        <v>335</v>
      </c>
      <c r="R784" t="s">
        <v>845</v>
      </c>
      <c r="S784" t="str">
        <f t="shared" si="12"/>
        <v>MIRANDA GUTIERREZ, ARMANDO</v>
      </c>
      <c r="T784" t="s">
        <v>46</v>
      </c>
      <c r="U784" t="s">
        <v>47</v>
      </c>
      <c r="V784" t="s">
        <v>48</v>
      </c>
      <c r="W784" t="s">
        <v>15389</v>
      </c>
      <c r="X784" s="121">
        <v>21755</v>
      </c>
      <c r="Y784" t="s">
        <v>8658</v>
      </c>
      <c r="AB784" t="s">
        <v>37</v>
      </c>
      <c r="AC784" t="s">
        <v>38</v>
      </c>
      <c r="AD784" t="s">
        <v>39</v>
      </c>
    </row>
    <row r="785" spans="1:30">
      <c r="A785" t="s">
        <v>8659</v>
      </c>
      <c r="B785" t="s">
        <v>26</v>
      </c>
      <c r="C785" t="s">
        <v>27</v>
      </c>
      <c r="D785" t="s">
        <v>28</v>
      </c>
      <c r="E785" t="s">
        <v>29</v>
      </c>
      <c r="F785" t="s">
        <v>8598</v>
      </c>
      <c r="G785" t="s">
        <v>8599</v>
      </c>
      <c r="H785" t="s">
        <v>8442</v>
      </c>
      <c r="I785" t="s">
        <v>14217</v>
      </c>
      <c r="J785" t="s">
        <v>8659</v>
      </c>
      <c r="K785" t="s">
        <v>30</v>
      </c>
      <c r="L785" t="s">
        <v>30</v>
      </c>
      <c r="M785" t="s">
        <v>6262</v>
      </c>
      <c r="N785" t="s">
        <v>42</v>
      </c>
      <c r="O785" t="s">
        <v>14219</v>
      </c>
      <c r="P785" t="s">
        <v>346</v>
      </c>
      <c r="Q785" t="s">
        <v>335</v>
      </c>
      <c r="R785" t="s">
        <v>11883</v>
      </c>
      <c r="S785" t="str">
        <f t="shared" si="12"/>
        <v>FERNANDEZ GUTIERREZ, HUMBERTO</v>
      </c>
      <c r="T785" t="s">
        <v>58</v>
      </c>
      <c r="U785" t="s">
        <v>47</v>
      </c>
      <c r="V785" t="s">
        <v>48</v>
      </c>
      <c r="W785" t="s">
        <v>15390</v>
      </c>
      <c r="X785" s="121">
        <v>26548</v>
      </c>
      <c r="Y785" t="s">
        <v>11884</v>
      </c>
      <c r="AB785" t="s">
        <v>37</v>
      </c>
      <c r="AC785" t="s">
        <v>38</v>
      </c>
      <c r="AD785" t="s">
        <v>39</v>
      </c>
    </row>
    <row r="786" spans="1:30">
      <c r="A786" t="s">
        <v>8660</v>
      </c>
      <c r="B786" t="s">
        <v>26</v>
      </c>
      <c r="C786" t="s">
        <v>27</v>
      </c>
      <c r="D786" t="s">
        <v>28</v>
      </c>
      <c r="E786" t="s">
        <v>29</v>
      </c>
      <c r="F786" t="s">
        <v>8598</v>
      </c>
      <c r="G786" t="s">
        <v>8599</v>
      </c>
      <c r="H786" t="s">
        <v>8442</v>
      </c>
      <c r="I786" t="s">
        <v>14217</v>
      </c>
      <c r="J786" t="s">
        <v>8660</v>
      </c>
      <c r="K786" t="s">
        <v>30</v>
      </c>
      <c r="L786" t="s">
        <v>30</v>
      </c>
      <c r="M786" t="s">
        <v>41</v>
      </c>
      <c r="N786" t="s">
        <v>42</v>
      </c>
      <c r="O786" t="s">
        <v>52</v>
      </c>
      <c r="P786" t="s">
        <v>112</v>
      </c>
      <c r="Q786" t="s">
        <v>125</v>
      </c>
      <c r="R786" t="s">
        <v>8661</v>
      </c>
      <c r="S786" t="str">
        <f t="shared" si="12"/>
        <v>PACORI HERRERA, PALMIRA MERCEDES</v>
      </c>
      <c r="T786" t="s">
        <v>46</v>
      </c>
      <c r="U786" t="s">
        <v>47</v>
      </c>
      <c r="V786" t="s">
        <v>48</v>
      </c>
      <c r="W786" t="s">
        <v>15391</v>
      </c>
      <c r="X786" s="121">
        <v>22141</v>
      </c>
      <c r="Y786" t="s">
        <v>8662</v>
      </c>
      <c r="AB786" t="s">
        <v>37</v>
      </c>
      <c r="AC786" t="s">
        <v>38</v>
      </c>
      <c r="AD786" t="s">
        <v>39</v>
      </c>
    </row>
    <row r="787" spans="1:30">
      <c r="A787" t="s">
        <v>8663</v>
      </c>
      <c r="B787" t="s">
        <v>26</v>
      </c>
      <c r="C787" t="s">
        <v>27</v>
      </c>
      <c r="D787" t="s">
        <v>28</v>
      </c>
      <c r="E787" t="s">
        <v>29</v>
      </c>
      <c r="F787" t="s">
        <v>8598</v>
      </c>
      <c r="G787" t="s">
        <v>8599</v>
      </c>
      <c r="H787" t="s">
        <v>8442</v>
      </c>
      <c r="I787" t="s">
        <v>14217</v>
      </c>
      <c r="J787" t="s">
        <v>8663</v>
      </c>
      <c r="K787" t="s">
        <v>30</v>
      </c>
      <c r="L787" t="s">
        <v>30</v>
      </c>
      <c r="M787" t="s">
        <v>41</v>
      </c>
      <c r="N787" t="s">
        <v>42</v>
      </c>
      <c r="O787" t="s">
        <v>8664</v>
      </c>
      <c r="P787" t="s">
        <v>73</v>
      </c>
      <c r="Q787" t="s">
        <v>102</v>
      </c>
      <c r="R787" t="s">
        <v>8317</v>
      </c>
      <c r="S787" t="str">
        <f t="shared" si="12"/>
        <v>CONDORI CHAMBI, GLADIS</v>
      </c>
      <c r="T787" t="s">
        <v>35</v>
      </c>
      <c r="U787" t="s">
        <v>47</v>
      </c>
      <c r="V787" t="s">
        <v>48</v>
      </c>
      <c r="W787" t="s">
        <v>15392</v>
      </c>
      <c r="X787" s="121">
        <v>26727</v>
      </c>
      <c r="Y787" t="s">
        <v>10500</v>
      </c>
      <c r="AB787" t="s">
        <v>37</v>
      </c>
      <c r="AC787" t="s">
        <v>38</v>
      </c>
      <c r="AD787" t="s">
        <v>39</v>
      </c>
    </row>
    <row r="788" spans="1:30">
      <c r="A788" t="s">
        <v>8665</v>
      </c>
      <c r="B788" t="s">
        <v>26</v>
      </c>
      <c r="C788" t="s">
        <v>27</v>
      </c>
      <c r="D788" t="s">
        <v>28</v>
      </c>
      <c r="E788" t="s">
        <v>29</v>
      </c>
      <c r="F788" t="s">
        <v>8598</v>
      </c>
      <c r="G788" t="s">
        <v>8599</v>
      </c>
      <c r="H788" t="s">
        <v>8442</v>
      </c>
      <c r="I788" t="s">
        <v>14217</v>
      </c>
      <c r="J788" t="s">
        <v>8665</v>
      </c>
      <c r="K788" t="s">
        <v>30</v>
      </c>
      <c r="L788" t="s">
        <v>30</v>
      </c>
      <c r="M788" t="s">
        <v>41</v>
      </c>
      <c r="N788" t="s">
        <v>231</v>
      </c>
      <c r="O788" t="s">
        <v>15393</v>
      </c>
      <c r="P788" t="s">
        <v>40</v>
      </c>
      <c r="Q788" t="s">
        <v>40</v>
      </c>
      <c r="R788" t="s">
        <v>40</v>
      </c>
      <c r="S788" s="163" t="s">
        <v>231</v>
      </c>
      <c r="T788" t="s">
        <v>62</v>
      </c>
      <c r="U788" t="s">
        <v>47</v>
      </c>
      <c r="V788" t="s">
        <v>48</v>
      </c>
      <c r="W788" t="s">
        <v>40</v>
      </c>
      <c r="X788" t="s">
        <v>232</v>
      </c>
      <c r="Y788" t="s">
        <v>40</v>
      </c>
      <c r="AB788" t="s">
        <v>37</v>
      </c>
      <c r="AC788" t="s">
        <v>6439</v>
      </c>
      <c r="AD788" t="s">
        <v>39</v>
      </c>
    </row>
    <row r="789" spans="1:30">
      <c r="A789" t="s">
        <v>8666</v>
      </c>
      <c r="B789" t="s">
        <v>26</v>
      </c>
      <c r="C789" t="s">
        <v>27</v>
      </c>
      <c r="D789" t="s">
        <v>28</v>
      </c>
      <c r="E789" t="s">
        <v>29</v>
      </c>
      <c r="F789" t="s">
        <v>8598</v>
      </c>
      <c r="G789" t="s">
        <v>8599</v>
      </c>
      <c r="H789" t="s">
        <v>8442</v>
      </c>
      <c r="I789" t="s">
        <v>14217</v>
      </c>
      <c r="J789" t="s">
        <v>8666</v>
      </c>
      <c r="K789" t="s">
        <v>30</v>
      </c>
      <c r="L789" t="s">
        <v>30</v>
      </c>
      <c r="M789" t="s">
        <v>41</v>
      </c>
      <c r="N789" t="s">
        <v>42</v>
      </c>
      <c r="O789" t="s">
        <v>8667</v>
      </c>
      <c r="P789" t="s">
        <v>129</v>
      </c>
      <c r="Q789" t="s">
        <v>580</v>
      </c>
      <c r="R789" t="s">
        <v>306</v>
      </c>
      <c r="S789" t="str">
        <f t="shared" si="12"/>
        <v>CRUZ PINAZO, CLORINDA</v>
      </c>
      <c r="T789" t="s">
        <v>46</v>
      </c>
      <c r="U789" t="s">
        <v>47</v>
      </c>
      <c r="V789" t="s">
        <v>48</v>
      </c>
      <c r="W789" t="s">
        <v>15394</v>
      </c>
      <c r="X789" s="121">
        <v>25405</v>
      </c>
      <c r="Y789" t="s">
        <v>8668</v>
      </c>
      <c r="AB789" t="s">
        <v>37</v>
      </c>
      <c r="AC789" t="s">
        <v>38</v>
      </c>
      <c r="AD789" t="s">
        <v>39</v>
      </c>
    </row>
    <row r="790" spans="1:30">
      <c r="A790" t="s">
        <v>8669</v>
      </c>
      <c r="B790" t="s">
        <v>26</v>
      </c>
      <c r="C790" t="s">
        <v>27</v>
      </c>
      <c r="D790" t="s">
        <v>28</v>
      </c>
      <c r="E790" t="s">
        <v>29</v>
      </c>
      <c r="F790" t="s">
        <v>8598</v>
      </c>
      <c r="G790" t="s">
        <v>8599</v>
      </c>
      <c r="H790" t="s">
        <v>8442</v>
      </c>
      <c r="I790" t="s">
        <v>14217</v>
      </c>
      <c r="J790" t="s">
        <v>8669</v>
      </c>
      <c r="K790" t="s">
        <v>30</v>
      </c>
      <c r="L790" t="s">
        <v>30</v>
      </c>
      <c r="M790" t="s">
        <v>41</v>
      </c>
      <c r="N790" t="s">
        <v>42</v>
      </c>
      <c r="O790" t="s">
        <v>8670</v>
      </c>
      <c r="P790" t="s">
        <v>293</v>
      </c>
      <c r="Q790" t="s">
        <v>805</v>
      </c>
      <c r="R790" t="s">
        <v>151</v>
      </c>
      <c r="S790" t="str">
        <f t="shared" si="12"/>
        <v>AGUILAR CLAVIJO, IRMA</v>
      </c>
      <c r="T790" t="s">
        <v>46</v>
      </c>
      <c r="U790" t="s">
        <v>47</v>
      </c>
      <c r="V790" t="s">
        <v>48</v>
      </c>
      <c r="W790" t="s">
        <v>15395</v>
      </c>
      <c r="X790" s="121">
        <v>25446</v>
      </c>
      <c r="Y790" t="s">
        <v>11116</v>
      </c>
      <c r="AB790" t="s">
        <v>37</v>
      </c>
      <c r="AC790" t="s">
        <v>38</v>
      </c>
      <c r="AD790" t="s">
        <v>39</v>
      </c>
    </row>
    <row r="791" spans="1:30">
      <c r="A791" t="s">
        <v>8674</v>
      </c>
      <c r="B791" t="s">
        <v>26</v>
      </c>
      <c r="C791" t="s">
        <v>27</v>
      </c>
      <c r="D791" t="s">
        <v>28</v>
      </c>
      <c r="E791" t="s">
        <v>29</v>
      </c>
      <c r="F791" t="s">
        <v>8598</v>
      </c>
      <c r="G791" t="s">
        <v>8599</v>
      </c>
      <c r="H791" t="s">
        <v>8442</v>
      </c>
      <c r="I791" t="s">
        <v>14217</v>
      </c>
      <c r="J791" t="s">
        <v>8674</v>
      </c>
      <c r="K791" t="s">
        <v>30</v>
      </c>
      <c r="L791" t="s">
        <v>30</v>
      </c>
      <c r="M791" t="s">
        <v>41</v>
      </c>
      <c r="N791" t="s">
        <v>42</v>
      </c>
      <c r="O791" t="s">
        <v>52</v>
      </c>
      <c r="P791" t="s">
        <v>8675</v>
      </c>
      <c r="Q791" t="s">
        <v>240</v>
      </c>
      <c r="R791" t="s">
        <v>6519</v>
      </c>
      <c r="S791" t="str">
        <f t="shared" si="12"/>
        <v>TERROBA NUÑEZ, VIRGINIA ESTHER</v>
      </c>
      <c r="T791" t="s">
        <v>35</v>
      </c>
      <c r="U791" t="s">
        <v>47</v>
      </c>
      <c r="V791" t="s">
        <v>48</v>
      </c>
      <c r="W791" t="s">
        <v>15396</v>
      </c>
      <c r="X791" s="121">
        <v>22246</v>
      </c>
      <c r="Y791" t="s">
        <v>8676</v>
      </c>
      <c r="AB791" t="s">
        <v>37</v>
      </c>
      <c r="AC791" t="s">
        <v>38</v>
      </c>
      <c r="AD791" t="s">
        <v>39</v>
      </c>
    </row>
    <row r="792" spans="1:30">
      <c r="A792" t="s">
        <v>8677</v>
      </c>
      <c r="B792" t="s">
        <v>26</v>
      </c>
      <c r="C792" t="s">
        <v>27</v>
      </c>
      <c r="D792" t="s">
        <v>28</v>
      </c>
      <c r="E792" t="s">
        <v>29</v>
      </c>
      <c r="F792" t="s">
        <v>8598</v>
      </c>
      <c r="G792" t="s">
        <v>8599</v>
      </c>
      <c r="H792" t="s">
        <v>8442</v>
      </c>
      <c r="I792" t="s">
        <v>14217</v>
      </c>
      <c r="J792" t="s">
        <v>8677</v>
      </c>
      <c r="K792" t="s">
        <v>30</v>
      </c>
      <c r="L792" t="s">
        <v>30</v>
      </c>
      <c r="M792" t="s">
        <v>41</v>
      </c>
      <c r="N792" t="s">
        <v>42</v>
      </c>
      <c r="O792" t="s">
        <v>8678</v>
      </c>
      <c r="P792" t="s">
        <v>7202</v>
      </c>
      <c r="Q792" t="s">
        <v>8679</v>
      </c>
      <c r="R792" t="s">
        <v>8680</v>
      </c>
      <c r="S792" t="str">
        <f t="shared" si="12"/>
        <v>ZAMBRANO ÑAUPA, SEBASTIAN ARTURO</v>
      </c>
      <c r="T792" t="s">
        <v>46</v>
      </c>
      <c r="U792" t="s">
        <v>47</v>
      </c>
      <c r="V792" t="s">
        <v>48</v>
      </c>
      <c r="W792" t="s">
        <v>15397</v>
      </c>
      <c r="X792" s="121">
        <v>21606</v>
      </c>
      <c r="Y792" t="s">
        <v>8681</v>
      </c>
      <c r="AB792" t="s">
        <v>37</v>
      </c>
      <c r="AC792" t="s">
        <v>38</v>
      </c>
      <c r="AD792" t="s">
        <v>39</v>
      </c>
    </row>
    <row r="793" spans="1:30">
      <c r="A793" t="s">
        <v>8682</v>
      </c>
      <c r="B793" t="s">
        <v>26</v>
      </c>
      <c r="C793" t="s">
        <v>27</v>
      </c>
      <c r="D793" t="s">
        <v>28</v>
      </c>
      <c r="E793" t="s">
        <v>29</v>
      </c>
      <c r="F793" t="s">
        <v>8598</v>
      </c>
      <c r="G793" t="s">
        <v>8599</v>
      </c>
      <c r="H793" t="s">
        <v>8442</v>
      </c>
      <c r="I793" t="s">
        <v>14217</v>
      </c>
      <c r="J793" t="s">
        <v>8682</v>
      </c>
      <c r="K793" t="s">
        <v>30</v>
      </c>
      <c r="L793" t="s">
        <v>30</v>
      </c>
      <c r="M793" t="s">
        <v>8480</v>
      </c>
      <c r="N793" t="s">
        <v>42</v>
      </c>
      <c r="O793" t="s">
        <v>8683</v>
      </c>
      <c r="P793" t="s">
        <v>6380</v>
      </c>
      <c r="Q793" t="s">
        <v>167</v>
      </c>
      <c r="R793" t="s">
        <v>120</v>
      </c>
      <c r="S793" t="str">
        <f t="shared" si="12"/>
        <v>SERRANO ESPILLICO, JULIA</v>
      </c>
      <c r="T793" t="s">
        <v>46</v>
      </c>
      <c r="U793" t="s">
        <v>47</v>
      </c>
      <c r="V793" t="s">
        <v>48</v>
      </c>
      <c r="W793" t="s">
        <v>15398</v>
      </c>
      <c r="X793" s="121">
        <v>25778</v>
      </c>
      <c r="Y793" t="s">
        <v>254</v>
      </c>
      <c r="AB793" t="s">
        <v>37</v>
      </c>
      <c r="AC793" t="s">
        <v>38</v>
      </c>
      <c r="AD793" t="s">
        <v>39</v>
      </c>
    </row>
    <row r="794" spans="1:30">
      <c r="A794" t="s">
        <v>8684</v>
      </c>
      <c r="B794" t="s">
        <v>26</v>
      </c>
      <c r="C794" t="s">
        <v>27</v>
      </c>
      <c r="D794" t="s">
        <v>28</v>
      </c>
      <c r="E794" t="s">
        <v>29</v>
      </c>
      <c r="F794" t="s">
        <v>8598</v>
      </c>
      <c r="G794" t="s">
        <v>8599</v>
      </c>
      <c r="H794" t="s">
        <v>8442</v>
      </c>
      <c r="I794" t="s">
        <v>14217</v>
      </c>
      <c r="J794" t="s">
        <v>8684</v>
      </c>
      <c r="K794" t="s">
        <v>30</v>
      </c>
      <c r="L794" t="s">
        <v>30</v>
      </c>
      <c r="M794" t="s">
        <v>41</v>
      </c>
      <c r="N794" t="s">
        <v>42</v>
      </c>
      <c r="O794" t="s">
        <v>8685</v>
      </c>
      <c r="P794" t="s">
        <v>73</v>
      </c>
      <c r="Q794" t="s">
        <v>8686</v>
      </c>
      <c r="R794" t="s">
        <v>779</v>
      </c>
      <c r="S794" t="str">
        <f t="shared" si="12"/>
        <v>CONDORI JALLURANA, EDUARDO</v>
      </c>
      <c r="T794" t="s">
        <v>46</v>
      </c>
      <c r="U794" t="s">
        <v>47</v>
      </c>
      <c r="V794" t="s">
        <v>48</v>
      </c>
      <c r="W794" t="s">
        <v>15399</v>
      </c>
      <c r="X794" s="121">
        <v>22457</v>
      </c>
      <c r="Y794" t="s">
        <v>8687</v>
      </c>
      <c r="AB794" t="s">
        <v>37</v>
      </c>
      <c r="AC794" t="s">
        <v>38</v>
      </c>
      <c r="AD794" t="s">
        <v>39</v>
      </c>
    </row>
    <row r="795" spans="1:30">
      <c r="A795" t="s">
        <v>8688</v>
      </c>
      <c r="B795" t="s">
        <v>26</v>
      </c>
      <c r="C795" t="s">
        <v>27</v>
      </c>
      <c r="D795" t="s">
        <v>28</v>
      </c>
      <c r="E795" t="s">
        <v>29</v>
      </c>
      <c r="F795" t="s">
        <v>8598</v>
      </c>
      <c r="G795" t="s">
        <v>8599</v>
      </c>
      <c r="H795" t="s">
        <v>8442</v>
      </c>
      <c r="I795" t="s">
        <v>14217</v>
      </c>
      <c r="J795" t="s">
        <v>8688</v>
      </c>
      <c r="K795" t="s">
        <v>30</v>
      </c>
      <c r="L795" t="s">
        <v>30</v>
      </c>
      <c r="M795" t="s">
        <v>41</v>
      </c>
      <c r="N795" t="s">
        <v>42</v>
      </c>
      <c r="O795" t="s">
        <v>8689</v>
      </c>
      <c r="P795" t="s">
        <v>182</v>
      </c>
      <c r="Q795" t="s">
        <v>122</v>
      </c>
      <c r="R795" t="s">
        <v>205</v>
      </c>
      <c r="S795" t="str">
        <f t="shared" si="12"/>
        <v>ORDOÑEZ FLORES, LIDIA</v>
      </c>
      <c r="T795" t="s">
        <v>62</v>
      </c>
      <c r="U795" t="s">
        <v>47</v>
      </c>
      <c r="V795" t="s">
        <v>48</v>
      </c>
      <c r="W795" t="s">
        <v>15400</v>
      </c>
      <c r="X795" s="121">
        <v>22891</v>
      </c>
      <c r="Y795" t="s">
        <v>8690</v>
      </c>
      <c r="AB795" t="s">
        <v>37</v>
      </c>
      <c r="AC795" t="s">
        <v>38</v>
      </c>
      <c r="AD795" t="s">
        <v>39</v>
      </c>
    </row>
    <row r="796" spans="1:30">
      <c r="A796" t="s">
        <v>8693</v>
      </c>
      <c r="B796" t="s">
        <v>26</v>
      </c>
      <c r="C796" t="s">
        <v>27</v>
      </c>
      <c r="D796" t="s">
        <v>28</v>
      </c>
      <c r="E796" t="s">
        <v>29</v>
      </c>
      <c r="F796" t="s">
        <v>8598</v>
      </c>
      <c r="G796" t="s">
        <v>8599</v>
      </c>
      <c r="H796" t="s">
        <v>8442</v>
      </c>
      <c r="I796" t="s">
        <v>14217</v>
      </c>
      <c r="J796" t="s">
        <v>8693</v>
      </c>
      <c r="K796" t="s">
        <v>87</v>
      </c>
      <c r="L796" t="s">
        <v>719</v>
      </c>
      <c r="M796" t="s">
        <v>720</v>
      </c>
      <c r="N796" t="s">
        <v>42</v>
      </c>
      <c r="O796" t="s">
        <v>52</v>
      </c>
      <c r="P796" t="s">
        <v>594</v>
      </c>
      <c r="Q796" t="s">
        <v>72</v>
      </c>
      <c r="R796" t="s">
        <v>8694</v>
      </c>
      <c r="S796" t="str">
        <f t="shared" si="12"/>
        <v>SANTUYO QUISPE, BRUNO EMILIO</v>
      </c>
      <c r="T796" t="s">
        <v>711</v>
      </c>
      <c r="U796" t="s">
        <v>36</v>
      </c>
      <c r="V796" t="s">
        <v>48</v>
      </c>
      <c r="W796" t="s">
        <v>15401</v>
      </c>
      <c r="X796" s="121">
        <v>19638</v>
      </c>
      <c r="Y796" t="s">
        <v>8695</v>
      </c>
      <c r="AB796" t="s">
        <v>37</v>
      </c>
      <c r="AC796" t="s">
        <v>92</v>
      </c>
      <c r="AD796" t="s">
        <v>39</v>
      </c>
    </row>
    <row r="797" spans="1:30">
      <c r="A797" t="s">
        <v>13009</v>
      </c>
      <c r="B797" t="s">
        <v>26</v>
      </c>
      <c r="C797" t="s">
        <v>27</v>
      </c>
      <c r="D797" t="s">
        <v>28</v>
      </c>
      <c r="E797" t="s">
        <v>29</v>
      </c>
      <c r="F797" t="s">
        <v>8598</v>
      </c>
      <c r="G797" t="s">
        <v>8599</v>
      </c>
      <c r="H797" t="s">
        <v>8442</v>
      </c>
      <c r="I797" t="s">
        <v>14217</v>
      </c>
      <c r="J797" t="s">
        <v>13009</v>
      </c>
      <c r="K797" t="s">
        <v>87</v>
      </c>
      <c r="L797" t="s">
        <v>88</v>
      </c>
      <c r="M797" t="s">
        <v>89</v>
      </c>
      <c r="N797" t="s">
        <v>42</v>
      </c>
      <c r="O797" t="s">
        <v>14220</v>
      </c>
      <c r="P797" t="s">
        <v>141</v>
      </c>
      <c r="Q797" t="s">
        <v>141</v>
      </c>
      <c r="R797" t="s">
        <v>5028</v>
      </c>
      <c r="S797" t="str">
        <f t="shared" si="12"/>
        <v>BUTRON BUTRON, MARIA SANTOS</v>
      </c>
      <c r="T797" t="s">
        <v>99</v>
      </c>
      <c r="U797" t="s">
        <v>36</v>
      </c>
      <c r="V797" t="s">
        <v>48</v>
      </c>
      <c r="W797" t="s">
        <v>15402</v>
      </c>
      <c r="X797" s="121">
        <v>27060</v>
      </c>
      <c r="Y797" t="s">
        <v>5029</v>
      </c>
      <c r="AB797" t="s">
        <v>37</v>
      </c>
      <c r="AC797" t="s">
        <v>92</v>
      </c>
      <c r="AD797" t="s">
        <v>39</v>
      </c>
    </row>
    <row r="798" spans="1:30">
      <c r="A798" t="s">
        <v>8696</v>
      </c>
      <c r="B798" t="s">
        <v>26</v>
      </c>
      <c r="C798" t="s">
        <v>27</v>
      </c>
      <c r="D798" t="s">
        <v>28</v>
      </c>
      <c r="E798" t="s">
        <v>29</v>
      </c>
      <c r="F798" t="s">
        <v>8598</v>
      </c>
      <c r="G798" t="s">
        <v>8599</v>
      </c>
      <c r="H798" t="s">
        <v>8442</v>
      </c>
      <c r="I798" t="s">
        <v>14217</v>
      </c>
      <c r="J798" t="s">
        <v>8696</v>
      </c>
      <c r="K798" t="s">
        <v>87</v>
      </c>
      <c r="L798" t="s">
        <v>88</v>
      </c>
      <c r="M798" t="s">
        <v>89</v>
      </c>
      <c r="N798" t="s">
        <v>231</v>
      </c>
      <c r="O798" t="s">
        <v>18996</v>
      </c>
      <c r="P798" t="s">
        <v>40</v>
      </c>
      <c r="Q798" t="s">
        <v>40</v>
      </c>
      <c r="R798" t="s">
        <v>40</v>
      </c>
      <c r="S798" s="163" t="s">
        <v>231</v>
      </c>
      <c r="T798" t="s">
        <v>62</v>
      </c>
      <c r="U798" t="s">
        <v>36</v>
      </c>
      <c r="V798" t="s">
        <v>48</v>
      </c>
      <c r="W798" t="s">
        <v>40</v>
      </c>
      <c r="X798" t="s">
        <v>232</v>
      </c>
      <c r="Y798" t="s">
        <v>40</v>
      </c>
      <c r="AB798" t="s">
        <v>37</v>
      </c>
      <c r="AC798" t="s">
        <v>92</v>
      </c>
      <c r="AD798" t="s">
        <v>39</v>
      </c>
    </row>
    <row r="799" spans="1:30">
      <c r="A799" t="s">
        <v>8697</v>
      </c>
      <c r="B799" t="s">
        <v>26</v>
      </c>
      <c r="C799" t="s">
        <v>27</v>
      </c>
      <c r="D799" t="s">
        <v>28</v>
      </c>
      <c r="E799" t="s">
        <v>29</v>
      </c>
      <c r="F799" t="s">
        <v>8598</v>
      </c>
      <c r="G799" t="s">
        <v>8599</v>
      </c>
      <c r="H799" t="s">
        <v>8442</v>
      </c>
      <c r="I799" t="s">
        <v>14217</v>
      </c>
      <c r="J799" t="s">
        <v>8697</v>
      </c>
      <c r="K799" t="s">
        <v>87</v>
      </c>
      <c r="L799" t="s">
        <v>88</v>
      </c>
      <c r="M799" t="s">
        <v>89</v>
      </c>
      <c r="N799" t="s">
        <v>231</v>
      </c>
      <c r="O799" t="s">
        <v>18997</v>
      </c>
      <c r="P799" t="s">
        <v>40</v>
      </c>
      <c r="Q799" t="s">
        <v>40</v>
      </c>
      <c r="R799" t="s">
        <v>40</v>
      </c>
      <c r="S799" s="163" t="s">
        <v>231</v>
      </c>
      <c r="T799" t="s">
        <v>62</v>
      </c>
      <c r="U799" t="s">
        <v>36</v>
      </c>
      <c r="V799" t="s">
        <v>48</v>
      </c>
      <c r="W799" t="s">
        <v>40</v>
      </c>
      <c r="X799" t="s">
        <v>232</v>
      </c>
      <c r="Y799" t="s">
        <v>40</v>
      </c>
      <c r="AB799" t="s">
        <v>37</v>
      </c>
      <c r="AC799" t="s">
        <v>92</v>
      </c>
      <c r="AD799" t="s">
        <v>39</v>
      </c>
    </row>
    <row r="800" spans="1:30">
      <c r="A800" t="s">
        <v>8698</v>
      </c>
      <c r="B800" t="s">
        <v>26</v>
      </c>
      <c r="C800" t="s">
        <v>27</v>
      </c>
      <c r="D800" t="s">
        <v>28</v>
      </c>
      <c r="E800" t="s">
        <v>29</v>
      </c>
      <c r="F800" t="s">
        <v>8598</v>
      </c>
      <c r="G800" t="s">
        <v>8599</v>
      </c>
      <c r="H800" t="s">
        <v>8442</v>
      </c>
      <c r="I800" t="s">
        <v>14217</v>
      </c>
      <c r="J800" t="s">
        <v>8698</v>
      </c>
      <c r="K800" t="s">
        <v>87</v>
      </c>
      <c r="L800" t="s">
        <v>88</v>
      </c>
      <c r="M800" t="s">
        <v>89</v>
      </c>
      <c r="N800" t="s">
        <v>231</v>
      </c>
      <c r="O800" t="s">
        <v>18998</v>
      </c>
      <c r="P800" t="s">
        <v>40</v>
      </c>
      <c r="Q800" t="s">
        <v>40</v>
      </c>
      <c r="R800" t="s">
        <v>40</v>
      </c>
      <c r="S800" s="163" t="s">
        <v>231</v>
      </c>
      <c r="T800" t="s">
        <v>62</v>
      </c>
      <c r="U800" t="s">
        <v>36</v>
      </c>
      <c r="V800" t="s">
        <v>48</v>
      </c>
      <c r="W800" t="s">
        <v>40</v>
      </c>
      <c r="X800" t="s">
        <v>232</v>
      </c>
      <c r="Y800" t="s">
        <v>40</v>
      </c>
      <c r="AB800" t="s">
        <v>37</v>
      </c>
      <c r="AC800" t="s">
        <v>92</v>
      </c>
      <c r="AD800" t="s">
        <v>39</v>
      </c>
    </row>
    <row r="801" spans="1:30">
      <c r="A801" t="s">
        <v>8699</v>
      </c>
      <c r="B801" t="s">
        <v>26</v>
      </c>
      <c r="C801" t="s">
        <v>27</v>
      </c>
      <c r="D801" t="s">
        <v>28</v>
      </c>
      <c r="E801" t="s">
        <v>29</v>
      </c>
      <c r="F801" t="s">
        <v>8700</v>
      </c>
      <c r="G801" t="s">
        <v>8701</v>
      </c>
      <c r="H801" t="s">
        <v>8442</v>
      </c>
      <c r="I801" t="s">
        <v>6016</v>
      </c>
      <c r="J801" t="s">
        <v>8699</v>
      </c>
      <c r="K801" t="s">
        <v>30</v>
      </c>
      <c r="L801" t="s">
        <v>31</v>
      </c>
      <c r="M801" t="s">
        <v>32</v>
      </c>
      <c r="N801" t="s">
        <v>33</v>
      </c>
      <c r="O801" t="s">
        <v>6424</v>
      </c>
      <c r="P801" t="s">
        <v>133</v>
      </c>
      <c r="Q801" t="s">
        <v>189</v>
      </c>
      <c r="R801" t="s">
        <v>8702</v>
      </c>
      <c r="S801" t="str">
        <f t="shared" si="12"/>
        <v>PINO APAZA, EULALIA ANTONIA</v>
      </c>
      <c r="T801" t="s">
        <v>310</v>
      </c>
      <c r="U801" t="s">
        <v>36</v>
      </c>
      <c r="V801" t="s">
        <v>6426</v>
      </c>
      <c r="W801" t="s">
        <v>15403</v>
      </c>
      <c r="X801" s="121">
        <v>22689</v>
      </c>
      <c r="Y801" t="s">
        <v>8703</v>
      </c>
      <c r="Z801" s="121">
        <v>43525</v>
      </c>
      <c r="AA801" s="121">
        <v>44985</v>
      </c>
      <c r="AB801" t="s">
        <v>37</v>
      </c>
      <c r="AC801" t="s">
        <v>38</v>
      </c>
      <c r="AD801" t="s">
        <v>39</v>
      </c>
    </row>
    <row r="802" spans="1:30">
      <c r="A802" t="s">
        <v>8704</v>
      </c>
      <c r="B802" t="s">
        <v>26</v>
      </c>
      <c r="C802" t="s">
        <v>27</v>
      </c>
      <c r="D802" t="s">
        <v>28</v>
      </c>
      <c r="E802" t="s">
        <v>29</v>
      </c>
      <c r="F802" t="s">
        <v>8700</v>
      </c>
      <c r="G802" t="s">
        <v>8701</v>
      </c>
      <c r="H802" t="s">
        <v>8442</v>
      </c>
      <c r="I802" t="s">
        <v>6016</v>
      </c>
      <c r="J802" t="s">
        <v>8704</v>
      </c>
      <c r="K802" t="s">
        <v>30</v>
      </c>
      <c r="L802" t="s">
        <v>30</v>
      </c>
      <c r="M802" t="s">
        <v>41</v>
      </c>
      <c r="N802" t="s">
        <v>42</v>
      </c>
      <c r="O802" t="s">
        <v>52</v>
      </c>
      <c r="P802" t="s">
        <v>293</v>
      </c>
      <c r="Q802" t="s">
        <v>78</v>
      </c>
      <c r="R802" t="s">
        <v>695</v>
      </c>
      <c r="S802" t="str">
        <f t="shared" si="12"/>
        <v>AGUILAR LARICO, EUGENIA</v>
      </c>
      <c r="T802" t="s">
        <v>46</v>
      </c>
      <c r="U802" t="s">
        <v>47</v>
      </c>
      <c r="V802" t="s">
        <v>48</v>
      </c>
      <c r="W802" t="s">
        <v>15404</v>
      </c>
      <c r="X802" s="121">
        <v>21926</v>
      </c>
      <c r="Y802" t="s">
        <v>8705</v>
      </c>
      <c r="AB802" t="s">
        <v>37</v>
      </c>
      <c r="AC802" t="s">
        <v>38</v>
      </c>
      <c r="AD802" t="s">
        <v>39</v>
      </c>
    </row>
    <row r="803" spans="1:30">
      <c r="A803" t="s">
        <v>8706</v>
      </c>
      <c r="B803" t="s">
        <v>26</v>
      </c>
      <c r="C803" t="s">
        <v>27</v>
      </c>
      <c r="D803" t="s">
        <v>28</v>
      </c>
      <c r="E803" t="s">
        <v>29</v>
      </c>
      <c r="F803" t="s">
        <v>8700</v>
      </c>
      <c r="G803" t="s">
        <v>8701</v>
      </c>
      <c r="H803" t="s">
        <v>8442</v>
      </c>
      <c r="I803" t="s">
        <v>6016</v>
      </c>
      <c r="J803" t="s">
        <v>8706</v>
      </c>
      <c r="K803" t="s">
        <v>30</v>
      </c>
      <c r="L803" t="s">
        <v>30</v>
      </c>
      <c r="M803" t="s">
        <v>6262</v>
      </c>
      <c r="N803" t="s">
        <v>42</v>
      </c>
      <c r="O803" t="s">
        <v>8707</v>
      </c>
      <c r="P803" t="s">
        <v>721</v>
      </c>
      <c r="Q803" t="s">
        <v>460</v>
      </c>
      <c r="R803" t="s">
        <v>8708</v>
      </c>
      <c r="S803" t="str">
        <f t="shared" si="12"/>
        <v>CORNEJO DURAN, ELIAZAR</v>
      </c>
      <c r="T803" t="s">
        <v>46</v>
      </c>
      <c r="U803" t="s">
        <v>47</v>
      </c>
      <c r="V803" t="s">
        <v>48</v>
      </c>
      <c r="W803" t="s">
        <v>15405</v>
      </c>
      <c r="X803" s="121">
        <v>23690</v>
      </c>
      <c r="Y803" t="s">
        <v>8709</v>
      </c>
      <c r="AB803" t="s">
        <v>37</v>
      </c>
      <c r="AC803" t="s">
        <v>38</v>
      </c>
      <c r="AD803" t="s">
        <v>39</v>
      </c>
    </row>
    <row r="804" spans="1:30">
      <c r="A804" t="s">
        <v>8710</v>
      </c>
      <c r="B804" t="s">
        <v>26</v>
      </c>
      <c r="C804" t="s">
        <v>27</v>
      </c>
      <c r="D804" t="s">
        <v>28</v>
      </c>
      <c r="E804" t="s">
        <v>29</v>
      </c>
      <c r="F804" t="s">
        <v>8700</v>
      </c>
      <c r="G804" t="s">
        <v>8701</v>
      </c>
      <c r="H804" t="s">
        <v>8442</v>
      </c>
      <c r="I804" t="s">
        <v>6016</v>
      </c>
      <c r="J804" t="s">
        <v>8710</v>
      </c>
      <c r="K804" t="s">
        <v>30</v>
      </c>
      <c r="L804" t="s">
        <v>30</v>
      </c>
      <c r="M804" t="s">
        <v>41</v>
      </c>
      <c r="N804" t="s">
        <v>42</v>
      </c>
      <c r="O804" t="s">
        <v>52</v>
      </c>
      <c r="P804" t="s">
        <v>247</v>
      </c>
      <c r="Q804" t="s">
        <v>190</v>
      </c>
      <c r="R804" t="s">
        <v>8711</v>
      </c>
      <c r="S804" t="str">
        <f t="shared" si="12"/>
        <v>CALDERON VALDEZ, JUANA JUDITH</v>
      </c>
      <c r="T804" t="s">
        <v>46</v>
      </c>
      <c r="U804" t="s">
        <v>47</v>
      </c>
      <c r="V804" t="s">
        <v>48</v>
      </c>
      <c r="W804" t="s">
        <v>15406</v>
      </c>
      <c r="X804" s="121">
        <v>22821</v>
      </c>
      <c r="Y804" t="s">
        <v>8712</v>
      </c>
      <c r="AB804" t="s">
        <v>37</v>
      </c>
      <c r="AC804" t="s">
        <v>38</v>
      </c>
      <c r="AD804" t="s">
        <v>39</v>
      </c>
    </row>
    <row r="805" spans="1:30">
      <c r="A805" t="s">
        <v>8713</v>
      </c>
      <c r="B805" t="s">
        <v>26</v>
      </c>
      <c r="C805" t="s">
        <v>27</v>
      </c>
      <c r="D805" t="s">
        <v>28</v>
      </c>
      <c r="E805" t="s">
        <v>29</v>
      </c>
      <c r="F805" t="s">
        <v>8700</v>
      </c>
      <c r="G805" t="s">
        <v>8701</v>
      </c>
      <c r="H805" t="s">
        <v>8442</v>
      </c>
      <c r="I805" t="s">
        <v>6016</v>
      </c>
      <c r="J805" t="s">
        <v>8713</v>
      </c>
      <c r="K805" t="s">
        <v>30</v>
      </c>
      <c r="L805" t="s">
        <v>30</v>
      </c>
      <c r="M805" t="s">
        <v>41</v>
      </c>
      <c r="N805" t="s">
        <v>42</v>
      </c>
      <c r="O805" t="s">
        <v>52</v>
      </c>
      <c r="P805" t="s">
        <v>103</v>
      </c>
      <c r="Q805" t="s">
        <v>722</v>
      </c>
      <c r="R805" t="s">
        <v>8714</v>
      </c>
      <c r="S805" t="str">
        <f t="shared" si="12"/>
        <v>MAMANI CCUNO, CECILIO MARCOS</v>
      </c>
      <c r="T805" t="s">
        <v>35</v>
      </c>
      <c r="U805" t="s">
        <v>47</v>
      </c>
      <c r="V805" t="s">
        <v>48</v>
      </c>
      <c r="W805" t="s">
        <v>15407</v>
      </c>
      <c r="X805" s="121">
        <v>26625</v>
      </c>
      <c r="Y805" t="s">
        <v>8715</v>
      </c>
      <c r="AB805" t="s">
        <v>37</v>
      </c>
      <c r="AC805" t="s">
        <v>38</v>
      </c>
      <c r="AD805" t="s">
        <v>39</v>
      </c>
    </row>
    <row r="806" spans="1:30">
      <c r="A806" t="s">
        <v>8716</v>
      </c>
      <c r="B806" t="s">
        <v>26</v>
      </c>
      <c r="C806" t="s">
        <v>27</v>
      </c>
      <c r="D806" t="s">
        <v>28</v>
      </c>
      <c r="E806" t="s">
        <v>29</v>
      </c>
      <c r="F806" t="s">
        <v>8700</v>
      </c>
      <c r="G806" t="s">
        <v>8701</v>
      </c>
      <c r="H806" t="s">
        <v>8442</v>
      </c>
      <c r="I806" t="s">
        <v>6016</v>
      </c>
      <c r="J806" t="s">
        <v>8716</v>
      </c>
      <c r="K806" t="s">
        <v>30</v>
      </c>
      <c r="L806" t="s">
        <v>30</v>
      </c>
      <c r="M806" t="s">
        <v>41</v>
      </c>
      <c r="N806" t="s">
        <v>42</v>
      </c>
      <c r="O806" t="s">
        <v>52</v>
      </c>
      <c r="P806" t="s">
        <v>8653</v>
      </c>
      <c r="Q806" t="s">
        <v>75</v>
      </c>
      <c r="R806" t="s">
        <v>723</v>
      </c>
      <c r="S806" t="str">
        <f t="shared" si="12"/>
        <v>CUEVAS PINEDA, JOSE JORGE</v>
      </c>
      <c r="T806" t="s">
        <v>51</v>
      </c>
      <c r="U806" t="s">
        <v>47</v>
      </c>
      <c r="V806" t="s">
        <v>48</v>
      </c>
      <c r="W806" t="s">
        <v>15408</v>
      </c>
      <c r="X806" s="121">
        <v>21687</v>
      </c>
      <c r="Y806" t="s">
        <v>8717</v>
      </c>
      <c r="AB806" t="s">
        <v>37</v>
      </c>
      <c r="AC806" t="s">
        <v>38</v>
      </c>
      <c r="AD806" t="s">
        <v>39</v>
      </c>
    </row>
    <row r="807" spans="1:30">
      <c r="A807" t="s">
        <v>8718</v>
      </c>
      <c r="B807" t="s">
        <v>26</v>
      </c>
      <c r="C807" t="s">
        <v>27</v>
      </c>
      <c r="D807" t="s">
        <v>28</v>
      </c>
      <c r="E807" t="s">
        <v>29</v>
      </c>
      <c r="F807" t="s">
        <v>8700</v>
      </c>
      <c r="G807" t="s">
        <v>8701</v>
      </c>
      <c r="H807" t="s">
        <v>8442</v>
      </c>
      <c r="I807" t="s">
        <v>6016</v>
      </c>
      <c r="J807" t="s">
        <v>8718</v>
      </c>
      <c r="K807" t="s">
        <v>30</v>
      </c>
      <c r="L807" t="s">
        <v>30</v>
      </c>
      <c r="M807" t="s">
        <v>8480</v>
      </c>
      <c r="N807" t="s">
        <v>42</v>
      </c>
      <c r="O807" t="s">
        <v>52</v>
      </c>
      <c r="P807" t="s">
        <v>139</v>
      </c>
      <c r="Q807" t="s">
        <v>49</v>
      </c>
      <c r="R807" t="s">
        <v>553</v>
      </c>
      <c r="S807" t="str">
        <f t="shared" si="12"/>
        <v>DUEÑAS CCALLA, SABINA</v>
      </c>
      <c r="T807" t="s">
        <v>46</v>
      </c>
      <c r="U807" t="s">
        <v>47</v>
      </c>
      <c r="V807" t="s">
        <v>48</v>
      </c>
      <c r="W807" t="s">
        <v>15409</v>
      </c>
      <c r="X807" s="121">
        <v>24460</v>
      </c>
      <c r="Y807" t="s">
        <v>8719</v>
      </c>
      <c r="AB807" t="s">
        <v>37</v>
      </c>
      <c r="AC807" t="s">
        <v>38</v>
      </c>
      <c r="AD807" t="s">
        <v>39</v>
      </c>
    </row>
    <row r="808" spans="1:30">
      <c r="A808" t="s">
        <v>8720</v>
      </c>
      <c r="B808" t="s">
        <v>26</v>
      </c>
      <c r="C808" t="s">
        <v>27</v>
      </c>
      <c r="D808" t="s">
        <v>28</v>
      </c>
      <c r="E808" t="s">
        <v>29</v>
      </c>
      <c r="F808" t="s">
        <v>8700</v>
      </c>
      <c r="G808" t="s">
        <v>8701</v>
      </c>
      <c r="H808" t="s">
        <v>8442</v>
      </c>
      <c r="I808" t="s">
        <v>6016</v>
      </c>
      <c r="J808" t="s">
        <v>8720</v>
      </c>
      <c r="K808" t="s">
        <v>30</v>
      </c>
      <c r="L808" t="s">
        <v>30</v>
      </c>
      <c r="M808" t="s">
        <v>41</v>
      </c>
      <c r="N808" t="s">
        <v>42</v>
      </c>
      <c r="O808" t="s">
        <v>8721</v>
      </c>
      <c r="P808" t="s">
        <v>588</v>
      </c>
      <c r="Q808" t="s">
        <v>584</v>
      </c>
      <c r="R808" t="s">
        <v>8722</v>
      </c>
      <c r="S808" t="str">
        <f t="shared" si="12"/>
        <v>JULI YANARICO, DIGNA EMERITA</v>
      </c>
      <c r="T808" t="s">
        <v>62</v>
      </c>
      <c r="U808" t="s">
        <v>47</v>
      </c>
      <c r="V808" t="s">
        <v>48</v>
      </c>
      <c r="W808" t="s">
        <v>15410</v>
      </c>
      <c r="X808" s="121">
        <v>26793</v>
      </c>
      <c r="Y808" t="s">
        <v>8723</v>
      </c>
      <c r="AB808" t="s">
        <v>37</v>
      </c>
      <c r="AC808" t="s">
        <v>38</v>
      </c>
      <c r="AD808" t="s">
        <v>39</v>
      </c>
    </row>
    <row r="809" spans="1:30">
      <c r="A809" t="s">
        <v>8724</v>
      </c>
      <c r="B809" t="s">
        <v>26</v>
      </c>
      <c r="C809" t="s">
        <v>27</v>
      </c>
      <c r="D809" t="s">
        <v>28</v>
      </c>
      <c r="E809" t="s">
        <v>29</v>
      </c>
      <c r="F809" t="s">
        <v>8700</v>
      </c>
      <c r="G809" t="s">
        <v>8701</v>
      </c>
      <c r="H809" t="s">
        <v>8442</v>
      </c>
      <c r="I809" t="s">
        <v>6016</v>
      </c>
      <c r="J809" t="s">
        <v>8724</v>
      </c>
      <c r="K809" t="s">
        <v>30</v>
      </c>
      <c r="L809" t="s">
        <v>30</v>
      </c>
      <c r="M809" t="s">
        <v>41</v>
      </c>
      <c r="N809" t="s">
        <v>42</v>
      </c>
      <c r="O809" t="s">
        <v>52</v>
      </c>
      <c r="P809" t="s">
        <v>154</v>
      </c>
      <c r="Q809" t="s">
        <v>724</v>
      </c>
      <c r="R809" t="s">
        <v>8725</v>
      </c>
      <c r="S809" t="str">
        <f t="shared" si="12"/>
        <v>GOMEZ QUIÑONES, FELY</v>
      </c>
      <c r="T809" t="s">
        <v>46</v>
      </c>
      <c r="U809" t="s">
        <v>47</v>
      </c>
      <c r="V809" t="s">
        <v>48</v>
      </c>
      <c r="W809" t="s">
        <v>15411</v>
      </c>
      <c r="X809" s="121">
        <v>23145</v>
      </c>
      <c r="Y809" t="s">
        <v>8726</v>
      </c>
      <c r="AB809" t="s">
        <v>37</v>
      </c>
      <c r="AC809" t="s">
        <v>38</v>
      </c>
      <c r="AD809" t="s">
        <v>39</v>
      </c>
    </row>
    <row r="810" spans="1:30">
      <c r="A810" t="s">
        <v>8727</v>
      </c>
      <c r="B810" t="s">
        <v>26</v>
      </c>
      <c r="C810" t="s">
        <v>27</v>
      </c>
      <c r="D810" t="s">
        <v>28</v>
      </c>
      <c r="E810" t="s">
        <v>29</v>
      </c>
      <c r="F810" t="s">
        <v>8700</v>
      </c>
      <c r="G810" t="s">
        <v>8701</v>
      </c>
      <c r="H810" t="s">
        <v>8442</v>
      </c>
      <c r="I810" t="s">
        <v>6016</v>
      </c>
      <c r="J810" t="s">
        <v>8727</v>
      </c>
      <c r="K810" t="s">
        <v>30</v>
      </c>
      <c r="L810" t="s">
        <v>30</v>
      </c>
      <c r="M810" t="s">
        <v>41</v>
      </c>
      <c r="N810" t="s">
        <v>42</v>
      </c>
      <c r="O810" t="s">
        <v>52</v>
      </c>
      <c r="P810" t="s">
        <v>103</v>
      </c>
      <c r="Q810" t="s">
        <v>184</v>
      </c>
      <c r="R810" t="s">
        <v>725</v>
      </c>
      <c r="S810" t="str">
        <f t="shared" si="12"/>
        <v>MAMANI PANCA, FELIPE</v>
      </c>
      <c r="T810" t="s">
        <v>46</v>
      </c>
      <c r="U810" t="s">
        <v>47</v>
      </c>
      <c r="V810" t="s">
        <v>48</v>
      </c>
      <c r="W810" t="s">
        <v>15412</v>
      </c>
      <c r="X810" s="121">
        <v>22036</v>
      </c>
      <c r="Y810" t="s">
        <v>8728</v>
      </c>
      <c r="AB810" t="s">
        <v>37</v>
      </c>
      <c r="AC810" t="s">
        <v>38</v>
      </c>
      <c r="AD810" t="s">
        <v>39</v>
      </c>
    </row>
    <row r="811" spans="1:30">
      <c r="A811" t="s">
        <v>8729</v>
      </c>
      <c r="B811" t="s">
        <v>26</v>
      </c>
      <c r="C811" t="s">
        <v>27</v>
      </c>
      <c r="D811" t="s">
        <v>28</v>
      </c>
      <c r="E811" t="s">
        <v>29</v>
      </c>
      <c r="F811" t="s">
        <v>8700</v>
      </c>
      <c r="G811" t="s">
        <v>8701</v>
      </c>
      <c r="H811" t="s">
        <v>8442</v>
      </c>
      <c r="I811" t="s">
        <v>6016</v>
      </c>
      <c r="J811" t="s">
        <v>8729</v>
      </c>
      <c r="K811" t="s">
        <v>30</v>
      </c>
      <c r="L811" t="s">
        <v>30</v>
      </c>
      <c r="M811" t="s">
        <v>41</v>
      </c>
      <c r="N811" t="s">
        <v>42</v>
      </c>
      <c r="O811" t="s">
        <v>52</v>
      </c>
      <c r="P811" t="s">
        <v>240</v>
      </c>
      <c r="Q811" t="s">
        <v>103</v>
      </c>
      <c r="R811" t="s">
        <v>8730</v>
      </c>
      <c r="S811" t="str">
        <f t="shared" si="12"/>
        <v>NUÑEZ MAMANI, ROSA MARINA</v>
      </c>
      <c r="T811" t="s">
        <v>46</v>
      </c>
      <c r="U811" t="s">
        <v>47</v>
      </c>
      <c r="V811" t="s">
        <v>48</v>
      </c>
      <c r="W811" t="s">
        <v>15413</v>
      </c>
      <c r="X811" s="121">
        <v>22888</v>
      </c>
      <c r="Y811" t="s">
        <v>8731</v>
      </c>
      <c r="AB811" t="s">
        <v>37</v>
      </c>
      <c r="AC811" t="s">
        <v>38</v>
      </c>
      <c r="AD811" t="s">
        <v>39</v>
      </c>
    </row>
    <row r="812" spans="1:30">
      <c r="A812" t="s">
        <v>8732</v>
      </c>
      <c r="B812" t="s">
        <v>26</v>
      </c>
      <c r="C812" t="s">
        <v>27</v>
      </c>
      <c r="D812" t="s">
        <v>28</v>
      </c>
      <c r="E812" t="s">
        <v>29</v>
      </c>
      <c r="F812" t="s">
        <v>8700</v>
      </c>
      <c r="G812" t="s">
        <v>8701</v>
      </c>
      <c r="H812" t="s">
        <v>8442</v>
      </c>
      <c r="I812" t="s">
        <v>6016</v>
      </c>
      <c r="J812" t="s">
        <v>8732</v>
      </c>
      <c r="K812" t="s">
        <v>30</v>
      </c>
      <c r="L812" t="s">
        <v>30</v>
      </c>
      <c r="M812" t="s">
        <v>41</v>
      </c>
      <c r="N812" t="s">
        <v>42</v>
      </c>
      <c r="O812" t="s">
        <v>52</v>
      </c>
      <c r="P812" t="s">
        <v>152</v>
      </c>
      <c r="Q812" t="s">
        <v>72</v>
      </c>
      <c r="R812" t="s">
        <v>8733</v>
      </c>
      <c r="S812" t="str">
        <f t="shared" si="12"/>
        <v>PEREZ QUISPE, EDUARDA</v>
      </c>
      <c r="T812" t="s">
        <v>46</v>
      </c>
      <c r="U812" t="s">
        <v>47</v>
      </c>
      <c r="V812" t="s">
        <v>48</v>
      </c>
      <c r="W812" t="s">
        <v>15414</v>
      </c>
      <c r="X812" s="121">
        <v>22782</v>
      </c>
      <c r="Y812" t="s">
        <v>8734</v>
      </c>
      <c r="AB812" t="s">
        <v>37</v>
      </c>
      <c r="AC812" t="s">
        <v>38</v>
      </c>
      <c r="AD812" t="s">
        <v>39</v>
      </c>
    </row>
    <row r="813" spans="1:30">
      <c r="A813" t="s">
        <v>8735</v>
      </c>
      <c r="B813" t="s">
        <v>26</v>
      </c>
      <c r="C813" t="s">
        <v>27</v>
      </c>
      <c r="D813" t="s">
        <v>28</v>
      </c>
      <c r="E813" t="s">
        <v>29</v>
      </c>
      <c r="F813" t="s">
        <v>8700</v>
      </c>
      <c r="G813" t="s">
        <v>8701</v>
      </c>
      <c r="H813" t="s">
        <v>8442</v>
      </c>
      <c r="I813" t="s">
        <v>6016</v>
      </c>
      <c r="J813" t="s">
        <v>8735</v>
      </c>
      <c r="K813" t="s">
        <v>30</v>
      </c>
      <c r="L813" t="s">
        <v>30</v>
      </c>
      <c r="M813" t="s">
        <v>41</v>
      </c>
      <c r="N813" t="s">
        <v>42</v>
      </c>
      <c r="O813" t="s">
        <v>52</v>
      </c>
      <c r="P813" t="s">
        <v>580</v>
      </c>
      <c r="Q813" t="s">
        <v>57</v>
      </c>
      <c r="R813" t="s">
        <v>471</v>
      </c>
      <c r="S813" t="str">
        <f t="shared" si="12"/>
        <v>PINAZO VILCA, ANGELA</v>
      </c>
      <c r="T813" t="s">
        <v>46</v>
      </c>
      <c r="U813" t="s">
        <v>47</v>
      </c>
      <c r="V813" t="s">
        <v>48</v>
      </c>
      <c r="W813" t="s">
        <v>15415</v>
      </c>
      <c r="X813" s="121">
        <v>21764</v>
      </c>
      <c r="Y813" t="s">
        <v>8736</v>
      </c>
      <c r="AB813" t="s">
        <v>37</v>
      </c>
      <c r="AC813" t="s">
        <v>38</v>
      </c>
      <c r="AD813" t="s">
        <v>39</v>
      </c>
    </row>
    <row r="814" spans="1:30">
      <c r="A814" t="s">
        <v>8737</v>
      </c>
      <c r="B814" t="s">
        <v>26</v>
      </c>
      <c r="C814" t="s">
        <v>27</v>
      </c>
      <c r="D814" t="s">
        <v>28</v>
      </c>
      <c r="E814" t="s">
        <v>29</v>
      </c>
      <c r="F814" t="s">
        <v>8700</v>
      </c>
      <c r="G814" t="s">
        <v>8701</v>
      </c>
      <c r="H814" t="s">
        <v>8442</v>
      </c>
      <c r="I814" t="s">
        <v>6016</v>
      </c>
      <c r="J814" t="s">
        <v>8737</v>
      </c>
      <c r="K814" t="s">
        <v>30</v>
      </c>
      <c r="L814" t="s">
        <v>30</v>
      </c>
      <c r="M814" t="s">
        <v>41</v>
      </c>
      <c r="N814" t="s">
        <v>42</v>
      </c>
      <c r="O814" t="s">
        <v>52</v>
      </c>
      <c r="P814" t="s">
        <v>726</v>
      </c>
      <c r="Q814" t="s">
        <v>71</v>
      </c>
      <c r="R814" t="s">
        <v>206</v>
      </c>
      <c r="S814" t="str">
        <f t="shared" si="12"/>
        <v>QUILLI HUANCA, SUSANA</v>
      </c>
      <c r="T814" t="s">
        <v>46</v>
      </c>
      <c r="U814" t="s">
        <v>47</v>
      </c>
      <c r="V814" t="s">
        <v>48</v>
      </c>
      <c r="W814" t="s">
        <v>15416</v>
      </c>
      <c r="X814" s="121">
        <v>24193</v>
      </c>
      <c r="Y814" t="s">
        <v>8738</v>
      </c>
      <c r="AB814" t="s">
        <v>37</v>
      </c>
      <c r="AC814" t="s">
        <v>38</v>
      </c>
      <c r="AD814" t="s">
        <v>39</v>
      </c>
    </row>
    <row r="815" spans="1:30">
      <c r="A815" t="s">
        <v>8739</v>
      </c>
      <c r="B815" t="s">
        <v>26</v>
      </c>
      <c r="C815" t="s">
        <v>27</v>
      </c>
      <c r="D815" t="s">
        <v>28</v>
      </c>
      <c r="E815" t="s">
        <v>29</v>
      </c>
      <c r="F815" t="s">
        <v>8700</v>
      </c>
      <c r="G815" t="s">
        <v>8701</v>
      </c>
      <c r="H815" t="s">
        <v>8442</v>
      </c>
      <c r="I815" t="s">
        <v>6016</v>
      </c>
      <c r="J815" t="s">
        <v>8739</v>
      </c>
      <c r="K815" t="s">
        <v>87</v>
      </c>
      <c r="L815" t="s">
        <v>88</v>
      </c>
      <c r="M815" t="s">
        <v>89</v>
      </c>
      <c r="N815" t="s">
        <v>42</v>
      </c>
      <c r="O815" t="s">
        <v>52</v>
      </c>
      <c r="P815" t="s">
        <v>490</v>
      </c>
      <c r="Q815" t="s">
        <v>6388</v>
      </c>
      <c r="R815" t="s">
        <v>8740</v>
      </c>
      <c r="S815" t="str">
        <f t="shared" si="12"/>
        <v>HUARAYA IBEROS, JACINTO ENRIQUE</v>
      </c>
      <c r="T815" t="s">
        <v>172</v>
      </c>
      <c r="U815" t="s">
        <v>36</v>
      </c>
      <c r="V815" t="s">
        <v>48</v>
      </c>
      <c r="W815" t="s">
        <v>15417</v>
      </c>
      <c r="X815" s="121">
        <v>23606</v>
      </c>
      <c r="Y815" t="s">
        <v>8741</v>
      </c>
      <c r="AB815" t="s">
        <v>37</v>
      </c>
      <c r="AC815" t="s">
        <v>92</v>
      </c>
      <c r="AD815" t="s">
        <v>39</v>
      </c>
    </row>
    <row r="816" spans="1:30">
      <c r="A816" t="s">
        <v>8742</v>
      </c>
      <c r="B816" t="s">
        <v>26</v>
      </c>
      <c r="C816" t="s">
        <v>27</v>
      </c>
      <c r="D816" t="s">
        <v>28</v>
      </c>
      <c r="E816" t="s">
        <v>29</v>
      </c>
      <c r="F816" t="s">
        <v>8700</v>
      </c>
      <c r="G816" t="s">
        <v>8701</v>
      </c>
      <c r="H816" t="s">
        <v>8442</v>
      </c>
      <c r="I816" t="s">
        <v>6016</v>
      </c>
      <c r="J816" t="s">
        <v>8742</v>
      </c>
      <c r="K816" t="s">
        <v>87</v>
      </c>
      <c r="L816" t="s">
        <v>88</v>
      </c>
      <c r="M816" t="s">
        <v>89</v>
      </c>
      <c r="N816" t="s">
        <v>42</v>
      </c>
      <c r="O816" t="s">
        <v>8743</v>
      </c>
      <c r="P816" t="s">
        <v>176</v>
      </c>
      <c r="Q816" t="s">
        <v>84</v>
      </c>
      <c r="R816" t="s">
        <v>8316</v>
      </c>
      <c r="S816" t="str">
        <f t="shared" si="12"/>
        <v>ENRIQUEZ CARBAJAL, JULIANA</v>
      </c>
      <c r="T816" t="s">
        <v>99</v>
      </c>
      <c r="U816" t="s">
        <v>36</v>
      </c>
      <c r="V816" t="s">
        <v>48</v>
      </c>
      <c r="W816" t="s">
        <v>15418</v>
      </c>
      <c r="X816" s="121">
        <v>29263</v>
      </c>
      <c r="Y816" t="s">
        <v>12185</v>
      </c>
      <c r="AB816" t="s">
        <v>37</v>
      </c>
      <c r="AC816" t="s">
        <v>92</v>
      </c>
      <c r="AD816" t="s">
        <v>39</v>
      </c>
    </row>
    <row r="817" spans="1:30">
      <c r="A817" t="s">
        <v>8744</v>
      </c>
      <c r="B817" t="s">
        <v>26</v>
      </c>
      <c r="C817" t="s">
        <v>27</v>
      </c>
      <c r="D817" t="s">
        <v>28</v>
      </c>
      <c r="E817" t="s">
        <v>29</v>
      </c>
      <c r="F817" t="s">
        <v>8700</v>
      </c>
      <c r="G817" t="s">
        <v>8701</v>
      </c>
      <c r="H817" t="s">
        <v>8442</v>
      </c>
      <c r="I817" t="s">
        <v>6016</v>
      </c>
      <c r="J817" t="s">
        <v>8744</v>
      </c>
      <c r="K817" t="s">
        <v>87</v>
      </c>
      <c r="L817" t="s">
        <v>88</v>
      </c>
      <c r="M817" t="s">
        <v>89</v>
      </c>
      <c r="N817" t="s">
        <v>42</v>
      </c>
      <c r="O817" t="s">
        <v>52</v>
      </c>
      <c r="P817" t="s">
        <v>233</v>
      </c>
      <c r="Q817" t="s">
        <v>122</v>
      </c>
      <c r="R817" t="s">
        <v>8745</v>
      </c>
      <c r="S817" t="str">
        <f t="shared" si="12"/>
        <v>VASQUEZ FLORES, EUGENIO TEOFILO</v>
      </c>
      <c r="T817" t="s">
        <v>91</v>
      </c>
      <c r="U817" t="s">
        <v>36</v>
      </c>
      <c r="V817" t="s">
        <v>48</v>
      </c>
      <c r="W817" t="s">
        <v>15419</v>
      </c>
      <c r="X817" s="121">
        <v>20774</v>
      </c>
      <c r="Y817" t="s">
        <v>8746</v>
      </c>
      <c r="AB817" t="s">
        <v>37</v>
      </c>
      <c r="AC817" t="s">
        <v>92</v>
      </c>
      <c r="AD817" t="s">
        <v>39</v>
      </c>
    </row>
    <row r="818" spans="1:30">
      <c r="A818" t="s">
        <v>8747</v>
      </c>
      <c r="B818" t="s">
        <v>26</v>
      </c>
      <c r="C818" t="s">
        <v>27</v>
      </c>
      <c r="D818" t="s">
        <v>28</v>
      </c>
      <c r="E818" t="s">
        <v>29</v>
      </c>
      <c r="F818" t="s">
        <v>8700</v>
      </c>
      <c r="G818" t="s">
        <v>8701</v>
      </c>
      <c r="H818" t="s">
        <v>8442</v>
      </c>
      <c r="I818" t="s">
        <v>6016</v>
      </c>
      <c r="J818" t="s">
        <v>8747</v>
      </c>
      <c r="K818" t="s">
        <v>87</v>
      </c>
      <c r="L818" t="s">
        <v>88</v>
      </c>
      <c r="M818" t="s">
        <v>728</v>
      </c>
      <c r="N818" t="s">
        <v>42</v>
      </c>
      <c r="O818" t="s">
        <v>8748</v>
      </c>
      <c r="P818" t="s">
        <v>75</v>
      </c>
      <c r="Q818" t="s">
        <v>102</v>
      </c>
      <c r="R818" t="s">
        <v>7087</v>
      </c>
      <c r="S818" t="str">
        <f t="shared" si="12"/>
        <v>PINEDA CHAMBI, JOSEFA</v>
      </c>
      <c r="T818" t="s">
        <v>303</v>
      </c>
      <c r="U818" t="s">
        <v>36</v>
      </c>
      <c r="V818" t="s">
        <v>48</v>
      </c>
      <c r="W818" t="s">
        <v>15420</v>
      </c>
      <c r="X818" s="121">
        <v>22958</v>
      </c>
      <c r="Y818" t="s">
        <v>8749</v>
      </c>
      <c r="AB818" t="s">
        <v>37</v>
      </c>
      <c r="AC818" t="s">
        <v>92</v>
      </c>
      <c r="AD818" t="s">
        <v>39</v>
      </c>
    </row>
    <row r="819" spans="1:30">
      <c r="A819" t="s">
        <v>8750</v>
      </c>
      <c r="B819" t="s">
        <v>26</v>
      </c>
      <c r="C819" t="s">
        <v>7043</v>
      </c>
      <c r="D819" t="s">
        <v>28</v>
      </c>
      <c r="E819" t="s">
        <v>363</v>
      </c>
      <c r="F819" t="s">
        <v>8751</v>
      </c>
      <c r="G819" t="s">
        <v>8752</v>
      </c>
      <c r="H819" t="s">
        <v>8442</v>
      </c>
      <c r="I819" t="s">
        <v>14221</v>
      </c>
      <c r="J819" t="s">
        <v>8750</v>
      </c>
      <c r="K819" t="s">
        <v>30</v>
      </c>
      <c r="L819" t="s">
        <v>30</v>
      </c>
      <c r="M819" t="s">
        <v>41</v>
      </c>
      <c r="N819" t="s">
        <v>42</v>
      </c>
      <c r="O819" t="s">
        <v>52</v>
      </c>
      <c r="P819" t="s">
        <v>319</v>
      </c>
      <c r="Q819" t="s">
        <v>133</v>
      </c>
      <c r="R819" t="s">
        <v>242</v>
      </c>
      <c r="S819" t="str">
        <f t="shared" si="12"/>
        <v>MENDOZA PINO, ISABEL</v>
      </c>
      <c r="T819" t="s">
        <v>58</v>
      </c>
      <c r="U819" t="s">
        <v>47</v>
      </c>
      <c r="V819" t="s">
        <v>48</v>
      </c>
      <c r="W819" t="s">
        <v>15421</v>
      </c>
      <c r="X819" s="121">
        <v>23420</v>
      </c>
      <c r="Y819" t="s">
        <v>8753</v>
      </c>
      <c r="AB819" t="s">
        <v>37</v>
      </c>
      <c r="AC819" t="s">
        <v>38</v>
      </c>
      <c r="AD819" t="s">
        <v>39</v>
      </c>
    </row>
    <row r="820" spans="1:30">
      <c r="A820" t="s">
        <v>8754</v>
      </c>
      <c r="B820" t="s">
        <v>26</v>
      </c>
      <c r="C820" t="s">
        <v>27</v>
      </c>
      <c r="D820" t="s">
        <v>28</v>
      </c>
      <c r="E820" t="s">
        <v>29</v>
      </c>
      <c r="F820" t="s">
        <v>8755</v>
      </c>
      <c r="G820" t="s">
        <v>8756</v>
      </c>
      <c r="H820" t="s">
        <v>8442</v>
      </c>
      <c r="I820" t="s">
        <v>14222</v>
      </c>
      <c r="J820" t="s">
        <v>8754</v>
      </c>
      <c r="K820" t="s">
        <v>30</v>
      </c>
      <c r="L820" t="s">
        <v>31</v>
      </c>
      <c r="M820" t="s">
        <v>32</v>
      </c>
      <c r="N820" t="s">
        <v>33</v>
      </c>
      <c r="O820" t="s">
        <v>8757</v>
      </c>
      <c r="P820" t="s">
        <v>148</v>
      </c>
      <c r="Q820" t="s">
        <v>919</v>
      </c>
      <c r="R820" t="s">
        <v>10757</v>
      </c>
      <c r="S820" t="str">
        <f t="shared" si="12"/>
        <v>RAMOS LIENDO, LEDUVINA</v>
      </c>
      <c r="T820" t="s">
        <v>35</v>
      </c>
      <c r="U820" t="s">
        <v>36</v>
      </c>
      <c r="V820" t="s">
        <v>6426</v>
      </c>
      <c r="W820" t="s">
        <v>15422</v>
      </c>
      <c r="X820" s="121">
        <v>23846</v>
      </c>
      <c r="Y820" t="s">
        <v>10758</v>
      </c>
      <c r="Z820" s="121">
        <v>43525</v>
      </c>
      <c r="AA820" s="121">
        <v>44985</v>
      </c>
      <c r="AB820" t="s">
        <v>37</v>
      </c>
      <c r="AC820" t="s">
        <v>38</v>
      </c>
      <c r="AD820" t="s">
        <v>39</v>
      </c>
    </row>
    <row r="821" spans="1:30">
      <c r="A821" t="s">
        <v>8758</v>
      </c>
      <c r="B821" t="s">
        <v>26</v>
      </c>
      <c r="C821" t="s">
        <v>27</v>
      </c>
      <c r="D821" t="s">
        <v>28</v>
      </c>
      <c r="E821" t="s">
        <v>29</v>
      </c>
      <c r="F821" t="s">
        <v>8755</v>
      </c>
      <c r="G821" t="s">
        <v>8756</v>
      </c>
      <c r="H821" t="s">
        <v>8442</v>
      </c>
      <c r="I821" t="s">
        <v>14222</v>
      </c>
      <c r="J821" t="s">
        <v>8758</v>
      </c>
      <c r="K821" t="s">
        <v>30</v>
      </c>
      <c r="L821" t="s">
        <v>30</v>
      </c>
      <c r="M821" t="s">
        <v>41</v>
      </c>
      <c r="N821" t="s">
        <v>42</v>
      </c>
      <c r="O821" t="s">
        <v>8759</v>
      </c>
      <c r="P821" t="s">
        <v>34</v>
      </c>
      <c r="Q821" t="s">
        <v>269</v>
      </c>
      <c r="R821" t="s">
        <v>649</v>
      </c>
      <c r="S821" t="str">
        <f t="shared" si="12"/>
        <v>ROQUE CUTIPA, IRENE</v>
      </c>
      <c r="T821" t="s">
        <v>62</v>
      </c>
      <c r="U821" t="s">
        <v>47</v>
      </c>
      <c r="V821" t="s">
        <v>48</v>
      </c>
      <c r="W821" t="s">
        <v>15423</v>
      </c>
      <c r="X821" s="121">
        <v>29259</v>
      </c>
      <c r="Y821" t="s">
        <v>8760</v>
      </c>
      <c r="AB821" t="s">
        <v>37</v>
      </c>
      <c r="AC821" t="s">
        <v>38</v>
      </c>
      <c r="AD821" t="s">
        <v>39</v>
      </c>
    </row>
    <row r="822" spans="1:30">
      <c r="A822" t="s">
        <v>8761</v>
      </c>
      <c r="B822" t="s">
        <v>26</v>
      </c>
      <c r="C822" t="s">
        <v>27</v>
      </c>
      <c r="D822" t="s">
        <v>28</v>
      </c>
      <c r="E822" t="s">
        <v>29</v>
      </c>
      <c r="F822" t="s">
        <v>8755</v>
      </c>
      <c r="G822" t="s">
        <v>8756</v>
      </c>
      <c r="H822" t="s">
        <v>8442</v>
      </c>
      <c r="I822" t="s">
        <v>14222</v>
      </c>
      <c r="J822" t="s">
        <v>8761</v>
      </c>
      <c r="K822" t="s">
        <v>30</v>
      </c>
      <c r="L822" t="s">
        <v>30</v>
      </c>
      <c r="M822" t="s">
        <v>41</v>
      </c>
      <c r="N822" t="s">
        <v>42</v>
      </c>
      <c r="O822" t="s">
        <v>52</v>
      </c>
      <c r="P822" t="s">
        <v>280</v>
      </c>
      <c r="Q822" t="s">
        <v>202</v>
      </c>
      <c r="R822" t="s">
        <v>8762</v>
      </c>
      <c r="S822" t="str">
        <f t="shared" si="12"/>
        <v>SOSA CANO, DIMPNA LIDIA</v>
      </c>
      <c r="T822" t="s">
        <v>51</v>
      </c>
      <c r="U822" t="s">
        <v>47</v>
      </c>
      <c r="V822" t="s">
        <v>48</v>
      </c>
      <c r="W822" t="s">
        <v>15424</v>
      </c>
      <c r="X822" s="121">
        <v>23550</v>
      </c>
      <c r="Y822" t="s">
        <v>8763</v>
      </c>
      <c r="AB822" t="s">
        <v>37</v>
      </c>
      <c r="AC822" t="s">
        <v>38</v>
      </c>
      <c r="AD822" t="s">
        <v>39</v>
      </c>
    </row>
    <row r="823" spans="1:30">
      <c r="A823" t="s">
        <v>8764</v>
      </c>
      <c r="B823" t="s">
        <v>26</v>
      </c>
      <c r="C823" t="s">
        <v>27</v>
      </c>
      <c r="D823" t="s">
        <v>28</v>
      </c>
      <c r="E823" t="s">
        <v>29</v>
      </c>
      <c r="F823" t="s">
        <v>8755</v>
      </c>
      <c r="G823" t="s">
        <v>8756</v>
      </c>
      <c r="H823" t="s">
        <v>8442</v>
      </c>
      <c r="I823" t="s">
        <v>14222</v>
      </c>
      <c r="J823" t="s">
        <v>8764</v>
      </c>
      <c r="K823" t="s">
        <v>30</v>
      </c>
      <c r="L823" t="s">
        <v>30</v>
      </c>
      <c r="M823" t="s">
        <v>41</v>
      </c>
      <c r="N823" t="s">
        <v>42</v>
      </c>
      <c r="O823" t="s">
        <v>8765</v>
      </c>
      <c r="P823" t="s">
        <v>729</v>
      </c>
      <c r="Q823" t="s">
        <v>65</v>
      </c>
      <c r="R823" t="s">
        <v>8766</v>
      </c>
      <c r="S823" t="str">
        <f t="shared" si="12"/>
        <v>DE LA CRUZ LOPEZ, CESAR GENARO</v>
      </c>
      <c r="T823" t="s">
        <v>58</v>
      </c>
      <c r="U823" t="s">
        <v>47</v>
      </c>
      <c r="V823" t="s">
        <v>48</v>
      </c>
      <c r="W823" t="s">
        <v>15425</v>
      </c>
      <c r="X823" s="121">
        <v>25096</v>
      </c>
      <c r="Y823" t="s">
        <v>8767</v>
      </c>
      <c r="AB823" t="s">
        <v>37</v>
      </c>
      <c r="AC823" t="s">
        <v>38</v>
      </c>
      <c r="AD823" t="s">
        <v>39</v>
      </c>
    </row>
    <row r="824" spans="1:30">
      <c r="A824" t="s">
        <v>8768</v>
      </c>
      <c r="B824" t="s">
        <v>26</v>
      </c>
      <c r="C824" t="s">
        <v>27</v>
      </c>
      <c r="D824" t="s">
        <v>28</v>
      </c>
      <c r="E824" t="s">
        <v>29</v>
      </c>
      <c r="F824" t="s">
        <v>8755</v>
      </c>
      <c r="G824" t="s">
        <v>8756</v>
      </c>
      <c r="H824" t="s">
        <v>8442</v>
      </c>
      <c r="I824" t="s">
        <v>14222</v>
      </c>
      <c r="J824" t="s">
        <v>8768</v>
      </c>
      <c r="K824" t="s">
        <v>30</v>
      </c>
      <c r="L824" t="s">
        <v>30</v>
      </c>
      <c r="M824" t="s">
        <v>41</v>
      </c>
      <c r="N824" t="s">
        <v>42</v>
      </c>
      <c r="O824" t="s">
        <v>8769</v>
      </c>
      <c r="P824" t="s">
        <v>44</v>
      </c>
      <c r="Q824" t="s">
        <v>364</v>
      </c>
      <c r="R824" t="s">
        <v>361</v>
      </c>
      <c r="S824" t="str">
        <f t="shared" si="12"/>
        <v>CHOQUEHUANCA RAMIREZ, RAUL</v>
      </c>
      <c r="T824" t="s">
        <v>35</v>
      </c>
      <c r="U824" t="s">
        <v>47</v>
      </c>
      <c r="V824" t="s">
        <v>48</v>
      </c>
      <c r="W824" t="s">
        <v>15426</v>
      </c>
      <c r="X824" s="121">
        <v>24974</v>
      </c>
      <c r="Y824" t="s">
        <v>8770</v>
      </c>
      <c r="AB824" t="s">
        <v>37</v>
      </c>
      <c r="AC824" t="s">
        <v>38</v>
      </c>
      <c r="AD824" t="s">
        <v>39</v>
      </c>
    </row>
    <row r="825" spans="1:30">
      <c r="A825" t="s">
        <v>8771</v>
      </c>
      <c r="B825" t="s">
        <v>26</v>
      </c>
      <c r="C825" t="s">
        <v>27</v>
      </c>
      <c r="D825" t="s">
        <v>28</v>
      </c>
      <c r="E825" t="s">
        <v>29</v>
      </c>
      <c r="F825" t="s">
        <v>8755</v>
      </c>
      <c r="G825" t="s">
        <v>8756</v>
      </c>
      <c r="H825" t="s">
        <v>8442</v>
      </c>
      <c r="I825" t="s">
        <v>14222</v>
      </c>
      <c r="J825" t="s">
        <v>8771</v>
      </c>
      <c r="K825" t="s">
        <v>30</v>
      </c>
      <c r="L825" t="s">
        <v>30</v>
      </c>
      <c r="M825" t="s">
        <v>41</v>
      </c>
      <c r="N825" t="s">
        <v>42</v>
      </c>
      <c r="O825" t="s">
        <v>8492</v>
      </c>
      <c r="P825" t="s">
        <v>8772</v>
      </c>
      <c r="Q825" t="s">
        <v>152</v>
      </c>
      <c r="R825" t="s">
        <v>8773</v>
      </c>
      <c r="S825" t="str">
        <f t="shared" si="12"/>
        <v>CHIRIBOGA PEREZ, AMPARO ELBA</v>
      </c>
      <c r="T825" t="s">
        <v>46</v>
      </c>
      <c r="U825" t="s">
        <v>47</v>
      </c>
      <c r="V825" t="s">
        <v>48</v>
      </c>
      <c r="W825" t="s">
        <v>15427</v>
      </c>
      <c r="X825" s="121">
        <v>21576</v>
      </c>
      <c r="Y825" t="s">
        <v>8774</v>
      </c>
      <c r="AB825" t="s">
        <v>37</v>
      </c>
      <c r="AC825" t="s">
        <v>38</v>
      </c>
      <c r="AD825" t="s">
        <v>39</v>
      </c>
    </row>
    <row r="826" spans="1:30">
      <c r="A826" t="s">
        <v>8775</v>
      </c>
      <c r="B826" t="s">
        <v>26</v>
      </c>
      <c r="C826" t="s">
        <v>27</v>
      </c>
      <c r="D826" t="s">
        <v>28</v>
      </c>
      <c r="E826" t="s">
        <v>29</v>
      </c>
      <c r="F826" t="s">
        <v>8755</v>
      </c>
      <c r="G826" t="s">
        <v>8756</v>
      </c>
      <c r="H826" t="s">
        <v>8442</v>
      </c>
      <c r="I826" t="s">
        <v>14222</v>
      </c>
      <c r="J826" t="s">
        <v>8775</v>
      </c>
      <c r="K826" t="s">
        <v>87</v>
      </c>
      <c r="L826" t="s">
        <v>88</v>
      </c>
      <c r="M826" t="s">
        <v>89</v>
      </c>
      <c r="N826" t="s">
        <v>42</v>
      </c>
      <c r="O826" t="s">
        <v>52</v>
      </c>
      <c r="P826" t="s">
        <v>311</v>
      </c>
      <c r="Q826" t="s">
        <v>269</v>
      </c>
      <c r="R826" t="s">
        <v>8776</v>
      </c>
      <c r="S826" t="str">
        <f t="shared" si="12"/>
        <v>CALISAYA CUTIPA, GLADYS AGUSTINA</v>
      </c>
      <c r="T826" t="s">
        <v>91</v>
      </c>
      <c r="U826" t="s">
        <v>36</v>
      </c>
      <c r="V826" t="s">
        <v>48</v>
      </c>
      <c r="W826" t="s">
        <v>15428</v>
      </c>
      <c r="X826" s="121">
        <v>23955</v>
      </c>
      <c r="Y826" t="s">
        <v>8777</v>
      </c>
      <c r="AB826" t="s">
        <v>37</v>
      </c>
      <c r="AC826" t="s">
        <v>92</v>
      </c>
      <c r="AD826" t="s">
        <v>39</v>
      </c>
    </row>
    <row r="827" spans="1:30">
      <c r="A827" t="s">
        <v>8778</v>
      </c>
      <c r="B827" t="s">
        <v>26</v>
      </c>
      <c r="C827" t="s">
        <v>27</v>
      </c>
      <c r="D827" t="s">
        <v>28</v>
      </c>
      <c r="E827" t="s">
        <v>29</v>
      </c>
      <c r="F827" t="s">
        <v>8779</v>
      </c>
      <c r="G827" t="s">
        <v>8780</v>
      </c>
      <c r="H827" t="s">
        <v>8442</v>
      </c>
      <c r="I827" t="s">
        <v>14223</v>
      </c>
      <c r="J827" t="s">
        <v>8778</v>
      </c>
      <c r="K827" t="s">
        <v>30</v>
      </c>
      <c r="L827" t="s">
        <v>30</v>
      </c>
      <c r="M827" t="s">
        <v>41</v>
      </c>
      <c r="N827" t="s">
        <v>42</v>
      </c>
      <c r="O827" t="s">
        <v>52</v>
      </c>
      <c r="P827" t="s">
        <v>730</v>
      </c>
      <c r="Q827" t="s">
        <v>8781</v>
      </c>
      <c r="R827" t="s">
        <v>8782</v>
      </c>
      <c r="S827" t="str">
        <f t="shared" si="12"/>
        <v>CORDERO GOYZUETA, DANNIS RICARDO</v>
      </c>
      <c r="T827" t="s">
        <v>58</v>
      </c>
      <c r="U827" t="s">
        <v>47</v>
      </c>
      <c r="V827" t="s">
        <v>48</v>
      </c>
      <c r="W827" t="s">
        <v>15429</v>
      </c>
      <c r="X827" s="121">
        <v>21987</v>
      </c>
      <c r="Y827" t="s">
        <v>254</v>
      </c>
      <c r="AB827" t="s">
        <v>37</v>
      </c>
      <c r="AC827" t="s">
        <v>38</v>
      </c>
      <c r="AD827" t="s">
        <v>39</v>
      </c>
    </row>
    <row r="828" spans="1:30">
      <c r="A828" t="s">
        <v>8783</v>
      </c>
      <c r="B828" t="s">
        <v>26</v>
      </c>
      <c r="C828" t="s">
        <v>27</v>
      </c>
      <c r="D828" t="s">
        <v>28</v>
      </c>
      <c r="E828" t="s">
        <v>29</v>
      </c>
      <c r="F828" t="s">
        <v>8779</v>
      </c>
      <c r="G828" t="s">
        <v>8780</v>
      </c>
      <c r="H828" t="s">
        <v>8442</v>
      </c>
      <c r="I828" t="s">
        <v>14223</v>
      </c>
      <c r="J828" t="s">
        <v>8783</v>
      </c>
      <c r="K828" t="s">
        <v>30</v>
      </c>
      <c r="L828" t="s">
        <v>30</v>
      </c>
      <c r="M828" t="s">
        <v>41</v>
      </c>
      <c r="N828" t="s">
        <v>42</v>
      </c>
      <c r="O828" t="s">
        <v>52</v>
      </c>
      <c r="P828" t="s">
        <v>148</v>
      </c>
      <c r="Q828" t="s">
        <v>240</v>
      </c>
      <c r="R828" t="s">
        <v>8784</v>
      </c>
      <c r="S828" t="str">
        <f t="shared" si="12"/>
        <v>RAMOS NUÑEZ, ROGER DAVID</v>
      </c>
      <c r="T828" t="s">
        <v>46</v>
      </c>
      <c r="U828" t="s">
        <v>47</v>
      </c>
      <c r="V828" t="s">
        <v>48</v>
      </c>
      <c r="W828" t="s">
        <v>15430</v>
      </c>
      <c r="X828" s="121">
        <v>23053</v>
      </c>
      <c r="Y828" t="s">
        <v>8785</v>
      </c>
      <c r="AB828" t="s">
        <v>37</v>
      </c>
      <c r="AC828" t="s">
        <v>38</v>
      </c>
      <c r="AD828" t="s">
        <v>39</v>
      </c>
    </row>
    <row r="829" spans="1:30">
      <c r="A829" t="s">
        <v>8786</v>
      </c>
      <c r="B829" t="s">
        <v>26</v>
      </c>
      <c r="C829" t="s">
        <v>27</v>
      </c>
      <c r="D829" t="s">
        <v>28</v>
      </c>
      <c r="E829" t="s">
        <v>29</v>
      </c>
      <c r="F829" t="s">
        <v>8779</v>
      </c>
      <c r="G829" t="s">
        <v>8780</v>
      </c>
      <c r="H829" t="s">
        <v>8442</v>
      </c>
      <c r="I829" t="s">
        <v>14223</v>
      </c>
      <c r="J829" t="s">
        <v>8786</v>
      </c>
      <c r="K829" t="s">
        <v>30</v>
      </c>
      <c r="L829" t="s">
        <v>30</v>
      </c>
      <c r="M829" t="s">
        <v>41</v>
      </c>
      <c r="N829" t="s">
        <v>42</v>
      </c>
      <c r="O829" t="s">
        <v>52</v>
      </c>
      <c r="P829" t="s">
        <v>8675</v>
      </c>
      <c r="Q829" t="s">
        <v>152</v>
      </c>
      <c r="R829" t="s">
        <v>8787</v>
      </c>
      <c r="S829" t="str">
        <f t="shared" si="12"/>
        <v>TERROBA PEREZ, TANIA ELIZABETH</v>
      </c>
      <c r="T829" t="s">
        <v>46</v>
      </c>
      <c r="U829" t="s">
        <v>47</v>
      </c>
      <c r="V829" t="s">
        <v>48</v>
      </c>
      <c r="W829" t="s">
        <v>15431</v>
      </c>
      <c r="X829" s="121">
        <v>24606</v>
      </c>
      <c r="Y829" t="s">
        <v>8788</v>
      </c>
      <c r="AB829" t="s">
        <v>37</v>
      </c>
      <c r="AC829" t="s">
        <v>38</v>
      </c>
      <c r="AD829" t="s">
        <v>39</v>
      </c>
    </row>
    <row r="830" spans="1:30">
      <c r="A830" t="s">
        <v>8789</v>
      </c>
      <c r="B830" t="s">
        <v>26</v>
      </c>
      <c r="C830" t="s">
        <v>27</v>
      </c>
      <c r="D830" t="s">
        <v>28</v>
      </c>
      <c r="E830" t="s">
        <v>29</v>
      </c>
      <c r="F830" t="s">
        <v>8779</v>
      </c>
      <c r="G830" t="s">
        <v>8780</v>
      </c>
      <c r="H830" t="s">
        <v>8442</v>
      </c>
      <c r="I830" t="s">
        <v>14223</v>
      </c>
      <c r="J830" t="s">
        <v>8789</v>
      </c>
      <c r="K830" t="s">
        <v>30</v>
      </c>
      <c r="L830" t="s">
        <v>30</v>
      </c>
      <c r="M830" t="s">
        <v>41</v>
      </c>
      <c r="N830" t="s">
        <v>42</v>
      </c>
      <c r="O830" t="s">
        <v>8790</v>
      </c>
      <c r="P830" t="s">
        <v>282</v>
      </c>
      <c r="Q830" t="s">
        <v>732</v>
      </c>
      <c r="R830" t="s">
        <v>690</v>
      </c>
      <c r="S830" t="str">
        <f t="shared" si="12"/>
        <v>CHAMBILLA ILLACHURA, ANASTACIO</v>
      </c>
      <c r="T830" t="s">
        <v>46</v>
      </c>
      <c r="U830" t="s">
        <v>47</v>
      </c>
      <c r="V830" t="s">
        <v>48</v>
      </c>
      <c r="W830" t="s">
        <v>15432</v>
      </c>
      <c r="X830" s="121">
        <v>22151</v>
      </c>
      <c r="Y830" t="s">
        <v>8791</v>
      </c>
      <c r="AB830" t="s">
        <v>37</v>
      </c>
      <c r="AC830" t="s">
        <v>38</v>
      </c>
      <c r="AD830" t="s">
        <v>39</v>
      </c>
    </row>
    <row r="831" spans="1:30">
      <c r="A831" t="s">
        <v>8792</v>
      </c>
      <c r="B831" t="s">
        <v>26</v>
      </c>
      <c r="C831" t="s">
        <v>27</v>
      </c>
      <c r="D831" t="s">
        <v>28</v>
      </c>
      <c r="E831" t="s">
        <v>29</v>
      </c>
      <c r="F831" t="s">
        <v>8779</v>
      </c>
      <c r="G831" t="s">
        <v>8780</v>
      </c>
      <c r="H831" t="s">
        <v>8442</v>
      </c>
      <c r="I831" t="s">
        <v>14223</v>
      </c>
      <c r="J831" t="s">
        <v>8792</v>
      </c>
      <c r="K831" t="s">
        <v>30</v>
      </c>
      <c r="L831" t="s">
        <v>30</v>
      </c>
      <c r="M831" t="s">
        <v>8480</v>
      </c>
      <c r="N831" t="s">
        <v>231</v>
      </c>
      <c r="O831" t="s">
        <v>8793</v>
      </c>
      <c r="P831" t="s">
        <v>40</v>
      </c>
      <c r="Q831" t="s">
        <v>40</v>
      </c>
      <c r="R831" t="s">
        <v>40</v>
      </c>
      <c r="S831" s="163" t="s">
        <v>231</v>
      </c>
      <c r="T831" t="s">
        <v>62</v>
      </c>
      <c r="U831" t="s">
        <v>47</v>
      </c>
      <c r="V831" t="s">
        <v>48</v>
      </c>
      <c r="W831" t="s">
        <v>40</v>
      </c>
      <c r="X831" t="s">
        <v>232</v>
      </c>
      <c r="Y831" t="s">
        <v>40</v>
      </c>
      <c r="AB831" t="s">
        <v>37</v>
      </c>
      <c r="AC831" t="s">
        <v>6439</v>
      </c>
      <c r="AD831" t="s">
        <v>39</v>
      </c>
    </row>
    <row r="832" spans="1:30">
      <c r="A832" t="s">
        <v>8794</v>
      </c>
      <c r="B832" t="s">
        <v>26</v>
      </c>
      <c r="C832" t="s">
        <v>27</v>
      </c>
      <c r="D832" t="s">
        <v>28</v>
      </c>
      <c r="E832" t="s">
        <v>29</v>
      </c>
      <c r="F832" t="s">
        <v>8779</v>
      </c>
      <c r="G832" t="s">
        <v>8780</v>
      </c>
      <c r="H832" t="s">
        <v>8442</v>
      </c>
      <c r="I832" t="s">
        <v>14223</v>
      </c>
      <c r="J832" t="s">
        <v>8794</v>
      </c>
      <c r="K832" t="s">
        <v>87</v>
      </c>
      <c r="L832" t="s">
        <v>88</v>
      </c>
      <c r="M832" t="s">
        <v>89</v>
      </c>
      <c r="N832" t="s">
        <v>42</v>
      </c>
      <c r="O832" t="s">
        <v>52</v>
      </c>
      <c r="P832" t="s">
        <v>199</v>
      </c>
      <c r="Q832" t="s">
        <v>541</v>
      </c>
      <c r="R832" t="s">
        <v>361</v>
      </c>
      <c r="S832" t="str">
        <f t="shared" si="12"/>
        <v>TARQUI HUARCAYA, RAUL</v>
      </c>
      <c r="T832" t="s">
        <v>143</v>
      </c>
      <c r="U832" t="s">
        <v>36</v>
      </c>
      <c r="V832" t="s">
        <v>48</v>
      </c>
      <c r="W832" t="s">
        <v>15433</v>
      </c>
      <c r="X832" s="121">
        <v>24159</v>
      </c>
      <c r="Y832" t="s">
        <v>8795</v>
      </c>
      <c r="AB832" t="s">
        <v>37</v>
      </c>
      <c r="AC832" t="s">
        <v>92</v>
      </c>
      <c r="AD832" t="s">
        <v>39</v>
      </c>
    </row>
    <row r="833" spans="1:30">
      <c r="A833" t="s">
        <v>8796</v>
      </c>
      <c r="B833" t="s">
        <v>26</v>
      </c>
      <c r="C833" t="s">
        <v>27</v>
      </c>
      <c r="D833" t="s">
        <v>28</v>
      </c>
      <c r="E833" t="s">
        <v>29</v>
      </c>
      <c r="F833" t="s">
        <v>8797</v>
      </c>
      <c r="G833" t="s">
        <v>8798</v>
      </c>
      <c r="H833" t="s">
        <v>8442</v>
      </c>
      <c r="I833" t="s">
        <v>14224</v>
      </c>
      <c r="J833" t="s">
        <v>8796</v>
      </c>
      <c r="K833" t="s">
        <v>30</v>
      </c>
      <c r="L833" t="s">
        <v>31</v>
      </c>
      <c r="M833" t="s">
        <v>32</v>
      </c>
      <c r="N833" t="s">
        <v>33</v>
      </c>
      <c r="O833" t="s">
        <v>8799</v>
      </c>
      <c r="P833" t="s">
        <v>108</v>
      </c>
      <c r="Q833" t="s">
        <v>290</v>
      </c>
      <c r="R833" t="s">
        <v>9736</v>
      </c>
      <c r="S833" t="str">
        <f t="shared" si="12"/>
        <v>SILVA ZEA, LUCIO WILFREDO</v>
      </c>
      <c r="T833" t="s">
        <v>310</v>
      </c>
      <c r="U833" t="s">
        <v>36</v>
      </c>
      <c r="V833" t="s">
        <v>6426</v>
      </c>
      <c r="W833" t="s">
        <v>15434</v>
      </c>
      <c r="X833" s="121">
        <v>25211</v>
      </c>
      <c r="Y833" t="s">
        <v>12126</v>
      </c>
      <c r="Z833" s="121">
        <v>43525</v>
      </c>
      <c r="AA833" s="121">
        <v>44985</v>
      </c>
      <c r="AB833" t="s">
        <v>37</v>
      </c>
      <c r="AC833" t="s">
        <v>38</v>
      </c>
      <c r="AD833" t="s">
        <v>39</v>
      </c>
    </row>
    <row r="834" spans="1:30">
      <c r="A834" t="s">
        <v>8802</v>
      </c>
      <c r="B834" t="s">
        <v>26</v>
      </c>
      <c r="C834" t="s">
        <v>27</v>
      </c>
      <c r="D834" t="s">
        <v>28</v>
      </c>
      <c r="E834" t="s">
        <v>29</v>
      </c>
      <c r="F834" t="s">
        <v>8797</v>
      </c>
      <c r="G834" t="s">
        <v>8798</v>
      </c>
      <c r="H834" t="s">
        <v>8442</v>
      </c>
      <c r="I834" t="s">
        <v>14224</v>
      </c>
      <c r="J834" t="s">
        <v>8802</v>
      </c>
      <c r="K834" t="s">
        <v>30</v>
      </c>
      <c r="L834" t="s">
        <v>30</v>
      </c>
      <c r="M834" t="s">
        <v>41</v>
      </c>
      <c r="N834" t="s">
        <v>42</v>
      </c>
      <c r="O834" t="s">
        <v>8803</v>
      </c>
      <c r="P834" t="s">
        <v>251</v>
      </c>
      <c r="Q834" t="s">
        <v>122</v>
      </c>
      <c r="R834" t="s">
        <v>8804</v>
      </c>
      <c r="S834" t="str">
        <f t="shared" si="12"/>
        <v>MAYTA FLORES, NELLY MARLENE</v>
      </c>
      <c r="T834" t="s">
        <v>62</v>
      </c>
      <c r="U834" t="s">
        <v>47</v>
      </c>
      <c r="V834" t="s">
        <v>48</v>
      </c>
      <c r="W834" t="s">
        <v>15435</v>
      </c>
      <c r="X834" s="121">
        <v>27693</v>
      </c>
      <c r="Y834" t="s">
        <v>8805</v>
      </c>
      <c r="AB834" t="s">
        <v>37</v>
      </c>
      <c r="AC834" t="s">
        <v>38</v>
      </c>
      <c r="AD834" t="s">
        <v>39</v>
      </c>
    </row>
    <row r="835" spans="1:30">
      <c r="A835" t="s">
        <v>8806</v>
      </c>
      <c r="B835" t="s">
        <v>26</v>
      </c>
      <c r="C835" t="s">
        <v>27</v>
      </c>
      <c r="D835" t="s">
        <v>28</v>
      </c>
      <c r="E835" t="s">
        <v>29</v>
      </c>
      <c r="F835" t="s">
        <v>8797</v>
      </c>
      <c r="G835" t="s">
        <v>8798</v>
      </c>
      <c r="H835" t="s">
        <v>8442</v>
      </c>
      <c r="I835" t="s">
        <v>14224</v>
      </c>
      <c r="J835" t="s">
        <v>8806</v>
      </c>
      <c r="K835" t="s">
        <v>30</v>
      </c>
      <c r="L835" t="s">
        <v>30</v>
      </c>
      <c r="M835" t="s">
        <v>41</v>
      </c>
      <c r="N835" t="s">
        <v>42</v>
      </c>
      <c r="O835" t="s">
        <v>8807</v>
      </c>
      <c r="P835" t="s">
        <v>750</v>
      </c>
      <c r="Q835" t="s">
        <v>189</v>
      </c>
      <c r="R835" t="s">
        <v>8808</v>
      </c>
      <c r="S835" t="str">
        <f t="shared" si="12"/>
        <v>RIOS APAZA, MIGDONIO VICTOR</v>
      </c>
      <c r="T835" t="s">
        <v>46</v>
      </c>
      <c r="U835" t="s">
        <v>47</v>
      </c>
      <c r="V835" t="s">
        <v>48</v>
      </c>
      <c r="W835" t="s">
        <v>15436</v>
      </c>
      <c r="X835" s="121">
        <v>24099</v>
      </c>
      <c r="Y835" t="s">
        <v>8809</v>
      </c>
      <c r="AB835" t="s">
        <v>37</v>
      </c>
      <c r="AC835" t="s">
        <v>38</v>
      </c>
      <c r="AD835" t="s">
        <v>39</v>
      </c>
    </row>
    <row r="836" spans="1:30">
      <c r="A836" t="s">
        <v>8810</v>
      </c>
      <c r="B836" t="s">
        <v>26</v>
      </c>
      <c r="C836" t="s">
        <v>27</v>
      </c>
      <c r="D836" t="s">
        <v>28</v>
      </c>
      <c r="E836" t="s">
        <v>29</v>
      </c>
      <c r="F836" t="s">
        <v>8797</v>
      </c>
      <c r="G836" t="s">
        <v>8798</v>
      </c>
      <c r="H836" t="s">
        <v>8442</v>
      </c>
      <c r="I836" t="s">
        <v>14224</v>
      </c>
      <c r="J836" t="s">
        <v>8810</v>
      </c>
      <c r="K836" t="s">
        <v>30</v>
      </c>
      <c r="L836" t="s">
        <v>30</v>
      </c>
      <c r="M836" t="s">
        <v>41</v>
      </c>
      <c r="N836" t="s">
        <v>42</v>
      </c>
      <c r="O836" t="s">
        <v>8811</v>
      </c>
      <c r="P836" t="s">
        <v>72</v>
      </c>
      <c r="Q836" t="s">
        <v>148</v>
      </c>
      <c r="R836" t="s">
        <v>8812</v>
      </c>
      <c r="S836" t="str">
        <f t="shared" si="12"/>
        <v>QUISPE RAMOS, ANGELA MARIA</v>
      </c>
      <c r="T836" t="s">
        <v>35</v>
      </c>
      <c r="U836" t="s">
        <v>47</v>
      </c>
      <c r="V836" t="s">
        <v>48</v>
      </c>
      <c r="W836" t="s">
        <v>15437</v>
      </c>
      <c r="X836" s="121">
        <v>27826</v>
      </c>
      <c r="Y836" t="s">
        <v>8813</v>
      </c>
      <c r="AB836" t="s">
        <v>37</v>
      </c>
      <c r="AC836" t="s">
        <v>38</v>
      </c>
      <c r="AD836" t="s">
        <v>39</v>
      </c>
    </row>
    <row r="837" spans="1:30">
      <c r="A837" t="s">
        <v>8814</v>
      </c>
      <c r="B837" t="s">
        <v>26</v>
      </c>
      <c r="C837" t="s">
        <v>27</v>
      </c>
      <c r="D837" t="s">
        <v>28</v>
      </c>
      <c r="E837" t="s">
        <v>29</v>
      </c>
      <c r="F837" t="s">
        <v>8797</v>
      </c>
      <c r="G837" t="s">
        <v>8798</v>
      </c>
      <c r="H837" t="s">
        <v>8442</v>
      </c>
      <c r="I837" t="s">
        <v>14224</v>
      </c>
      <c r="J837" t="s">
        <v>8814</v>
      </c>
      <c r="K837" t="s">
        <v>30</v>
      </c>
      <c r="L837" t="s">
        <v>30</v>
      </c>
      <c r="M837" t="s">
        <v>41</v>
      </c>
      <c r="N837" t="s">
        <v>42</v>
      </c>
      <c r="O837" t="s">
        <v>15438</v>
      </c>
      <c r="P837" t="s">
        <v>293</v>
      </c>
      <c r="Q837" t="s">
        <v>122</v>
      </c>
      <c r="R837" t="s">
        <v>13119</v>
      </c>
      <c r="S837" t="str">
        <f t="shared" ref="S837:S900" si="13">CONCATENATE(P837," ",Q837,","," ",R837)</f>
        <v>AGUILAR FLORES, SANTUSA CONCEPCION</v>
      </c>
      <c r="T837" t="s">
        <v>51</v>
      </c>
      <c r="U837" t="s">
        <v>47</v>
      </c>
      <c r="V837" t="s">
        <v>48</v>
      </c>
      <c r="W837" t="s">
        <v>16784</v>
      </c>
      <c r="X837" s="121">
        <v>24813</v>
      </c>
      <c r="Y837" t="s">
        <v>13120</v>
      </c>
      <c r="AB837" t="s">
        <v>37</v>
      </c>
      <c r="AC837" t="s">
        <v>38</v>
      </c>
      <c r="AD837" t="s">
        <v>39</v>
      </c>
    </row>
    <row r="838" spans="1:30">
      <c r="A838" t="s">
        <v>8815</v>
      </c>
      <c r="B838" t="s">
        <v>26</v>
      </c>
      <c r="C838" t="s">
        <v>27</v>
      </c>
      <c r="D838" t="s">
        <v>28</v>
      </c>
      <c r="E838" t="s">
        <v>29</v>
      </c>
      <c r="F838" t="s">
        <v>8797</v>
      </c>
      <c r="G838" t="s">
        <v>8798</v>
      </c>
      <c r="H838" t="s">
        <v>8442</v>
      </c>
      <c r="I838" t="s">
        <v>14224</v>
      </c>
      <c r="J838" t="s">
        <v>8815</v>
      </c>
      <c r="K838" t="s">
        <v>30</v>
      </c>
      <c r="L838" t="s">
        <v>30</v>
      </c>
      <c r="M838" t="s">
        <v>41</v>
      </c>
      <c r="N838" t="s">
        <v>42</v>
      </c>
      <c r="O838" t="s">
        <v>52</v>
      </c>
      <c r="P838" t="s">
        <v>722</v>
      </c>
      <c r="Q838" t="s">
        <v>64</v>
      </c>
      <c r="R838" t="s">
        <v>12719</v>
      </c>
      <c r="S838" t="str">
        <f t="shared" si="13"/>
        <v>CCUNO CHOQUE, ELEANA YOLY</v>
      </c>
      <c r="T838" t="s">
        <v>58</v>
      </c>
      <c r="U838" t="s">
        <v>47</v>
      </c>
      <c r="V838" t="s">
        <v>48</v>
      </c>
      <c r="W838" t="s">
        <v>15439</v>
      </c>
      <c r="X838" s="121">
        <v>30492</v>
      </c>
      <c r="Y838" t="s">
        <v>12720</v>
      </c>
      <c r="AB838" t="s">
        <v>37</v>
      </c>
      <c r="AC838" t="s">
        <v>38</v>
      </c>
      <c r="AD838" t="s">
        <v>39</v>
      </c>
    </row>
    <row r="839" spans="1:30">
      <c r="A839" t="s">
        <v>8817</v>
      </c>
      <c r="B839" t="s">
        <v>26</v>
      </c>
      <c r="C839" t="s">
        <v>27</v>
      </c>
      <c r="D839" t="s">
        <v>28</v>
      </c>
      <c r="E839" t="s">
        <v>29</v>
      </c>
      <c r="F839" t="s">
        <v>8797</v>
      </c>
      <c r="G839" t="s">
        <v>8798</v>
      </c>
      <c r="H839" t="s">
        <v>8442</v>
      </c>
      <c r="I839" t="s">
        <v>14224</v>
      </c>
      <c r="J839" t="s">
        <v>8817</v>
      </c>
      <c r="K839" t="s">
        <v>30</v>
      </c>
      <c r="L839" t="s">
        <v>30</v>
      </c>
      <c r="M839" t="s">
        <v>41</v>
      </c>
      <c r="N839" t="s">
        <v>42</v>
      </c>
      <c r="O839" t="s">
        <v>52</v>
      </c>
      <c r="P839" t="s">
        <v>299</v>
      </c>
      <c r="Q839" t="s">
        <v>736</v>
      </c>
      <c r="R839" t="s">
        <v>8818</v>
      </c>
      <c r="S839" t="str">
        <f t="shared" si="13"/>
        <v>RODRIGUEZ PAQUITA, AMANDA</v>
      </c>
      <c r="T839" t="s">
        <v>46</v>
      </c>
      <c r="U839" t="s">
        <v>47</v>
      </c>
      <c r="V839" t="s">
        <v>48</v>
      </c>
      <c r="W839" t="s">
        <v>15440</v>
      </c>
      <c r="X839" s="121">
        <v>21305</v>
      </c>
      <c r="Y839" t="s">
        <v>8819</v>
      </c>
      <c r="AB839" t="s">
        <v>37</v>
      </c>
      <c r="AC839" t="s">
        <v>38</v>
      </c>
      <c r="AD839" t="s">
        <v>39</v>
      </c>
    </row>
    <row r="840" spans="1:30">
      <c r="A840" t="s">
        <v>8820</v>
      </c>
      <c r="B840" t="s">
        <v>26</v>
      </c>
      <c r="C840" t="s">
        <v>27</v>
      </c>
      <c r="D840" t="s">
        <v>28</v>
      </c>
      <c r="E840" t="s">
        <v>29</v>
      </c>
      <c r="F840" t="s">
        <v>8797</v>
      </c>
      <c r="G840" t="s">
        <v>8798</v>
      </c>
      <c r="H840" t="s">
        <v>8442</v>
      </c>
      <c r="I840" t="s">
        <v>14224</v>
      </c>
      <c r="J840" t="s">
        <v>8820</v>
      </c>
      <c r="K840" t="s">
        <v>87</v>
      </c>
      <c r="L840" t="s">
        <v>88</v>
      </c>
      <c r="M840" t="s">
        <v>89</v>
      </c>
      <c r="N840" t="s">
        <v>42</v>
      </c>
      <c r="O840" t="s">
        <v>8821</v>
      </c>
      <c r="P840" t="s">
        <v>160</v>
      </c>
      <c r="Q840" t="s">
        <v>8822</v>
      </c>
      <c r="R840" t="s">
        <v>8823</v>
      </c>
      <c r="S840" t="str">
        <f t="shared" si="13"/>
        <v>YUCRA ESTUCO, GRETA BEATRIZ</v>
      </c>
      <c r="T840" t="s">
        <v>143</v>
      </c>
      <c r="U840" t="s">
        <v>36</v>
      </c>
      <c r="V840" t="s">
        <v>48</v>
      </c>
      <c r="W840" t="s">
        <v>15441</v>
      </c>
      <c r="X840" s="121">
        <v>21779</v>
      </c>
      <c r="Y840" t="s">
        <v>8824</v>
      </c>
      <c r="AB840" t="s">
        <v>37</v>
      </c>
      <c r="AC840" t="s">
        <v>92</v>
      </c>
      <c r="AD840" t="s">
        <v>39</v>
      </c>
    </row>
    <row r="841" spans="1:30">
      <c r="A841" t="s">
        <v>8825</v>
      </c>
      <c r="B841" t="s">
        <v>26</v>
      </c>
      <c r="C841" t="s">
        <v>27</v>
      </c>
      <c r="D841" t="s">
        <v>28</v>
      </c>
      <c r="E841" t="s">
        <v>29</v>
      </c>
      <c r="F841" t="s">
        <v>8826</v>
      </c>
      <c r="G841" t="s">
        <v>8827</v>
      </c>
      <c r="H841" t="s">
        <v>8442</v>
      </c>
      <c r="I841" t="s">
        <v>6030</v>
      </c>
      <c r="J841" t="s">
        <v>8825</v>
      </c>
      <c r="K841" t="s">
        <v>30</v>
      </c>
      <c r="L841" t="s">
        <v>31</v>
      </c>
      <c r="M841" t="s">
        <v>699</v>
      </c>
      <c r="N841" t="s">
        <v>33</v>
      </c>
      <c r="O841" t="s">
        <v>14225</v>
      </c>
      <c r="P841" t="s">
        <v>8502</v>
      </c>
      <c r="Q841" t="s">
        <v>122</v>
      </c>
      <c r="R841" t="s">
        <v>8503</v>
      </c>
      <c r="S841" t="str">
        <f t="shared" si="13"/>
        <v>CALABE FLORES, RAUL VICENTE</v>
      </c>
      <c r="T841" t="s">
        <v>58</v>
      </c>
      <c r="U841" t="s">
        <v>36</v>
      </c>
      <c r="V841" t="s">
        <v>6426</v>
      </c>
      <c r="W841" t="s">
        <v>15339</v>
      </c>
      <c r="X841" s="121">
        <v>25664</v>
      </c>
      <c r="Y841" t="s">
        <v>8504</v>
      </c>
      <c r="Z841" s="121">
        <v>43525</v>
      </c>
      <c r="AA841" s="121">
        <v>44985</v>
      </c>
      <c r="AB841" t="s">
        <v>37</v>
      </c>
      <c r="AC841" t="s">
        <v>38</v>
      </c>
      <c r="AD841" t="s">
        <v>39</v>
      </c>
    </row>
    <row r="842" spans="1:30">
      <c r="A842" t="s">
        <v>8828</v>
      </c>
      <c r="B842" t="s">
        <v>26</v>
      </c>
      <c r="C842" t="s">
        <v>27</v>
      </c>
      <c r="D842" t="s">
        <v>28</v>
      </c>
      <c r="E842" t="s">
        <v>29</v>
      </c>
      <c r="F842" t="s">
        <v>8826</v>
      </c>
      <c r="G842" t="s">
        <v>8827</v>
      </c>
      <c r="H842" t="s">
        <v>8442</v>
      </c>
      <c r="I842" t="s">
        <v>6030</v>
      </c>
      <c r="J842" t="s">
        <v>8828</v>
      </c>
      <c r="K842" t="s">
        <v>30</v>
      </c>
      <c r="L842" t="s">
        <v>31</v>
      </c>
      <c r="M842" t="s">
        <v>699</v>
      </c>
      <c r="N842" t="s">
        <v>231</v>
      </c>
      <c r="O842" t="s">
        <v>15442</v>
      </c>
      <c r="P842" t="s">
        <v>40</v>
      </c>
      <c r="Q842" t="s">
        <v>40</v>
      </c>
      <c r="R842" t="s">
        <v>40</v>
      </c>
      <c r="S842" s="163" t="s">
        <v>231</v>
      </c>
      <c r="T842" t="s">
        <v>62</v>
      </c>
      <c r="U842" t="s">
        <v>36</v>
      </c>
      <c r="V842" t="s">
        <v>48</v>
      </c>
      <c r="W842" t="s">
        <v>40</v>
      </c>
      <c r="X842" t="s">
        <v>232</v>
      </c>
      <c r="Y842" t="s">
        <v>40</v>
      </c>
      <c r="AB842" t="s">
        <v>37</v>
      </c>
      <c r="AC842" t="s">
        <v>38</v>
      </c>
      <c r="AD842" t="s">
        <v>39</v>
      </c>
    </row>
    <row r="843" spans="1:30">
      <c r="A843" t="s">
        <v>8829</v>
      </c>
      <c r="B843" t="s">
        <v>26</v>
      </c>
      <c r="C843" t="s">
        <v>27</v>
      </c>
      <c r="D843" t="s">
        <v>28</v>
      </c>
      <c r="E843" t="s">
        <v>29</v>
      </c>
      <c r="F843" t="s">
        <v>8826</v>
      </c>
      <c r="G843" t="s">
        <v>8827</v>
      </c>
      <c r="H843" t="s">
        <v>8442</v>
      </c>
      <c r="I843" t="s">
        <v>6030</v>
      </c>
      <c r="J843" t="s">
        <v>8829</v>
      </c>
      <c r="K843" t="s">
        <v>30</v>
      </c>
      <c r="L843" t="s">
        <v>30</v>
      </c>
      <c r="M843" t="s">
        <v>41</v>
      </c>
      <c r="N843" t="s">
        <v>42</v>
      </c>
      <c r="O843" t="s">
        <v>8830</v>
      </c>
      <c r="P843" t="s">
        <v>129</v>
      </c>
      <c r="Q843" t="s">
        <v>57</v>
      </c>
      <c r="R843" t="s">
        <v>8573</v>
      </c>
      <c r="S843" t="str">
        <f t="shared" si="13"/>
        <v>CRUZ VILCA, OCTAVIO</v>
      </c>
      <c r="T843" t="s">
        <v>46</v>
      </c>
      <c r="U843" t="s">
        <v>47</v>
      </c>
      <c r="V843" t="s">
        <v>48</v>
      </c>
      <c r="W843" t="s">
        <v>15443</v>
      </c>
      <c r="X843" s="121">
        <v>24065</v>
      </c>
      <c r="Y843" t="s">
        <v>8831</v>
      </c>
      <c r="AB843" t="s">
        <v>37</v>
      </c>
      <c r="AC843" t="s">
        <v>38</v>
      </c>
      <c r="AD843" t="s">
        <v>39</v>
      </c>
    </row>
    <row r="844" spans="1:30">
      <c r="A844" t="s">
        <v>8832</v>
      </c>
      <c r="B844" t="s">
        <v>26</v>
      </c>
      <c r="C844" t="s">
        <v>27</v>
      </c>
      <c r="D844" t="s">
        <v>28</v>
      </c>
      <c r="E844" t="s">
        <v>29</v>
      </c>
      <c r="F844" t="s">
        <v>8826</v>
      </c>
      <c r="G844" t="s">
        <v>8827</v>
      </c>
      <c r="H844" t="s">
        <v>8442</v>
      </c>
      <c r="I844" t="s">
        <v>6030</v>
      </c>
      <c r="J844" t="s">
        <v>8832</v>
      </c>
      <c r="K844" t="s">
        <v>30</v>
      </c>
      <c r="L844" t="s">
        <v>30</v>
      </c>
      <c r="M844" t="s">
        <v>41</v>
      </c>
      <c r="N844" t="s">
        <v>42</v>
      </c>
      <c r="O844" t="s">
        <v>6900</v>
      </c>
      <c r="P844" t="s">
        <v>118</v>
      </c>
      <c r="Q844" t="s">
        <v>215</v>
      </c>
      <c r="R844" t="s">
        <v>8833</v>
      </c>
      <c r="S844" t="str">
        <f t="shared" si="13"/>
        <v>TORRES CASTILLO, YOLANDA CARLA</v>
      </c>
      <c r="T844" t="s">
        <v>35</v>
      </c>
      <c r="U844" t="s">
        <v>47</v>
      </c>
      <c r="V844" t="s">
        <v>48</v>
      </c>
      <c r="W844" t="s">
        <v>15444</v>
      </c>
      <c r="X844" s="121">
        <v>27229</v>
      </c>
      <c r="Y844" t="s">
        <v>8834</v>
      </c>
      <c r="AB844" t="s">
        <v>37</v>
      </c>
      <c r="AC844" t="s">
        <v>38</v>
      </c>
      <c r="AD844" t="s">
        <v>39</v>
      </c>
    </row>
    <row r="845" spans="1:30">
      <c r="A845" t="s">
        <v>8835</v>
      </c>
      <c r="B845" t="s">
        <v>26</v>
      </c>
      <c r="C845" t="s">
        <v>27</v>
      </c>
      <c r="D845" t="s">
        <v>28</v>
      </c>
      <c r="E845" t="s">
        <v>29</v>
      </c>
      <c r="F845" t="s">
        <v>8826</v>
      </c>
      <c r="G845" t="s">
        <v>8827</v>
      </c>
      <c r="H845" t="s">
        <v>8442</v>
      </c>
      <c r="I845" t="s">
        <v>6030</v>
      </c>
      <c r="J845" t="s">
        <v>8835</v>
      </c>
      <c r="K845" t="s">
        <v>30</v>
      </c>
      <c r="L845" t="s">
        <v>30</v>
      </c>
      <c r="M845" t="s">
        <v>41</v>
      </c>
      <c r="N845" t="s">
        <v>42</v>
      </c>
      <c r="O845" t="s">
        <v>8836</v>
      </c>
      <c r="P845" t="s">
        <v>122</v>
      </c>
      <c r="Q845" t="s">
        <v>13062</v>
      </c>
      <c r="R845" t="s">
        <v>13063</v>
      </c>
      <c r="S845" t="str">
        <f t="shared" si="13"/>
        <v>FLORES ECHEGARAY, MILAGROS BETSY</v>
      </c>
      <c r="T845" t="s">
        <v>35</v>
      </c>
      <c r="U845" t="s">
        <v>47</v>
      </c>
      <c r="V845" t="s">
        <v>48</v>
      </c>
      <c r="W845" t="s">
        <v>15445</v>
      </c>
      <c r="X845" s="121">
        <v>26225</v>
      </c>
      <c r="Y845" t="s">
        <v>13064</v>
      </c>
      <c r="AB845" t="s">
        <v>37</v>
      </c>
      <c r="AC845" t="s">
        <v>38</v>
      </c>
      <c r="AD845" t="s">
        <v>39</v>
      </c>
    </row>
    <row r="846" spans="1:30">
      <c r="A846" t="s">
        <v>8837</v>
      </c>
      <c r="B846" t="s">
        <v>26</v>
      </c>
      <c r="C846" t="s">
        <v>27</v>
      </c>
      <c r="D846" t="s">
        <v>28</v>
      </c>
      <c r="E846" t="s">
        <v>29</v>
      </c>
      <c r="F846" t="s">
        <v>8826</v>
      </c>
      <c r="G846" t="s">
        <v>8827</v>
      </c>
      <c r="H846" t="s">
        <v>8442</v>
      </c>
      <c r="I846" t="s">
        <v>6030</v>
      </c>
      <c r="J846" t="s">
        <v>8837</v>
      </c>
      <c r="K846" t="s">
        <v>30</v>
      </c>
      <c r="L846" t="s">
        <v>30</v>
      </c>
      <c r="M846" t="s">
        <v>41</v>
      </c>
      <c r="N846" t="s">
        <v>42</v>
      </c>
      <c r="O846" t="s">
        <v>8838</v>
      </c>
      <c r="P846" t="s">
        <v>1004</v>
      </c>
      <c r="Q846" t="s">
        <v>7446</v>
      </c>
      <c r="R846" t="s">
        <v>12128</v>
      </c>
      <c r="S846" t="str">
        <f t="shared" si="13"/>
        <v>OBLITAS VILA, GIOVANNA LOURDES</v>
      </c>
      <c r="T846" t="s">
        <v>46</v>
      </c>
      <c r="U846" t="s">
        <v>47</v>
      </c>
      <c r="V846" t="s">
        <v>48</v>
      </c>
      <c r="W846" t="s">
        <v>15446</v>
      </c>
      <c r="X846" s="121">
        <v>25293</v>
      </c>
      <c r="Y846" t="s">
        <v>12129</v>
      </c>
      <c r="AB846" t="s">
        <v>37</v>
      </c>
      <c r="AC846" t="s">
        <v>38</v>
      </c>
      <c r="AD846" t="s">
        <v>39</v>
      </c>
    </row>
    <row r="847" spans="1:30">
      <c r="A847" t="s">
        <v>8839</v>
      </c>
      <c r="B847" t="s">
        <v>26</v>
      </c>
      <c r="C847" t="s">
        <v>27</v>
      </c>
      <c r="D847" t="s">
        <v>28</v>
      </c>
      <c r="E847" t="s">
        <v>29</v>
      </c>
      <c r="F847" t="s">
        <v>8826</v>
      </c>
      <c r="G847" t="s">
        <v>8827</v>
      </c>
      <c r="H847" t="s">
        <v>8442</v>
      </c>
      <c r="I847" t="s">
        <v>6030</v>
      </c>
      <c r="J847" t="s">
        <v>8839</v>
      </c>
      <c r="K847" t="s">
        <v>30</v>
      </c>
      <c r="L847" t="s">
        <v>30</v>
      </c>
      <c r="M847" t="s">
        <v>41</v>
      </c>
      <c r="N847" t="s">
        <v>231</v>
      </c>
      <c r="O847" t="s">
        <v>18999</v>
      </c>
      <c r="P847" t="s">
        <v>40</v>
      </c>
      <c r="Q847" t="s">
        <v>40</v>
      </c>
      <c r="R847" t="s">
        <v>40</v>
      </c>
      <c r="S847" s="163" t="s">
        <v>231</v>
      </c>
      <c r="T847" t="s">
        <v>62</v>
      </c>
      <c r="U847" t="s">
        <v>47</v>
      </c>
      <c r="V847" t="s">
        <v>48</v>
      </c>
      <c r="W847" t="s">
        <v>40</v>
      </c>
      <c r="X847" t="s">
        <v>232</v>
      </c>
      <c r="Y847" t="s">
        <v>40</v>
      </c>
      <c r="AB847" t="s">
        <v>37</v>
      </c>
      <c r="AC847" t="s">
        <v>6439</v>
      </c>
      <c r="AD847" t="s">
        <v>39</v>
      </c>
    </row>
    <row r="848" spans="1:30">
      <c r="A848" t="s">
        <v>8841</v>
      </c>
      <c r="B848" t="s">
        <v>26</v>
      </c>
      <c r="C848" t="s">
        <v>27</v>
      </c>
      <c r="D848" t="s">
        <v>28</v>
      </c>
      <c r="E848" t="s">
        <v>29</v>
      </c>
      <c r="F848" t="s">
        <v>8826</v>
      </c>
      <c r="G848" t="s">
        <v>8827</v>
      </c>
      <c r="H848" t="s">
        <v>8442</v>
      </c>
      <c r="I848" t="s">
        <v>6030</v>
      </c>
      <c r="J848" t="s">
        <v>8841</v>
      </c>
      <c r="K848" t="s">
        <v>30</v>
      </c>
      <c r="L848" t="s">
        <v>30</v>
      </c>
      <c r="M848" t="s">
        <v>8480</v>
      </c>
      <c r="N848" t="s">
        <v>42</v>
      </c>
      <c r="O848" t="s">
        <v>14226</v>
      </c>
      <c r="P848" t="s">
        <v>301</v>
      </c>
      <c r="Q848" t="s">
        <v>841</v>
      </c>
      <c r="R848" t="s">
        <v>818</v>
      </c>
      <c r="S848" t="str">
        <f t="shared" si="13"/>
        <v>LLANOS CAUNA, MARIO</v>
      </c>
      <c r="T848" t="s">
        <v>35</v>
      </c>
      <c r="U848" t="s">
        <v>47</v>
      </c>
      <c r="V848" t="s">
        <v>48</v>
      </c>
      <c r="W848" t="s">
        <v>15447</v>
      </c>
      <c r="X848" s="121">
        <v>22807</v>
      </c>
      <c r="Y848" t="s">
        <v>12500</v>
      </c>
      <c r="AB848" t="s">
        <v>37</v>
      </c>
      <c r="AC848" t="s">
        <v>38</v>
      </c>
      <c r="AD848" t="s">
        <v>39</v>
      </c>
    </row>
    <row r="849" spans="1:30">
      <c r="A849" t="s">
        <v>8842</v>
      </c>
      <c r="B849" t="s">
        <v>26</v>
      </c>
      <c r="C849" t="s">
        <v>27</v>
      </c>
      <c r="D849" t="s">
        <v>28</v>
      </c>
      <c r="E849" t="s">
        <v>29</v>
      </c>
      <c r="F849" t="s">
        <v>8826</v>
      </c>
      <c r="G849" t="s">
        <v>8827</v>
      </c>
      <c r="H849" t="s">
        <v>8442</v>
      </c>
      <c r="I849" t="s">
        <v>6030</v>
      </c>
      <c r="J849" t="s">
        <v>8842</v>
      </c>
      <c r="K849" t="s">
        <v>30</v>
      </c>
      <c r="L849" t="s">
        <v>30</v>
      </c>
      <c r="M849" t="s">
        <v>41</v>
      </c>
      <c r="N849" t="s">
        <v>42</v>
      </c>
      <c r="O849" t="s">
        <v>8843</v>
      </c>
      <c r="P849" t="s">
        <v>148</v>
      </c>
      <c r="Q849" t="s">
        <v>226</v>
      </c>
      <c r="R849" t="s">
        <v>6352</v>
      </c>
      <c r="S849" t="str">
        <f t="shared" si="13"/>
        <v>RAMOS TICONA, EDGAR LUIS</v>
      </c>
      <c r="T849" t="s">
        <v>46</v>
      </c>
      <c r="U849" t="s">
        <v>47</v>
      </c>
      <c r="V849" t="s">
        <v>48</v>
      </c>
      <c r="W849" t="s">
        <v>15448</v>
      </c>
      <c r="X849" s="121">
        <v>28297</v>
      </c>
      <c r="Y849" t="s">
        <v>8844</v>
      </c>
      <c r="AB849" t="s">
        <v>37</v>
      </c>
      <c r="AC849" t="s">
        <v>38</v>
      </c>
      <c r="AD849" t="s">
        <v>39</v>
      </c>
    </row>
    <row r="850" spans="1:30">
      <c r="A850" t="s">
        <v>8845</v>
      </c>
      <c r="B850" t="s">
        <v>26</v>
      </c>
      <c r="C850" t="s">
        <v>27</v>
      </c>
      <c r="D850" t="s">
        <v>28</v>
      </c>
      <c r="E850" t="s">
        <v>29</v>
      </c>
      <c r="F850" t="s">
        <v>8826</v>
      </c>
      <c r="G850" t="s">
        <v>8827</v>
      </c>
      <c r="H850" t="s">
        <v>8442</v>
      </c>
      <c r="I850" t="s">
        <v>6030</v>
      </c>
      <c r="J850" t="s">
        <v>8845</v>
      </c>
      <c r="K850" t="s">
        <v>30</v>
      </c>
      <c r="L850" t="s">
        <v>30</v>
      </c>
      <c r="M850" t="s">
        <v>41</v>
      </c>
      <c r="N850" t="s">
        <v>42</v>
      </c>
      <c r="O850" t="s">
        <v>8846</v>
      </c>
      <c r="P850" t="s">
        <v>534</v>
      </c>
      <c r="Q850" t="s">
        <v>742</v>
      </c>
      <c r="R850" t="s">
        <v>8847</v>
      </c>
      <c r="S850" t="str">
        <f t="shared" si="13"/>
        <v>BANEGAS CARIAPAZA, GUILLERMO SANTOS</v>
      </c>
      <c r="T850" t="s">
        <v>46</v>
      </c>
      <c r="U850" t="s">
        <v>47</v>
      </c>
      <c r="V850" t="s">
        <v>48</v>
      </c>
      <c r="W850" t="s">
        <v>15449</v>
      </c>
      <c r="X850" s="121">
        <v>21956</v>
      </c>
      <c r="Y850" t="s">
        <v>8848</v>
      </c>
      <c r="AB850" t="s">
        <v>37</v>
      </c>
      <c r="AC850" t="s">
        <v>38</v>
      </c>
      <c r="AD850" t="s">
        <v>39</v>
      </c>
    </row>
    <row r="851" spans="1:30">
      <c r="A851" t="s">
        <v>8849</v>
      </c>
      <c r="B851" t="s">
        <v>26</v>
      </c>
      <c r="C851" t="s">
        <v>27</v>
      </c>
      <c r="D851" t="s">
        <v>28</v>
      </c>
      <c r="E851" t="s">
        <v>29</v>
      </c>
      <c r="F851" t="s">
        <v>8826</v>
      </c>
      <c r="G851" t="s">
        <v>8827</v>
      </c>
      <c r="H851" t="s">
        <v>8442</v>
      </c>
      <c r="I851" t="s">
        <v>6030</v>
      </c>
      <c r="J851" t="s">
        <v>8849</v>
      </c>
      <c r="K851" t="s">
        <v>30</v>
      </c>
      <c r="L851" t="s">
        <v>30</v>
      </c>
      <c r="M851" t="s">
        <v>41</v>
      </c>
      <c r="N851" t="s">
        <v>42</v>
      </c>
      <c r="O851" t="s">
        <v>8850</v>
      </c>
      <c r="P851" t="s">
        <v>8851</v>
      </c>
      <c r="Q851" t="s">
        <v>122</v>
      </c>
      <c r="R851" t="s">
        <v>8852</v>
      </c>
      <c r="S851" t="str">
        <f t="shared" si="13"/>
        <v>CUAYLA FLORES, VERONICA ROSA</v>
      </c>
      <c r="T851" t="s">
        <v>46</v>
      </c>
      <c r="U851" t="s">
        <v>47</v>
      </c>
      <c r="V851" t="s">
        <v>48</v>
      </c>
      <c r="W851" t="s">
        <v>15450</v>
      </c>
      <c r="X851" s="121">
        <v>25840</v>
      </c>
      <c r="Y851" t="s">
        <v>8853</v>
      </c>
      <c r="AB851" t="s">
        <v>37</v>
      </c>
      <c r="AC851" t="s">
        <v>38</v>
      </c>
      <c r="AD851" t="s">
        <v>39</v>
      </c>
    </row>
    <row r="852" spans="1:30">
      <c r="A852" t="s">
        <v>8854</v>
      </c>
      <c r="B852" t="s">
        <v>26</v>
      </c>
      <c r="C852" t="s">
        <v>27</v>
      </c>
      <c r="D852" t="s">
        <v>28</v>
      </c>
      <c r="E852" t="s">
        <v>29</v>
      </c>
      <c r="F852" t="s">
        <v>8826</v>
      </c>
      <c r="G852" t="s">
        <v>8827</v>
      </c>
      <c r="H852" t="s">
        <v>8442</v>
      </c>
      <c r="I852" t="s">
        <v>6030</v>
      </c>
      <c r="J852" t="s">
        <v>8854</v>
      </c>
      <c r="K852" t="s">
        <v>30</v>
      </c>
      <c r="L852" t="s">
        <v>30</v>
      </c>
      <c r="M852" t="s">
        <v>41</v>
      </c>
      <c r="N852" t="s">
        <v>42</v>
      </c>
      <c r="O852" t="s">
        <v>8855</v>
      </c>
      <c r="P852" t="s">
        <v>154</v>
      </c>
      <c r="Q852" t="s">
        <v>743</v>
      </c>
      <c r="R852" t="s">
        <v>8856</v>
      </c>
      <c r="S852" t="str">
        <f t="shared" si="13"/>
        <v>GOMEZ ACHOCALLA, ADRIANA ALEJANDRINA</v>
      </c>
      <c r="T852" t="s">
        <v>46</v>
      </c>
      <c r="U852" t="s">
        <v>47</v>
      </c>
      <c r="V852" t="s">
        <v>48</v>
      </c>
      <c r="W852" t="s">
        <v>15451</v>
      </c>
      <c r="X852" s="121">
        <v>23708</v>
      </c>
      <c r="Y852" t="s">
        <v>8857</v>
      </c>
      <c r="AB852" t="s">
        <v>37</v>
      </c>
      <c r="AC852" t="s">
        <v>38</v>
      </c>
      <c r="AD852" t="s">
        <v>39</v>
      </c>
    </row>
    <row r="853" spans="1:30">
      <c r="A853" t="s">
        <v>8858</v>
      </c>
      <c r="B853" t="s">
        <v>26</v>
      </c>
      <c r="C853" t="s">
        <v>27</v>
      </c>
      <c r="D853" t="s">
        <v>28</v>
      </c>
      <c r="E853" t="s">
        <v>29</v>
      </c>
      <c r="F853" t="s">
        <v>8826</v>
      </c>
      <c r="G853" t="s">
        <v>8827</v>
      </c>
      <c r="H853" t="s">
        <v>8442</v>
      </c>
      <c r="I853" t="s">
        <v>6030</v>
      </c>
      <c r="J853" t="s">
        <v>8858</v>
      </c>
      <c r="K853" t="s">
        <v>30</v>
      </c>
      <c r="L853" t="s">
        <v>30</v>
      </c>
      <c r="M853" t="s">
        <v>41</v>
      </c>
      <c r="N853" t="s">
        <v>42</v>
      </c>
      <c r="O853" t="s">
        <v>8859</v>
      </c>
      <c r="P853" t="s">
        <v>324</v>
      </c>
      <c r="Q853" t="s">
        <v>491</v>
      </c>
      <c r="R853" t="s">
        <v>10985</v>
      </c>
      <c r="S853" t="str">
        <f t="shared" si="13"/>
        <v>COAQUIRA HOLGUIN, JUAN VIDAL</v>
      </c>
      <c r="T853" t="s">
        <v>51</v>
      </c>
      <c r="U853" t="s">
        <v>47</v>
      </c>
      <c r="V853" t="s">
        <v>48</v>
      </c>
      <c r="W853" t="s">
        <v>15452</v>
      </c>
      <c r="X853" s="121">
        <v>26337</v>
      </c>
      <c r="Y853" t="s">
        <v>254</v>
      </c>
      <c r="AB853" t="s">
        <v>37</v>
      </c>
      <c r="AC853" t="s">
        <v>38</v>
      </c>
      <c r="AD853" t="s">
        <v>39</v>
      </c>
    </row>
    <row r="854" spans="1:30">
      <c r="A854" t="s">
        <v>8860</v>
      </c>
      <c r="B854" t="s">
        <v>26</v>
      </c>
      <c r="C854" t="s">
        <v>27</v>
      </c>
      <c r="D854" t="s">
        <v>28</v>
      </c>
      <c r="E854" t="s">
        <v>29</v>
      </c>
      <c r="F854" t="s">
        <v>8826</v>
      </c>
      <c r="G854" t="s">
        <v>8827</v>
      </c>
      <c r="H854" t="s">
        <v>8442</v>
      </c>
      <c r="I854" t="s">
        <v>6030</v>
      </c>
      <c r="J854" t="s">
        <v>8860</v>
      </c>
      <c r="K854" t="s">
        <v>30</v>
      </c>
      <c r="L854" t="s">
        <v>30</v>
      </c>
      <c r="M854" t="s">
        <v>41</v>
      </c>
      <c r="N854" t="s">
        <v>42</v>
      </c>
      <c r="O854" t="s">
        <v>8861</v>
      </c>
      <c r="P854" t="s">
        <v>745</v>
      </c>
      <c r="Q854" t="s">
        <v>8862</v>
      </c>
      <c r="R854" t="s">
        <v>746</v>
      </c>
      <c r="S854" t="str">
        <f t="shared" si="13"/>
        <v>CUENTAS ARENAS, MAGALY</v>
      </c>
      <c r="T854" t="s">
        <v>51</v>
      </c>
      <c r="U854" t="s">
        <v>47</v>
      </c>
      <c r="V854" t="s">
        <v>48</v>
      </c>
      <c r="W854" t="s">
        <v>15453</v>
      </c>
      <c r="X854" s="121">
        <v>26165</v>
      </c>
      <c r="Y854" t="s">
        <v>8863</v>
      </c>
      <c r="AB854" t="s">
        <v>37</v>
      </c>
      <c r="AC854" t="s">
        <v>38</v>
      </c>
      <c r="AD854" t="s">
        <v>39</v>
      </c>
    </row>
    <row r="855" spans="1:30">
      <c r="A855" t="s">
        <v>8864</v>
      </c>
      <c r="B855" t="s">
        <v>26</v>
      </c>
      <c r="C855" t="s">
        <v>27</v>
      </c>
      <c r="D855" t="s">
        <v>28</v>
      </c>
      <c r="E855" t="s">
        <v>29</v>
      </c>
      <c r="F855" t="s">
        <v>8826</v>
      </c>
      <c r="G855" t="s">
        <v>8827</v>
      </c>
      <c r="H855" t="s">
        <v>8442</v>
      </c>
      <c r="I855" t="s">
        <v>6030</v>
      </c>
      <c r="J855" t="s">
        <v>8864</v>
      </c>
      <c r="K855" t="s">
        <v>30</v>
      </c>
      <c r="L855" t="s">
        <v>30</v>
      </c>
      <c r="M855" t="s">
        <v>41</v>
      </c>
      <c r="N855" t="s">
        <v>42</v>
      </c>
      <c r="O855" t="s">
        <v>52</v>
      </c>
      <c r="P855" t="s">
        <v>122</v>
      </c>
      <c r="Q855" t="s">
        <v>262</v>
      </c>
      <c r="R855" t="s">
        <v>8865</v>
      </c>
      <c r="S855" t="str">
        <f t="shared" si="13"/>
        <v>FLORES LUJANO, ELENA IRMA</v>
      </c>
      <c r="T855" t="s">
        <v>46</v>
      </c>
      <c r="U855" t="s">
        <v>47</v>
      </c>
      <c r="V855" t="s">
        <v>48</v>
      </c>
      <c r="W855" t="s">
        <v>15454</v>
      </c>
      <c r="X855" s="121">
        <v>24702</v>
      </c>
      <c r="Y855" t="s">
        <v>8866</v>
      </c>
      <c r="AB855" t="s">
        <v>37</v>
      </c>
      <c r="AC855" t="s">
        <v>38</v>
      </c>
      <c r="AD855" t="s">
        <v>39</v>
      </c>
    </row>
    <row r="856" spans="1:30">
      <c r="A856" t="s">
        <v>8867</v>
      </c>
      <c r="B856" t="s">
        <v>26</v>
      </c>
      <c r="C856" t="s">
        <v>27</v>
      </c>
      <c r="D856" t="s">
        <v>28</v>
      </c>
      <c r="E856" t="s">
        <v>29</v>
      </c>
      <c r="F856" t="s">
        <v>8826</v>
      </c>
      <c r="G856" t="s">
        <v>8827</v>
      </c>
      <c r="H856" t="s">
        <v>8442</v>
      </c>
      <c r="I856" t="s">
        <v>6030</v>
      </c>
      <c r="J856" t="s">
        <v>8867</v>
      </c>
      <c r="K856" t="s">
        <v>30</v>
      </c>
      <c r="L856" t="s">
        <v>30</v>
      </c>
      <c r="M856" t="s">
        <v>41</v>
      </c>
      <c r="N856" t="s">
        <v>42</v>
      </c>
      <c r="O856" t="s">
        <v>52</v>
      </c>
      <c r="P856" t="s">
        <v>542</v>
      </c>
      <c r="Q856" t="s">
        <v>106</v>
      </c>
      <c r="R856" t="s">
        <v>8868</v>
      </c>
      <c r="S856" t="str">
        <f t="shared" si="13"/>
        <v>GARCIA RUELAS, AMPARO BEATRIZ</v>
      </c>
      <c r="T856" t="s">
        <v>35</v>
      </c>
      <c r="U856" t="s">
        <v>47</v>
      </c>
      <c r="V856" t="s">
        <v>48</v>
      </c>
      <c r="W856" t="s">
        <v>15455</v>
      </c>
      <c r="X856" s="121">
        <v>27016</v>
      </c>
      <c r="Y856" t="s">
        <v>8869</v>
      </c>
      <c r="AB856" t="s">
        <v>37</v>
      </c>
      <c r="AC856" t="s">
        <v>38</v>
      </c>
      <c r="AD856" t="s">
        <v>39</v>
      </c>
    </row>
    <row r="857" spans="1:30">
      <c r="A857" t="s">
        <v>8870</v>
      </c>
      <c r="B857" t="s">
        <v>26</v>
      </c>
      <c r="C857" t="s">
        <v>27</v>
      </c>
      <c r="D857" t="s">
        <v>28</v>
      </c>
      <c r="E857" t="s">
        <v>29</v>
      </c>
      <c r="F857" t="s">
        <v>8826</v>
      </c>
      <c r="G857" t="s">
        <v>8827</v>
      </c>
      <c r="H857" t="s">
        <v>8442</v>
      </c>
      <c r="I857" t="s">
        <v>6030</v>
      </c>
      <c r="J857" t="s">
        <v>8870</v>
      </c>
      <c r="K857" t="s">
        <v>30</v>
      </c>
      <c r="L857" t="s">
        <v>30</v>
      </c>
      <c r="M857" t="s">
        <v>41</v>
      </c>
      <c r="N857" t="s">
        <v>42</v>
      </c>
      <c r="O857" t="s">
        <v>52</v>
      </c>
      <c r="P857" t="s">
        <v>8781</v>
      </c>
      <c r="Q857" t="s">
        <v>34</v>
      </c>
      <c r="R857" t="s">
        <v>8871</v>
      </c>
      <c r="S857" t="str">
        <f t="shared" si="13"/>
        <v>GOYZUETA ROQUE, OSCAR OMAR</v>
      </c>
      <c r="T857" t="s">
        <v>62</v>
      </c>
      <c r="U857" t="s">
        <v>47</v>
      </c>
      <c r="V857" t="s">
        <v>48</v>
      </c>
      <c r="W857" t="s">
        <v>15456</v>
      </c>
      <c r="X857" s="121">
        <v>22601</v>
      </c>
      <c r="Y857" t="s">
        <v>8872</v>
      </c>
      <c r="AB857" t="s">
        <v>37</v>
      </c>
      <c r="AC857" t="s">
        <v>38</v>
      </c>
      <c r="AD857" t="s">
        <v>39</v>
      </c>
    </row>
    <row r="858" spans="1:30">
      <c r="A858" t="s">
        <v>8873</v>
      </c>
      <c r="B858" t="s">
        <v>26</v>
      </c>
      <c r="C858" t="s">
        <v>27</v>
      </c>
      <c r="D858" t="s">
        <v>28</v>
      </c>
      <c r="E858" t="s">
        <v>29</v>
      </c>
      <c r="F858" t="s">
        <v>8826</v>
      </c>
      <c r="G858" t="s">
        <v>8827</v>
      </c>
      <c r="H858" t="s">
        <v>8442</v>
      </c>
      <c r="I858" t="s">
        <v>6030</v>
      </c>
      <c r="J858" t="s">
        <v>8873</v>
      </c>
      <c r="K858" t="s">
        <v>30</v>
      </c>
      <c r="L858" t="s">
        <v>30</v>
      </c>
      <c r="M858" t="s">
        <v>41</v>
      </c>
      <c r="N858" t="s">
        <v>42</v>
      </c>
      <c r="O858" t="s">
        <v>8874</v>
      </c>
      <c r="P858" t="s">
        <v>8875</v>
      </c>
      <c r="Q858" t="s">
        <v>249</v>
      </c>
      <c r="R858" t="s">
        <v>6395</v>
      </c>
      <c r="S858" t="str">
        <f t="shared" si="13"/>
        <v>MAXDEO PUMA, FRIDA</v>
      </c>
      <c r="T858" t="s">
        <v>58</v>
      </c>
      <c r="U858" t="s">
        <v>47</v>
      </c>
      <c r="V858" t="s">
        <v>48</v>
      </c>
      <c r="W858" t="s">
        <v>15457</v>
      </c>
      <c r="X858" s="121">
        <v>26626</v>
      </c>
      <c r="Y858" t="s">
        <v>8876</v>
      </c>
      <c r="AB858" t="s">
        <v>37</v>
      </c>
      <c r="AC858" t="s">
        <v>38</v>
      </c>
      <c r="AD858" t="s">
        <v>39</v>
      </c>
    </row>
    <row r="859" spans="1:30">
      <c r="A859" t="s">
        <v>8877</v>
      </c>
      <c r="B859" t="s">
        <v>26</v>
      </c>
      <c r="C859" t="s">
        <v>27</v>
      </c>
      <c r="D859" t="s">
        <v>28</v>
      </c>
      <c r="E859" t="s">
        <v>29</v>
      </c>
      <c r="F859" t="s">
        <v>8826</v>
      </c>
      <c r="G859" t="s">
        <v>8827</v>
      </c>
      <c r="H859" t="s">
        <v>8442</v>
      </c>
      <c r="I859" t="s">
        <v>6030</v>
      </c>
      <c r="J859" t="s">
        <v>8877</v>
      </c>
      <c r="K859" t="s">
        <v>30</v>
      </c>
      <c r="L859" t="s">
        <v>30</v>
      </c>
      <c r="M859" t="s">
        <v>41</v>
      </c>
      <c r="N859" t="s">
        <v>42</v>
      </c>
      <c r="O859" t="s">
        <v>52</v>
      </c>
      <c r="P859" t="s">
        <v>169</v>
      </c>
      <c r="Q859" t="s">
        <v>747</v>
      </c>
      <c r="R859" t="s">
        <v>8878</v>
      </c>
      <c r="S859" t="str">
        <f t="shared" si="13"/>
        <v>LOZA OLAGUIVEL, DORIZ ALEJANDRA</v>
      </c>
      <c r="T859" t="s">
        <v>51</v>
      </c>
      <c r="U859" t="s">
        <v>47</v>
      </c>
      <c r="V859" t="s">
        <v>48</v>
      </c>
      <c r="W859" t="s">
        <v>15458</v>
      </c>
      <c r="X859" s="121">
        <v>23051</v>
      </c>
      <c r="Y859" t="s">
        <v>8879</v>
      </c>
      <c r="AB859" t="s">
        <v>37</v>
      </c>
      <c r="AC859" t="s">
        <v>38</v>
      </c>
      <c r="AD859" t="s">
        <v>39</v>
      </c>
    </row>
    <row r="860" spans="1:30">
      <c r="A860" t="s">
        <v>8880</v>
      </c>
      <c r="B860" t="s">
        <v>26</v>
      </c>
      <c r="C860" t="s">
        <v>27</v>
      </c>
      <c r="D860" t="s">
        <v>28</v>
      </c>
      <c r="E860" t="s">
        <v>29</v>
      </c>
      <c r="F860" t="s">
        <v>8826</v>
      </c>
      <c r="G860" t="s">
        <v>8827</v>
      </c>
      <c r="H860" t="s">
        <v>8442</v>
      </c>
      <c r="I860" t="s">
        <v>6030</v>
      </c>
      <c r="J860" t="s">
        <v>8880</v>
      </c>
      <c r="K860" t="s">
        <v>30</v>
      </c>
      <c r="L860" t="s">
        <v>30</v>
      </c>
      <c r="M860" t="s">
        <v>41</v>
      </c>
      <c r="N860" t="s">
        <v>42</v>
      </c>
      <c r="O860" t="s">
        <v>52</v>
      </c>
      <c r="P860" t="s">
        <v>8881</v>
      </c>
      <c r="Q860" t="s">
        <v>69</v>
      </c>
      <c r="R860" t="s">
        <v>8882</v>
      </c>
      <c r="S860" t="str">
        <f t="shared" si="13"/>
        <v>MAQUE GUERRA, EDWIN DANTE</v>
      </c>
      <c r="T860" t="s">
        <v>46</v>
      </c>
      <c r="U860" t="s">
        <v>47</v>
      </c>
      <c r="V860" t="s">
        <v>48</v>
      </c>
      <c r="W860" t="s">
        <v>15459</v>
      </c>
      <c r="X860" s="121">
        <v>22803</v>
      </c>
      <c r="Y860" t="s">
        <v>8883</v>
      </c>
      <c r="AB860" t="s">
        <v>37</v>
      </c>
      <c r="AC860" t="s">
        <v>38</v>
      </c>
      <c r="AD860" t="s">
        <v>39</v>
      </c>
    </row>
    <row r="861" spans="1:30">
      <c r="A861" t="s">
        <v>8884</v>
      </c>
      <c r="B861" t="s">
        <v>26</v>
      </c>
      <c r="C861" t="s">
        <v>27</v>
      </c>
      <c r="D861" t="s">
        <v>28</v>
      </c>
      <c r="E861" t="s">
        <v>29</v>
      </c>
      <c r="F861" t="s">
        <v>8826</v>
      </c>
      <c r="G861" t="s">
        <v>8827</v>
      </c>
      <c r="H861" t="s">
        <v>8442</v>
      </c>
      <c r="I861" t="s">
        <v>6030</v>
      </c>
      <c r="J861" t="s">
        <v>8884</v>
      </c>
      <c r="K861" t="s">
        <v>30</v>
      </c>
      <c r="L861" t="s">
        <v>30</v>
      </c>
      <c r="M861" t="s">
        <v>41</v>
      </c>
      <c r="N861" t="s">
        <v>42</v>
      </c>
      <c r="O861" t="s">
        <v>8885</v>
      </c>
      <c r="P861" t="s">
        <v>103</v>
      </c>
      <c r="Q861" t="s">
        <v>239</v>
      </c>
      <c r="R861" t="s">
        <v>12295</v>
      </c>
      <c r="S861" t="str">
        <f t="shared" si="13"/>
        <v>MAMANI VALERIANO, OLGA INES</v>
      </c>
      <c r="T861" t="s">
        <v>46</v>
      </c>
      <c r="U861" t="s">
        <v>47</v>
      </c>
      <c r="V861" t="s">
        <v>48</v>
      </c>
      <c r="W861" t="s">
        <v>15460</v>
      </c>
      <c r="X861" s="121">
        <v>24122</v>
      </c>
      <c r="Y861" t="s">
        <v>12296</v>
      </c>
      <c r="AB861" t="s">
        <v>37</v>
      </c>
      <c r="AC861" t="s">
        <v>38</v>
      </c>
      <c r="AD861" t="s">
        <v>39</v>
      </c>
    </row>
    <row r="862" spans="1:30">
      <c r="A862" t="s">
        <v>8886</v>
      </c>
      <c r="B862" t="s">
        <v>26</v>
      </c>
      <c r="C862" t="s">
        <v>27</v>
      </c>
      <c r="D862" t="s">
        <v>28</v>
      </c>
      <c r="E862" t="s">
        <v>29</v>
      </c>
      <c r="F862" t="s">
        <v>8826</v>
      </c>
      <c r="G862" t="s">
        <v>8827</v>
      </c>
      <c r="H862" t="s">
        <v>8442</v>
      </c>
      <c r="I862" t="s">
        <v>6030</v>
      </c>
      <c r="J862" t="s">
        <v>8886</v>
      </c>
      <c r="K862" t="s">
        <v>30</v>
      </c>
      <c r="L862" t="s">
        <v>30</v>
      </c>
      <c r="M862" t="s">
        <v>6262</v>
      </c>
      <c r="N862" t="s">
        <v>42</v>
      </c>
      <c r="O862" t="s">
        <v>8888</v>
      </c>
      <c r="P862" t="s">
        <v>226</v>
      </c>
      <c r="Q862" t="s">
        <v>72</v>
      </c>
      <c r="R862" t="s">
        <v>8889</v>
      </c>
      <c r="S862" t="str">
        <f t="shared" si="13"/>
        <v>TICONA QUISPE, GIL FELIPE</v>
      </c>
      <c r="T862" t="s">
        <v>46</v>
      </c>
      <c r="U862" t="s">
        <v>47</v>
      </c>
      <c r="V862" t="s">
        <v>48</v>
      </c>
      <c r="W862" t="s">
        <v>15461</v>
      </c>
      <c r="X862" s="121">
        <v>24798</v>
      </c>
      <c r="Y862" t="s">
        <v>8890</v>
      </c>
      <c r="AB862" t="s">
        <v>37</v>
      </c>
      <c r="AC862" t="s">
        <v>38</v>
      </c>
      <c r="AD862" t="s">
        <v>39</v>
      </c>
    </row>
    <row r="863" spans="1:30">
      <c r="A863" t="s">
        <v>8891</v>
      </c>
      <c r="B863" t="s">
        <v>26</v>
      </c>
      <c r="C863" t="s">
        <v>27</v>
      </c>
      <c r="D863" t="s">
        <v>28</v>
      </c>
      <c r="E863" t="s">
        <v>29</v>
      </c>
      <c r="F863" t="s">
        <v>8826</v>
      </c>
      <c r="G863" t="s">
        <v>8827</v>
      </c>
      <c r="H863" t="s">
        <v>8442</v>
      </c>
      <c r="I863" t="s">
        <v>6030</v>
      </c>
      <c r="J863" t="s">
        <v>8891</v>
      </c>
      <c r="K863" t="s">
        <v>30</v>
      </c>
      <c r="L863" t="s">
        <v>30</v>
      </c>
      <c r="M863" t="s">
        <v>41</v>
      </c>
      <c r="N863" t="s">
        <v>42</v>
      </c>
      <c r="O863" t="s">
        <v>19000</v>
      </c>
      <c r="P863" t="s">
        <v>319</v>
      </c>
      <c r="Q863" t="s">
        <v>85</v>
      </c>
      <c r="R863" t="s">
        <v>804</v>
      </c>
      <c r="S863" t="str">
        <f t="shared" si="13"/>
        <v>MENDOZA MANZANO, JORGE LUIS</v>
      </c>
      <c r="T863" t="s">
        <v>58</v>
      </c>
      <c r="U863" t="s">
        <v>47</v>
      </c>
      <c r="V863" t="s">
        <v>48</v>
      </c>
      <c r="W863" t="s">
        <v>15619</v>
      </c>
      <c r="X863" s="121">
        <v>23578</v>
      </c>
      <c r="Y863" t="s">
        <v>9368</v>
      </c>
      <c r="AB863" t="s">
        <v>37</v>
      </c>
      <c r="AC863" t="s">
        <v>38</v>
      </c>
      <c r="AD863" t="s">
        <v>39</v>
      </c>
    </row>
    <row r="864" spans="1:30">
      <c r="A864" t="s">
        <v>8892</v>
      </c>
      <c r="B864" t="s">
        <v>26</v>
      </c>
      <c r="C864" t="s">
        <v>27</v>
      </c>
      <c r="D864" t="s">
        <v>28</v>
      </c>
      <c r="E864" t="s">
        <v>29</v>
      </c>
      <c r="F864" t="s">
        <v>8826</v>
      </c>
      <c r="G864" t="s">
        <v>8827</v>
      </c>
      <c r="H864" t="s">
        <v>8442</v>
      </c>
      <c r="I864" t="s">
        <v>6030</v>
      </c>
      <c r="J864" t="s">
        <v>8892</v>
      </c>
      <c r="K864" t="s">
        <v>30</v>
      </c>
      <c r="L864" t="s">
        <v>30</v>
      </c>
      <c r="M864" t="s">
        <v>41</v>
      </c>
      <c r="N864" t="s">
        <v>42</v>
      </c>
      <c r="O864" t="s">
        <v>52</v>
      </c>
      <c r="P864" t="s">
        <v>7576</v>
      </c>
      <c r="Q864" t="s">
        <v>128</v>
      </c>
      <c r="R864" t="s">
        <v>8893</v>
      </c>
      <c r="S864" t="str">
        <f t="shared" si="13"/>
        <v>MUCHICA VELASQUEZ, CAROLINA MODESTA</v>
      </c>
      <c r="T864" t="s">
        <v>46</v>
      </c>
      <c r="U864" t="s">
        <v>47</v>
      </c>
      <c r="V864" t="s">
        <v>48</v>
      </c>
      <c r="W864" t="s">
        <v>15462</v>
      </c>
      <c r="X864" s="121">
        <v>22224</v>
      </c>
      <c r="Y864" t="s">
        <v>8894</v>
      </c>
      <c r="AB864" t="s">
        <v>37</v>
      </c>
      <c r="AC864" t="s">
        <v>38</v>
      </c>
      <c r="AD864" t="s">
        <v>39</v>
      </c>
    </row>
    <row r="865" spans="1:30">
      <c r="A865" t="s">
        <v>8895</v>
      </c>
      <c r="B865" t="s">
        <v>26</v>
      </c>
      <c r="C865" t="s">
        <v>27</v>
      </c>
      <c r="D865" t="s">
        <v>28</v>
      </c>
      <c r="E865" t="s">
        <v>29</v>
      </c>
      <c r="F865" t="s">
        <v>8826</v>
      </c>
      <c r="G865" t="s">
        <v>8827</v>
      </c>
      <c r="H865" t="s">
        <v>8442</v>
      </c>
      <c r="I865" t="s">
        <v>6030</v>
      </c>
      <c r="J865" t="s">
        <v>8895</v>
      </c>
      <c r="K865" t="s">
        <v>30</v>
      </c>
      <c r="L865" t="s">
        <v>30</v>
      </c>
      <c r="M865" t="s">
        <v>41</v>
      </c>
      <c r="N865" t="s">
        <v>42</v>
      </c>
      <c r="O865" t="s">
        <v>15463</v>
      </c>
      <c r="P865" t="s">
        <v>128</v>
      </c>
      <c r="Q865" t="s">
        <v>528</v>
      </c>
      <c r="R865" t="s">
        <v>11148</v>
      </c>
      <c r="S865" t="str">
        <f t="shared" si="13"/>
        <v>VELASQUEZ ZAPANA, CARMEN BERNARDINA</v>
      </c>
      <c r="T865" t="s">
        <v>46</v>
      </c>
      <c r="U865" t="s">
        <v>47</v>
      </c>
      <c r="V865" t="s">
        <v>48</v>
      </c>
      <c r="W865" t="s">
        <v>16171</v>
      </c>
      <c r="X865" s="121">
        <v>25303</v>
      </c>
      <c r="Y865" t="s">
        <v>11149</v>
      </c>
      <c r="AB865" t="s">
        <v>37</v>
      </c>
      <c r="AC865" t="s">
        <v>38</v>
      </c>
      <c r="AD865" t="s">
        <v>39</v>
      </c>
    </row>
    <row r="866" spans="1:30">
      <c r="A866" t="s">
        <v>8896</v>
      </c>
      <c r="B866" t="s">
        <v>26</v>
      </c>
      <c r="C866" t="s">
        <v>27</v>
      </c>
      <c r="D866" t="s">
        <v>28</v>
      </c>
      <c r="E866" t="s">
        <v>29</v>
      </c>
      <c r="F866" t="s">
        <v>8826</v>
      </c>
      <c r="G866" t="s">
        <v>8827</v>
      </c>
      <c r="H866" t="s">
        <v>8442</v>
      </c>
      <c r="I866" t="s">
        <v>6030</v>
      </c>
      <c r="J866" t="s">
        <v>8896</v>
      </c>
      <c r="K866" t="s">
        <v>30</v>
      </c>
      <c r="L866" t="s">
        <v>30</v>
      </c>
      <c r="M866" t="s">
        <v>41</v>
      </c>
      <c r="N866" t="s">
        <v>42</v>
      </c>
      <c r="O866" t="s">
        <v>52</v>
      </c>
      <c r="P866" t="s">
        <v>285</v>
      </c>
      <c r="Q866" t="s">
        <v>250</v>
      </c>
      <c r="R866" t="s">
        <v>8897</v>
      </c>
      <c r="S866" t="str">
        <f t="shared" si="13"/>
        <v>NINA SALAS, HILARIA LUZ</v>
      </c>
      <c r="T866" t="s">
        <v>46</v>
      </c>
      <c r="U866" t="s">
        <v>47</v>
      </c>
      <c r="V866" t="s">
        <v>48</v>
      </c>
      <c r="W866" t="s">
        <v>15464</v>
      </c>
      <c r="X866" s="121">
        <v>22721</v>
      </c>
      <c r="Y866" t="s">
        <v>8898</v>
      </c>
      <c r="AB866" t="s">
        <v>37</v>
      </c>
      <c r="AC866" t="s">
        <v>38</v>
      </c>
      <c r="AD866" t="s">
        <v>39</v>
      </c>
    </row>
    <row r="867" spans="1:30">
      <c r="A867" t="s">
        <v>8899</v>
      </c>
      <c r="B867" t="s">
        <v>26</v>
      </c>
      <c r="C867" t="s">
        <v>27</v>
      </c>
      <c r="D867" t="s">
        <v>28</v>
      </c>
      <c r="E867" t="s">
        <v>29</v>
      </c>
      <c r="F867" t="s">
        <v>8826</v>
      </c>
      <c r="G867" t="s">
        <v>8827</v>
      </c>
      <c r="H867" t="s">
        <v>8442</v>
      </c>
      <c r="I867" t="s">
        <v>6030</v>
      </c>
      <c r="J867" t="s">
        <v>8899</v>
      </c>
      <c r="K867" t="s">
        <v>30</v>
      </c>
      <c r="L867" t="s">
        <v>30</v>
      </c>
      <c r="M867" t="s">
        <v>41</v>
      </c>
      <c r="N867" t="s">
        <v>42</v>
      </c>
      <c r="O867" t="s">
        <v>19001</v>
      </c>
      <c r="P867" t="s">
        <v>134</v>
      </c>
      <c r="Q867" t="s">
        <v>72</v>
      </c>
      <c r="R867" t="s">
        <v>9397</v>
      </c>
      <c r="S867" t="str">
        <f t="shared" si="13"/>
        <v>GONZALES QUISPE, ROBERT JESUS</v>
      </c>
      <c r="T867" t="s">
        <v>35</v>
      </c>
      <c r="U867" t="s">
        <v>47</v>
      </c>
      <c r="V867" t="s">
        <v>48</v>
      </c>
      <c r="W867" t="s">
        <v>15628</v>
      </c>
      <c r="X867" s="121">
        <v>23461</v>
      </c>
      <c r="Y867" t="s">
        <v>9398</v>
      </c>
      <c r="AB867" t="s">
        <v>37</v>
      </c>
      <c r="AC867" t="s">
        <v>38</v>
      </c>
      <c r="AD867" t="s">
        <v>39</v>
      </c>
    </row>
    <row r="868" spans="1:30">
      <c r="A868" t="s">
        <v>8900</v>
      </c>
      <c r="B868" t="s">
        <v>26</v>
      </c>
      <c r="C868" t="s">
        <v>27</v>
      </c>
      <c r="D868" t="s">
        <v>28</v>
      </c>
      <c r="E868" t="s">
        <v>29</v>
      </c>
      <c r="F868" t="s">
        <v>8826</v>
      </c>
      <c r="G868" t="s">
        <v>8827</v>
      </c>
      <c r="H868" t="s">
        <v>8442</v>
      </c>
      <c r="I868" t="s">
        <v>6030</v>
      </c>
      <c r="J868" t="s">
        <v>8900</v>
      </c>
      <c r="K868" t="s">
        <v>30</v>
      </c>
      <c r="L868" t="s">
        <v>30</v>
      </c>
      <c r="M868" t="s">
        <v>41</v>
      </c>
      <c r="N868" t="s">
        <v>42</v>
      </c>
      <c r="O868" t="s">
        <v>8901</v>
      </c>
      <c r="P868" t="s">
        <v>869</v>
      </c>
      <c r="Q868" t="s">
        <v>165</v>
      </c>
      <c r="R868" t="s">
        <v>12175</v>
      </c>
      <c r="S868" t="str">
        <f t="shared" si="13"/>
        <v>QUINTO MORALES, MARIA LEONOR</v>
      </c>
      <c r="T868" t="s">
        <v>62</v>
      </c>
      <c r="U868" t="s">
        <v>47</v>
      </c>
      <c r="V868" t="s">
        <v>48</v>
      </c>
      <c r="W868" t="s">
        <v>15465</v>
      </c>
      <c r="X868" s="121">
        <v>22753</v>
      </c>
      <c r="Y868" t="s">
        <v>12176</v>
      </c>
      <c r="AB868" t="s">
        <v>37</v>
      </c>
      <c r="AC868" t="s">
        <v>38</v>
      </c>
      <c r="AD868" t="s">
        <v>39</v>
      </c>
    </row>
    <row r="869" spans="1:30">
      <c r="A869" t="s">
        <v>8902</v>
      </c>
      <c r="B869" t="s">
        <v>26</v>
      </c>
      <c r="C869" t="s">
        <v>27</v>
      </c>
      <c r="D869" t="s">
        <v>28</v>
      </c>
      <c r="E869" t="s">
        <v>29</v>
      </c>
      <c r="F869" t="s">
        <v>8826</v>
      </c>
      <c r="G869" t="s">
        <v>8827</v>
      </c>
      <c r="H869" t="s">
        <v>8442</v>
      </c>
      <c r="I869" t="s">
        <v>6030</v>
      </c>
      <c r="J869" t="s">
        <v>8902</v>
      </c>
      <c r="K869" t="s">
        <v>30</v>
      </c>
      <c r="L869" t="s">
        <v>30</v>
      </c>
      <c r="M869" t="s">
        <v>41</v>
      </c>
      <c r="N869" t="s">
        <v>42</v>
      </c>
      <c r="O869" t="s">
        <v>52</v>
      </c>
      <c r="P869" t="s">
        <v>748</v>
      </c>
      <c r="Q869" t="s">
        <v>103</v>
      </c>
      <c r="R869" t="s">
        <v>8903</v>
      </c>
      <c r="S869" t="str">
        <f t="shared" si="13"/>
        <v>POLLOYQUERI MAMANI, BLANCA BETTY</v>
      </c>
      <c r="T869" t="s">
        <v>35</v>
      </c>
      <c r="U869" t="s">
        <v>47</v>
      </c>
      <c r="V869" t="s">
        <v>48</v>
      </c>
      <c r="W869" t="s">
        <v>15466</v>
      </c>
      <c r="X869" s="121">
        <v>23676</v>
      </c>
      <c r="Y869" t="s">
        <v>8904</v>
      </c>
      <c r="AB869" t="s">
        <v>37</v>
      </c>
      <c r="AC869" t="s">
        <v>38</v>
      </c>
      <c r="AD869" t="s">
        <v>39</v>
      </c>
    </row>
    <row r="870" spans="1:30">
      <c r="A870" t="s">
        <v>8905</v>
      </c>
      <c r="B870" t="s">
        <v>26</v>
      </c>
      <c r="C870" t="s">
        <v>27</v>
      </c>
      <c r="D870" t="s">
        <v>28</v>
      </c>
      <c r="E870" t="s">
        <v>29</v>
      </c>
      <c r="F870" t="s">
        <v>8826</v>
      </c>
      <c r="G870" t="s">
        <v>8827</v>
      </c>
      <c r="H870" t="s">
        <v>8442</v>
      </c>
      <c r="I870" t="s">
        <v>6030</v>
      </c>
      <c r="J870" t="s">
        <v>8905</v>
      </c>
      <c r="K870" t="s">
        <v>30</v>
      </c>
      <c r="L870" t="s">
        <v>30</v>
      </c>
      <c r="M870" t="s">
        <v>41</v>
      </c>
      <c r="N870" t="s">
        <v>42</v>
      </c>
      <c r="O870" t="s">
        <v>8906</v>
      </c>
      <c r="P870" t="s">
        <v>749</v>
      </c>
      <c r="Q870" t="s">
        <v>189</v>
      </c>
      <c r="R870" t="s">
        <v>553</v>
      </c>
      <c r="S870" t="str">
        <f t="shared" si="13"/>
        <v>HILASACA APAZA, SABINA</v>
      </c>
      <c r="T870" t="s">
        <v>46</v>
      </c>
      <c r="U870" t="s">
        <v>47</v>
      </c>
      <c r="V870" t="s">
        <v>48</v>
      </c>
      <c r="W870" t="s">
        <v>15467</v>
      </c>
      <c r="X870" s="121">
        <v>24761</v>
      </c>
      <c r="Y870" t="s">
        <v>8907</v>
      </c>
      <c r="AB870" t="s">
        <v>37</v>
      </c>
      <c r="AC870" t="s">
        <v>38</v>
      </c>
      <c r="AD870" t="s">
        <v>39</v>
      </c>
    </row>
    <row r="871" spans="1:30">
      <c r="A871" t="s">
        <v>8908</v>
      </c>
      <c r="B871" t="s">
        <v>26</v>
      </c>
      <c r="C871" t="s">
        <v>27</v>
      </c>
      <c r="D871" t="s">
        <v>28</v>
      </c>
      <c r="E871" t="s">
        <v>29</v>
      </c>
      <c r="F871" t="s">
        <v>8826</v>
      </c>
      <c r="G871" t="s">
        <v>8827</v>
      </c>
      <c r="H871" t="s">
        <v>8442</v>
      </c>
      <c r="I871" t="s">
        <v>6030</v>
      </c>
      <c r="J871" t="s">
        <v>8908</v>
      </c>
      <c r="K871" t="s">
        <v>30</v>
      </c>
      <c r="L871" t="s">
        <v>30</v>
      </c>
      <c r="M871" t="s">
        <v>41</v>
      </c>
      <c r="N871" t="s">
        <v>42</v>
      </c>
      <c r="O871" t="s">
        <v>52</v>
      </c>
      <c r="P871" t="s">
        <v>66</v>
      </c>
      <c r="Q871" t="s">
        <v>73</v>
      </c>
      <c r="R871" t="s">
        <v>8909</v>
      </c>
      <c r="S871" t="str">
        <f t="shared" si="13"/>
        <v>TAVERA CONDORI, ROXANA MIRIAM</v>
      </c>
      <c r="T871" t="s">
        <v>46</v>
      </c>
      <c r="U871" t="s">
        <v>47</v>
      </c>
      <c r="V871" t="s">
        <v>48</v>
      </c>
      <c r="W871" t="s">
        <v>15468</v>
      </c>
      <c r="X871" s="121">
        <v>26564</v>
      </c>
      <c r="Y871" t="s">
        <v>8910</v>
      </c>
      <c r="AB871" t="s">
        <v>37</v>
      </c>
      <c r="AC871" t="s">
        <v>38</v>
      </c>
      <c r="AD871" t="s">
        <v>39</v>
      </c>
    </row>
    <row r="872" spans="1:30">
      <c r="A872" t="s">
        <v>8911</v>
      </c>
      <c r="B872" t="s">
        <v>26</v>
      </c>
      <c r="C872" t="s">
        <v>27</v>
      </c>
      <c r="D872" t="s">
        <v>28</v>
      </c>
      <c r="E872" t="s">
        <v>29</v>
      </c>
      <c r="F872" t="s">
        <v>8826</v>
      </c>
      <c r="G872" t="s">
        <v>8827</v>
      </c>
      <c r="H872" t="s">
        <v>8442</v>
      </c>
      <c r="I872" t="s">
        <v>6030</v>
      </c>
      <c r="J872" t="s">
        <v>8911</v>
      </c>
      <c r="K872" t="s">
        <v>30</v>
      </c>
      <c r="L872" t="s">
        <v>30</v>
      </c>
      <c r="M872" t="s">
        <v>41</v>
      </c>
      <c r="N872" t="s">
        <v>42</v>
      </c>
      <c r="O872" t="s">
        <v>52</v>
      </c>
      <c r="P872" t="s">
        <v>170</v>
      </c>
      <c r="Q872" t="s">
        <v>395</v>
      </c>
      <c r="R872" t="s">
        <v>8912</v>
      </c>
      <c r="S872" t="str">
        <f t="shared" si="13"/>
        <v>ROJAS ALANOCA, ELIZABETH VICTORIA</v>
      </c>
      <c r="T872" t="s">
        <v>46</v>
      </c>
      <c r="U872" t="s">
        <v>47</v>
      </c>
      <c r="V872" t="s">
        <v>48</v>
      </c>
      <c r="W872" t="s">
        <v>15469</v>
      </c>
      <c r="X872" s="121">
        <v>22715</v>
      </c>
      <c r="Y872" t="s">
        <v>8913</v>
      </c>
      <c r="AB872" t="s">
        <v>37</v>
      </c>
      <c r="AC872" t="s">
        <v>38</v>
      </c>
      <c r="AD872" t="s">
        <v>39</v>
      </c>
    </row>
    <row r="873" spans="1:30">
      <c r="A873" t="s">
        <v>8914</v>
      </c>
      <c r="B873" t="s">
        <v>26</v>
      </c>
      <c r="C873" t="s">
        <v>27</v>
      </c>
      <c r="D873" t="s">
        <v>28</v>
      </c>
      <c r="E873" t="s">
        <v>29</v>
      </c>
      <c r="F873" t="s">
        <v>8826</v>
      </c>
      <c r="G873" t="s">
        <v>8827</v>
      </c>
      <c r="H873" t="s">
        <v>8442</v>
      </c>
      <c r="I873" t="s">
        <v>6030</v>
      </c>
      <c r="J873" t="s">
        <v>8914</v>
      </c>
      <c r="K873" t="s">
        <v>30</v>
      </c>
      <c r="L873" t="s">
        <v>30</v>
      </c>
      <c r="M873" t="s">
        <v>41</v>
      </c>
      <c r="N873" t="s">
        <v>42</v>
      </c>
      <c r="O873" t="s">
        <v>8915</v>
      </c>
      <c r="P873" t="s">
        <v>64</v>
      </c>
      <c r="Q873" t="s">
        <v>265</v>
      </c>
      <c r="R873" t="s">
        <v>6680</v>
      </c>
      <c r="S873" t="str">
        <f t="shared" si="13"/>
        <v>CHOQUE NEYRA, MARLENI</v>
      </c>
      <c r="T873" t="s">
        <v>310</v>
      </c>
      <c r="U873" t="s">
        <v>47</v>
      </c>
      <c r="V873" t="s">
        <v>48</v>
      </c>
      <c r="W873" t="s">
        <v>15470</v>
      </c>
      <c r="X873" s="121">
        <v>26293</v>
      </c>
      <c r="Y873" t="s">
        <v>8916</v>
      </c>
      <c r="AB873" t="s">
        <v>37</v>
      </c>
      <c r="AC873" t="s">
        <v>38</v>
      </c>
      <c r="AD873" t="s">
        <v>39</v>
      </c>
    </row>
    <row r="874" spans="1:30">
      <c r="A874" t="s">
        <v>8917</v>
      </c>
      <c r="B874" t="s">
        <v>26</v>
      </c>
      <c r="C874" t="s">
        <v>27</v>
      </c>
      <c r="D874" t="s">
        <v>28</v>
      </c>
      <c r="E874" t="s">
        <v>29</v>
      </c>
      <c r="F874" t="s">
        <v>8826</v>
      </c>
      <c r="G874" t="s">
        <v>8827</v>
      </c>
      <c r="H874" t="s">
        <v>8442</v>
      </c>
      <c r="I874" t="s">
        <v>6030</v>
      </c>
      <c r="J874" t="s">
        <v>8917</v>
      </c>
      <c r="K874" t="s">
        <v>30</v>
      </c>
      <c r="L874" t="s">
        <v>30</v>
      </c>
      <c r="M874" t="s">
        <v>41</v>
      </c>
      <c r="N874" t="s">
        <v>42</v>
      </c>
      <c r="O874" t="s">
        <v>52</v>
      </c>
      <c r="P874" t="s">
        <v>175</v>
      </c>
      <c r="Q874" t="s">
        <v>450</v>
      </c>
      <c r="R874" t="s">
        <v>8918</v>
      </c>
      <c r="S874" t="str">
        <f t="shared" si="13"/>
        <v>TITO VALDIVIA, SONIA LOURDES</v>
      </c>
      <c r="T874" t="s">
        <v>58</v>
      </c>
      <c r="U874" t="s">
        <v>47</v>
      </c>
      <c r="V874" t="s">
        <v>48</v>
      </c>
      <c r="W874" t="s">
        <v>15471</v>
      </c>
      <c r="X874" s="121">
        <v>25157</v>
      </c>
      <c r="Y874" t="s">
        <v>8919</v>
      </c>
      <c r="AB874" t="s">
        <v>37</v>
      </c>
      <c r="AC874" t="s">
        <v>38</v>
      </c>
      <c r="AD874" t="s">
        <v>39</v>
      </c>
    </row>
    <row r="875" spans="1:30">
      <c r="A875" t="s">
        <v>8920</v>
      </c>
      <c r="B875" t="s">
        <v>26</v>
      </c>
      <c r="C875" t="s">
        <v>27</v>
      </c>
      <c r="D875" t="s">
        <v>28</v>
      </c>
      <c r="E875" t="s">
        <v>29</v>
      </c>
      <c r="F875" t="s">
        <v>8826</v>
      </c>
      <c r="G875" t="s">
        <v>8827</v>
      </c>
      <c r="H875" t="s">
        <v>8442</v>
      </c>
      <c r="I875" t="s">
        <v>6030</v>
      </c>
      <c r="J875" t="s">
        <v>8920</v>
      </c>
      <c r="K875" t="s">
        <v>30</v>
      </c>
      <c r="L875" t="s">
        <v>30</v>
      </c>
      <c r="M875" t="s">
        <v>6262</v>
      </c>
      <c r="N875" t="s">
        <v>42</v>
      </c>
      <c r="O875" t="s">
        <v>52</v>
      </c>
      <c r="P875" t="s">
        <v>373</v>
      </c>
      <c r="Q875" t="s">
        <v>72</v>
      </c>
      <c r="R875" t="s">
        <v>8921</v>
      </c>
      <c r="S875" t="str">
        <f t="shared" si="13"/>
        <v>VALENCIA QUISPE, SEVERINA</v>
      </c>
      <c r="T875" t="s">
        <v>58</v>
      </c>
      <c r="U875" t="s">
        <v>47</v>
      </c>
      <c r="V875" t="s">
        <v>48</v>
      </c>
      <c r="W875" t="s">
        <v>15472</v>
      </c>
      <c r="X875" s="121">
        <v>21923</v>
      </c>
      <c r="Y875" t="s">
        <v>8922</v>
      </c>
      <c r="AB875" t="s">
        <v>37</v>
      </c>
      <c r="AC875" t="s">
        <v>38</v>
      </c>
      <c r="AD875" t="s">
        <v>39</v>
      </c>
    </row>
    <row r="876" spans="1:30">
      <c r="A876" t="s">
        <v>8923</v>
      </c>
      <c r="B876" t="s">
        <v>26</v>
      </c>
      <c r="C876" t="s">
        <v>27</v>
      </c>
      <c r="D876" t="s">
        <v>28</v>
      </c>
      <c r="E876" t="s">
        <v>29</v>
      </c>
      <c r="F876" t="s">
        <v>8826</v>
      </c>
      <c r="G876" t="s">
        <v>8827</v>
      </c>
      <c r="H876" t="s">
        <v>8442</v>
      </c>
      <c r="I876" t="s">
        <v>6030</v>
      </c>
      <c r="J876" t="s">
        <v>8923</v>
      </c>
      <c r="K876" t="s">
        <v>30</v>
      </c>
      <c r="L876" t="s">
        <v>30</v>
      </c>
      <c r="M876" t="s">
        <v>41</v>
      </c>
      <c r="N876" t="s">
        <v>42</v>
      </c>
      <c r="O876" t="s">
        <v>8924</v>
      </c>
      <c r="P876" t="s">
        <v>293</v>
      </c>
      <c r="Q876" t="s">
        <v>122</v>
      </c>
      <c r="R876" t="s">
        <v>751</v>
      </c>
      <c r="S876" t="str">
        <f t="shared" si="13"/>
        <v>AGUILAR FLORES, MARIA TERESA</v>
      </c>
      <c r="T876" t="s">
        <v>46</v>
      </c>
      <c r="U876" t="s">
        <v>47</v>
      </c>
      <c r="V876" t="s">
        <v>48</v>
      </c>
      <c r="W876" t="s">
        <v>15473</v>
      </c>
      <c r="X876" s="121">
        <v>24029</v>
      </c>
      <c r="Y876" t="s">
        <v>8925</v>
      </c>
      <c r="AB876" t="s">
        <v>37</v>
      </c>
      <c r="AC876" t="s">
        <v>38</v>
      </c>
      <c r="AD876" t="s">
        <v>39</v>
      </c>
    </row>
    <row r="877" spans="1:30">
      <c r="A877" t="s">
        <v>8926</v>
      </c>
      <c r="B877" t="s">
        <v>26</v>
      </c>
      <c r="C877" t="s">
        <v>27</v>
      </c>
      <c r="D877" t="s">
        <v>28</v>
      </c>
      <c r="E877" t="s">
        <v>29</v>
      </c>
      <c r="F877" t="s">
        <v>8826</v>
      </c>
      <c r="G877" t="s">
        <v>8827</v>
      </c>
      <c r="H877" t="s">
        <v>8442</v>
      </c>
      <c r="I877" t="s">
        <v>6030</v>
      </c>
      <c r="J877" t="s">
        <v>8926</v>
      </c>
      <c r="K877" t="s">
        <v>30</v>
      </c>
      <c r="L877" t="s">
        <v>30</v>
      </c>
      <c r="M877" t="s">
        <v>6262</v>
      </c>
      <c r="N877" t="s">
        <v>42</v>
      </c>
      <c r="O877" t="s">
        <v>52</v>
      </c>
      <c r="P877" t="s">
        <v>528</v>
      </c>
      <c r="Q877" t="s">
        <v>200</v>
      </c>
      <c r="R877" t="s">
        <v>8927</v>
      </c>
      <c r="S877" t="str">
        <f t="shared" si="13"/>
        <v>ZAPANA CASTRO, WILLY MOISES</v>
      </c>
      <c r="T877" t="s">
        <v>46</v>
      </c>
      <c r="U877" t="s">
        <v>47</v>
      </c>
      <c r="V877" t="s">
        <v>48</v>
      </c>
      <c r="W877" t="s">
        <v>15474</v>
      </c>
      <c r="X877" s="121">
        <v>22571</v>
      </c>
      <c r="Y877" t="s">
        <v>8928</v>
      </c>
      <c r="AB877" t="s">
        <v>37</v>
      </c>
      <c r="AC877" t="s">
        <v>38</v>
      </c>
      <c r="AD877" t="s">
        <v>39</v>
      </c>
    </row>
    <row r="878" spans="1:30">
      <c r="A878" t="s">
        <v>8929</v>
      </c>
      <c r="B878" t="s">
        <v>26</v>
      </c>
      <c r="C878" t="s">
        <v>27</v>
      </c>
      <c r="D878" t="s">
        <v>28</v>
      </c>
      <c r="E878" t="s">
        <v>29</v>
      </c>
      <c r="F878" t="s">
        <v>8826</v>
      </c>
      <c r="G878" t="s">
        <v>8827</v>
      </c>
      <c r="H878" t="s">
        <v>8442</v>
      </c>
      <c r="I878" t="s">
        <v>6030</v>
      </c>
      <c r="J878" t="s">
        <v>8929</v>
      </c>
      <c r="K878" t="s">
        <v>30</v>
      </c>
      <c r="L878" t="s">
        <v>30</v>
      </c>
      <c r="M878" t="s">
        <v>41</v>
      </c>
      <c r="N878" t="s">
        <v>42</v>
      </c>
      <c r="O878" t="s">
        <v>8930</v>
      </c>
      <c r="P878" t="s">
        <v>478</v>
      </c>
      <c r="Q878" t="s">
        <v>7237</v>
      </c>
      <c r="R878" t="s">
        <v>8931</v>
      </c>
      <c r="S878" t="str">
        <f t="shared" si="13"/>
        <v>BARREDA PEDRAZA, ISABEL LUPE</v>
      </c>
      <c r="T878" t="s">
        <v>62</v>
      </c>
      <c r="U878" t="s">
        <v>47</v>
      </c>
      <c r="V878" t="s">
        <v>48</v>
      </c>
      <c r="W878" t="s">
        <v>15475</v>
      </c>
      <c r="X878" s="121">
        <v>25471</v>
      </c>
      <c r="Y878" t="s">
        <v>8932</v>
      </c>
      <c r="AB878" t="s">
        <v>37</v>
      </c>
      <c r="AC878" t="s">
        <v>38</v>
      </c>
      <c r="AD878" t="s">
        <v>39</v>
      </c>
    </row>
    <row r="879" spans="1:30">
      <c r="A879" t="s">
        <v>8933</v>
      </c>
      <c r="B879" t="s">
        <v>26</v>
      </c>
      <c r="C879" t="s">
        <v>27</v>
      </c>
      <c r="D879" t="s">
        <v>28</v>
      </c>
      <c r="E879" t="s">
        <v>29</v>
      </c>
      <c r="F879" t="s">
        <v>8826</v>
      </c>
      <c r="G879" t="s">
        <v>8827</v>
      </c>
      <c r="H879" t="s">
        <v>8442</v>
      </c>
      <c r="I879" t="s">
        <v>6030</v>
      </c>
      <c r="J879" t="s">
        <v>8933</v>
      </c>
      <c r="K879" t="s">
        <v>30</v>
      </c>
      <c r="L879" t="s">
        <v>30</v>
      </c>
      <c r="M879" t="s">
        <v>41</v>
      </c>
      <c r="N879" t="s">
        <v>42</v>
      </c>
      <c r="O879" t="s">
        <v>8492</v>
      </c>
      <c r="P879" t="s">
        <v>103</v>
      </c>
      <c r="Q879" t="s">
        <v>491</v>
      </c>
      <c r="R879" t="s">
        <v>8324</v>
      </c>
      <c r="S879" t="str">
        <f t="shared" si="13"/>
        <v>MAMANI HOLGUIN, NOEMI</v>
      </c>
      <c r="T879" t="s">
        <v>46</v>
      </c>
      <c r="U879" t="s">
        <v>47</v>
      </c>
      <c r="V879" t="s">
        <v>48</v>
      </c>
      <c r="W879" t="s">
        <v>15476</v>
      </c>
      <c r="X879" s="121">
        <v>27326</v>
      </c>
      <c r="Y879" t="s">
        <v>8934</v>
      </c>
      <c r="AB879" t="s">
        <v>37</v>
      </c>
      <c r="AC879" t="s">
        <v>38</v>
      </c>
      <c r="AD879" t="s">
        <v>39</v>
      </c>
    </row>
    <row r="880" spans="1:30">
      <c r="A880" t="s">
        <v>8935</v>
      </c>
      <c r="B880" t="s">
        <v>26</v>
      </c>
      <c r="C880" t="s">
        <v>27</v>
      </c>
      <c r="D880" t="s">
        <v>28</v>
      </c>
      <c r="E880" t="s">
        <v>29</v>
      </c>
      <c r="F880" t="s">
        <v>8826</v>
      </c>
      <c r="G880" t="s">
        <v>8827</v>
      </c>
      <c r="H880" t="s">
        <v>8442</v>
      </c>
      <c r="I880" t="s">
        <v>6030</v>
      </c>
      <c r="J880" t="s">
        <v>8935</v>
      </c>
      <c r="K880" t="s">
        <v>30</v>
      </c>
      <c r="L880" t="s">
        <v>30</v>
      </c>
      <c r="M880" t="s">
        <v>41</v>
      </c>
      <c r="N880" t="s">
        <v>42</v>
      </c>
      <c r="O880" t="s">
        <v>8492</v>
      </c>
      <c r="P880" t="s">
        <v>404</v>
      </c>
      <c r="Q880" t="s">
        <v>511</v>
      </c>
      <c r="R880" t="s">
        <v>8252</v>
      </c>
      <c r="S880" t="str">
        <f t="shared" si="13"/>
        <v>BUSTINZA MENDIZABAL, RUTH</v>
      </c>
      <c r="T880" t="s">
        <v>35</v>
      </c>
      <c r="U880" t="s">
        <v>47</v>
      </c>
      <c r="V880" t="s">
        <v>48</v>
      </c>
      <c r="W880" t="s">
        <v>15477</v>
      </c>
      <c r="X880" s="121">
        <v>24444</v>
      </c>
      <c r="Y880" t="s">
        <v>8936</v>
      </c>
      <c r="AB880" t="s">
        <v>37</v>
      </c>
      <c r="AC880" t="s">
        <v>38</v>
      </c>
      <c r="AD880" t="s">
        <v>39</v>
      </c>
    </row>
    <row r="881" spans="1:30">
      <c r="A881" t="s">
        <v>8937</v>
      </c>
      <c r="B881" t="s">
        <v>26</v>
      </c>
      <c r="C881" t="s">
        <v>27</v>
      </c>
      <c r="D881" t="s">
        <v>28</v>
      </c>
      <c r="E881" t="s">
        <v>29</v>
      </c>
      <c r="F881" t="s">
        <v>8826</v>
      </c>
      <c r="G881" t="s">
        <v>8827</v>
      </c>
      <c r="H881" t="s">
        <v>8442</v>
      </c>
      <c r="I881" t="s">
        <v>6030</v>
      </c>
      <c r="J881" t="s">
        <v>8937</v>
      </c>
      <c r="K881" t="s">
        <v>30</v>
      </c>
      <c r="L881" t="s">
        <v>30</v>
      </c>
      <c r="M881" t="s">
        <v>8480</v>
      </c>
      <c r="N881" t="s">
        <v>42</v>
      </c>
      <c r="O881" t="s">
        <v>14227</v>
      </c>
      <c r="P881" t="s">
        <v>9183</v>
      </c>
      <c r="Q881" t="s">
        <v>170</v>
      </c>
      <c r="R881" t="s">
        <v>936</v>
      </c>
      <c r="S881" t="str">
        <f t="shared" si="13"/>
        <v>VILLAFUERTE ROJAS, GERARDO</v>
      </c>
      <c r="T881" t="s">
        <v>58</v>
      </c>
      <c r="U881" t="s">
        <v>47</v>
      </c>
      <c r="V881" t="s">
        <v>48</v>
      </c>
      <c r="W881" t="s">
        <v>15562</v>
      </c>
      <c r="X881" s="121">
        <v>30968</v>
      </c>
      <c r="Y881" t="s">
        <v>9184</v>
      </c>
      <c r="AB881" t="s">
        <v>37</v>
      </c>
      <c r="AC881" t="s">
        <v>38</v>
      </c>
      <c r="AD881" t="s">
        <v>39</v>
      </c>
    </row>
    <row r="882" spans="1:30">
      <c r="A882" t="s">
        <v>8939</v>
      </c>
      <c r="B882" t="s">
        <v>26</v>
      </c>
      <c r="C882" t="s">
        <v>27</v>
      </c>
      <c r="D882" t="s">
        <v>28</v>
      </c>
      <c r="E882" t="s">
        <v>29</v>
      </c>
      <c r="F882" t="s">
        <v>8826</v>
      </c>
      <c r="G882" t="s">
        <v>8827</v>
      </c>
      <c r="H882" t="s">
        <v>8442</v>
      </c>
      <c r="I882" t="s">
        <v>6030</v>
      </c>
      <c r="J882" t="s">
        <v>8939</v>
      </c>
      <c r="K882" t="s">
        <v>30</v>
      </c>
      <c r="L882" t="s">
        <v>30</v>
      </c>
      <c r="M882" t="s">
        <v>41</v>
      </c>
      <c r="N882" t="s">
        <v>42</v>
      </c>
      <c r="O882" t="s">
        <v>8940</v>
      </c>
      <c r="P882" t="s">
        <v>284</v>
      </c>
      <c r="Q882" t="s">
        <v>750</v>
      </c>
      <c r="R882" t="s">
        <v>8941</v>
      </c>
      <c r="S882" t="str">
        <f t="shared" si="13"/>
        <v>ALVAREZ RIOS, OLGA RUPERTA</v>
      </c>
      <c r="T882" t="s">
        <v>46</v>
      </c>
      <c r="U882" t="s">
        <v>47</v>
      </c>
      <c r="V882" t="s">
        <v>48</v>
      </c>
      <c r="W882" t="s">
        <v>15478</v>
      </c>
      <c r="X882" s="121">
        <v>22003</v>
      </c>
      <c r="Y882" t="s">
        <v>8942</v>
      </c>
      <c r="AB882" t="s">
        <v>37</v>
      </c>
      <c r="AC882" t="s">
        <v>38</v>
      </c>
      <c r="AD882" t="s">
        <v>39</v>
      </c>
    </row>
    <row r="883" spans="1:30">
      <c r="A883" t="s">
        <v>8943</v>
      </c>
      <c r="B883" t="s">
        <v>26</v>
      </c>
      <c r="C883" t="s">
        <v>27</v>
      </c>
      <c r="D883" t="s">
        <v>28</v>
      </c>
      <c r="E883" t="s">
        <v>29</v>
      </c>
      <c r="F883" t="s">
        <v>8826</v>
      </c>
      <c r="G883" t="s">
        <v>8827</v>
      </c>
      <c r="H883" t="s">
        <v>8442</v>
      </c>
      <c r="I883" t="s">
        <v>6030</v>
      </c>
      <c r="J883" t="s">
        <v>8943</v>
      </c>
      <c r="K883" t="s">
        <v>30</v>
      </c>
      <c r="L883" t="s">
        <v>30</v>
      </c>
      <c r="M883" t="s">
        <v>41</v>
      </c>
      <c r="N883" t="s">
        <v>42</v>
      </c>
      <c r="O883" t="s">
        <v>8584</v>
      </c>
      <c r="P883" t="s">
        <v>481</v>
      </c>
      <c r="Q883" t="s">
        <v>481</v>
      </c>
      <c r="R883" t="s">
        <v>575</v>
      </c>
      <c r="S883" t="str">
        <f t="shared" si="13"/>
        <v>CENTENO CENTENO, OLGA</v>
      </c>
      <c r="T883" t="s">
        <v>46</v>
      </c>
      <c r="U883" t="s">
        <v>47</v>
      </c>
      <c r="V883" t="s">
        <v>48</v>
      </c>
      <c r="W883" t="s">
        <v>15479</v>
      </c>
      <c r="X883" s="121">
        <v>24745</v>
      </c>
      <c r="Y883" t="s">
        <v>8944</v>
      </c>
      <c r="AB883" t="s">
        <v>37</v>
      </c>
      <c r="AC883" t="s">
        <v>38</v>
      </c>
      <c r="AD883" t="s">
        <v>39</v>
      </c>
    </row>
    <row r="884" spans="1:30">
      <c r="A884" t="s">
        <v>8945</v>
      </c>
      <c r="B884" t="s">
        <v>26</v>
      </c>
      <c r="C884" t="s">
        <v>27</v>
      </c>
      <c r="D884" t="s">
        <v>28</v>
      </c>
      <c r="E884" t="s">
        <v>29</v>
      </c>
      <c r="F884" t="s">
        <v>8826</v>
      </c>
      <c r="G884" t="s">
        <v>8827</v>
      </c>
      <c r="H884" t="s">
        <v>8442</v>
      </c>
      <c r="I884" t="s">
        <v>6030</v>
      </c>
      <c r="J884" t="s">
        <v>8945</v>
      </c>
      <c r="K884" t="s">
        <v>30</v>
      </c>
      <c r="L884" t="s">
        <v>30</v>
      </c>
      <c r="M884" t="s">
        <v>41</v>
      </c>
      <c r="N884" t="s">
        <v>42</v>
      </c>
      <c r="O884" t="s">
        <v>8946</v>
      </c>
      <c r="P884" t="s">
        <v>325</v>
      </c>
      <c r="Q884" t="s">
        <v>152</v>
      </c>
      <c r="R884" t="s">
        <v>8947</v>
      </c>
      <c r="S884" t="str">
        <f t="shared" si="13"/>
        <v>COLQUEHUANCA PEREZ, FLAVIO ERNESTO</v>
      </c>
      <c r="T884" t="s">
        <v>51</v>
      </c>
      <c r="U884" t="s">
        <v>47</v>
      </c>
      <c r="V884" t="s">
        <v>48</v>
      </c>
      <c r="W884" t="s">
        <v>15480</v>
      </c>
      <c r="X884" s="121">
        <v>27174</v>
      </c>
      <c r="Y884" t="s">
        <v>8948</v>
      </c>
      <c r="AB884" t="s">
        <v>37</v>
      </c>
      <c r="AC884" t="s">
        <v>38</v>
      </c>
      <c r="AD884" t="s">
        <v>39</v>
      </c>
    </row>
    <row r="885" spans="1:30">
      <c r="A885" t="s">
        <v>8949</v>
      </c>
      <c r="B885" t="s">
        <v>26</v>
      </c>
      <c r="C885" t="s">
        <v>27</v>
      </c>
      <c r="D885" t="s">
        <v>28</v>
      </c>
      <c r="E885" t="s">
        <v>29</v>
      </c>
      <c r="F885" t="s">
        <v>8826</v>
      </c>
      <c r="G885" t="s">
        <v>8827</v>
      </c>
      <c r="H885" t="s">
        <v>8442</v>
      </c>
      <c r="I885" t="s">
        <v>6030</v>
      </c>
      <c r="J885" t="s">
        <v>8949</v>
      </c>
      <c r="K885" t="s">
        <v>30</v>
      </c>
      <c r="L885" t="s">
        <v>30</v>
      </c>
      <c r="M885" t="s">
        <v>41</v>
      </c>
      <c r="N885" t="s">
        <v>42</v>
      </c>
      <c r="O885" t="s">
        <v>8950</v>
      </c>
      <c r="P885" t="s">
        <v>73</v>
      </c>
      <c r="Q885" t="s">
        <v>753</v>
      </c>
      <c r="R885" t="s">
        <v>8951</v>
      </c>
      <c r="S885" t="str">
        <f t="shared" si="13"/>
        <v>CONDORI YAPO, ASTERIA MERCED</v>
      </c>
      <c r="T885" t="s">
        <v>35</v>
      </c>
      <c r="U885" t="s">
        <v>47</v>
      </c>
      <c r="V885" t="s">
        <v>48</v>
      </c>
      <c r="W885" t="s">
        <v>15481</v>
      </c>
      <c r="X885" s="121">
        <v>23964</v>
      </c>
      <c r="Y885" t="s">
        <v>8952</v>
      </c>
      <c r="AB885" t="s">
        <v>37</v>
      </c>
      <c r="AC885" t="s">
        <v>38</v>
      </c>
      <c r="AD885" t="s">
        <v>39</v>
      </c>
    </row>
    <row r="886" spans="1:30">
      <c r="A886" t="s">
        <v>8953</v>
      </c>
      <c r="B886" t="s">
        <v>26</v>
      </c>
      <c r="C886" t="s">
        <v>27</v>
      </c>
      <c r="D886" t="s">
        <v>28</v>
      </c>
      <c r="E886" t="s">
        <v>29</v>
      </c>
      <c r="F886" t="s">
        <v>8826</v>
      </c>
      <c r="G886" t="s">
        <v>8827</v>
      </c>
      <c r="H886" t="s">
        <v>8442</v>
      </c>
      <c r="I886" t="s">
        <v>6030</v>
      </c>
      <c r="J886" t="s">
        <v>8953</v>
      </c>
      <c r="K886" t="s">
        <v>30</v>
      </c>
      <c r="L886" t="s">
        <v>30</v>
      </c>
      <c r="M886" t="s">
        <v>41</v>
      </c>
      <c r="N886" t="s">
        <v>42</v>
      </c>
      <c r="O886" t="s">
        <v>8954</v>
      </c>
      <c r="P886" t="s">
        <v>134</v>
      </c>
      <c r="Q886" t="s">
        <v>53</v>
      </c>
      <c r="R886" t="s">
        <v>8955</v>
      </c>
      <c r="S886" t="str">
        <f t="shared" si="13"/>
        <v>GONZALES ALIAGA, JACQUELINE</v>
      </c>
      <c r="T886" t="s">
        <v>51</v>
      </c>
      <c r="U886" t="s">
        <v>47</v>
      </c>
      <c r="V886" t="s">
        <v>48</v>
      </c>
      <c r="W886" t="s">
        <v>15482</v>
      </c>
      <c r="X886" s="121">
        <v>26016</v>
      </c>
      <c r="Y886" t="s">
        <v>8956</v>
      </c>
      <c r="AB886" t="s">
        <v>37</v>
      </c>
      <c r="AC886" t="s">
        <v>38</v>
      </c>
      <c r="AD886" t="s">
        <v>39</v>
      </c>
    </row>
    <row r="887" spans="1:30">
      <c r="A887" t="s">
        <v>8957</v>
      </c>
      <c r="B887" t="s">
        <v>26</v>
      </c>
      <c r="C887" t="s">
        <v>27</v>
      </c>
      <c r="D887" t="s">
        <v>28</v>
      </c>
      <c r="E887" t="s">
        <v>29</v>
      </c>
      <c r="F887" t="s">
        <v>8826</v>
      </c>
      <c r="G887" t="s">
        <v>8827</v>
      </c>
      <c r="H887" t="s">
        <v>8442</v>
      </c>
      <c r="I887" t="s">
        <v>6030</v>
      </c>
      <c r="J887" t="s">
        <v>8957</v>
      </c>
      <c r="K887" t="s">
        <v>87</v>
      </c>
      <c r="L887" t="s">
        <v>709</v>
      </c>
      <c r="M887" t="s">
        <v>8958</v>
      </c>
      <c r="N887" t="s">
        <v>42</v>
      </c>
      <c r="O887" t="s">
        <v>8959</v>
      </c>
      <c r="P887" t="s">
        <v>72</v>
      </c>
      <c r="Q887" t="s">
        <v>134</v>
      </c>
      <c r="R887" t="s">
        <v>8960</v>
      </c>
      <c r="S887" t="str">
        <f t="shared" si="13"/>
        <v>QUISPE GONZALES, ROSENDO GIL</v>
      </c>
      <c r="T887" t="s">
        <v>754</v>
      </c>
      <c r="U887" t="s">
        <v>36</v>
      </c>
      <c r="V887" t="s">
        <v>48</v>
      </c>
      <c r="W887" t="s">
        <v>15483</v>
      </c>
      <c r="X887" s="121">
        <v>21062</v>
      </c>
      <c r="Y887" t="s">
        <v>8961</v>
      </c>
      <c r="AB887" t="s">
        <v>37</v>
      </c>
      <c r="AC887" t="s">
        <v>92</v>
      </c>
      <c r="AD887" t="s">
        <v>39</v>
      </c>
    </row>
    <row r="888" spans="1:30">
      <c r="A888" t="s">
        <v>8962</v>
      </c>
      <c r="B888" t="s">
        <v>26</v>
      </c>
      <c r="C888" t="s">
        <v>27</v>
      </c>
      <c r="D888" t="s">
        <v>28</v>
      </c>
      <c r="E888" t="s">
        <v>29</v>
      </c>
      <c r="F888" t="s">
        <v>8826</v>
      </c>
      <c r="G888" t="s">
        <v>8827</v>
      </c>
      <c r="H888" t="s">
        <v>8442</v>
      </c>
      <c r="I888" t="s">
        <v>6030</v>
      </c>
      <c r="J888" t="s">
        <v>8962</v>
      </c>
      <c r="K888" t="s">
        <v>87</v>
      </c>
      <c r="L888" t="s">
        <v>709</v>
      </c>
      <c r="M888" t="s">
        <v>755</v>
      </c>
      <c r="N888" t="s">
        <v>42</v>
      </c>
      <c r="O888" t="s">
        <v>8963</v>
      </c>
      <c r="P888" t="s">
        <v>520</v>
      </c>
      <c r="Q888" t="s">
        <v>103</v>
      </c>
      <c r="R888" t="s">
        <v>267</v>
      </c>
      <c r="S888" t="str">
        <f t="shared" si="13"/>
        <v>CARCAUSTO MAMANI, PEDRO</v>
      </c>
      <c r="T888" t="s">
        <v>754</v>
      </c>
      <c r="U888" t="s">
        <v>36</v>
      </c>
      <c r="V888" t="s">
        <v>48</v>
      </c>
      <c r="W888" t="s">
        <v>15484</v>
      </c>
      <c r="X888" s="121">
        <v>21112</v>
      </c>
      <c r="Y888" t="s">
        <v>8964</v>
      </c>
      <c r="AB888" t="s">
        <v>37</v>
      </c>
      <c r="AC888" t="s">
        <v>92</v>
      </c>
      <c r="AD888" t="s">
        <v>39</v>
      </c>
    </row>
    <row r="889" spans="1:30">
      <c r="A889" t="s">
        <v>8965</v>
      </c>
      <c r="B889" t="s">
        <v>26</v>
      </c>
      <c r="C889" t="s">
        <v>27</v>
      </c>
      <c r="D889" t="s">
        <v>28</v>
      </c>
      <c r="E889" t="s">
        <v>29</v>
      </c>
      <c r="F889" t="s">
        <v>8826</v>
      </c>
      <c r="G889" t="s">
        <v>8827</v>
      </c>
      <c r="H889" t="s">
        <v>8442</v>
      </c>
      <c r="I889" t="s">
        <v>6030</v>
      </c>
      <c r="J889" t="s">
        <v>8965</v>
      </c>
      <c r="K889" t="s">
        <v>87</v>
      </c>
      <c r="L889" t="s">
        <v>88</v>
      </c>
      <c r="M889" t="s">
        <v>89</v>
      </c>
      <c r="N889" t="s">
        <v>231</v>
      </c>
      <c r="O889" t="s">
        <v>19002</v>
      </c>
      <c r="P889" t="s">
        <v>40</v>
      </c>
      <c r="Q889" t="s">
        <v>40</v>
      </c>
      <c r="R889" t="s">
        <v>40</v>
      </c>
      <c r="S889" s="163" t="s">
        <v>231</v>
      </c>
      <c r="T889" t="s">
        <v>62</v>
      </c>
      <c r="U889" t="s">
        <v>36</v>
      </c>
      <c r="V889" t="s">
        <v>48</v>
      </c>
      <c r="W889" t="s">
        <v>40</v>
      </c>
      <c r="X889" t="s">
        <v>232</v>
      </c>
      <c r="Y889" t="s">
        <v>40</v>
      </c>
      <c r="AB889" t="s">
        <v>37</v>
      </c>
      <c r="AC889" t="s">
        <v>92</v>
      </c>
      <c r="AD889" t="s">
        <v>39</v>
      </c>
    </row>
    <row r="890" spans="1:30">
      <c r="A890" t="s">
        <v>8966</v>
      </c>
      <c r="B890" t="s">
        <v>26</v>
      </c>
      <c r="C890" t="s">
        <v>27</v>
      </c>
      <c r="D890" t="s">
        <v>28</v>
      </c>
      <c r="E890" t="s">
        <v>29</v>
      </c>
      <c r="F890" t="s">
        <v>8826</v>
      </c>
      <c r="G890" t="s">
        <v>8827</v>
      </c>
      <c r="H890" t="s">
        <v>8442</v>
      </c>
      <c r="I890" t="s">
        <v>6030</v>
      </c>
      <c r="J890" t="s">
        <v>8966</v>
      </c>
      <c r="K890" t="s">
        <v>87</v>
      </c>
      <c r="L890" t="s">
        <v>88</v>
      </c>
      <c r="M890" t="s">
        <v>89</v>
      </c>
      <c r="N890" t="s">
        <v>42</v>
      </c>
      <c r="O890" t="s">
        <v>8967</v>
      </c>
      <c r="P890" t="s">
        <v>757</v>
      </c>
      <c r="Q890" t="s">
        <v>758</v>
      </c>
      <c r="R890" t="s">
        <v>8968</v>
      </c>
      <c r="S890" t="str">
        <f t="shared" si="13"/>
        <v>CHAUCA OCHOA, MAXIMO ADIMHIR</v>
      </c>
      <c r="T890" t="s">
        <v>711</v>
      </c>
      <c r="U890" t="s">
        <v>36</v>
      </c>
      <c r="V890" t="s">
        <v>48</v>
      </c>
      <c r="W890" t="s">
        <v>15485</v>
      </c>
      <c r="X890" s="121">
        <v>20411</v>
      </c>
      <c r="Y890" t="s">
        <v>8969</v>
      </c>
      <c r="AB890" t="s">
        <v>37</v>
      </c>
      <c r="AC890" t="s">
        <v>92</v>
      </c>
      <c r="AD890" t="s">
        <v>39</v>
      </c>
    </row>
    <row r="891" spans="1:30">
      <c r="A891" t="s">
        <v>8970</v>
      </c>
      <c r="B891" t="s">
        <v>26</v>
      </c>
      <c r="C891" t="s">
        <v>27</v>
      </c>
      <c r="D891" t="s">
        <v>28</v>
      </c>
      <c r="E891" t="s">
        <v>29</v>
      </c>
      <c r="F891" t="s">
        <v>8826</v>
      </c>
      <c r="G891" t="s">
        <v>8827</v>
      </c>
      <c r="H891" t="s">
        <v>8442</v>
      </c>
      <c r="I891" t="s">
        <v>6030</v>
      </c>
      <c r="J891" t="s">
        <v>8970</v>
      </c>
      <c r="K891" t="s">
        <v>87</v>
      </c>
      <c r="L891" t="s">
        <v>88</v>
      </c>
      <c r="M891" t="s">
        <v>89</v>
      </c>
      <c r="N891" t="s">
        <v>42</v>
      </c>
      <c r="O891" t="s">
        <v>8971</v>
      </c>
      <c r="P891" t="s">
        <v>759</v>
      </c>
      <c r="Q891" t="s">
        <v>633</v>
      </c>
      <c r="R891" t="s">
        <v>760</v>
      </c>
      <c r="S891" t="str">
        <f t="shared" si="13"/>
        <v>TITALO CCAMA, EDILBERTO</v>
      </c>
      <c r="T891" t="s">
        <v>99</v>
      </c>
      <c r="U891" t="s">
        <v>36</v>
      </c>
      <c r="V891" t="s">
        <v>48</v>
      </c>
      <c r="W891" t="s">
        <v>15486</v>
      </c>
      <c r="X891" s="121">
        <v>25988</v>
      </c>
      <c r="Y891" t="s">
        <v>8972</v>
      </c>
      <c r="AB891" t="s">
        <v>37</v>
      </c>
      <c r="AC891" t="s">
        <v>92</v>
      </c>
      <c r="AD891" t="s">
        <v>39</v>
      </c>
    </row>
    <row r="892" spans="1:30">
      <c r="A892" t="s">
        <v>8973</v>
      </c>
      <c r="B892" t="s">
        <v>26</v>
      </c>
      <c r="C892" t="s">
        <v>27</v>
      </c>
      <c r="D892" t="s">
        <v>28</v>
      </c>
      <c r="E892" t="s">
        <v>29</v>
      </c>
      <c r="F892" t="s">
        <v>8826</v>
      </c>
      <c r="G892" t="s">
        <v>8827</v>
      </c>
      <c r="H892" t="s">
        <v>8442</v>
      </c>
      <c r="I892" t="s">
        <v>6030</v>
      </c>
      <c r="J892" t="s">
        <v>8973</v>
      </c>
      <c r="K892" t="s">
        <v>87</v>
      </c>
      <c r="L892" t="s">
        <v>88</v>
      </c>
      <c r="M892" t="s">
        <v>89</v>
      </c>
      <c r="N892" t="s">
        <v>42</v>
      </c>
      <c r="O892" t="s">
        <v>8974</v>
      </c>
      <c r="P892" t="s">
        <v>154</v>
      </c>
      <c r="Q892" t="s">
        <v>683</v>
      </c>
      <c r="R892" t="s">
        <v>897</v>
      </c>
      <c r="S892" t="str">
        <f t="shared" si="13"/>
        <v>GOMEZ BAILON, MAXIMO</v>
      </c>
      <c r="T892" t="s">
        <v>99</v>
      </c>
      <c r="U892" t="s">
        <v>36</v>
      </c>
      <c r="V892" t="s">
        <v>48</v>
      </c>
      <c r="W892" t="s">
        <v>15487</v>
      </c>
      <c r="X892" s="121">
        <v>19555</v>
      </c>
      <c r="Y892" t="s">
        <v>8975</v>
      </c>
      <c r="AB892" t="s">
        <v>37</v>
      </c>
      <c r="AC892" t="s">
        <v>92</v>
      </c>
      <c r="AD892" t="s">
        <v>39</v>
      </c>
    </row>
    <row r="893" spans="1:30">
      <c r="A893" t="s">
        <v>8976</v>
      </c>
      <c r="B893" t="s">
        <v>26</v>
      </c>
      <c r="C893" t="s">
        <v>27</v>
      </c>
      <c r="D893" t="s">
        <v>28</v>
      </c>
      <c r="E893" t="s">
        <v>29</v>
      </c>
      <c r="F893" t="s">
        <v>8826</v>
      </c>
      <c r="G893" t="s">
        <v>8827</v>
      </c>
      <c r="H893" t="s">
        <v>8442</v>
      </c>
      <c r="I893" t="s">
        <v>6030</v>
      </c>
      <c r="J893" t="s">
        <v>8976</v>
      </c>
      <c r="K893" t="s">
        <v>87</v>
      </c>
      <c r="L893" t="s">
        <v>88</v>
      </c>
      <c r="M893" t="s">
        <v>89</v>
      </c>
      <c r="N893" t="s">
        <v>231</v>
      </c>
      <c r="O893" t="s">
        <v>19003</v>
      </c>
      <c r="P893" t="s">
        <v>40</v>
      </c>
      <c r="Q893" t="s">
        <v>40</v>
      </c>
      <c r="R893" t="s">
        <v>40</v>
      </c>
      <c r="S893" s="163" t="s">
        <v>231</v>
      </c>
      <c r="T893" t="s">
        <v>62</v>
      </c>
      <c r="U893" t="s">
        <v>36</v>
      </c>
      <c r="V893" t="s">
        <v>48</v>
      </c>
      <c r="W893" t="s">
        <v>40</v>
      </c>
      <c r="X893" t="s">
        <v>232</v>
      </c>
      <c r="Y893" t="s">
        <v>40</v>
      </c>
      <c r="AB893" t="s">
        <v>37</v>
      </c>
      <c r="AC893" t="s">
        <v>92</v>
      </c>
      <c r="AD893" t="s">
        <v>39</v>
      </c>
    </row>
    <row r="894" spans="1:30">
      <c r="A894" t="s">
        <v>8977</v>
      </c>
      <c r="B894" t="s">
        <v>26</v>
      </c>
      <c r="C894" t="s">
        <v>27</v>
      </c>
      <c r="D894" t="s">
        <v>28</v>
      </c>
      <c r="E894" t="s">
        <v>29</v>
      </c>
      <c r="F894" t="s">
        <v>8978</v>
      </c>
      <c r="G894" t="s">
        <v>8979</v>
      </c>
      <c r="H894" t="s">
        <v>8442</v>
      </c>
      <c r="I894" t="s">
        <v>14228</v>
      </c>
      <c r="J894" t="s">
        <v>8977</v>
      </c>
      <c r="K894" t="s">
        <v>30</v>
      </c>
      <c r="L894" t="s">
        <v>31</v>
      </c>
      <c r="M894" t="s">
        <v>32</v>
      </c>
      <c r="N894" t="s">
        <v>231</v>
      </c>
      <c r="O894" t="s">
        <v>6374</v>
      </c>
      <c r="P894" t="s">
        <v>40</v>
      </c>
      <c r="Q894" t="s">
        <v>40</v>
      </c>
      <c r="R894" t="s">
        <v>40</v>
      </c>
      <c r="S894" s="163" t="s">
        <v>231</v>
      </c>
      <c r="T894" t="s">
        <v>62</v>
      </c>
      <c r="U894" t="s">
        <v>36</v>
      </c>
      <c r="V894" t="s">
        <v>48</v>
      </c>
      <c r="W894" t="s">
        <v>40</v>
      </c>
      <c r="X894" t="s">
        <v>232</v>
      </c>
      <c r="Y894" t="s">
        <v>40</v>
      </c>
      <c r="AB894" t="s">
        <v>37</v>
      </c>
      <c r="AC894" t="s">
        <v>38</v>
      </c>
      <c r="AD894" t="s">
        <v>39</v>
      </c>
    </row>
    <row r="895" spans="1:30">
      <c r="A895" t="s">
        <v>8982</v>
      </c>
      <c r="B895" t="s">
        <v>26</v>
      </c>
      <c r="C895" t="s">
        <v>27</v>
      </c>
      <c r="D895" t="s">
        <v>28</v>
      </c>
      <c r="E895" t="s">
        <v>29</v>
      </c>
      <c r="F895" t="s">
        <v>8978</v>
      </c>
      <c r="G895" t="s">
        <v>8979</v>
      </c>
      <c r="H895" t="s">
        <v>8442</v>
      </c>
      <c r="I895" t="s">
        <v>14228</v>
      </c>
      <c r="J895" t="s">
        <v>8982</v>
      </c>
      <c r="K895" t="s">
        <v>30</v>
      </c>
      <c r="L895" t="s">
        <v>31</v>
      </c>
      <c r="M895" t="s">
        <v>699</v>
      </c>
      <c r="N895" t="s">
        <v>231</v>
      </c>
      <c r="O895" t="s">
        <v>6374</v>
      </c>
      <c r="P895" t="s">
        <v>40</v>
      </c>
      <c r="Q895" t="s">
        <v>40</v>
      </c>
      <c r="R895" t="s">
        <v>40</v>
      </c>
      <c r="S895" s="163" t="s">
        <v>231</v>
      </c>
      <c r="T895" t="s">
        <v>62</v>
      </c>
      <c r="U895" t="s">
        <v>36</v>
      </c>
      <c r="V895" t="s">
        <v>48</v>
      </c>
      <c r="W895" t="s">
        <v>40</v>
      </c>
      <c r="X895" t="s">
        <v>232</v>
      </c>
      <c r="Y895" t="s">
        <v>40</v>
      </c>
      <c r="AB895" t="s">
        <v>37</v>
      </c>
      <c r="AC895" t="s">
        <v>38</v>
      </c>
      <c r="AD895" t="s">
        <v>39</v>
      </c>
    </row>
    <row r="896" spans="1:30">
      <c r="A896" t="s">
        <v>8985</v>
      </c>
      <c r="B896" t="s">
        <v>26</v>
      </c>
      <c r="C896" t="s">
        <v>27</v>
      </c>
      <c r="D896" t="s">
        <v>28</v>
      </c>
      <c r="E896" t="s">
        <v>29</v>
      </c>
      <c r="F896" t="s">
        <v>8978</v>
      </c>
      <c r="G896" t="s">
        <v>8979</v>
      </c>
      <c r="H896" t="s">
        <v>8442</v>
      </c>
      <c r="I896" t="s">
        <v>14228</v>
      </c>
      <c r="J896" t="s">
        <v>8985</v>
      </c>
      <c r="K896" t="s">
        <v>30</v>
      </c>
      <c r="L896" t="s">
        <v>30</v>
      </c>
      <c r="M896" t="s">
        <v>41</v>
      </c>
      <c r="N896" t="s">
        <v>42</v>
      </c>
      <c r="O896" t="s">
        <v>8986</v>
      </c>
      <c r="P896" t="s">
        <v>103</v>
      </c>
      <c r="Q896" t="s">
        <v>262</v>
      </c>
      <c r="R896" t="s">
        <v>8987</v>
      </c>
      <c r="S896" t="str">
        <f t="shared" si="13"/>
        <v>MAMANI LUJANO, JULIA BEATRIZ</v>
      </c>
      <c r="T896" t="s">
        <v>46</v>
      </c>
      <c r="U896" t="s">
        <v>47</v>
      </c>
      <c r="V896" t="s">
        <v>48</v>
      </c>
      <c r="W896" t="s">
        <v>15491</v>
      </c>
      <c r="X896" s="121">
        <v>21600</v>
      </c>
      <c r="Y896" t="s">
        <v>8988</v>
      </c>
      <c r="AB896" t="s">
        <v>37</v>
      </c>
      <c r="AC896" t="s">
        <v>38</v>
      </c>
      <c r="AD896" t="s">
        <v>39</v>
      </c>
    </row>
    <row r="897" spans="1:30">
      <c r="A897" t="s">
        <v>8989</v>
      </c>
      <c r="B897" t="s">
        <v>26</v>
      </c>
      <c r="C897" t="s">
        <v>27</v>
      </c>
      <c r="D897" t="s">
        <v>28</v>
      </c>
      <c r="E897" t="s">
        <v>29</v>
      </c>
      <c r="F897" t="s">
        <v>8978</v>
      </c>
      <c r="G897" t="s">
        <v>8979</v>
      </c>
      <c r="H897" t="s">
        <v>8442</v>
      </c>
      <c r="I897" t="s">
        <v>14228</v>
      </c>
      <c r="J897" t="s">
        <v>8989</v>
      </c>
      <c r="K897" t="s">
        <v>30</v>
      </c>
      <c r="L897" t="s">
        <v>30</v>
      </c>
      <c r="M897" t="s">
        <v>41</v>
      </c>
      <c r="N897" t="s">
        <v>42</v>
      </c>
      <c r="O897" t="s">
        <v>8990</v>
      </c>
      <c r="P897" t="s">
        <v>226</v>
      </c>
      <c r="Q897" t="s">
        <v>11367</v>
      </c>
      <c r="R897" t="s">
        <v>11368</v>
      </c>
      <c r="S897" t="str">
        <f t="shared" si="13"/>
        <v>TICONA CHARALLA, CECILIO</v>
      </c>
      <c r="T897" t="s">
        <v>51</v>
      </c>
      <c r="U897" t="s">
        <v>47</v>
      </c>
      <c r="V897" t="s">
        <v>48</v>
      </c>
      <c r="W897" t="s">
        <v>15492</v>
      </c>
      <c r="X897" s="121">
        <v>25398</v>
      </c>
      <c r="Y897" t="s">
        <v>11369</v>
      </c>
      <c r="AB897" t="s">
        <v>37</v>
      </c>
      <c r="AC897" t="s">
        <v>38</v>
      </c>
      <c r="AD897" t="s">
        <v>39</v>
      </c>
    </row>
    <row r="898" spans="1:30">
      <c r="A898" t="s">
        <v>8991</v>
      </c>
      <c r="B898" t="s">
        <v>26</v>
      </c>
      <c r="C898" t="s">
        <v>27</v>
      </c>
      <c r="D898" t="s">
        <v>28</v>
      </c>
      <c r="E898" t="s">
        <v>29</v>
      </c>
      <c r="F898" t="s">
        <v>8978</v>
      </c>
      <c r="G898" t="s">
        <v>8979</v>
      </c>
      <c r="H898" t="s">
        <v>8442</v>
      </c>
      <c r="I898" t="s">
        <v>14228</v>
      </c>
      <c r="J898" t="s">
        <v>8991</v>
      </c>
      <c r="K898" t="s">
        <v>30</v>
      </c>
      <c r="L898" t="s">
        <v>30</v>
      </c>
      <c r="M898" t="s">
        <v>41</v>
      </c>
      <c r="N898" t="s">
        <v>42</v>
      </c>
      <c r="O898" t="s">
        <v>8992</v>
      </c>
      <c r="P898" t="s">
        <v>118</v>
      </c>
      <c r="Q898" t="s">
        <v>163</v>
      </c>
      <c r="R898" t="s">
        <v>6272</v>
      </c>
      <c r="S898" t="str">
        <f t="shared" si="13"/>
        <v>TORRES GALINDO, MIRIAM</v>
      </c>
      <c r="T898" t="s">
        <v>51</v>
      </c>
      <c r="U898" t="s">
        <v>47</v>
      </c>
      <c r="V898" t="s">
        <v>48</v>
      </c>
      <c r="W898" t="s">
        <v>15493</v>
      </c>
      <c r="X898" s="121">
        <v>29952</v>
      </c>
      <c r="Y898" t="s">
        <v>8993</v>
      </c>
      <c r="AB898" t="s">
        <v>37</v>
      </c>
      <c r="AC898" t="s">
        <v>38</v>
      </c>
      <c r="AD898" t="s">
        <v>39</v>
      </c>
    </row>
    <row r="899" spans="1:30">
      <c r="A899" t="s">
        <v>8994</v>
      </c>
      <c r="B899" t="s">
        <v>26</v>
      </c>
      <c r="C899" t="s">
        <v>27</v>
      </c>
      <c r="D899" t="s">
        <v>28</v>
      </c>
      <c r="E899" t="s">
        <v>29</v>
      </c>
      <c r="F899" t="s">
        <v>8978</v>
      </c>
      <c r="G899" t="s">
        <v>8979</v>
      </c>
      <c r="H899" t="s">
        <v>8442</v>
      </c>
      <c r="I899" t="s">
        <v>14228</v>
      </c>
      <c r="J899" t="s">
        <v>8994</v>
      </c>
      <c r="K899" t="s">
        <v>30</v>
      </c>
      <c r="L899" t="s">
        <v>30</v>
      </c>
      <c r="M899" t="s">
        <v>41</v>
      </c>
      <c r="N899" t="s">
        <v>42</v>
      </c>
      <c r="O899" t="s">
        <v>52</v>
      </c>
      <c r="P899" t="s">
        <v>141</v>
      </c>
      <c r="Q899" t="s">
        <v>7507</v>
      </c>
      <c r="R899" t="s">
        <v>329</v>
      </c>
      <c r="S899" t="str">
        <f t="shared" si="13"/>
        <v>BUTRON ROSAS, ROSA</v>
      </c>
      <c r="T899" t="s">
        <v>310</v>
      </c>
      <c r="U899" t="s">
        <v>47</v>
      </c>
      <c r="V899" t="s">
        <v>48</v>
      </c>
      <c r="W899" t="s">
        <v>15494</v>
      </c>
      <c r="X899" s="121">
        <v>21427</v>
      </c>
      <c r="Y899" t="s">
        <v>8995</v>
      </c>
      <c r="AB899" t="s">
        <v>37</v>
      </c>
      <c r="AC899" t="s">
        <v>38</v>
      </c>
      <c r="AD899" t="s">
        <v>39</v>
      </c>
    </row>
    <row r="900" spans="1:30">
      <c r="A900" t="s">
        <v>8996</v>
      </c>
      <c r="B900" t="s">
        <v>26</v>
      </c>
      <c r="C900" t="s">
        <v>27</v>
      </c>
      <c r="D900" t="s">
        <v>28</v>
      </c>
      <c r="E900" t="s">
        <v>29</v>
      </c>
      <c r="F900" t="s">
        <v>8978</v>
      </c>
      <c r="G900" t="s">
        <v>8979</v>
      </c>
      <c r="H900" t="s">
        <v>8442</v>
      </c>
      <c r="I900" t="s">
        <v>14228</v>
      </c>
      <c r="J900" t="s">
        <v>8996</v>
      </c>
      <c r="K900" t="s">
        <v>30</v>
      </c>
      <c r="L900" t="s">
        <v>30</v>
      </c>
      <c r="M900" t="s">
        <v>41</v>
      </c>
      <c r="N900" t="s">
        <v>231</v>
      </c>
      <c r="O900" t="s">
        <v>8997</v>
      </c>
      <c r="P900" t="s">
        <v>40</v>
      </c>
      <c r="Q900" t="s">
        <v>40</v>
      </c>
      <c r="R900" t="s">
        <v>40</v>
      </c>
      <c r="S900" s="163" t="s">
        <v>231</v>
      </c>
      <c r="T900" t="s">
        <v>62</v>
      </c>
      <c r="U900" t="s">
        <v>47</v>
      </c>
      <c r="V900" t="s">
        <v>48</v>
      </c>
      <c r="W900" t="s">
        <v>40</v>
      </c>
      <c r="X900" t="s">
        <v>232</v>
      </c>
      <c r="Y900" t="s">
        <v>40</v>
      </c>
      <c r="AB900" t="s">
        <v>37</v>
      </c>
      <c r="AC900" t="s">
        <v>6439</v>
      </c>
      <c r="AD900" t="s">
        <v>39</v>
      </c>
    </row>
    <row r="901" spans="1:30">
      <c r="A901" t="s">
        <v>8998</v>
      </c>
      <c r="B901" t="s">
        <v>26</v>
      </c>
      <c r="C901" t="s">
        <v>27</v>
      </c>
      <c r="D901" t="s">
        <v>28</v>
      </c>
      <c r="E901" t="s">
        <v>29</v>
      </c>
      <c r="F901" t="s">
        <v>8978</v>
      </c>
      <c r="G901" t="s">
        <v>8979</v>
      </c>
      <c r="H901" t="s">
        <v>8442</v>
      </c>
      <c r="I901" t="s">
        <v>14228</v>
      </c>
      <c r="J901" t="s">
        <v>8998</v>
      </c>
      <c r="K901" t="s">
        <v>30</v>
      </c>
      <c r="L901" t="s">
        <v>30</v>
      </c>
      <c r="M901" t="s">
        <v>41</v>
      </c>
      <c r="N901" t="s">
        <v>42</v>
      </c>
      <c r="O901" t="s">
        <v>8999</v>
      </c>
      <c r="P901" t="s">
        <v>547</v>
      </c>
      <c r="Q901" t="s">
        <v>11538</v>
      </c>
      <c r="R901" t="s">
        <v>216</v>
      </c>
      <c r="S901" t="str">
        <f t="shared" ref="S901:S964" si="14">CONCATENATE(P901," ",Q901,","," ",R901)</f>
        <v>CALLA VILLAZANTE, YOLANDA</v>
      </c>
      <c r="T901" t="s">
        <v>35</v>
      </c>
      <c r="U901" t="s">
        <v>47</v>
      </c>
      <c r="V901" t="s">
        <v>48</v>
      </c>
      <c r="W901" t="s">
        <v>15495</v>
      </c>
      <c r="X901" s="121">
        <v>22988</v>
      </c>
      <c r="Y901" t="s">
        <v>11539</v>
      </c>
      <c r="AB901" t="s">
        <v>37</v>
      </c>
      <c r="AC901" t="s">
        <v>38</v>
      </c>
      <c r="AD901" t="s">
        <v>39</v>
      </c>
    </row>
    <row r="902" spans="1:30">
      <c r="A902" t="s">
        <v>9000</v>
      </c>
      <c r="B902" t="s">
        <v>26</v>
      </c>
      <c r="C902" t="s">
        <v>27</v>
      </c>
      <c r="D902" t="s">
        <v>28</v>
      </c>
      <c r="E902" t="s">
        <v>29</v>
      </c>
      <c r="F902" t="s">
        <v>8978</v>
      </c>
      <c r="G902" t="s">
        <v>8979</v>
      </c>
      <c r="H902" t="s">
        <v>8442</v>
      </c>
      <c r="I902" t="s">
        <v>14228</v>
      </c>
      <c r="J902" t="s">
        <v>9000</v>
      </c>
      <c r="K902" t="s">
        <v>30</v>
      </c>
      <c r="L902" t="s">
        <v>30</v>
      </c>
      <c r="M902" t="s">
        <v>41</v>
      </c>
      <c r="N902" t="s">
        <v>42</v>
      </c>
      <c r="O902" t="s">
        <v>52</v>
      </c>
      <c r="P902" t="s">
        <v>72</v>
      </c>
      <c r="Q902" t="s">
        <v>544</v>
      </c>
      <c r="R902" t="s">
        <v>353</v>
      </c>
      <c r="S902" t="str">
        <f t="shared" si="14"/>
        <v>QUISPE SUAÑA, DORIS</v>
      </c>
      <c r="T902" t="s">
        <v>51</v>
      </c>
      <c r="U902" t="s">
        <v>47</v>
      </c>
      <c r="V902" t="s">
        <v>48</v>
      </c>
      <c r="W902" t="s">
        <v>15496</v>
      </c>
      <c r="X902" s="121">
        <v>24222</v>
      </c>
      <c r="Y902" t="s">
        <v>9001</v>
      </c>
      <c r="AB902" t="s">
        <v>37</v>
      </c>
      <c r="AC902" t="s">
        <v>38</v>
      </c>
      <c r="AD902" t="s">
        <v>39</v>
      </c>
    </row>
    <row r="903" spans="1:30">
      <c r="A903" t="s">
        <v>9002</v>
      </c>
      <c r="B903" t="s">
        <v>26</v>
      </c>
      <c r="C903" t="s">
        <v>27</v>
      </c>
      <c r="D903" t="s">
        <v>28</v>
      </c>
      <c r="E903" t="s">
        <v>29</v>
      </c>
      <c r="F903" t="s">
        <v>8978</v>
      </c>
      <c r="G903" t="s">
        <v>8979</v>
      </c>
      <c r="H903" t="s">
        <v>8442</v>
      </c>
      <c r="I903" t="s">
        <v>14228</v>
      </c>
      <c r="J903" t="s">
        <v>9002</v>
      </c>
      <c r="K903" t="s">
        <v>30</v>
      </c>
      <c r="L903" t="s">
        <v>30</v>
      </c>
      <c r="M903" t="s">
        <v>41</v>
      </c>
      <c r="N903" t="s">
        <v>42</v>
      </c>
      <c r="O903" t="s">
        <v>52</v>
      </c>
      <c r="P903" t="s">
        <v>9003</v>
      </c>
      <c r="Q903" t="s">
        <v>73</v>
      </c>
      <c r="R903" t="s">
        <v>764</v>
      </c>
      <c r="S903" t="str">
        <f t="shared" si="14"/>
        <v>HUANCAPAZA CONDORI, CORINA</v>
      </c>
      <c r="T903" t="s">
        <v>58</v>
      </c>
      <c r="U903" t="s">
        <v>47</v>
      </c>
      <c r="V903" t="s">
        <v>48</v>
      </c>
      <c r="W903" t="s">
        <v>15497</v>
      </c>
      <c r="X903" s="121">
        <v>23997</v>
      </c>
      <c r="Y903" t="s">
        <v>9004</v>
      </c>
      <c r="AB903" t="s">
        <v>37</v>
      </c>
      <c r="AC903" t="s">
        <v>38</v>
      </c>
      <c r="AD903" t="s">
        <v>39</v>
      </c>
    </row>
    <row r="904" spans="1:30">
      <c r="A904" t="s">
        <v>9005</v>
      </c>
      <c r="B904" t="s">
        <v>26</v>
      </c>
      <c r="C904" t="s">
        <v>27</v>
      </c>
      <c r="D904" t="s">
        <v>28</v>
      </c>
      <c r="E904" t="s">
        <v>29</v>
      </c>
      <c r="F904" t="s">
        <v>8978</v>
      </c>
      <c r="G904" t="s">
        <v>8979</v>
      </c>
      <c r="H904" t="s">
        <v>8442</v>
      </c>
      <c r="I904" t="s">
        <v>14228</v>
      </c>
      <c r="J904" t="s">
        <v>9005</v>
      </c>
      <c r="K904" t="s">
        <v>30</v>
      </c>
      <c r="L904" t="s">
        <v>30</v>
      </c>
      <c r="M904" t="s">
        <v>41</v>
      </c>
      <c r="N904" t="s">
        <v>42</v>
      </c>
      <c r="O904" t="s">
        <v>52</v>
      </c>
      <c r="P904" t="s">
        <v>765</v>
      </c>
      <c r="Q904" t="s">
        <v>6199</v>
      </c>
      <c r="R904" t="s">
        <v>766</v>
      </c>
      <c r="S904" t="str">
        <f t="shared" si="14"/>
        <v>HUAYLLAPUMA SANTA CRUZ, CESAR</v>
      </c>
      <c r="T904" t="s">
        <v>35</v>
      </c>
      <c r="U904" t="s">
        <v>47</v>
      </c>
      <c r="V904" t="s">
        <v>48</v>
      </c>
      <c r="W904" t="s">
        <v>15498</v>
      </c>
      <c r="X904" s="121">
        <v>21284</v>
      </c>
      <c r="Y904" t="s">
        <v>9006</v>
      </c>
      <c r="AB904" t="s">
        <v>37</v>
      </c>
      <c r="AC904" t="s">
        <v>38</v>
      </c>
      <c r="AD904" t="s">
        <v>39</v>
      </c>
    </row>
    <row r="905" spans="1:30">
      <c r="A905" t="s">
        <v>9007</v>
      </c>
      <c r="B905" t="s">
        <v>26</v>
      </c>
      <c r="C905" t="s">
        <v>27</v>
      </c>
      <c r="D905" t="s">
        <v>28</v>
      </c>
      <c r="E905" t="s">
        <v>29</v>
      </c>
      <c r="F905" t="s">
        <v>8978</v>
      </c>
      <c r="G905" t="s">
        <v>8979</v>
      </c>
      <c r="H905" t="s">
        <v>8442</v>
      </c>
      <c r="I905" t="s">
        <v>14228</v>
      </c>
      <c r="J905" t="s">
        <v>9007</v>
      </c>
      <c r="K905" t="s">
        <v>30</v>
      </c>
      <c r="L905" t="s">
        <v>30</v>
      </c>
      <c r="M905" t="s">
        <v>41</v>
      </c>
      <c r="N905" t="s">
        <v>42</v>
      </c>
      <c r="O905" t="s">
        <v>9008</v>
      </c>
      <c r="P905" t="s">
        <v>178</v>
      </c>
      <c r="Q905" t="s">
        <v>264</v>
      </c>
      <c r="R905" t="s">
        <v>374</v>
      </c>
      <c r="S905" t="str">
        <f t="shared" si="14"/>
        <v>CAHUANA CCALLO, MARTHA</v>
      </c>
      <c r="T905" t="s">
        <v>46</v>
      </c>
      <c r="U905" t="s">
        <v>47</v>
      </c>
      <c r="V905" t="s">
        <v>48</v>
      </c>
      <c r="W905" t="s">
        <v>15499</v>
      </c>
      <c r="X905" s="121">
        <v>25875</v>
      </c>
      <c r="Y905" t="s">
        <v>9009</v>
      </c>
      <c r="AB905" t="s">
        <v>37</v>
      </c>
      <c r="AC905" t="s">
        <v>38</v>
      </c>
      <c r="AD905" t="s">
        <v>39</v>
      </c>
    </row>
    <row r="906" spans="1:30">
      <c r="A906" t="s">
        <v>9010</v>
      </c>
      <c r="B906" t="s">
        <v>26</v>
      </c>
      <c r="C906" t="s">
        <v>27</v>
      </c>
      <c r="D906" t="s">
        <v>28</v>
      </c>
      <c r="E906" t="s">
        <v>29</v>
      </c>
      <c r="F906" t="s">
        <v>8978</v>
      </c>
      <c r="G906" t="s">
        <v>8979</v>
      </c>
      <c r="H906" t="s">
        <v>8442</v>
      </c>
      <c r="I906" t="s">
        <v>14228</v>
      </c>
      <c r="J906" t="s">
        <v>9010</v>
      </c>
      <c r="K906" t="s">
        <v>30</v>
      </c>
      <c r="L906" t="s">
        <v>30</v>
      </c>
      <c r="M906" t="s">
        <v>41</v>
      </c>
      <c r="N906" t="s">
        <v>42</v>
      </c>
      <c r="O906" t="s">
        <v>9011</v>
      </c>
      <c r="P906" t="s">
        <v>11301</v>
      </c>
      <c r="Q906" t="s">
        <v>72</v>
      </c>
      <c r="R906" t="s">
        <v>11302</v>
      </c>
      <c r="S906" t="str">
        <f t="shared" si="14"/>
        <v>JALLASI QUISPE, SEBASTIANA IMELDA</v>
      </c>
      <c r="T906" t="s">
        <v>51</v>
      </c>
      <c r="U906" t="s">
        <v>47</v>
      </c>
      <c r="V906" t="s">
        <v>48</v>
      </c>
      <c r="W906" t="s">
        <v>15500</v>
      </c>
      <c r="X906" s="121">
        <v>24731</v>
      </c>
      <c r="Y906" t="s">
        <v>11303</v>
      </c>
      <c r="AB906" t="s">
        <v>37</v>
      </c>
      <c r="AC906" t="s">
        <v>38</v>
      </c>
      <c r="AD906" t="s">
        <v>39</v>
      </c>
    </row>
    <row r="907" spans="1:30">
      <c r="A907" t="s">
        <v>9012</v>
      </c>
      <c r="B907" t="s">
        <v>26</v>
      </c>
      <c r="C907" t="s">
        <v>27</v>
      </c>
      <c r="D907" t="s">
        <v>28</v>
      </c>
      <c r="E907" t="s">
        <v>29</v>
      </c>
      <c r="F907" t="s">
        <v>8978</v>
      </c>
      <c r="G907" t="s">
        <v>8979</v>
      </c>
      <c r="H907" t="s">
        <v>8442</v>
      </c>
      <c r="I907" t="s">
        <v>14228</v>
      </c>
      <c r="J907" t="s">
        <v>9012</v>
      </c>
      <c r="K907" t="s">
        <v>30</v>
      </c>
      <c r="L907" t="s">
        <v>30</v>
      </c>
      <c r="M907" t="s">
        <v>8480</v>
      </c>
      <c r="N907" t="s">
        <v>42</v>
      </c>
      <c r="O907" t="s">
        <v>52</v>
      </c>
      <c r="P907" t="s">
        <v>288</v>
      </c>
      <c r="Q907" t="s">
        <v>122</v>
      </c>
      <c r="R907" t="s">
        <v>9013</v>
      </c>
      <c r="S907" t="str">
        <f t="shared" si="14"/>
        <v>MOLINA FLORES, MARIA AGUSTINA</v>
      </c>
      <c r="T907" t="s">
        <v>46</v>
      </c>
      <c r="U907" t="s">
        <v>47</v>
      </c>
      <c r="V907" t="s">
        <v>48</v>
      </c>
      <c r="W907" t="s">
        <v>15501</v>
      </c>
      <c r="X907" s="121">
        <v>23032</v>
      </c>
      <c r="Y907" t="s">
        <v>9014</v>
      </c>
      <c r="AB907" t="s">
        <v>37</v>
      </c>
      <c r="AC907" t="s">
        <v>38</v>
      </c>
      <c r="AD907" t="s">
        <v>39</v>
      </c>
    </row>
    <row r="908" spans="1:30">
      <c r="A908" t="s">
        <v>9015</v>
      </c>
      <c r="B908" t="s">
        <v>26</v>
      </c>
      <c r="C908" t="s">
        <v>27</v>
      </c>
      <c r="D908" t="s">
        <v>28</v>
      </c>
      <c r="E908" t="s">
        <v>29</v>
      </c>
      <c r="F908" t="s">
        <v>8978</v>
      </c>
      <c r="G908" t="s">
        <v>8979</v>
      </c>
      <c r="H908" t="s">
        <v>8442</v>
      </c>
      <c r="I908" t="s">
        <v>14228</v>
      </c>
      <c r="J908" t="s">
        <v>9015</v>
      </c>
      <c r="K908" t="s">
        <v>30</v>
      </c>
      <c r="L908" t="s">
        <v>30</v>
      </c>
      <c r="M908" t="s">
        <v>41</v>
      </c>
      <c r="N908" t="s">
        <v>42</v>
      </c>
      <c r="O908" t="s">
        <v>52</v>
      </c>
      <c r="P908" t="s">
        <v>165</v>
      </c>
      <c r="Q908" t="s">
        <v>282</v>
      </c>
      <c r="R908" t="s">
        <v>9016</v>
      </c>
      <c r="S908" t="str">
        <f t="shared" si="14"/>
        <v>MORALES CHAMBILLA, NORA</v>
      </c>
      <c r="T908" t="s">
        <v>58</v>
      </c>
      <c r="U908" t="s">
        <v>47</v>
      </c>
      <c r="V908" t="s">
        <v>48</v>
      </c>
      <c r="W908" t="s">
        <v>15502</v>
      </c>
      <c r="X908" s="121">
        <v>22983</v>
      </c>
      <c r="Y908" t="s">
        <v>9017</v>
      </c>
      <c r="AB908" t="s">
        <v>37</v>
      </c>
      <c r="AC908" t="s">
        <v>38</v>
      </c>
      <c r="AD908" t="s">
        <v>39</v>
      </c>
    </row>
    <row r="909" spans="1:30">
      <c r="A909" t="s">
        <v>9018</v>
      </c>
      <c r="B909" t="s">
        <v>26</v>
      </c>
      <c r="C909" t="s">
        <v>27</v>
      </c>
      <c r="D909" t="s">
        <v>28</v>
      </c>
      <c r="E909" t="s">
        <v>29</v>
      </c>
      <c r="F909" t="s">
        <v>8978</v>
      </c>
      <c r="G909" t="s">
        <v>8979</v>
      </c>
      <c r="H909" t="s">
        <v>8442</v>
      </c>
      <c r="I909" t="s">
        <v>14228</v>
      </c>
      <c r="J909" t="s">
        <v>9018</v>
      </c>
      <c r="K909" t="s">
        <v>30</v>
      </c>
      <c r="L909" t="s">
        <v>30</v>
      </c>
      <c r="M909" t="s">
        <v>41</v>
      </c>
      <c r="N909" t="s">
        <v>42</v>
      </c>
      <c r="O909" t="s">
        <v>52</v>
      </c>
      <c r="P909" t="s">
        <v>240</v>
      </c>
      <c r="Q909" t="s">
        <v>135</v>
      </c>
      <c r="R909" t="s">
        <v>546</v>
      </c>
      <c r="S909" t="str">
        <f t="shared" si="14"/>
        <v>NUÑEZ ROMERO, MARIA ELENA</v>
      </c>
      <c r="T909" t="s">
        <v>58</v>
      </c>
      <c r="U909" t="s">
        <v>47</v>
      </c>
      <c r="V909" t="s">
        <v>48</v>
      </c>
      <c r="W909" t="s">
        <v>15503</v>
      </c>
      <c r="X909" s="121">
        <v>22743</v>
      </c>
      <c r="Y909" t="s">
        <v>9019</v>
      </c>
      <c r="AB909" t="s">
        <v>37</v>
      </c>
      <c r="AC909" t="s">
        <v>38</v>
      </c>
      <c r="AD909" t="s">
        <v>39</v>
      </c>
    </row>
    <row r="910" spans="1:30">
      <c r="A910" t="s">
        <v>9020</v>
      </c>
      <c r="B910" t="s">
        <v>26</v>
      </c>
      <c r="C910" t="s">
        <v>27</v>
      </c>
      <c r="D910" t="s">
        <v>28</v>
      </c>
      <c r="E910" t="s">
        <v>29</v>
      </c>
      <c r="F910" t="s">
        <v>8978</v>
      </c>
      <c r="G910" t="s">
        <v>8979</v>
      </c>
      <c r="H910" t="s">
        <v>8442</v>
      </c>
      <c r="I910" t="s">
        <v>14228</v>
      </c>
      <c r="J910" t="s">
        <v>9020</v>
      </c>
      <c r="K910" t="s">
        <v>30</v>
      </c>
      <c r="L910" t="s">
        <v>30</v>
      </c>
      <c r="M910" t="s">
        <v>41</v>
      </c>
      <c r="N910" t="s">
        <v>42</v>
      </c>
      <c r="O910" t="s">
        <v>19004</v>
      </c>
      <c r="P910" t="s">
        <v>175</v>
      </c>
      <c r="Q910" t="s">
        <v>103</v>
      </c>
      <c r="R910" t="s">
        <v>8983</v>
      </c>
      <c r="S910" t="str">
        <f t="shared" si="14"/>
        <v>TITO MAMANI, MARCO AURELIO</v>
      </c>
      <c r="T910" t="s">
        <v>35</v>
      </c>
      <c r="U910" t="s">
        <v>47</v>
      </c>
      <c r="V910" t="s">
        <v>48</v>
      </c>
      <c r="W910" t="s">
        <v>15490</v>
      </c>
      <c r="X910" s="121">
        <v>22448</v>
      </c>
      <c r="Y910" t="s">
        <v>8984</v>
      </c>
      <c r="AB910" t="s">
        <v>37</v>
      </c>
      <c r="AC910" t="s">
        <v>38</v>
      </c>
      <c r="AD910" t="s">
        <v>39</v>
      </c>
    </row>
    <row r="911" spans="1:30">
      <c r="A911" t="s">
        <v>9021</v>
      </c>
      <c r="B911" t="s">
        <v>26</v>
      </c>
      <c r="C911" t="s">
        <v>27</v>
      </c>
      <c r="D911" t="s">
        <v>28</v>
      </c>
      <c r="E911" t="s">
        <v>29</v>
      </c>
      <c r="F911" t="s">
        <v>8978</v>
      </c>
      <c r="G911" t="s">
        <v>8979</v>
      </c>
      <c r="H911" t="s">
        <v>8442</v>
      </c>
      <c r="I911" t="s">
        <v>14228</v>
      </c>
      <c r="J911" t="s">
        <v>9021</v>
      </c>
      <c r="K911" t="s">
        <v>30</v>
      </c>
      <c r="L911" t="s">
        <v>30</v>
      </c>
      <c r="M911" t="s">
        <v>41</v>
      </c>
      <c r="N911" t="s">
        <v>42</v>
      </c>
      <c r="O911" t="s">
        <v>52</v>
      </c>
      <c r="P911" t="s">
        <v>164</v>
      </c>
      <c r="Q911" t="s">
        <v>195</v>
      </c>
      <c r="R911" t="s">
        <v>9022</v>
      </c>
      <c r="S911" t="str">
        <f t="shared" si="14"/>
        <v>ORTEGA PORTUGAL, DINORA EDUVIGIS</v>
      </c>
      <c r="T911" t="s">
        <v>58</v>
      </c>
      <c r="U911" t="s">
        <v>47</v>
      </c>
      <c r="V911" t="s">
        <v>48</v>
      </c>
      <c r="W911" t="s">
        <v>15504</v>
      </c>
      <c r="X911" s="121">
        <v>24032</v>
      </c>
      <c r="Y911" t="s">
        <v>9023</v>
      </c>
      <c r="AB911" t="s">
        <v>37</v>
      </c>
      <c r="AC911" t="s">
        <v>38</v>
      </c>
      <c r="AD911" t="s">
        <v>39</v>
      </c>
    </row>
    <row r="912" spans="1:30">
      <c r="A912" t="s">
        <v>9024</v>
      </c>
      <c r="B912" t="s">
        <v>26</v>
      </c>
      <c r="C912" t="s">
        <v>27</v>
      </c>
      <c r="D912" t="s">
        <v>28</v>
      </c>
      <c r="E912" t="s">
        <v>29</v>
      </c>
      <c r="F912" t="s">
        <v>8978</v>
      </c>
      <c r="G912" t="s">
        <v>8979</v>
      </c>
      <c r="H912" t="s">
        <v>8442</v>
      </c>
      <c r="I912" t="s">
        <v>14228</v>
      </c>
      <c r="J912" t="s">
        <v>9024</v>
      </c>
      <c r="K912" t="s">
        <v>30</v>
      </c>
      <c r="L912" t="s">
        <v>30</v>
      </c>
      <c r="M912" t="s">
        <v>41</v>
      </c>
      <c r="N912" t="s">
        <v>42</v>
      </c>
      <c r="O912" t="s">
        <v>52</v>
      </c>
      <c r="P912" t="s">
        <v>8077</v>
      </c>
      <c r="Q912" t="s">
        <v>9025</v>
      </c>
      <c r="R912" t="s">
        <v>9026</v>
      </c>
      <c r="S912" t="str">
        <f t="shared" si="14"/>
        <v>TTITO ACHAHUANCO, MARCUSA</v>
      </c>
      <c r="T912" t="s">
        <v>51</v>
      </c>
      <c r="U912" t="s">
        <v>47</v>
      </c>
      <c r="V912" t="s">
        <v>48</v>
      </c>
      <c r="W912" t="s">
        <v>15505</v>
      </c>
      <c r="X912" s="121">
        <v>23660</v>
      </c>
      <c r="Y912" t="s">
        <v>9027</v>
      </c>
      <c r="AB912" t="s">
        <v>37</v>
      </c>
      <c r="AC912" t="s">
        <v>38</v>
      </c>
      <c r="AD912" t="s">
        <v>39</v>
      </c>
    </row>
    <row r="913" spans="1:30">
      <c r="A913" t="s">
        <v>9028</v>
      </c>
      <c r="B913" t="s">
        <v>26</v>
      </c>
      <c r="C913" t="s">
        <v>27</v>
      </c>
      <c r="D913" t="s">
        <v>28</v>
      </c>
      <c r="E913" t="s">
        <v>29</v>
      </c>
      <c r="F913" t="s">
        <v>8978</v>
      </c>
      <c r="G913" t="s">
        <v>8979</v>
      </c>
      <c r="H913" t="s">
        <v>8442</v>
      </c>
      <c r="I913" t="s">
        <v>14228</v>
      </c>
      <c r="J913" t="s">
        <v>9028</v>
      </c>
      <c r="K913" t="s">
        <v>30</v>
      </c>
      <c r="L913" t="s">
        <v>30</v>
      </c>
      <c r="M913" t="s">
        <v>41</v>
      </c>
      <c r="N913" t="s">
        <v>42</v>
      </c>
      <c r="O913" t="s">
        <v>9029</v>
      </c>
      <c r="P913" t="s">
        <v>72</v>
      </c>
      <c r="Q913" t="s">
        <v>155</v>
      </c>
      <c r="R913" t="s">
        <v>12853</v>
      </c>
      <c r="S913" t="str">
        <f t="shared" si="14"/>
        <v>QUISPE CHURA, CARLOS EFRAIN</v>
      </c>
      <c r="T913" t="s">
        <v>46</v>
      </c>
      <c r="U913" t="s">
        <v>47</v>
      </c>
      <c r="V913" t="s">
        <v>48</v>
      </c>
      <c r="W913" t="s">
        <v>15506</v>
      </c>
      <c r="X913" s="121">
        <v>26464</v>
      </c>
      <c r="Y913" t="s">
        <v>12854</v>
      </c>
      <c r="AB913" t="s">
        <v>37</v>
      </c>
      <c r="AC913" t="s">
        <v>38</v>
      </c>
      <c r="AD913" t="s">
        <v>39</v>
      </c>
    </row>
    <row r="914" spans="1:30">
      <c r="A914" t="s">
        <v>9030</v>
      </c>
      <c r="B914" t="s">
        <v>26</v>
      </c>
      <c r="C914" t="s">
        <v>27</v>
      </c>
      <c r="D914" t="s">
        <v>28</v>
      </c>
      <c r="E914" t="s">
        <v>29</v>
      </c>
      <c r="F914" t="s">
        <v>8978</v>
      </c>
      <c r="G914" t="s">
        <v>8979</v>
      </c>
      <c r="H914" t="s">
        <v>8442</v>
      </c>
      <c r="I914" t="s">
        <v>14228</v>
      </c>
      <c r="J914" t="s">
        <v>9030</v>
      </c>
      <c r="K914" t="s">
        <v>30</v>
      </c>
      <c r="L914" t="s">
        <v>30</v>
      </c>
      <c r="M914" t="s">
        <v>41</v>
      </c>
      <c r="N914" t="s">
        <v>231</v>
      </c>
      <c r="O914" t="s">
        <v>19005</v>
      </c>
      <c r="P914" t="s">
        <v>40</v>
      </c>
      <c r="Q914" t="s">
        <v>40</v>
      </c>
      <c r="R914" t="s">
        <v>40</v>
      </c>
      <c r="S914" s="163" t="s">
        <v>231</v>
      </c>
      <c r="T914" t="s">
        <v>62</v>
      </c>
      <c r="U914" t="s">
        <v>47</v>
      </c>
      <c r="V914" t="s">
        <v>48</v>
      </c>
      <c r="W914" t="s">
        <v>40</v>
      </c>
      <c r="X914" t="s">
        <v>232</v>
      </c>
      <c r="Y914" t="s">
        <v>40</v>
      </c>
      <c r="AB914" t="s">
        <v>37</v>
      </c>
      <c r="AC914" t="s">
        <v>6439</v>
      </c>
      <c r="AD914" t="s">
        <v>39</v>
      </c>
    </row>
    <row r="915" spans="1:30">
      <c r="A915" t="s">
        <v>9031</v>
      </c>
      <c r="B915" t="s">
        <v>26</v>
      </c>
      <c r="C915" t="s">
        <v>27</v>
      </c>
      <c r="D915" t="s">
        <v>28</v>
      </c>
      <c r="E915" t="s">
        <v>29</v>
      </c>
      <c r="F915" t="s">
        <v>8978</v>
      </c>
      <c r="G915" t="s">
        <v>8979</v>
      </c>
      <c r="H915" t="s">
        <v>8442</v>
      </c>
      <c r="I915" t="s">
        <v>14228</v>
      </c>
      <c r="J915" t="s">
        <v>9031</v>
      </c>
      <c r="K915" t="s">
        <v>30</v>
      </c>
      <c r="L915" t="s">
        <v>30</v>
      </c>
      <c r="M915" t="s">
        <v>41</v>
      </c>
      <c r="N915" t="s">
        <v>42</v>
      </c>
      <c r="O915" t="s">
        <v>14229</v>
      </c>
      <c r="P915" t="s">
        <v>73</v>
      </c>
      <c r="Q915" t="s">
        <v>296</v>
      </c>
      <c r="R915" t="s">
        <v>14230</v>
      </c>
      <c r="S915" t="str">
        <f t="shared" si="14"/>
        <v>CONDORI TAPIA, MIRIAM EDILMIRA</v>
      </c>
      <c r="T915" t="s">
        <v>62</v>
      </c>
      <c r="U915" t="s">
        <v>47</v>
      </c>
      <c r="V915" t="s">
        <v>48</v>
      </c>
      <c r="W915" t="s">
        <v>15507</v>
      </c>
      <c r="X915" s="121">
        <v>26387</v>
      </c>
      <c r="Y915" t="s">
        <v>14231</v>
      </c>
      <c r="AB915" t="s">
        <v>37</v>
      </c>
      <c r="AC915" t="s">
        <v>38</v>
      </c>
      <c r="AD915" t="s">
        <v>39</v>
      </c>
    </row>
    <row r="916" spans="1:30">
      <c r="A916" t="s">
        <v>9032</v>
      </c>
      <c r="B916" t="s">
        <v>26</v>
      </c>
      <c r="C916" t="s">
        <v>27</v>
      </c>
      <c r="D916" t="s">
        <v>28</v>
      </c>
      <c r="E916" t="s">
        <v>29</v>
      </c>
      <c r="F916" t="s">
        <v>8978</v>
      </c>
      <c r="G916" t="s">
        <v>8979</v>
      </c>
      <c r="H916" t="s">
        <v>8442</v>
      </c>
      <c r="I916" t="s">
        <v>14228</v>
      </c>
      <c r="J916" t="s">
        <v>9032</v>
      </c>
      <c r="K916" t="s">
        <v>30</v>
      </c>
      <c r="L916" t="s">
        <v>30</v>
      </c>
      <c r="M916" t="s">
        <v>41</v>
      </c>
      <c r="N916" t="s">
        <v>42</v>
      </c>
      <c r="O916" t="s">
        <v>52</v>
      </c>
      <c r="P916" t="s">
        <v>299</v>
      </c>
      <c r="Q916" t="s">
        <v>736</v>
      </c>
      <c r="R916" t="s">
        <v>410</v>
      </c>
      <c r="S916" t="str">
        <f t="shared" si="14"/>
        <v>RODRIGUEZ PAQUITA, VICTOR</v>
      </c>
      <c r="T916" t="s">
        <v>46</v>
      </c>
      <c r="U916" t="s">
        <v>47</v>
      </c>
      <c r="V916" t="s">
        <v>48</v>
      </c>
      <c r="W916" t="s">
        <v>15508</v>
      </c>
      <c r="X916" s="121">
        <v>23882</v>
      </c>
      <c r="Y916" t="s">
        <v>9033</v>
      </c>
      <c r="AB916" t="s">
        <v>37</v>
      </c>
      <c r="AC916" t="s">
        <v>38</v>
      </c>
      <c r="AD916" t="s">
        <v>39</v>
      </c>
    </row>
    <row r="917" spans="1:30">
      <c r="A917" t="s">
        <v>9034</v>
      </c>
      <c r="B917" t="s">
        <v>26</v>
      </c>
      <c r="C917" t="s">
        <v>27</v>
      </c>
      <c r="D917" t="s">
        <v>28</v>
      </c>
      <c r="E917" t="s">
        <v>29</v>
      </c>
      <c r="F917" t="s">
        <v>8978</v>
      </c>
      <c r="G917" t="s">
        <v>8979</v>
      </c>
      <c r="H917" t="s">
        <v>8442</v>
      </c>
      <c r="I917" t="s">
        <v>14228</v>
      </c>
      <c r="J917" t="s">
        <v>9034</v>
      </c>
      <c r="K917" t="s">
        <v>30</v>
      </c>
      <c r="L917" t="s">
        <v>30</v>
      </c>
      <c r="M917" t="s">
        <v>6262</v>
      </c>
      <c r="N917" t="s">
        <v>42</v>
      </c>
      <c r="O917" t="s">
        <v>52</v>
      </c>
      <c r="P917" t="s">
        <v>250</v>
      </c>
      <c r="Q917" t="s">
        <v>269</v>
      </c>
      <c r="R917" t="s">
        <v>440</v>
      </c>
      <c r="S917" t="str">
        <f t="shared" si="14"/>
        <v>SALAS CUTIPA, JOSE</v>
      </c>
      <c r="T917" t="s">
        <v>46</v>
      </c>
      <c r="U917" t="s">
        <v>47</v>
      </c>
      <c r="V917" t="s">
        <v>48</v>
      </c>
      <c r="W917" t="s">
        <v>15509</v>
      </c>
      <c r="X917" s="121">
        <v>23093</v>
      </c>
      <c r="Y917" t="s">
        <v>9035</v>
      </c>
      <c r="AB917" t="s">
        <v>37</v>
      </c>
      <c r="AC917" t="s">
        <v>38</v>
      </c>
      <c r="AD917" t="s">
        <v>39</v>
      </c>
    </row>
    <row r="918" spans="1:30">
      <c r="A918" t="s">
        <v>9036</v>
      </c>
      <c r="B918" t="s">
        <v>26</v>
      </c>
      <c r="C918" t="s">
        <v>27</v>
      </c>
      <c r="D918" t="s">
        <v>28</v>
      </c>
      <c r="E918" t="s">
        <v>29</v>
      </c>
      <c r="F918" t="s">
        <v>8978</v>
      </c>
      <c r="G918" t="s">
        <v>8979</v>
      </c>
      <c r="H918" t="s">
        <v>8442</v>
      </c>
      <c r="I918" t="s">
        <v>14228</v>
      </c>
      <c r="J918" t="s">
        <v>9036</v>
      </c>
      <c r="K918" t="s">
        <v>30</v>
      </c>
      <c r="L918" t="s">
        <v>30</v>
      </c>
      <c r="M918" t="s">
        <v>8480</v>
      </c>
      <c r="N918" t="s">
        <v>42</v>
      </c>
      <c r="O918" t="s">
        <v>15510</v>
      </c>
      <c r="P918" t="s">
        <v>644</v>
      </c>
      <c r="Q918" t="s">
        <v>324</v>
      </c>
      <c r="R918" t="s">
        <v>11748</v>
      </c>
      <c r="S918" t="str">
        <f t="shared" si="14"/>
        <v>LLUTARI COAQUIRA, JUANA ELIZABETH</v>
      </c>
      <c r="T918" t="s">
        <v>62</v>
      </c>
      <c r="U918" t="s">
        <v>47</v>
      </c>
      <c r="V918" t="s">
        <v>48</v>
      </c>
      <c r="W918" t="s">
        <v>16348</v>
      </c>
      <c r="X918" s="121">
        <v>27886</v>
      </c>
      <c r="Y918" t="s">
        <v>11749</v>
      </c>
      <c r="AB918" t="s">
        <v>37</v>
      </c>
      <c r="AC918" t="s">
        <v>38</v>
      </c>
      <c r="AD918" t="s">
        <v>39</v>
      </c>
    </row>
    <row r="919" spans="1:30">
      <c r="A919" t="s">
        <v>9037</v>
      </c>
      <c r="B919" t="s">
        <v>26</v>
      </c>
      <c r="C919" t="s">
        <v>27</v>
      </c>
      <c r="D919" t="s">
        <v>28</v>
      </c>
      <c r="E919" t="s">
        <v>29</v>
      </c>
      <c r="F919" t="s">
        <v>8978</v>
      </c>
      <c r="G919" t="s">
        <v>8979</v>
      </c>
      <c r="H919" t="s">
        <v>8442</v>
      </c>
      <c r="I919" t="s">
        <v>14228</v>
      </c>
      <c r="J919" t="s">
        <v>9037</v>
      </c>
      <c r="K919" t="s">
        <v>30</v>
      </c>
      <c r="L919" t="s">
        <v>30</v>
      </c>
      <c r="M919" t="s">
        <v>41</v>
      </c>
      <c r="N919" t="s">
        <v>42</v>
      </c>
      <c r="O919" t="s">
        <v>52</v>
      </c>
      <c r="P919" t="s">
        <v>175</v>
      </c>
      <c r="Q919" t="s">
        <v>94</v>
      </c>
      <c r="R919" t="s">
        <v>9038</v>
      </c>
      <c r="S919" t="str">
        <f t="shared" si="14"/>
        <v>TITO CHARAJA, LINO ANDRES</v>
      </c>
      <c r="T919" t="s">
        <v>58</v>
      </c>
      <c r="U919" t="s">
        <v>47</v>
      </c>
      <c r="V919" t="s">
        <v>48</v>
      </c>
      <c r="W919" t="s">
        <v>15511</v>
      </c>
      <c r="X919" s="121">
        <v>21086</v>
      </c>
      <c r="Y919" t="s">
        <v>9039</v>
      </c>
      <c r="AB919" t="s">
        <v>37</v>
      </c>
      <c r="AC919" t="s">
        <v>38</v>
      </c>
      <c r="AD919" t="s">
        <v>39</v>
      </c>
    </row>
    <row r="920" spans="1:30">
      <c r="A920" t="s">
        <v>9040</v>
      </c>
      <c r="B920" t="s">
        <v>26</v>
      </c>
      <c r="C920" t="s">
        <v>27</v>
      </c>
      <c r="D920" t="s">
        <v>28</v>
      </c>
      <c r="E920" t="s">
        <v>29</v>
      </c>
      <c r="F920" t="s">
        <v>8978</v>
      </c>
      <c r="G920" t="s">
        <v>8979</v>
      </c>
      <c r="H920" t="s">
        <v>8442</v>
      </c>
      <c r="I920" t="s">
        <v>14228</v>
      </c>
      <c r="J920" t="s">
        <v>9040</v>
      </c>
      <c r="K920" t="s">
        <v>30</v>
      </c>
      <c r="L920" t="s">
        <v>30</v>
      </c>
      <c r="M920" t="s">
        <v>6262</v>
      </c>
      <c r="N920" t="s">
        <v>42</v>
      </c>
      <c r="O920" t="s">
        <v>52</v>
      </c>
      <c r="P920" t="s">
        <v>312</v>
      </c>
      <c r="Q920" t="s">
        <v>129</v>
      </c>
      <c r="R920" t="s">
        <v>9041</v>
      </c>
      <c r="S920" t="str">
        <f t="shared" si="14"/>
        <v>VARGAS CRUZ, ZOILA OLGA</v>
      </c>
      <c r="T920" t="s">
        <v>58</v>
      </c>
      <c r="U920" t="s">
        <v>47</v>
      </c>
      <c r="V920" t="s">
        <v>48</v>
      </c>
      <c r="W920" t="s">
        <v>15512</v>
      </c>
      <c r="X920" s="121">
        <v>23551</v>
      </c>
      <c r="Y920" t="s">
        <v>9042</v>
      </c>
      <c r="AB920" t="s">
        <v>37</v>
      </c>
      <c r="AC920" t="s">
        <v>38</v>
      </c>
      <c r="AD920" t="s">
        <v>39</v>
      </c>
    </row>
    <row r="921" spans="1:30">
      <c r="A921" t="s">
        <v>9043</v>
      </c>
      <c r="B921" t="s">
        <v>26</v>
      </c>
      <c r="C921" t="s">
        <v>27</v>
      </c>
      <c r="D921" t="s">
        <v>28</v>
      </c>
      <c r="E921" t="s">
        <v>29</v>
      </c>
      <c r="F921" t="s">
        <v>8978</v>
      </c>
      <c r="G921" t="s">
        <v>8979</v>
      </c>
      <c r="H921" t="s">
        <v>8442</v>
      </c>
      <c r="I921" t="s">
        <v>14228</v>
      </c>
      <c r="J921" t="s">
        <v>9043</v>
      </c>
      <c r="K921" t="s">
        <v>30</v>
      </c>
      <c r="L921" t="s">
        <v>30</v>
      </c>
      <c r="M921" t="s">
        <v>41</v>
      </c>
      <c r="N921" t="s">
        <v>42</v>
      </c>
      <c r="O921" t="s">
        <v>52</v>
      </c>
      <c r="P921" t="s">
        <v>57</v>
      </c>
      <c r="Q921" t="s">
        <v>280</v>
      </c>
      <c r="R921" t="s">
        <v>9044</v>
      </c>
      <c r="S921" t="str">
        <f t="shared" si="14"/>
        <v>VILCA SOSA, CATALINA BENIGNA</v>
      </c>
      <c r="T921" t="s">
        <v>35</v>
      </c>
      <c r="U921" t="s">
        <v>47</v>
      </c>
      <c r="V921" t="s">
        <v>48</v>
      </c>
      <c r="W921" t="s">
        <v>15513</v>
      </c>
      <c r="X921" s="121">
        <v>24200</v>
      </c>
      <c r="Y921" t="s">
        <v>9045</v>
      </c>
      <c r="AB921" t="s">
        <v>37</v>
      </c>
      <c r="AC921" t="s">
        <v>38</v>
      </c>
      <c r="AD921" t="s">
        <v>39</v>
      </c>
    </row>
    <row r="922" spans="1:30">
      <c r="A922" t="s">
        <v>9046</v>
      </c>
      <c r="B922" t="s">
        <v>26</v>
      </c>
      <c r="C922" t="s">
        <v>27</v>
      </c>
      <c r="D922" t="s">
        <v>28</v>
      </c>
      <c r="E922" t="s">
        <v>29</v>
      </c>
      <c r="F922" t="s">
        <v>8978</v>
      </c>
      <c r="G922" t="s">
        <v>8979</v>
      </c>
      <c r="H922" t="s">
        <v>8442</v>
      </c>
      <c r="I922" t="s">
        <v>14228</v>
      </c>
      <c r="J922" t="s">
        <v>9046</v>
      </c>
      <c r="K922" t="s">
        <v>30</v>
      </c>
      <c r="L922" t="s">
        <v>30</v>
      </c>
      <c r="M922" t="s">
        <v>41</v>
      </c>
      <c r="N922" t="s">
        <v>42</v>
      </c>
      <c r="O922" t="s">
        <v>8492</v>
      </c>
      <c r="P922" t="s">
        <v>351</v>
      </c>
      <c r="Q922" t="s">
        <v>237</v>
      </c>
      <c r="R922" t="s">
        <v>9047</v>
      </c>
      <c r="S922" t="str">
        <f t="shared" si="14"/>
        <v>BOHORQUEZ BARRIGA, EDWIN MARTIN</v>
      </c>
      <c r="T922" t="s">
        <v>58</v>
      </c>
      <c r="U922" t="s">
        <v>47</v>
      </c>
      <c r="V922" t="s">
        <v>48</v>
      </c>
      <c r="W922" t="s">
        <v>15514</v>
      </c>
      <c r="X922" s="121">
        <v>24787</v>
      </c>
      <c r="Y922" t="s">
        <v>9048</v>
      </c>
      <c r="AB922" t="s">
        <v>37</v>
      </c>
      <c r="AC922" t="s">
        <v>38</v>
      </c>
      <c r="AD922" t="s">
        <v>39</v>
      </c>
    </row>
    <row r="923" spans="1:30">
      <c r="A923" t="s">
        <v>9049</v>
      </c>
      <c r="B923" t="s">
        <v>26</v>
      </c>
      <c r="C923" t="s">
        <v>27</v>
      </c>
      <c r="D923" t="s">
        <v>28</v>
      </c>
      <c r="E923" t="s">
        <v>29</v>
      </c>
      <c r="F923" t="s">
        <v>8978</v>
      </c>
      <c r="G923" t="s">
        <v>8979</v>
      </c>
      <c r="H923" t="s">
        <v>8442</v>
      </c>
      <c r="I923" t="s">
        <v>14228</v>
      </c>
      <c r="J923" t="s">
        <v>9049</v>
      </c>
      <c r="K923" t="s">
        <v>30</v>
      </c>
      <c r="L923" t="s">
        <v>30</v>
      </c>
      <c r="M923" t="s">
        <v>41</v>
      </c>
      <c r="N923" t="s">
        <v>42</v>
      </c>
      <c r="O923" t="s">
        <v>9050</v>
      </c>
      <c r="P923" t="s">
        <v>9051</v>
      </c>
      <c r="Q923" t="s">
        <v>541</v>
      </c>
      <c r="R923" t="s">
        <v>714</v>
      </c>
      <c r="S923" t="str">
        <f t="shared" si="14"/>
        <v>PAVIO HUARCAYA, GERMAN</v>
      </c>
      <c r="T923" t="s">
        <v>51</v>
      </c>
      <c r="U923" t="s">
        <v>47</v>
      </c>
      <c r="V923" t="s">
        <v>48</v>
      </c>
      <c r="W923" t="s">
        <v>15515</v>
      </c>
      <c r="X923" s="121">
        <v>23451</v>
      </c>
      <c r="Y923" t="s">
        <v>9052</v>
      </c>
      <c r="AB923" t="s">
        <v>37</v>
      </c>
      <c r="AC923" t="s">
        <v>38</v>
      </c>
      <c r="AD923" t="s">
        <v>39</v>
      </c>
    </row>
    <row r="924" spans="1:30">
      <c r="A924" t="s">
        <v>9053</v>
      </c>
      <c r="B924" t="s">
        <v>26</v>
      </c>
      <c r="C924" t="s">
        <v>27</v>
      </c>
      <c r="D924" t="s">
        <v>28</v>
      </c>
      <c r="E924" t="s">
        <v>29</v>
      </c>
      <c r="F924" t="s">
        <v>8978</v>
      </c>
      <c r="G924" t="s">
        <v>8979</v>
      </c>
      <c r="H924" t="s">
        <v>8442</v>
      </c>
      <c r="I924" t="s">
        <v>14228</v>
      </c>
      <c r="J924" t="s">
        <v>9053</v>
      </c>
      <c r="K924" t="s">
        <v>30</v>
      </c>
      <c r="L924" t="s">
        <v>30</v>
      </c>
      <c r="M924" t="s">
        <v>41</v>
      </c>
      <c r="N924" t="s">
        <v>42</v>
      </c>
      <c r="O924" t="s">
        <v>6995</v>
      </c>
      <c r="P924" t="s">
        <v>103</v>
      </c>
      <c r="Q924" t="s">
        <v>72</v>
      </c>
      <c r="R924" t="s">
        <v>267</v>
      </c>
      <c r="S924" t="str">
        <f t="shared" si="14"/>
        <v>MAMANI QUISPE, PEDRO</v>
      </c>
      <c r="T924" t="s">
        <v>58</v>
      </c>
      <c r="U924" t="s">
        <v>47</v>
      </c>
      <c r="V924" t="s">
        <v>48</v>
      </c>
      <c r="W924" t="s">
        <v>15516</v>
      </c>
      <c r="X924" s="121">
        <v>25336</v>
      </c>
      <c r="Y924" t="s">
        <v>9054</v>
      </c>
      <c r="AB924" t="s">
        <v>37</v>
      </c>
      <c r="AC924" t="s">
        <v>38</v>
      </c>
      <c r="AD924" t="s">
        <v>39</v>
      </c>
    </row>
    <row r="925" spans="1:30">
      <c r="A925" t="s">
        <v>9055</v>
      </c>
      <c r="B925" t="s">
        <v>26</v>
      </c>
      <c r="C925" t="s">
        <v>27</v>
      </c>
      <c r="D925" t="s">
        <v>28</v>
      </c>
      <c r="E925" t="s">
        <v>29</v>
      </c>
      <c r="F925" t="s">
        <v>8978</v>
      </c>
      <c r="G925" t="s">
        <v>8979</v>
      </c>
      <c r="H925" t="s">
        <v>8442</v>
      </c>
      <c r="I925" t="s">
        <v>14228</v>
      </c>
      <c r="J925" t="s">
        <v>9055</v>
      </c>
      <c r="K925" t="s">
        <v>87</v>
      </c>
      <c r="L925" t="s">
        <v>719</v>
      </c>
      <c r="M925" t="s">
        <v>720</v>
      </c>
      <c r="N925" t="s">
        <v>231</v>
      </c>
      <c r="O925" t="s">
        <v>19006</v>
      </c>
      <c r="P925" t="s">
        <v>40</v>
      </c>
      <c r="Q925" t="s">
        <v>40</v>
      </c>
      <c r="R925" t="s">
        <v>40</v>
      </c>
      <c r="S925" s="163" t="s">
        <v>231</v>
      </c>
      <c r="T925" t="s">
        <v>62</v>
      </c>
      <c r="U925" t="s">
        <v>36</v>
      </c>
      <c r="V925" t="s">
        <v>48</v>
      </c>
      <c r="W925" t="s">
        <v>40</v>
      </c>
      <c r="X925" t="s">
        <v>232</v>
      </c>
      <c r="Y925" t="s">
        <v>40</v>
      </c>
      <c r="AB925" t="s">
        <v>37</v>
      </c>
      <c r="AC925" t="s">
        <v>92</v>
      </c>
      <c r="AD925" t="s">
        <v>39</v>
      </c>
    </row>
    <row r="926" spans="1:30">
      <c r="A926" t="s">
        <v>9056</v>
      </c>
      <c r="B926" t="s">
        <v>26</v>
      </c>
      <c r="C926" t="s">
        <v>27</v>
      </c>
      <c r="D926" t="s">
        <v>28</v>
      </c>
      <c r="E926" t="s">
        <v>29</v>
      </c>
      <c r="F926" t="s">
        <v>8978</v>
      </c>
      <c r="G926" t="s">
        <v>8979</v>
      </c>
      <c r="H926" t="s">
        <v>8442</v>
      </c>
      <c r="I926" t="s">
        <v>14228</v>
      </c>
      <c r="J926" t="s">
        <v>9056</v>
      </c>
      <c r="K926" t="s">
        <v>87</v>
      </c>
      <c r="L926" t="s">
        <v>709</v>
      </c>
      <c r="M926" t="s">
        <v>710</v>
      </c>
      <c r="N926" t="s">
        <v>231</v>
      </c>
      <c r="O926" t="s">
        <v>19007</v>
      </c>
      <c r="P926" t="s">
        <v>40</v>
      </c>
      <c r="Q926" t="s">
        <v>40</v>
      </c>
      <c r="R926" t="s">
        <v>40</v>
      </c>
      <c r="S926" s="163" t="s">
        <v>231</v>
      </c>
      <c r="T926" t="s">
        <v>62</v>
      </c>
      <c r="U926" t="s">
        <v>36</v>
      </c>
      <c r="V926" t="s">
        <v>48</v>
      </c>
      <c r="W926" t="s">
        <v>40</v>
      </c>
      <c r="X926" t="s">
        <v>232</v>
      </c>
      <c r="Y926" t="s">
        <v>40</v>
      </c>
      <c r="AB926" t="s">
        <v>37</v>
      </c>
      <c r="AC926" t="s">
        <v>92</v>
      </c>
      <c r="AD926" t="s">
        <v>39</v>
      </c>
    </row>
    <row r="927" spans="1:30">
      <c r="A927" t="s">
        <v>9057</v>
      </c>
      <c r="B927" t="s">
        <v>26</v>
      </c>
      <c r="C927" t="s">
        <v>27</v>
      </c>
      <c r="D927" t="s">
        <v>28</v>
      </c>
      <c r="E927" t="s">
        <v>29</v>
      </c>
      <c r="F927" t="s">
        <v>8978</v>
      </c>
      <c r="G927" t="s">
        <v>8979</v>
      </c>
      <c r="H927" t="s">
        <v>8442</v>
      </c>
      <c r="I927" t="s">
        <v>14228</v>
      </c>
      <c r="J927" t="s">
        <v>9057</v>
      </c>
      <c r="K927" t="s">
        <v>87</v>
      </c>
      <c r="L927" t="s">
        <v>88</v>
      </c>
      <c r="M927" t="s">
        <v>89</v>
      </c>
      <c r="N927" t="s">
        <v>42</v>
      </c>
      <c r="O927" t="s">
        <v>52</v>
      </c>
      <c r="P927" t="s">
        <v>122</v>
      </c>
      <c r="Q927" t="s">
        <v>103</v>
      </c>
      <c r="R927" t="s">
        <v>662</v>
      </c>
      <c r="S927" t="str">
        <f t="shared" si="14"/>
        <v>FLORES MAMANI, PASTOR</v>
      </c>
      <c r="T927" t="s">
        <v>97</v>
      </c>
      <c r="U927" t="s">
        <v>36</v>
      </c>
      <c r="V927" t="s">
        <v>48</v>
      </c>
      <c r="W927" t="s">
        <v>15517</v>
      </c>
      <c r="X927" s="121">
        <v>21866</v>
      </c>
      <c r="Y927" t="s">
        <v>9058</v>
      </c>
      <c r="AB927" t="s">
        <v>37</v>
      </c>
      <c r="AC927" t="s">
        <v>92</v>
      </c>
      <c r="AD927" t="s">
        <v>39</v>
      </c>
    </row>
    <row r="928" spans="1:30">
      <c r="A928" t="s">
        <v>9059</v>
      </c>
      <c r="B928" t="s">
        <v>26</v>
      </c>
      <c r="C928" t="s">
        <v>27</v>
      </c>
      <c r="D928" t="s">
        <v>28</v>
      </c>
      <c r="E928" t="s">
        <v>29</v>
      </c>
      <c r="F928" t="s">
        <v>8978</v>
      </c>
      <c r="G928" t="s">
        <v>8979</v>
      </c>
      <c r="H928" t="s">
        <v>8442</v>
      </c>
      <c r="I928" t="s">
        <v>14228</v>
      </c>
      <c r="J928" t="s">
        <v>9059</v>
      </c>
      <c r="K928" t="s">
        <v>87</v>
      </c>
      <c r="L928" t="s">
        <v>88</v>
      </c>
      <c r="M928" t="s">
        <v>89</v>
      </c>
      <c r="N928" t="s">
        <v>231</v>
      </c>
      <c r="O928" t="s">
        <v>19008</v>
      </c>
      <c r="P928" t="s">
        <v>40</v>
      </c>
      <c r="Q928" t="s">
        <v>40</v>
      </c>
      <c r="R928" t="s">
        <v>40</v>
      </c>
      <c r="S928" s="163" t="s">
        <v>231</v>
      </c>
      <c r="T928" t="s">
        <v>62</v>
      </c>
      <c r="U928" t="s">
        <v>36</v>
      </c>
      <c r="V928" t="s">
        <v>48</v>
      </c>
      <c r="W928" t="s">
        <v>40</v>
      </c>
      <c r="X928" t="s">
        <v>232</v>
      </c>
      <c r="Y928" t="s">
        <v>40</v>
      </c>
      <c r="AB928" t="s">
        <v>37</v>
      </c>
      <c r="AC928" t="s">
        <v>92</v>
      </c>
      <c r="AD928" t="s">
        <v>39</v>
      </c>
    </row>
    <row r="929" spans="1:30">
      <c r="A929" t="s">
        <v>9060</v>
      </c>
      <c r="B929" t="s">
        <v>26</v>
      </c>
      <c r="C929" t="s">
        <v>27</v>
      </c>
      <c r="D929" t="s">
        <v>28</v>
      </c>
      <c r="E929" t="s">
        <v>29</v>
      </c>
      <c r="F929" t="s">
        <v>8978</v>
      </c>
      <c r="G929" t="s">
        <v>8979</v>
      </c>
      <c r="H929" t="s">
        <v>8442</v>
      </c>
      <c r="I929" t="s">
        <v>14228</v>
      </c>
      <c r="J929" t="s">
        <v>9060</v>
      </c>
      <c r="K929" t="s">
        <v>87</v>
      </c>
      <c r="L929" t="s">
        <v>88</v>
      </c>
      <c r="M929" t="s">
        <v>89</v>
      </c>
      <c r="N929" t="s">
        <v>42</v>
      </c>
      <c r="O929" t="s">
        <v>52</v>
      </c>
      <c r="P929" t="s">
        <v>631</v>
      </c>
      <c r="Q929" t="s">
        <v>71</v>
      </c>
      <c r="R929" t="s">
        <v>382</v>
      </c>
      <c r="S929" t="str">
        <f t="shared" si="14"/>
        <v>ARAPA HUANCA, MARIA</v>
      </c>
      <c r="T929" t="s">
        <v>172</v>
      </c>
      <c r="U929" t="s">
        <v>36</v>
      </c>
      <c r="V929" t="s">
        <v>48</v>
      </c>
      <c r="W929" t="s">
        <v>15518</v>
      </c>
      <c r="X929" s="121">
        <v>19208</v>
      </c>
      <c r="Y929" t="s">
        <v>9061</v>
      </c>
      <c r="AB929" t="s">
        <v>37</v>
      </c>
      <c r="AC929" t="s">
        <v>92</v>
      </c>
      <c r="AD929" t="s">
        <v>39</v>
      </c>
    </row>
    <row r="930" spans="1:30">
      <c r="A930" t="s">
        <v>9062</v>
      </c>
      <c r="B930" t="s">
        <v>26</v>
      </c>
      <c r="C930" t="s">
        <v>27</v>
      </c>
      <c r="D930" t="s">
        <v>28</v>
      </c>
      <c r="E930" t="s">
        <v>29</v>
      </c>
      <c r="F930" t="s">
        <v>8978</v>
      </c>
      <c r="G930" t="s">
        <v>8979</v>
      </c>
      <c r="H930" t="s">
        <v>8442</v>
      </c>
      <c r="I930" t="s">
        <v>14228</v>
      </c>
      <c r="J930" t="s">
        <v>9062</v>
      </c>
      <c r="K930" t="s">
        <v>87</v>
      </c>
      <c r="L930" t="s">
        <v>88</v>
      </c>
      <c r="M930" t="s">
        <v>89</v>
      </c>
      <c r="N930" t="s">
        <v>42</v>
      </c>
      <c r="O930" t="s">
        <v>52</v>
      </c>
      <c r="P930" t="s">
        <v>148</v>
      </c>
      <c r="Q930" t="s">
        <v>9063</v>
      </c>
      <c r="R930" t="s">
        <v>9064</v>
      </c>
      <c r="S930" t="str">
        <f t="shared" si="14"/>
        <v>RAMOS ALAVI, MARTA LUISA</v>
      </c>
      <c r="T930" t="s">
        <v>711</v>
      </c>
      <c r="U930" t="s">
        <v>36</v>
      </c>
      <c r="V930" t="s">
        <v>48</v>
      </c>
      <c r="W930" t="s">
        <v>15519</v>
      </c>
      <c r="X930" s="121">
        <v>20301</v>
      </c>
      <c r="Y930" t="s">
        <v>9065</v>
      </c>
      <c r="AB930" t="s">
        <v>37</v>
      </c>
      <c r="AC930" t="s">
        <v>92</v>
      </c>
      <c r="AD930" t="s">
        <v>39</v>
      </c>
    </row>
    <row r="931" spans="1:30">
      <c r="A931" t="s">
        <v>9066</v>
      </c>
      <c r="B931" t="s">
        <v>26</v>
      </c>
      <c r="C931" t="s">
        <v>27</v>
      </c>
      <c r="D931" t="s">
        <v>28</v>
      </c>
      <c r="E931" t="s">
        <v>29</v>
      </c>
      <c r="F931" t="s">
        <v>9067</v>
      </c>
      <c r="G931" t="s">
        <v>9068</v>
      </c>
      <c r="H931" t="s">
        <v>8442</v>
      </c>
      <c r="I931" t="s">
        <v>14232</v>
      </c>
      <c r="J931" t="s">
        <v>9066</v>
      </c>
      <c r="K931" t="s">
        <v>30</v>
      </c>
      <c r="L931" t="s">
        <v>31</v>
      </c>
      <c r="M931" t="s">
        <v>699</v>
      </c>
      <c r="N931" t="s">
        <v>33</v>
      </c>
      <c r="O931" t="s">
        <v>6424</v>
      </c>
      <c r="P931" t="s">
        <v>768</v>
      </c>
      <c r="Q931" t="s">
        <v>72</v>
      </c>
      <c r="R931" t="s">
        <v>8818</v>
      </c>
      <c r="S931" t="str">
        <f t="shared" si="14"/>
        <v>VILLAHERMOSA QUISPE, AMANDA</v>
      </c>
      <c r="T931" t="s">
        <v>310</v>
      </c>
      <c r="U931" t="s">
        <v>36</v>
      </c>
      <c r="V931" t="s">
        <v>6426</v>
      </c>
      <c r="W931" t="s">
        <v>15520</v>
      </c>
      <c r="X931" s="121">
        <v>26308</v>
      </c>
      <c r="Y931" t="s">
        <v>9069</v>
      </c>
      <c r="Z931" s="121">
        <v>43525</v>
      </c>
      <c r="AA931" s="121">
        <v>44985</v>
      </c>
      <c r="AB931" t="s">
        <v>37</v>
      </c>
      <c r="AC931" t="s">
        <v>38</v>
      </c>
      <c r="AD931" t="s">
        <v>39</v>
      </c>
    </row>
    <row r="932" spans="1:30">
      <c r="A932" t="s">
        <v>9070</v>
      </c>
      <c r="B932" t="s">
        <v>26</v>
      </c>
      <c r="C932" t="s">
        <v>27</v>
      </c>
      <c r="D932" t="s">
        <v>28</v>
      </c>
      <c r="E932" t="s">
        <v>29</v>
      </c>
      <c r="F932" t="s">
        <v>9067</v>
      </c>
      <c r="G932" t="s">
        <v>9068</v>
      </c>
      <c r="H932" t="s">
        <v>8442</v>
      </c>
      <c r="I932" t="s">
        <v>14232</v>
      </c>
      <c r="J932" t="s">
        <v>9070</v>
      </c>
      <c r="K932" t="s">
        <v>30</v>
      </c>
      <c r="L932" t="s">
        <v>31</v>
      </c>
      <c r="M932" t="s">
        <v>32</v>
      </c>
      <c r="N932" t="s">
        <v>33</v>
      </c>
      <c r="O932" t="s">
        <v>6424</v>
      </c>
      <c r="P932" t="s">
        <v>528</v>
      </c>
      <c r="Q932" t="s">
        <v>266</v>
      </c>
      <c r="R932" t="s">
        <v>9071</v>
      </c>
      <c r="S932" t="str">
        <f t="shared" si="14"/>
        <v>ZAPANA SANIZO, LUPO AGUSTIN</v>
      </c>
      <c r="T932" t="s">
        <v>35</v>
      </c>
      <c r="U932" t="s">
        <v>36</v>
      </c>
      <c r="V932" t="s">
        <v>6426</v>
      </c>
      <c r="W932" t="s">
        <v>15521</v>
      </c>
      <c r="X932" s="121">
        <v>28364</v>
      </c>
      <c r="Y932" t="s">
        <v>9072</v>
      </c>
      <c r="Z932" s="121">
        <v>43525</v>
      </c>
      <c r="AA932" s="121">
        <v>44985</v>
      </c>
      <c r="AB932" t="s">
        <v>37</v>
      </c>
      <c r="AC932" t="s">
        <v>38</v>
      </c>
      <c r="AD932" t="s">
        <v>39</v>
      </c>
    </row>
    <row r="933" spans="1:30">
      <c r="A933" t="s">
        <v>9073</v>
      </c>
      <c r="B933" t="s">
        <v>26</v>
      </c>
      <c r="C933" t="s">
        <v>27</v>
      </c>
      <c r="D933" t="s">
        <v>28</v>
      </c>
      <c r="E933" t="s">
        <v>29</v>
      </c>
      <c r="F933" t="s">
        <v>9067</v>
      </c>
      <c r="G933" t="s">
        <v>9068</v>
      </c>
      <c r="H933" t="s">
        <v>8442</v>
      </c>
      <c r="I933" t="s">
        <v>14232</v>
      </c>
      <c r="J933" t="s">
        <v>9073</v>
      </c>
      <c r="K933" t="s">
        <v>30</v>
      </c>
      <c r="L933" t="s">
        <v>30</v>
      </c>
      <c r="M933" t="s">
        <v>41</v>
      </c>
      <c r="N933" t="s">
        <v>42</v>
      </c>
      <c r="O933" t="s">
        <v>6995</v>
      </c>
      <c r="P933" t="s">
        <v>6445</v>
      </c>
      <c r="Q933" t="s">
        <v>9074</v>
      </c>
      <c r="R933" t="s">
        <v>9075</v>
      </c>
      <c r="S933" t="str">
        <f t="shared" si="14"/>
        <v>MAYDANA ITURRIAGA, MARIA DAKMAR</v>
      </c>
      <c r="T933" t="s">
        <v>310</v>
      </c>
      <c r="U933" t="s">
        <v>47</v>
      </c>
      <c r="V933" t="s">
        <v>48</v>
      </c>
      <c r="W933" t="s">
        <v>15522</v>
      </c>
      <c r="X933" s="121">
        <v>22214</v>
      </c>
      <c r="Y933" t="s">
        <v>9076</v>
      </c>
      <c r="AB933" t="s">
        <v>37</v>
      </c>
      <c r="AC933" t="s">
        <v>38</v>
      </c>
      <c r="AD933" t="s">
        <v>39</v>
      </c>
    </row>
    <row r="934" spans="1:30">
      <c r="A934" t="s">
        <v>9077</v>
      </c>
      <c r="B934" t="s">
        <v>26</v>
      </c>
      <c r="C934" t="s">
        <v>27</v>
      </c>
      <c r="D934" t="s">
        <v>28</v>
      </c>
      <c r="E934" t="s">
        <v>29</v>
      </c>
      <c r="F934" t="s">
        <v>9067</v>
      </c>
      <c r="G934" t="s">
        <v>9068</v>
      </c>
      <c r="H934" t="s">
        <v>8442</v>
      </c>
      <c r="I934" t="s">
        <v>14232</v>
      </c>
      <c r="J934" t="s">
        <v>9077</v>
      </c>
      <c r="K934" t="s">
        <v>30</v>
      </c>
      <c r="L934" t="s">
        <v>30</v>
      </c>
      <c r="M934" t="s">
        <v>41</v>
      </c>
      <c r="N934" t="s">
        <v>42</v>
      </c>
      <c r="O934" t="s">
        <v>9078</v>
      </c>
      <c r="P934" t="s">
        <v>12291</v>
      </c>
      <c r="Q934" t="s">
        <v>12292</v>
      </c>
      <c r="R934" t="s">
        <v>339</v>
      </c>
      <c r="S934" t="str">
        <f t="shared" si="14"/>
        <v>ACHAQUIHUI ROSEL, MARINA</v>
      </c>
      <c r="T934" t="s">
        <v>58</v>
      </c>
      <c r="U934" t="s">
        <v>47</v>
      </c>
      <c r="V934" t="s">
        <v>48</v>
      </c>
      <c r="W934" t="s">
        <v>15523</v>
      </c>
      <c r="X934" s="121">
        <v>25967</v>
      </c>
      <c r="Y934" t="s">
        <v>12293</v>
      </c>
      <c r="AB934" t="s">
        <v>37</v>
      </c>
      <c r="AC934" t="s">
        <v>38</v>
      </c>
      <c r="AD934" t="s">
        <v>39</v>
      </c>
    </row>
    <row r="935" spans="1:30">
      <c r="A935" t="s">
        <v>9079</v>
      </c>
      <c r="B935" t="s">
        <v>26</v>
      </c>
      <c r="C935" t="s">
        <v>27</v>
      </c>
      <c r="D935" t="s">
        <v>28</v>
      </c>
      <c r="E935" t="s">
        <v>29</v>
      </c>
      <c r="F935" t="s">
        <v>9067</v>
      </c>
      <c r="G935" t="s">
        <v>9068</v>
      </c>
      <c r="H935" t="s">
        <v>8442</v>
      </c>
      <c r="I935" t="s">
        <v>14232</v>
      </c>
      <c r="J935" t="s">
        <v>9079</v>
      </c>
      <c r="K935" t="s">
        <v>30</v>
      </c>
      <c r="L935" t="s">
        <v>30</v>
      </c>
      <c r="M935" t="s">
        <v>41</v>
      </c>
      <c r="N935" t="s">
        <v>42</v>
      </c>
      <c r="O935" t="s">
        <v>15524</v>
      </c>
      <c r="P935" t="s">
        <v>8544</v>
      </c>
      <c r="Q935" t="s">
        <v>82</v>
      </c>
      <c r="R935" t="s">
        <v>1437</v>
      </c>
      <c r="S935" t="str">
        <f t="shared" si="14"/>
        <v>PADILLA CACERES, CARLOS ALBERTO</v>
      </c>
      <c r="T935" t="s">
        <v>58</v>
      </c>
      <c r="U935" t="s">
        <v>47</v>
      </c>
      <c r="V935" t="s">
        <v>48</v>
      </c>
      <c r="W935" t="s">
        <v>19009</v>
      </c>
      <c r="X935" s="121">
        <v>26483</v>
      </c>
      <c r="Y935" t="s">
        <v>19010</v>
      </c>
      <c r="AB935" t="s">
        <v>37</v>
      </c>
      <c r="AC935" t="s">
        <v>38</v>
      </c>
      <c r="AD935" t="s">
        <v>39</v>
      </c>
    </row>
    <row r="936" spans="1:30">
      <c r="A936" t="s">
        <v>9080</v>
      </c>
      <c r="B936" t="s">
        <v>26</v>
      </c>
      <c r="C936" t="s">
        <v>27</v>
      </c>
      <c r="D936" t="s">
        <v>28</v>
      </c>
      <c r="E936" t="s">
        <v>29</v>
      </c>
      <c r="F936" t="s">
        <v>9067</v>
      </c>
      <c r="G936" t="s">
        <v>9068</v>
      </c>
      <c r="H936" t="s">
        <v>8442</v>
      </c>
      <c r="I936" t="s">
        <v>14232</v>
      </c>
      <c r="J936" t="s">
        <v>9080</v>
      </c>
      <c r="K936" t="s">
        <v>30</v>
      </c>
      <c r="L936" t="s">
        <v>30</v>
      </c>
      <c r="M936" t="s">
        <v>41</v>
      </c>
      <c r="N936" t="s">
        <v>42</v>
      </c>
      <c r="O936" t="s">
        <v>15525</v>
      </c>
      <c r="P936" t="s">
        <v>6445</v>
      </c>
      <c r="Q936" t="s">
        <v>9218</v>
      </c>
      <c r="R936" t="s">
        <v>9219</v>
      </c>
      <c r="S936" t="str">
        <f t="shared" si="14"/>
        <v>MAYDANA YTURRIAGA, ELVA YARMILA</v>
      </c>
      <c r="T936" t="s">
        <v>310</v>
      </c>
      <c r="U936" t="s">
        <v>47</v>
      </c>
      <c r="V936" t="s">
        <v>48</v>
      </c>
      <c r="W936" t="s">
        <v>15526</v>
      </c>
      <c r="X936" s="121">
        <v>23417</v>
      </c>
      <c r="Y936" t="s">
        <v>9220</v>
      </c>
      <c r="AB936" t="s">
        <v>37</v>
      </c>
      <c r="AC936" t="s">
        <v>38</v>
      </c>
      <c r="AD936" t="s">
        <v>39</v>
      </c>
    </row>
    <row r="937" spans="1:30">
      <c r="A937" t="s">
        <v>9081</v>
      </c>
      <c r="B937" t="s">
        <v>26</v>
      </c>
      <c r="C937" t="s">
        <v>27</v>
      </c>
      <c r="D937" t="s">
        <v>28</v>
      </c>
      <c r="E937" t="s">
        <v>29</v>
      </c>
      <c r="F937" t="s">
        <v>9067</v>
      </c>
      <c r="G937" t="s">
        <v>9068</v>
      </c>
      <c r="H937" t="s">
        <v>8442</v>
      </c>
      <c r="I937" t="s">
        <v>14232</v>
      </c>
      <c r="J937" t="s">
        <v>9081</v>
      </c>
      <c r="K937" t="s">
        <v>30</v>
      </c>
      <c r="L937" t="s">
        <v>30</v>
      </c>
      <c r="M937" t="s">
        <v>8480</v>
      </c>
      <c r="N937" t="s">
        <v>42</v>
      </c>
      <c r="O937" t="s">
        <v>52</v>
      </c>
      <c r="P937" t="s">
        <v>631</v>
      </c>
      <c r="Q937" t="s">
        <v>131</v>
      </c>
      <c r="R937" t="s">
        <v>546</v>
      </c>
      <c r="S937" t="str">
        <f t="shared" si="14"/>
        <v>ARAPA COILA, MARIA ELENA</v>
      </c>
      <c r="T937" t="s">
        <v>58</v>
      </c>
      <c r="U937" t="s">
        <v>47</v>
      </c>
      <c r="V937" t="s">
        <v>48</v>
      </c>
      <c r="W937" t="s">
        <v>15527</v>
      </c>
      <c r="X937" s="121">
        <v>25465</v>
      </c>
      <c r="Y937" t="s">
        <v>9082</v>
      </c>
      <c r="AB937" t="s">
        <v>37</v>
      </c>
      <c r="AC937" t="s">
        <v>38</v>
      </c>
      <c r="AD937" t="s">
        <v>39</v>
      </c>
    </row>
    <row r="938" spans="1:30">
      <c r="A938" t="s">
        <v>9083</v>
      </c>
      <c r="B938" t="s">
        <v>26</v>
      </c>
      <c r="C938" t="s">
        <v>27</v>
      </c>
      <c r="D938" t="s">
        <v>28</v>
      </c>
      <c r="E938" t="s">
        <v>29</v>
      </c>
      <c r="F938" t="s">
        <v>9067</v>
      </c>
      <c r="G938" t="s">
        <v>9068</v>
      </c>
      <c r="H938" t="s">
        <v>8442</v>
      </c>
      <c r="I938" t="s">
        <v>14232</v>
      </c>
      <c r="J938" t="s">
        <v>9083</v>
      </c>
      <c r="K938" t="s">
        <v>30</v>
      </c>
      <c r="L938" t="s">
        <v>30</v>
      </c>
      <c r="M938" t="s">
        <v>41</v>
      </c>
      <c r="N938" t="s">
        <v>42</v>
      </c>
      <c r="O938" t="s">
        <v>52</v>
      </c>
      <c r="P938" t="s">
        <v>9084</v>
      </c>
      <c r="Q938" t="s">
        <v>771</v>
      </c>
      <c r="R938" t="s">
        <v>9085</v>
      </c>
      <c r="S938" t="str">
        <f t="shared" si="14"/>
        <v>ARRATIA CHALCO, BEATRIZ MAGDALENA</v>
      </c>
      <c r="T938" t="s">
        <v>58</v>
      </c>
      <c r="U938" t="s">
        <v>47</v>
      </c>
      <c r="V938" t="s">
        <v>48</v>
      </c>
      <c r="W938" t="s">
        <v>15528</v>
      </c>
      <c r="X938" s="121">
        <v>24621</v>
      </c>
      <c r="Y938" t="s">
        <v>9086</v>
      </c>
      <c r="AB938" t="s">
        <v>37</v>
      </c>
      <c r="AC938" t="s">
        <v>38</v>
      </c>
      <c r="AD938" t="s">
        <v>39</v>
      </c>
    </row>
    <row r="939" spans="1:30">
      <c r="A939" t="s">
        <v>9087</v>
      </c>
      <c r="B939" t="s">
        <v>26</v>
      </c>
      <c r="C939" t="s">
        <v>27</v>
      </c>
      <c r="D939" t="s">
        <v>28</v>
      </c>
      <c r="E939" t="s">
        <v>29</v>
      </c>
      <c r="F939" t="s">
        <v>9067</v>
      </c>
      <c r="G939" t="s">
        <v>9068</v>
      </c>
      <c r="H939" t="s">
        <v>8442</v>
      </c>
      <c r="I939" t="s">
        <v>14232</v>
      </c>
      <c r="J939" t="s">
        <v>9087</v>
      </c>
      <c r="K939" t="s">
        <v>30</v>
      </c>
      <c r="L939" t="s">
        <v>30</v>
      </c>
      <c r="M939" t="s">
        <v>41</v>
      </c>
      <c r="N939" t="s">
        <v>42</v>
      </c>
      <c r="O939" t="s">
        <v>52</v>
      </c>
      <c r="P939" t="s">
        <v>72</v>
      </c>
      <c r="Q939" t="s">
        <v>369</v>
      </c>
      <c r="R939" t="s">
        <v>313</v>
      </c>
      <c r="S939" t="str">
        <f t="shared" si="14"/>
        <v>QUISPE ALEJO, DELIA</v>
      </c>
      <c r="T939" t="s">
        <v>58</v>
      </c>
      <c r="U939" t="s">
        <v>47</v>
      </c>
      <c r="V939" t="s">
        <v>48</v>
      </c>
      <c r="W939" t="s">
        <v>15529</v>
      </c>
      <c r="X939" s="121">
        <v>24778</v>
      </c>
      <c r="Y939" t="s">
        <v>9088</v>
      </c>
      <c r="AB939" t="s">
        <v>37</v>
      </c>
      <c r="AC939" t="s">
        <v>38</v>
      </c>
      <c r="AD939" t="s">
        <v>39</v>
      </c>
    </row>
    <row r="940" spans="1:30">
      <c r="A940" t="s">
        <v>9089</v>
      </c>
      <c r="B940" t="s">
        <v>26</v>
      </c>
      <c r="C940" t="s">
        <v>27</v>
      </c>
      <c r="D940" t="s">
        <v>28</v>
      </c>
      <c r="E940" t="s">
        <v>29</v>
      </c>
      <c r="F940" t="s">
        <v>9067</v>
      </c>
      <c r="G940" t="s">
        <v>9068</v>
      </c>
      <c r="H940" t="s">
        <v>8442</v>
      </c>
      <c r="I940" t="s">
        <v>14232</v>
      </c>
      <c r="J940" t="s">
        <v>9089</v>
      </c>
      <c r="K940" t="s">
        <v>30</v>
      </c>
      <c r="L940" t="s">
        <v>30</v>
      </c>
      <c r="M940" t="s">
        <v>41</v>
      </c>
      <c r="N940" t="s">
        <v>42</v>
      </c>
      <c r="O940" t="s">
        <v>52</v>
      </c>
      <c r="P940" t="s">
        <v>404</v>
      </c>
      <c r="Q940" t="s">
        <v>511</v>
      </c>
      <c r="R940" t="s">
        <v>513</v>
      </c>
      <c r="S940" t="str">
        <f t="shared" si="14"/>
        <v>BUSTINZA MENDIZABAL, HAYDEE</v>
      </c>
      <c r="T940" t="s">
        <v>46</v>
      </c>
      <c r="U940" t="s">
        <v>47</v>
      </c>
      <c r="V940" t="s">
        <v>48</v>
      </c>
      <c r="W940" t="s">
        <v>15530</v>
      </c>
      <c r="X940" s="121">
        <v>21661</v>
      </c>
      <c r="Y940" t="s">
        <v>9090</v>
      </c>
      <c r="AB940" t="s">
        <v>37</v>
      </c>
      <c r="AC940" t="s">
        <v>38</v>
      </c>
      <c r="AD940" t="s">
        <v>39</v>
      </c>
    </row>
    <row r="941" spans="1:30">
      <c r="A941" t="s">
        <v>9091</v>
      </c>
      <c r="B941" t="s">
        <v>26</v>
      </c>
      <c r="C941" t="s">
        <v>27</v>
      </c>
      <c r="D941" t="s">
        <v>28</v>
      </c>
      <c r="E941" t="s">
        <v>29</v>
      </c>
      <c r="F941" t="s">
        <v>9067</v>
      </c>
      <c r="G941" t="s">
        <v>9068</v>
      </c>
      <c r="H941" t="s">
        <v>8442</v>
      </c>
      <c r="I941" t="s">
        <v>14232</v>
      </c>
      <c r="J941" t="s">
        <v>9091</v>
      </c>
      <c r="K941" t="s">
        <v>30</v>
      </c>
      <c r="L941" t="s">
        <v>30</v>
      </c>
      <c r="M941" t="s">
        <v>41</v>
      </c>
      <c r="N941" t="s">
        <v>42</v>
      </c>
      <c r="O941" t="s">
        <v>52</v>
      </c>
      <c r="P941" t="s">
        <v>486</v>
      </c>
      <c r="Q941" t="s">
        <v>148</v>
      </c>
      <c r="R941" t="s">
        <v>9092</v>
      </c>
      <c r="S941" t="str">
        <f t="shared" si="14"/>
        <v>CALSIN RAMOS, PETRONILA</v>
      </c>
      <c r="T941" t="s">
        <v>46</v>
      </c>
      <c r="U941" t="s">
        <v>47</v>
      </c>
      <c r="V941" t="s">
        <v>48</v>
      </c>
      <c r="W941" t="s">
        <v>15531</v>
      </c>
      <c r="X941" s="121">
        <v>22530</v>
      </c>
      <c r="Y941" t="s">
        <v>9093</v>
      </c>
      <c r="AB941" t="s">
        <v>37</v>
      </c>
      <c r="AC941" t="s">
        <v>38</v>
      </c>
      <c r="AD941" t="s">
        <v>39</v>
      </c>
    </row>
    <row r="942" spans="1:30">
      <c r="A942" t="s">
        <v>9094</v>
      </c>
      <c r="B942" t="s">
        <v>26</v>
      </c>
      <c r="C942" t="s">
        <v>27</v>
      </c>
      <c r="D942" t="s">
        <v>28</v>
      </c>
      <c r="E942" t="s">
        <v>29</v>
      </c>
      <c r="F942" t="s">
        <v>9067</v>
      </c>
      <c r="G942" t="s">
        <v>9068</v>
      </c>
      <c r="H942" t="s">
        <v>8442</v>
      </c>
      <c r="I942" t="s">
        <v>14232</v>
      </c>
      <c r="J942" t="s">
        <v>9094</v>
      </c>
      <c r="K942" t="s">
        <v>30</v>
      </c>
      <c r="L942" t="s">
        <v>30</v>
      </c>
      <c r="M942" t="s">
        <v>41</v>
      </c>
      <c r="N942" t="s">
        <v>42</v>
      </c>
      <c r="O942" t="s">
        <v>52</v>
      </c>
      <c r="P942" t="s">
        <v>772</v>
      </c>
      <c r="Q942" t="s">
        <v>9095</v>
      </c>
      <c r="R942" t="s">
        <v>9096</v>
      </c>
      <c r="S942" t="str">
        <f t="shared" si="14"/>
        <v>CARLOS LUNA DE YUCRA, NIDIA SANDRA</v>
      </c>
      <c r="T942" t="s">
        <v>58</v>
      </c>
      <c r="U942" t="s">
        <v>47</v>
      </c>
      <c r="V942" t="s">
        <v>48</v>
      </c>
      <c r="W942" t="s">
        <v>15532</v>
      </c>
      <c r="X942" s="121">
        <v>23498</v>
      </c>
      <c r="Y942" t="s">
        <v>9097</v>
      </c>
      <c r="AB942" t="s">
        <v>37</v>
      </c>
      <c r="AC942" t="s">
        <v>38</v>
      </c>
      <c r="AD942" t="s">
        <v>39</v>
      </c>
    </row>
    <row r="943" spans="1:30">
      <c r="A943" t="s">
        <v>9098</v>
      </c>
      <c r="B943" t="s">
        <v>26</v>
      </c>
      <c r="C943" t="s">
        <v>27</v>
      </c>
      <c r="D943" t="s">
        <v>28</v>
      </c>
      <c r="E943" t="s">
        <v>29</v>
      </c>
      <c r="F943" t="s">
        <v>9067</v>
      </c>
      <c r="G943" t="s">
        <v>9068</v>
      </c>
      <c r="H943" t="s">
        <v>8442</v>
      </c>
      <c r="I943" t="s">
        <v>14232</v>
      </c>
      <c r="J943" t="s">
        <v>9098</v>
      </c>
      <c r="K943" t="s">
        <v>30</v>
      </c>
      <c r="L943" t="s">
        <v>30</v>
      </c>
      <c r="M943" t="s">
        <v>41</v>
      </c>
      <c r="N943" t="s">
        <v>42</v>
      </c>
      <c r="O943" t="s">
        <v>52</v>
      </c>
      <c r="P943" t="s">
        <v>103</v>
      </c>
      <c r="Q943" t="s">
        <v>73</v>
      </c>
      <c r="R943" t="s">
        <v>773</v>
      </c>
      <c r="S943" t="str">
        <f t="shared" si="14"/>
        <v>MAMANI CONDORI, ABDON</v>
      </c>
      <c r="T943" t="s">
        <v>58</v>
      </c>
      <c r="U943" t="s">
        <v>47</v>
      </c>
      <c r="V943" t="s">
        <v>48</v>
      </c>
      <c r="W943" t="s">
        <v>15533</v>
      </c>
      <c r="X943" s="121">
        <v>23222</v>
      </c>
      <c r="Y943" t="s">
        <v>9099</v>
      </c>
      <c r="AB943" t="s">
        <v>37</v>
      </c>
      <c r="AC943" t="s">
        <v>38</v>
      </c>
      <c r="AD943" t="s">
        <v>39</v>
      </c>
    </row>
    <row r="944" spans="1:30">
      <c r="A944" t="s">
        <v>9100</v>
      </c>
      <c r="B944" t="s">
        <v>26</v>
      </c>
      <c r="C944" t="s">
        <v>27</v>
      </c>
      <c r="D944" t="s">
        <v>28</v>
      </c>
      <c r="E944" t="s">
        <v>29</v>
      </c>
      <c r="F944" t="s">
        <v>9067</v>
      </c>
      <c r="G944" t="s">
        <v>9068</v>
      </c>
      <c r="H944" t="s">
        <v>8442</v>
      </c>
      <c r="I944" t="s">
        <v>14232</v>
      </c>
      <c r="J944" t="s">
        <v>9100</v>
      </c>
      <c r="K944" t="s">
        <v>30</v>
      </c>
      <c r="L944" t="s">
        <v>30</v>
      </c>
      <c r="M944" t="s">
        <v>41</v>
      </c>
      <c r="N944" t="s">
        <v>42</v>
      </c>
      <c r="O944" t="s">
        <v>9101</v>
      </c>
      <c r="P944" t="s">
        <v>588</v>
      </c>
      <c r="Q944" t="s">
        <v>8322</v>
      </c>
      <c r="R944" t="s">
        <v>9102</v>
      </c>
      <c r="S944" t="str">
        <f t="shared" si="14"/>
        <v>JULI LAQUI, NOLBERTO</v>
      </c>
      <c r="T944" t="s">
        <v>35</v>
      </c>
      <c r="U944" t="s">
        <v>47</v>
      </c>
      <c r="V944" t="s">
        <v>48</v>
      </c>
      <c r="W944" t="s">
        <v>15534</v>
      </c>
      <c r="X944" s="121">
        <v>25492</v>
      </c>
      <c r="Y944" t="s">
        <v>9103</v>
      </c>
      <c r="AB944" t="s">
        <v>37</v>
      </c>
      <c r="AC944" t="s">
        <v>38</v>
      </c>
      <c r="AD944" t="s">
        <v>39</v>
      </c>
    </row>
    <row r="945" spans="1:30">
      <c r="A945" t="s">
        <v>9104</v>
      </c>
      <c r="B945" t="s">
        <v>26</v>
      </c>
      <c r="C945" t="s">
        <v>27</v>
      </c>
      <c r="D945" t="s">
        <v>28</v>
      </c>
      <c r="E945" t="s">
        <v>29</v>
      </c>
      <c r="F945" t="s">
        <v>9067</v>
      </c>
      <c r="G945" t="s">
        <v>9068</v>
      </c>
      <c r="H945" t="s">
        <v>8442</v>
      </c>
      <c r="I945" t="s">
        <v>14232</v>
      </c>
      <c r="J945" t="s">
        <v>9104</v>
      </c>
      <c r="K945" t="s">
        <v>30</v>
      </c>
      <c r="L945" t="s">
        <v>30</v>
      </c>
      <c r="M945" t="s">
        <v>41</v>
      </c>
      <c r="N945" t="s">
        <v>42</v>
      </c>
      <c r="O945" t="s">
        <v>9105</v>
      </c>
      <c r="P945" t="s">
        <v>10134</v>
      </c>
      <c r="Q945" t="s">
        <v>390</v>
      </c>
      <c r="R945" t="s">
        <v>4622</v>
      </c>
      <c r="S945" t="str">
        <f t="shared" si="14"/>
        <v>SARCCO HANCCO, PRIMO FELICIANO</v>
      </c>
      <c r="T945" t="s">
        <v>51</v>
      </c>
      <c r="U945" t="s">
        <v>47</v>
      </c>
      <c r="V945" t="s">
        <v>48</v>
      </c>
      <c r="W945" t="s">
        <v>15535</v>
      </c>
      <c r="X945" s="121">
        <v>28380</v>
      </c>
      <c r="Y945" t="s">
        <v>14233</v>
      </c>
      <c r="AB945" t="s">
        <v>37</v>
      </c>
      <c r="AC945" t="s">
        <v>38</v>
      </c>
      <c r="AD945" t="s">
        <v>39</v>
      </c>
    </row>
    <row r="946" spans="1:30">
      <c r="A946" t="s">
        <v>9106</v>
      </c>
      <c r="B946" t="s">
        <v>26</v>
      </c>
      <c r="C946" t="s">
        <v>27</v>
      </c>
      <c r="D946" t="s">
        <v>28</v>
      </c>
      <c r="E946" t="s">
        <v>29</v>
      </c>
      <c r="F946" t="s">
        <v>9067</v>
      </c>
      <c r="G946" t="s">
        <v>9068</v>
      </c>
      <c r="H946" t="s">
        <v>8442</v>
      </c>
      <c r="I946" t="s">
        <v>14232</v>
      </c>
      <c r="J946" t="s">
        <v>9106</v>
      </c>
      <c r="K946" t="s">
        <v>30</v>
      </c>
      <c r="L946" t="s">
        <v>30</v>
      </c>
      <c r="M946" t="s">
        <v>41</v>
      </c>
      <c r="N946" t="s">
        <v>42</v>
      </c>
      <c r="O946" t="s">
        <v>9107</v>
      </c>
      <c r="P946" t="s">
        <v>71</v>
      </c>
      <c r="Q946" t="s">
        <v>103</v>
      </c>
      <c r="R946" t="s">
        <v>9108</v>
      </c>
      <c r="S946" t="str">
        <f t="shared" si="14"/>
        <v>HUANCA MAMANI, MARINO AGUSTIN</v>
      </c>
      <c r="T946" t="s">
        <v>58</v>
      </c>
      <c r="U946" t="s">
        <v>47</v>
      </c>
      <c r="V946" t="s">
        <v>48</v>
      </c>
      <c r="W946" t="s">
        <v>15536</v>
      </c>
      <c r="X946" s="121">
        <v>26424</v>
      </c>
      <c r="Y946" t="s">
        <v>9109</v>
      </c>
      <c r="AB946" t="s">
        <v>37</v>
      </c>
      <c r="AC946" t="s">
        <v>38</v>
      </c>
      <c r="AD946" t="s">
        <v>39</v>
      </c>
    </row>
    <row r="947" spans="1:30">
      <c r="A947" t="s">
        <v>9110</v>
      </c>
      <c r="B947" t="s">
        <v>26</v>
      </c>
      <c r="C947" t="s">
        <v>27</v>
      </c>
      <c r="D947" t="s">
        <v>28</v>
      </c>
      <c r="E947" t="s">
        <v>29</v>
      </c>
      <c r="F947" t="s">
        <v>9067</v>
      </c>
      <c r="G947" t="s">
        <v>9068</v>
      </c>
      <c r="H947" t="s">
        <v>8442</v>
      </c>
      <c r="I947" t="s">
        <v>14232</v>
      </c>
      <c r="J947" t="s">
        <v>9110</v>
      </c>
      <c r="K947" t="s">
        <v>30</v>
      </c>
      <c r="L947" t="s">
        <v>30</v>
      </c>
      <c r="M947" t="s">
        <v>41</v>
      </c>
      <c r="N947" t="s">
        <v>42</v>
      </c>
      <c r="O947" t="s">
        <v>52</v>
      </c>
      <c r="P947" t="s">
        <v>73</v>
      </c>
      <c r="Q947" t="s">
        <v>85</v>
      </c>
      <c r="R947" t="s">
        <v>9111</v>
      </c>
      <c r="S947" t="str">
        <f t="shared" si="14"/>
        <v>CONDORI MANZANO, LUCIA ANGELICA</v>
      </c>
      <c r="T947" t="s">
        <v>46</v>
      </c>
      <c r="U947" t="s">
        <v>47</v>
      </c>
      <c r="V947" t="s">
        <v>48</v>
      </c>
      <c r="W947" t="s">
        <v>15537</v>
      </c>
      <c r="X947" s="121">
        <v>22497</v>
      </c>
      <c r="Y947" t="s">
        <v>9112</v>
      </c>
      <c r="AB947" t="s">
        <v>37</v>
      </c>
      <c r="AC947" t="s">
        <v>38</v>
      </c>
      <c r="AD947" t="s">
        <v>39</v>
      </c>
    </row>
    <row r="948" spans="1:30">
      <c r="A948" t="s">
        <v>9113</v>
      </c>
      <c r="B948" t="s">
        <v>26</v>
      </c>
      <c r="C948" t="s">
        <v>27</v>
      </c>
      <c r="D948" t="s">
        <v>28</v>
      </c>
      <c r="E948" t="s">
        <v>29</v>
      </c>
      <c r="F948" t="s">
        <v>9067</v>
      </c>
      <c r="G948" t="s">
        <v>9068</v>
      </c>
      <c r="H948" t="s">
        <v>8442</v>
      </c>
      <c r="I948" t="s">
        <v>14232</v>
      </c>
      <c r="J948" t="s">
        <v>9113</v>
      </c>
      <c r="K948" t="s">
        <v>30</v>
      </c>
      <c r="L948" t="s">
        <v>30</v>
      </c>
      <c r="M948" t="s">
        <v>8480</v>
      </c>
      <c r="N948" t="s">
        <v>42</v>
      </c>
      <c r="O948" t="s">
        <v>9114</v>
      </c>
      <c r="P948" t="s">
        <v>375</v>
      </c>
      <c r="Q948" t="s">
        <v>376</v>
      </c>
      <c r="R948" t="s">
        <v>9115</v>
      </c>
      <c r="S948" t="str">
        <f t="shared" si="14"/>
        <v>ARACA ANCCO, LUZ NANCY</v>
      </c>
      <c r="T948" t="s">
        <v>46</v>
      </c>
      <c r="U948" t="s">
        <v>47</v>
      </c>
      <c r="V948" t="s">
        <v>48</v>
      </c>
      <c r="W948" t="s">
        <v>15538</v>
      </c>
      <c r="X948" s="121">
        <v>23056</v>
      </c>
      <c r="Y948" t="s">
        <v>9116</v>
      </c>
      <c r="AB948" t="s">
        <v>37</v>
      </c>
      <c r="AC948" t="s">
        <v>38</v>
      </c>
      <c r="AD948" t="s">
        <v>39</v>
      </c>
    </row>
    <row r="949" spans="1:30">
      <c r="A949" t="s">
        <v>9117</v>
      </c>
      <c r="B949" t="s">
        <v>26</v>
      </c>
      <c r="C949" t="s">
        <v>27</v>
      </c>
      <c r="D949" t="s">
        <v>28</v>
      </c>
      <c r="E949" t="s">
        <v>29</v>
      </c>
      <c r="F949" t="s">
        <v>9067</v>
      </c>
      <c r="G949" t="s">
        <v>9068</v>
      </c>
      <c r="H949" t="s">
        <v>8442</v>
      </c>
      <c r="I949" t="s">
        <v>14232</v>
      </c>
      <c r="J949" t="s">
        <v>9117</v>
      </c>
      <c r="K949" t="s">
        <v>30</v>
      </c>
      <c r="L949" t="s">
        <v>30</v>
      </c>
      <c r="M949" t="s">
        <v>41</v>
      </c>
      <c r="N949" t="s">
        <v>42</v>
      </c>
      <c r="O949" t="s">
        <v>14234</v>
      </c>
      <c r="P949" t="s">
        <v>266</v>
      </c>
      <c r="Q949" t="s">
        <v>103</v>
      </c>
      <c r="R949" t="s">
        <v>2914</v>
      </c>
      <c r="S949" t="str">
        <f t="shared" si="14"/>
        <v>SANIZO MAMANI, GENARO</v>
      </c>
      <c r="T949" t="s">
        <v>6286</v>
      </c>
      <c r="U949" t="s">
        <v>47</v>
      </c>
      <c r="V949" t="s">
        <v>48</v>
      </c>
      <c r="W949" t="s">
        <v>15539</v>
      </c>
      <c r="X949" s="121">
        <v>22908</v>
      </c>
      <c r="Y949" t="s">
        <v>14235</v>
      </c>
      <c r="AB949" t="s">
        <v>37</v>
      </c>
      <c r="AC949" t="s">
        <v>38</v>
      </c>
      <c r="AD949" t="s">
        <v>39</v>
      </c>
    </row>
    <row r="950" spans="1:30">
      <c r="A950" t="s">
        <v>9118</v>
      </c>
      <c r="B950" t="s">
        <v>26</v>
      </c>
      <c r="C950" t="s">
        <v>27</v>
      </c>
      <c r="D950" t="s">
        <v>28</v>
      </c>
      <c r="E950" t="s">
        <v>29</v>
      </c>
      <c r="F950" t="s">
        <v>9067</v>
      </c>
      <c r="G950" t="s">
        <v>9068</v>
      </c>
      <c r="H950" t="s">
        <v>8442</v>
      </c>
      <c r="I950" t="s">
        <v>14232</v>
      </c>
      <c r="J950" t="s">
        <v>9118</v>
      </c>
      <c r="K950" t="s">
        <v>30</v>
      </c>
      <c r="L950" t="s">
        <v>30</v>
      </c>
      <c r="M950" t="s">
        <v>41</v>
      </c>
      <c r="N950" t="s">
        <v>42</v>
      </c>
      <c r="O950" t="s">
        <v>9119</v>
      </c>
      <c r="P950" t="s">
        <v>103</v>
      </c>
      <c r="Q950" t="s">
        <v>365</v>
      </c>
      <c r="R950" t="s">
        <v>9120</v>
      </c>
      <c r="S950" t="str">
        <f t="shared" si="14"/>
        <v>MAMANI TURPO, MARTHA BEATRIZ</v>
      </c>
      <c r="T950" t="s">
        <v>46</v>
      </c>
      <c r="U950" t="s">
        <v>47</v>
      </c>
      <c r="V950" t="s">
        <v>48</v>
      </c>
      <c r="W950" t="s">
        <v>15540</v>
      </c>
      <c r="X950" s="121">
        <v>24680</v>
      </c>
      <c r="Y950" t="s">
        <v>9121</v>
      </c>
      <c r="AB950" t="s">
        <v>37</v>
      </c>
      <c r="AC950" t="s">
        <v>38</v>
      </c>
      <c r="AD950" t="s">
        <v>39</v>
      </c>
    </row>
    <row r="951" spans="1:30">
      <c r="A951" t="s">
        <v>9122</v>
      </c>
      <c r="B951" t="s">
        <v>26</v>
      </c>
      <c r="C951" t="s">
        <v>27</v>
      </c>
      <c r="D951" t="s">
        <v>28</v>
      </c>
      <c r="E951" t="s">
        <v>29</v>
      </c>
      <c r="F951" t="s">
        <v>9067</v>
      </c>
      <c r="G951" t="s">
        <v>9068</v>
      </c>
      <c r="H951" t="s">
        <v>8442</v>
      </c>
      <c r="I951" t="s">
        <v>14232</v>
      </c>
      <c r="J951" t="s">
        <v>9122</v>
      </c>
      <c r="K951" t="s">
        <v>30</v>
      </c>
      <c r="L951" t="s">
        <v>30</v>
      </c>
      <c r="M951" t="s">
        <v>41</v>
      </c>
      <c r="N951" t="s">
        <v>42</v>
      </c>
      <c r="O951" t="s">
        <v>14236</v>
      </c>
      <c r="P951" t="s">
        <v>118</v>
      </c>
      <c r="Q951" t="s">
        <v>61</v>
      </c>
      <c r="R951" t="s">
        <v>259</v>
      </c>
      <c r="S951" t="str">
        <f t="shared" si="14"/>
        <v>TORRES ORTIZ, EDITH</v>
      </c>
      <c r="T951" t="s">
        <v>35</v>
      </c>
      <c r="U951" t="s">
        <v>47</v>
      </c>
      <c r="V951" t="s">
        <v>48</v>
      </c>
      <c r="W951" t="s">
        <v>15541</v>
      </c>
      <c r="X951" s="121">
        <v>27354</v>
      </c>
      <c r="Y951" t="s">
        <v>15542</v>
      </c>
      <c r="AB951" t="s">
        <v>37</v>
      </c>
      <c r="AC951" t="s">
        <v>38</v>
      </c>
      <c r="AD951" t="s">
        <v>39</v>
      </c>
    </row>
    <row r="952" spans="1:30">
      <c r="A952" t="s">
        <v>9123</v>
      </c>
      <c r="B952" t="s">
        <v>26</v>
      </c>
      <c r="C952" t="s">
        <v>27</v>
      </c>
      <c r="D952" t="s">
        <v>28</v>
      </c>
      <c r="E952" t="s">
        <v>29</v>
      </c>
      <c r="F952" t="s">
        <v>9067</v>
      </c>
      <c r="G952" t="s">
        <v>9068</v>
      </c>
      <c r="H952" t="s">
        <v>8442</v>
      </c>
      <c r="I952" t="s">
        <v>14232</v>
      </c>
      <c r="J952" t="s">
        <v>9123</v>
      </c>
      <c r="K952" t="s">
        <v>30</v>
      </c>
      <c r="L952" t="s">
        <v>30</v>
      </c>
      <c r="M952" t="s">
        <v>41</v>
      </c>
      <c r="N952" t="s">
        <v>42</v>
      </c>
      <c r="O952" t="s">
        <v>52</v>
      </c>
      <c r="P952" t="s">
        <v>122</v>
      </c>
      <c r="Q952" t="s">
        <v>68</v>
      </c>
      <c r="R952" t="s">
        <v>9124</v>
      </c>
      <c r="S952" t="str">
        <f t="shared" si="14"/>
        <v>FLORES PONCE, FELIX ENRIQUE</v>
      </c>
      <c r="T952" t="s">
        <v>46</v>
      </c>
      <c r="U952" t="s">
        <v>47</v>
      </c>
      <c r="V952" t="s">
        <v>48</v>
      </c>
      <c r="W952" t="s">
        <v>15543</v>
      </c>
      <c r="X952" s="121">
        <v>21387</v>
      </c>
      <c r="Y952" t="s">
        <v>9125</v>
      </c>
      <c r="AB952" t="s">
        <v>37</v>
      </c>
      <c r="AC952" t="s">
        <v>38</v>
      </c>
      <c r="AD952" t="s">
        <v>39</v>
      </c>
    </row>
    <row r="953" spans="1:30">
      <c r="A953" t="s">
        <v>9126</v>
      </c>
      <c r="B953" t="s">
        <v>26</v>
      </c>
      <c r="C953" t="s">
        <v>27</v>
      </c>
      <c r="D953" t="s">
        <v>28</v>
      </c>
      <c r="E953" t="s">
        <v>29</v>
      </c>
      <c r="F953" t="s">
        <v>9067</v>
      </c>
      <c r="G953" t="s">
        <v>9068</v>
      </c>
      <c r="H953" t="s">
        <v>8442</v>
      </c>
      <c r="I953" t="s">
        <v>14232</v>
      </c>
      <c r="J953" t="s">
        <v>9126</v>
      </c>
      <c r="K953" t="s">
        <v>30</v>
      </c>
      <c r="L953" t="s">
        <v>30</v>
      </c>
      <c r="M953" t="s">
        <v>41</v>
      </c>
      <c r="N953" t="s">
        <v>42</v>
      </c>
      <c r="O953" t="s">
        <v>1064</v>
      </c>
      <c r="P953" t="s">
        <v>59</v>
      </c>
      <c r="Q953" t="s">
        <v>148</v>
      </c>
      <c r="R953" t="s">
        <v>920</v>
      </c>
      <c r="S953" t="str">
        <f t="shared" si="14"/>
        <v>GALLEGOS RAMOS, CANDELARIA</v>
      </c>
      <c r="T953" t="s">
        <v>58</v>
      </c>
      <c r="U953" t="s">
        <v>47</v>
      </c>
      <c r="V953" t="s">
        <v>48</v>
      </c>
      <c r="W953" t="s">
        <v>15544</v>
      </c>
      <c r="X953" s="121">
        <v>22908</v>
      </c>
      <c r="Y953" t="s">
        <v>9127</v>
      </c>
      <c r="AB953" t="s">
        <v>37</v>
      </c>
      <c r="AC953" t="s">
        <v>38</v>
      </c>
      <c r="AD953" t="s">
        <v>39</v>
      </c>
    </row>
    <row r="954" spans="1:30">
      <c r="A954" t="s">
        <v>9128</v>
      </c>
      <c r="B954" t="s">
        <v>26</v>
      </c>
      <c r="C954" t="s">
        <v>27</v>
      </c>
      <c r="D954" t="s">
        <v>28</v>
      </c>
      <c r="E954" t="s">
        <v>29</v>
      </c>
      <c r="F954" t="s">
        <v>9067</v>
      </c>
      <c r="G954" t="s">
        <v>9068</v>
      </c>
      <c r="H954" t="s">
        <v>8442</v>
      </c>
      <c r="I954" t="s">
        <v>14232</v>
      </c>
      <c r="J954" t="s">
        <v>9128</v>
      </c>
      <c r="K954" t="s">
        <v>30</v>
      </c>
      <c r="L954" t="s">
        <v>30</v>
      </c>
      <c r="M954" t="s">
        <v>6262</v>
      </c>
      <c r="N954" t="s">
        <v>42</v>
      </c>
      <c r="O954" t="s">
        <v>9129</v>
      </c>
      <c r="P954" t="s">
        <v>165</v>
      </c>
      <c r="Q954" t="s">
        <v>775</v>
      </c>
      <c r="R954" t="s">
        <v>9130</v>
      </c>
      <c r="S954" t="str">
        <f t="shared" si="14"/>
        <v>MORALES SANCHO, OMAR ANTONIO</v>
      </c>
      <c r="T954" t="s">
        <v>46</v>
      </c>
      <c r="U954" t="s">
        <v>47</v>
      </c>
      <c r="V954" t="s">
        <v>48</v>
      </c>
      <c r="W954" t="s">
        <v>15545</v>
      </c>
      <c r="X954" s="121">
        <v>22539</v>
      </c>
      <c r="Y954" t="s">
        <v>9131</v>
      </c>
      <c r="AB954" t="s">
        <v>37</v>
      </c>
      <c r="AC954" t="s">
        <v>38</v>
      </c>
      <c r="AD954" t="s">
        <v>39</v>
      </c>
    </row>
    <row r="955" spans="1:30">
      <c r="A955" t="s">
        <v>9132</v>
      </c>
      <c r="B955" t="s">
        <v>26</v>
      </c>
      <c r="C955" t="s">
        <v>27</v>
      </c>
      <c r="D955" t="s">
        <v>28</v>
      </c>
      <c r="E955" t="s">
        <v>29</v>
      </c>
      <c r="F955" t="s">
        <v>9067</v>
      </c>
      <c r="G955" t="s">
        <v>9068</v>
      </c>
      <c r="H955" t="s">
        <v>8442</v>
      </c>
      <c r="I955" t="s">
        <v>14232</v>
      </c>
      <c r="J955" t="s">
        <v>9132</v>
      </c>
      <c r="K955" t="s">
        <v>30</v>
      </c>
      <c r="L955" t="s">
        <v>30</v>
      </c>
      <c r="M955" t="s">
        <v>41</v>
      </c>
      <c r="N955" t="s">
        <v>42</v>
      </c>
      <c r="O955" t="s">
        <v>52</v>
      </c>
      <c r="P955" t="s">
        <v>291</v>
      </c>
      <c r="Q955" t="s">
        <v>776</v>
      </c>
      <c r="R955" t="s">
        <v>9133</v>
      </c>
      <c r="S955" t="str">
        <f t="shared" si="14"/>
        <v>LUQUE ARO, AUREA CANDELARIA</v>
      </c>
      <c r="T955" t="s">
        <v>46</v>
      </c>
      <c r="U955" t="s">
        <v>47</v>
      </c>
      <c r="V955" t="s">
        <v>48</v>
      </c>
      <c r="W955" t="s">
        <v>15546</v>
      </c>
      <c r="X955" s="121">
        <v>23247</v>
      </c>
      <c r="Y955" t="s">
        <v>9134</v>
      </c>
      <c r="AB955" t="s">
        <v>37</v>
      </c>
      <c r="AC955" t="s">
        <v>38</v>
      </c>
      <c r="AD955" t="s">
        <v>39</v>
      </c>
    </row>
    <row r="956" spans="1:30">
      <c r="A956" t="s">
        <v>9135</v>
      </c>
      <c r="B956" t="s">
        <v>26</v>
      </c>
      <c r="C956" t="s">
        <v>27</v>
      </c>
      <c r="D956" t="s">
        <v>28</v>
      </c>
      <c r="E956" t="s">
        <v>29</v>
      </c>
      <c r="F956" t="s">
        <v>9067</v>
      </c>
      <c r="G956" t="s">
        <v>9068</v>
      </c>
      <c r="H956" t="s">
        <v>8442</v>
      </c>
      <c r="I956" t="s">
        <v>14232</v>
      </c>
      <c r="J956" t="s">
        <v>9135</v>
      </c>
      <c r="K956" t="s">
        <v>30</v>
      </c>
      <c r="L956" t="s">
        <v>30</v>
      </c>
      <c r="M956" t="s">
        <v>41</v>
      </c>
      <c r="N956" t="s">
        <v>42</v>
      </c>
      <c r="O956" t="s">
        <v>52</v>
      </c>
      <c r="P956" t="s">
        <v>103</v>
      </c>
      <c r="Q956" t="s">
        <v>491</v>
      </c>
      <c r="R956" t="s">
        <v>173</v>
      </c>
      <c r="S956" t="str">
        <f t="shared" si="14"/>
        <v>MAMANI HOLGUIN, MARITZA</v>
      </c>
      <c r="T956" t="s">
        <v>310</v>
      </c>
      <c r="U956" t="s">
        <v>47</v>
      </c>
      <c r="V956" t="s">
        <v>48</v>
      </c>
      <c r="W956" t="s">
        <v>15547</v>
      </c>
      <c r="X956" s="121">
        <v>26207</v>
      </c>
      <c r="Y956" t="s">
        <v>9136</v>
      </c>
      <c r="AB956" t="s">
        <v>37</v>
      </c>
      <c r="AC956" t="s">
        <v>38</v>
      </c>
      <c r="AD956" t="s">
        <v>39</v>
      </c>
    </row>
    <row r="957" spans="1:30">
      <c r="A957" t="s">
        <v>9137</v>
      </c>
      <c r="B957" t="s">
        <v>26</v>
      </c>
      <c r="C957" t="s">
        <v>27</v>
      </c>
      <c r="D957" t="s">
        <v>28</v>
      </c>
      <c r="E957" t="s">
        <v>29</v>
      </c>
      <c r="F957" t="s">
        <v>9067</v>
      </c>
      <c r="G957" t="s">
        <v>9068</v>
      </c>
      <c r="H957" t="s">
        <v>8442</v>
      </c>
      <c r="I957" t="s">
        <v>14232</v>
      </c>
      <c r="J957" t="s">
        <v>9137</v>
      </c>
      <c r="K957" t="s">
        <v>30</v>
      </c>
      <c r="L957" t="s">
        <v>30</v>
      </c>
      <c r="M957" t="s">
        <v>41</v>
      </c>
      <c r="N957" t="s">
        <v>42</v>
      </c>
      <c r="O957" t="s">
        <v>52</v>
      </c>
      <c r="P957" t="s">
        <v>747</v>
      </c>
      <c r="Q957" t="s">
        <v>301</v>
      </c>
      <c r="R957" t="s">
        <v>8298</v>
      </c>
      <c r="S957" t="str">
        <f t="shared" si="14"/>
        <v>OLAGUIVEL LLANOS, MARIA LOURDES</v>
      </c>
      <c r="T957" t="s">
        <v>46</v>
      </c>
      <c r="U957" t="s">
        <v>47</v>
      </c>
      <c r="V957" t="s">
        <v>48</v>
      </c>
      <c r="W957" t="s">
        <v>15548</v>
      </c>
      <c r="X957" s="121">
        <v>23160</v>
      </c>
      <c r="Y957" t="s">
        <v>9138</v>
      </c>
      <c r="AB957" t="s">
        <v>37</v>
      </c>
      <c r="AC957" t="s">
        <v>38</v>
      </c>
      <c r="AD957" t="s">
        <v>39</v>
      </c>
    </row>
    <row r="958" spans="1:30">
      <c r="A958" t="s">
        <v>9139</v>
      </c>
      <c r="B958" t="s">
        <v>26</v>
      </c>
      <c r="C958" t="s">
        <v>27</v>
      </c>
      <c r="D958" t="s">
        <v>28</v>
      </c>
      <c r="E958" t="s">
        <v>29</v>
      </c>
      <c r="F958" t="s">
        <v>9067</v>
      </c>
      <c r="G958" t="s">
        <v>9068</v>
      </c>
      <c r="H958" t="s">
        <v>8442</v>
      </c>
      <c r="I958" t="s">
        <v>14232</v>
      </c>
      <c r="J958" t="s">
        <v>9139</v>
      </c>
      <c r="K958" t="s">
        <v>30</v>
      </c>
      <c r="L958" t="s">
        <v>30</v>
      </c>
      <c r="M958" t="s">
        <v>6262</v>
      </c>
      <c r="N958" t="s">
        <v>42</v>
      </c>
      <c r="O958" t="s">
        <v>9140</v>
      </c>
      <c r="P958" t="s">
        <v>312</v>
      </c>
      <c r="Q958" t="s">
        <v>659</v>
      </c>
      <c r="R958" t="s">
        <v>9141</v>
      </c>
      <c r="S958" t="str">
        <f t="shared" si="14"/>
        <v>VARGAS CHAIÑA, NATTY PATRICIA</v>
      </c>
      <c r="T958" t="s">
        <v>58</v>
      </c>
      <c r="U958" t="s">
        <v>47</v>
      </c>
      <c r="V958" t="s">
        <v>48</v>
      </c>
      <c r="W958" t="s">
        <v>15549</v>
      </c>
      <c r="X958" s="121">
        <v>23369</v>
      </c>
      <c r="Y958" t="s">
        <v>9142</v>
      </c>
      <c r="AB958" t="s">
        <v>37</v>
      </c>
      <c r="AC958" t="s">
        <v>38</v>
      </c>
      <c r="AD958" t="s">
        <v>39</v>
      </c>
    </row>
    <row r="959" spans="1:30">
      <c r="A959" t="s">
        <v>9143</v>
      </c>
      <c r="B959" t="s">
        <v>26</v>
      </c>
      <c r="C959" t="s">
        <v>27</v>
      </c>
      <c r="D959" t="s">
        <v>28</v>
      </c>
      <c r="E959" t="s">
        <v>29</v>
      </c>
      <c r="F959" t="s">
        <v>9067</v>
      </c>
      <c r="G959" t="s">
        <v>9068</v>
      </c>
      <c r="H959" t="s">
        <v>8442</v>
      </c>
      <c r="I959" t="s">
        <v>14232</v>
      </c>
      <c r="J959" t="s">
        <v>9143</v>
      </c>
      <c r="K959" t="s">
        <v>30</v>
      </c>
      <c r="L959" t="s">
        <v>30</v>
      </c>
      <c r="M959" t="s">
        <v>41</v>
      </c>
      <c r="N959" t="s">
        <v>42</v>
      </c>
      <c r="O959" t="s">
        <v>52</v>
      </c>
      <c r="P959" t="s">
        <v>152</v>
      </c>
      <c r="Q959" t="s">
        <v>7964</v>
      </c>
      <c r="R959" t="s">
        <v>9144</v>
      </c>
      <c r="S959" t="str">
        <f t="shared" si="14"/>
        <v>PEREZ VEGA, SANTA ISABEL</v>
      </c>
      <c r="T959" t="s">
        <v>46</v>
      </c>
      <c r="U959" t="s">
        <v>47</v>
      </c>
      <c r="V959" t="s">
        <v>48</v>
      </c>
      <c r="W959" t="s">
        <v>15550</v>
      </c>
      <c r="X959" s="121">
        <v>22470</v>
      </c>
      <c r="Y959" t="s">
        <v>9145</v>
      </c>
      <c r="AB959" t="s">
        <v>37</v>
      </c>
      <c r="AC959" t="s">
        <v>38</v>
      </c>
      <c r="AD959" t="s">
        <v>39</v>
      </c>
    </row>
    <row r="960" spans="1:30">
      <c r="A960" t="s">
        <v>9146</v>
      </c>
      <c r="B960" t="s">
        <v>26</v>
      </c>
      <c r="C960" t="s">
        <v>27</v>
      </c>
      <c r="D960" t="s">
        <v>28</v>
      </c>
      <c r="E960" t="s">
        <v>29</v>
      </c>
      <c r="F960" t="s">
        <v>9067</v>
      </c>
      <c r="G960" t="s">
        <v>9068</v>
      </c>
      <c r="H960" t="s">
        <v>8442</v>
      </c>
      <c r="I960" t="s">
        <v>14232</v>
      </c>
      <c r="J960" t="s">
        <v>9146</v>
      </c>
      <c r="K960" t="s">
        <v>30</v>
      </c>
      <c r="L960" t="s">
        <v>30</v>
      </c>
      <c r="M960" t="s">
        <v>41</v>
      </c>
      <c r="N960" t="s">
        <v>231</v>
      </c>
      <c r="O960" t="s">
        <v>19011</v>
      </c>
      <c r="P960" t="s">
        <v>40</v>
      </c>
      <c r="Q960" t="s">
        <v>40</v>
      </c>
      <c r="R960" t="s">
        <v>40</v>
      </c>
      <c r="S960" s="163" t="s">
        <v>231</v>
      </c>
      <c r="T960" t="s">
        <v>62</v>
      </c>
      <c r="U960" t="s">
        <v>47</v>
      </c>
      <c r="V960" t="s">
        <v>48</v>
      </c>
      <c r="W960" t="s">
        <v>40</v>
      </c>
      <c r="X960" t="s">
        <v>232</v>
      </c>
      <c r="Y960" t="s">
        <v>40</v>
      </c>
      <c r="AB960" t="s">
        <v>37</v>
      </c>
      <c r="AC960" t="s">
        <v>6439</v>
      </c>
      <c r="AD960" t="s">
        <v>39</v>
      </c>
    </row>
    <row r="961" spans="1:30">
      <c r="A961" t="s">
        <v>9147</v>
      </c>
      <c r="B961" t="s">
        <v>26</v>
      </c>
      <c r="C961" t="s">
        <v>27</v>
      </c>
      <c r="D961" t="s">
        <v>28</v>
      </c>
      <c r="E961" t="s">
        <v>29</v>
      </c>
      <c r="F961" t="s">
        <v>9067</v>
      </c>
      <c r="G961" t="s">
        <v>9068</v>
      </c>
      <c r="H961" t="s">
        <v>8442</v>
      </c>
      <c r="I961" t="s">
        <v>14232</v>
      </c>
      <c r="J961" t="s">
        <v>9147</v>
      </c>
      <c r="K961" t="s">
        <v>30</v>
      </c>
      <c r="L961" t="s">
        <v>30</v>
      </c>
      <c r="M961" t="s">
        <v>41</v>
      </c>
      <c r="N961" t="s">
        <v>42</v>
      </c>
      <c r="O961" t="s">
        <v>9148</v>
      </c>
      <c r="P961" t="s">
        <v>246</v>
      </c>
      <c r="Q961" t="s">
        <v>64</v>
      </c>
      <c r="R961" t="s">
        <v>11087</v>
      </c>
      <c r="S961" t="str">
        <f t="shared" si="14"/>
        <v>MAQUERA CHOQUE, ELENA DORA</v>
      </c>
      <c r="T961" t="s">
        <v>62</v>
      </c>
      <c r="U961" t="s">
        <v>47</v>
      </c>
      <c r="V961" t="s">
        <v>48</v>
      </c>
      <c r="W961" t="s">
        <v>16153</v>
      </c>
      <c r="X961" s="121">
        <v>27435</v>
      </c>
      <c r="Y961" t="s">
        <v>11088</v>
      </c>
      <c r="AB961" t="s">
        <v>37</v>
      </c>
      <c r="AC961" t="s">
        <v>38</v>
      </c>
      <c r="AD961" t="s">
        <v>39</v>
      </c>
    </row>
    <row r="962" spans="1:30">
      <c r="A962" t="s">
        <v>9149</v>
      </c>
      <c r="B962" t="s">
        <v>26</v>
      </c>
      <c r="C962" t="s">
        <v>27</v>
      </c>
      <c r="D962" t="s">
        <v>28</v>
      </c>
      <c r="E962" t="s">
        <v>29</v>
      </c>
      <c r="F962" t="s">
        <v>9067</v>
      </c>
      <c r="G962" t="s">
        <v>9068</v>
      </c>
      <c r="H962" t="s">
        <v>8442</v>
      </c>
      <c r="I962" t="s">
        <v>14232</v>
      </c>
      <c r="J962" t="s">
        <v>9149</v>
      </c>
      <c r="K962" t="s">
        <v>30</v>
      </c>
      <c r="L962" t="s">
        <v>30</v>
      </c>
      <c r="M962" t="s">
        <v>6262</v>
      </c>
      <c r="N962" t="s">
        <v>42</v>
      </c>
      <c r="O962" t="s">
        <v>52</v>
      </c>
      <c r="P962" t="s">
        <v>148</v>
      </c>
      <c r="Q962" t="s">
        <v>777</v>
      </c>
      <c r="R962" t="s">
        <v>9150</v>
      </c>
      <c r="S962" t="str">
        <f t="shared" si="14"/>
        <v>RAMOS ANGLES, CARMEN ROSARIO</v>
      </c>
      <c r="T962" t="s">
        <v>51</v>
      </c>
      <c r="U962" t="s">
        <v>47</v>
      </c>
      <c r="V962" t="s">
        <v>48</v>
      </c>
      <c r="W962" t="s">
        <v>15551</v>
      </c>
      <c r="X962" s="121">
        <v>23655</v>
      </c>
      <c r="Y962" t="s">
        <v>9151</v>
      </c>
      <c r="AB962" t="s">
        <v>37</v>
      </c>
      <c r="AC962" t="s">
        <v>38</v>
      </c>
      <c r="AD962" t="s">
        <v>39</v>
      </c>
    </row>
    <row r="963" spans="1:30">
      <c r="A963" t="s">
        <v>9152</v>
      </c>
      <c r="B963" t="s">
        <v>26</v>
      </c>
      <c r="C963" t="s">
        <v>27</v>
      </c>
      <c r="D963" t="s">
        <v>28</v>
      </c>
      <c r="E963" t="s">
        <v>29</v>
      </c>
      <c r="F963" t="s">
        <v>9067</v>
      </c>
      <c r="G963" t="s">
        <v>9068</v>
      </c>
      <c r="H963" t="s">
        <v>8442</v>
      </c>
      <c r="I963" t="s">
        <v>14232</v>
      </c>
      <c r="J963" t="s">
        <v>9152</v>
      </c>
      <c r="K963" t="s">
        <v>30</v>
      </c>
      <c r="L963" t="s">
        <v>30</v>
      </c>
      <c r="M963" t="s">
        <v>41</v>
      </c>
      <c r="N963" t="s">
        <v>42</v>
      </c>
      <c r="O963" t="s">
        <v>9153</v>
      </c>
      <c r="P963" t="s">
        <v>428</v>
      </c>
      <c r="Q963" t="s">
        <v>528</v>
      </c>
      <c r="R963" t="s">
        <v>9154</v>
      </c>
      <c r="S963" t="str">
        <f t="shared" si="14"/>
        <v>TINTAYA ZAPANA, IMELDA</v>
      </c>
      <c r="T963" t="s">
        <v>46</v>
      </c>
      <c r="U963" t="s">
        <v>47</v>
      </c>
      <c r="V963" t="s">
        <v>48</v>
      </c>
      <c r="W963" t="s">
        <v>15552</v>
      </c>
      <c r="X963" s="121">
        <v>25080</v>
      </c>
      <c r="Y963" t="s">
        <v>9155</v>
      </c>
      <c r="AB963" t="s">
        <v>37</v>
      </c>
      <c r="AC963" t="s">
        <v>38</v>
      </c>
      <c r="AD963" t="s">
        <v>39</v>
      </c>
    </row>
    <row r="964" spans="1:30">
      <c r="A964" t="s">
        <v>9156</v>
      </c>
      <c r="B964" t="s">
        <v>26</v>
      </c>
      <c r="C964" t="s">
        <v>27</v>
      </c>
      <c r="D964" t="s">
        <v>28</v>
      </c>
      <c r="E964" t="s">
        <v>29</v>
      </c>
      <c r="F964" t="s">
        <v>9067</v>
      </c>
      <c r="G964" t="s">
        <v>9068</v>
      </c>
      <c r="H964" t="s">
        <v>8442</v>
      </c>
      <c r="I964" t="s">
        <v>14232</v>
      </c>
      <c r="J964" t="s">
        <v>9156</v>
      </c>
      <c r="K964" t="s">
        <v>30</v>
      </c>
      <c r="L964" t="s">
        <v>30</v>
      </c>
      <c r="M964" t="s">
        <v>41</v>
      </c>
      <c r="N964" t="s">
        <v>42</v>
      </c>
      <c r="O964" t="s">
        <v>9157</v>
      </c>
      <c r="P964" t="s">
        <v>72</v>
      </c>
      <c r="Q964" t="s">
        <v>73</v>
      </c>
      <c r="R964" t="s">
        <v>9158</v>
      </c>
      <c r="S964" t="str">
        <f t="shared" si="14"/>
        <v>QUISPE CONDORI, DIONICIO RAUL</v>
      </c>
      <c r="T964" t="s">
        <v>46</v>
      </c>
      <c r="U964" t="s">
        <v>47</v>
      </c>
      <c r="V964" t="s">
        <v>48</v>
      </c>
      <c r="W964" t="s">
        <v>15553</v>
      </c>
      <c r="X964" s="121">
        <v>23053</v>
      </c>
      <c r="Y964" t="s">
        <v>254</v>
      </c>
      <c r="AB964" t="s">
        <v>37</v>
      </c>
      <c r="AC964" t="s">
        <v>38</v>
      </c>
      <c r="AD964" t="s">
        <v>39</v>
      </c>
    </row>
    <row r="965" spans="1:30">
      <c r="A965" t="s">
        <v>9159</v>
      </c>
      <c r="B965" t="s">
        <v>26</v>
      </c>
      <c r="C965" t="s">
        <v>27</v>
      </c>
      <c r="D965" t="s">
        <v>28</v>
      </c>
      <c r="E965" t="s">
        <v>29</v>
      </c>
      <c r="F965" t="s">
        <v>9067</v>
      </c>
      <c r="G965" t="s">
        <v>9068</v>
      </c>
      <c r="H965" t="s">
        <v>8442</v>
      </c>
      <c r="I965" t="s">
        <v>14232</v>
      </c>
      <c r="J965" t="s">
        <v>9159</v>
      </c>
      <c r="K965" t="s">
        <v>30</v>
      </c>
      <c r="L965" t="s">
        <v>30</v>
      </c>
      <c r="M965" t="s">
        <v>41</v>
      </c>
      <c r="N965" t="s">
        <v>42</v>
      </c>
      <c r="O965" t="s">
        <v>52</v>
      </c>
      <c r="P965" t="s">
        <v>263</v>
      </c>
      <c r="Q965" t="s">
        <v>103</v>
      </c>
      <c r="R965" t="s">
        <v>9160</v>
      </c>
      <c r="S965" t="str">
        <f t="shared" ref="S965:S1028" si="15">CONCATENATE(P965," ",Q965,","," ",R965)</f>
        <v>SANDOVAL MAMANI, LEONCIO TEODORO</v>
      </c>
      <c r="T965" t="s">
        <v>51</v>
      </c>
      <c r="U965" t="s">
        <v>47</v>
      </c>
      <c r="V965" t="s">
        <v>48</v>
      </c>
      <c r="W965" t="s">
        <v>15554</v>
      </c>
      <c r="X965" s="121">
        <v>25093</v>
      </c>
      <c r="Y965" t="s">
        <v>9161</v>
      </c>
      <c r="AB965" t="s">
        <v>37</v>
      </c>
      <c r="AC965" t="s">
        <v>38</v>
      </c>
      <c r="AD965" t="s">
        <v>39</v>
      </c>
    </row>
    <row r="966" spans="1:30">
      <c r="A966" t="s">
        <v>9162</v>
      </c>
      <c r="B966" t="s">
        <v>26</v>
      </c>
      <c r="C966" t="s">
        <v>27</v>
      </c>
      <c r="D966" t="s">
        <v>28</v>
      </c>
      <c r="E966" t="s">
        <v>29</v>
      </c>
      <c r="F966" t="s">
        <v>9067</v>
      </c>
      <c r="G966" t="s">
        <v>9068</v>
      </c>
      <c r="H966" t="s">
        <v>8442</v>
      </c>
      <c r="I966" t="s">
        <v>14232</v>
      </c>
      <c r="J966" t="s">
        <v>9162</v>
      </c>
      <c r="K966" t="s">
        <v>30</v>
      </c>
      <c r="L966" t="s">
        <v>30</v>
      </c>
      <c r="M966" t="s">
        <v>41</v>
      </c>
      <c r="N966" t="s">
        <v>231</v>
      </c>
      <c r="O966" t="s">
        <v>19012</v>
      </c>
      <c r="P966" t="s">
        <v>40</v>
      </c>
      <c r="Q966" t="s">
        <v>40</v>
      </c>
      <c r="R966" t="s">
        <v>40</v>
      </c>
      <c r="S966" s="163" t="s">
        <v>231</v>
      </c>
      <c r="T966" t="s">
        <v>62</v>
      </c>
      <c r="U966" t="s">
        <v>47</v>
      </c>
      <c r="V966" t="s">
        <v>48</v>
      </c>
      <c r="W966" t="s">
        <v>40</v>
      </c>
      <c r="X966" t="s">
        <v>232</v>
      </c>
      <c r="Y966" t="s">
        <v>40</v>
      </c>
      <c r="AB966" t="s">
        <v>37</v>
      </c>
      <c r="AC966" t="s">
        <v>6439</v>
      </c>
      <c r="AD966" t="s">
        <v>39</v>
      </c>
    </row>
    <row r="967" spans="1:30">
      <c r="A967" t="s">
        <v>9164</v>
      </c>
      <c r="B967" t="s">
        <v>26</v>
      </c>
      <c r="C967" t="s">
        <v>27</v>
      </c>
      <c r="D967" t="s">
        <v>28</v>
      </c>
      <c r="E967" t="s">
        <v>29</v>
      </c>
      <c r="F967" t="s">
        <v>9067</v>
      </c>
      <c r="G967" t="s">
        <v>9068</v>
      </c>
      <c r="H967" t="s">
        <v>8442</v>
      </c>
      <c r="I967" t="s">
        <v>14232</v>
      </c>
      <c r="J967" t="s">
        <v>9164</v>
      </c>
      <c r="K967" t="s">
        <v>30</v>
      </c>
      <c r="L967" t="s">
        <v>30</v>
      </c>
      <c r="M967" t="s">
        <v>41</v>
      </c>
      <c r="N967" t="s">
        <v>42</v>
      </c>
      <c r="O967" t="s">
        <v>52</v>
      </c>
      <c r="P967" t="s">
        <v>128</v>
      </c>
      <c r="Q967" t="s">
        <v>225</v>
      </c>
      <c r="R967" t="s">
        <v>778</v>
      </c>
      <c r="S967" t="str">
        <f t="shared" si="15"/>
        <v>VELASQUEZ NAVARRO, MAGDALENA</v>
      </c>
      <c r="T967" t="s">
        <v>46</v>
      </c>
      <c r="U967" t="s">
        <v>47</v>
      </c>
      <c r="V967" t="s">
        <v>48</v>
      </c>
      <c r="W967" t="s">
        <v>15556</v>
      </c>
      <c r="X967" s="121">
        <v>23576</v>
      </c>
      <c r="Y967" t="s">
        <v>9165</v>
      </c>
      <c r="AB967" t="s">
        <v>37</v>
      </c>
      <c r="AC967" t="s">
        <v>38</v>
      </c>
      <c r="AD967" t="s">
        <v>39</v>
      </c>
    </row>
    <row r="968" spans="1:30">
      <c r="A968" t="s">
        <v>9166</v>
      </c>
      <c r="B968" t="s">
        <v>26</v>
      </c>
      <c r="C968" t="s">
        <v>27</v>
      </c>
      <c r="D968" t="s">
        <v>28</v>
      </c>
      <c r="E968" t="s">
        <v>29</v>
      </c>
      <c r="F968" t="s">
        <v>9067</v>
      </c>
      <c r="G968" t="s">
        <v>9068</v>
      </c>
      <c r="H968" t="s">
        <v>8442</v>
      </c>
      <c r="I968" t="s">
        <v>14232</v>
      </c>
      <c r="J968" t="s">
        <v>9166</v>
      </c>
      <c r="K968" t="s">
        <v>30</v>
      </c>
      <c r="L968" t="s">
        <v>30</v>
      </c>
      <c r="M968" t="s">
        <v>41</v>
      </c>
      <c r="N968" t="s">
        <v>42</v>
      </c>
      <c r="O968" t="s">
        <v>9167</v>
      </c>
      <c r="P968" t="s">
        <v>122</v>
      </c>
      <c r="Q968" t="s">
        <v>9168</v>
      </c>
      <c r="R968" t="s">
        <v>219</v>
      </c>
      <c r="S968" t="str">
        <f t="shared" si="15"/>
        <v>FLORES MANZANEDA, JUANA</v>
      </c>
      <c r="T968" t="s">
        <v>46</v>
      </c>
      <c r="U968" t="s">
        <v>47</v>
      </c>
      <c r="V968" t="s">
        <v>48</v>
      </c>
      <c r="W968" t="s">
        <v>15557</v>
      </c>
      <c r="X968" s="121">
        <v>26272</v>
      </c>
      <c r="Y968" t="s">
        <v>9169</v>
      </c>
      <c r="AB968" t="s">
        <v>37</v>
      </c>
      <c r="AC968" t="s">
        <v>38</v>
      </c>
      <c r="AD968" t="s">
        <v>39</v>
      </c>
    </row>
    <row r="969" spans="1:30">
      <c r="A969" t="s">
        <v>9170</v>
      </c>
      <c r="B969" t="s">
        <v>26</v>
      </c>
      <c r="C969" t="s">
        <v>27</v>
      </c>
      <c r="D969" t="s">
        <v>28</v>
      </c>
      <c r="E969" t="s">
        <v>29</v>
      </c>
      <c r="F969" t="s">
        <v>9067</v>
      </c>
      <c r="G969" t="s">
        <v>9068</v>
      </c>
      <c r="H969" t="s">
        <v>8442</v>
      </c>
      <c r="I969" t="s">
        <v>14232</v>
      </c>
      <c r="J969" t="s">
        <v>9170</v>
      </c>
      <c r="K969" t="s">
        <v>30</v>
      </c>
      <c r="L969" t="s">
        <v>30</v>
      </c>
      <c r="M969" t="s">
        <v>41</v>
      </c>
      <c r="N969" t="s">
        <v>42</v>
      </c>
      <c r="O969" t="s">
        <v>9171</v>
      </c>
      <c r="P969" t="s">
        <v>779</v>
      </c>
      <c r="Q969" t="s">
        <v>588</v>
      </c>
      <c r="R969" t="s">
        <v>153</v>
      </c>
      <c r="S969" t="str">
        <f t="shared" si="15"/>
        <v>EDUARDO JULI, ANTONIETA</v>
      </c>
      <c r="T969" t="s">
        <v>46</v>
      </c>
      <c r="U969" t="s">
        <v>47</v>
      </c>
      <c r="V969" t="s">
        <v>48</v>
      </c>
      <c r="W969" t="s">
        <v>15558</v>
      </c>
      <c r="X969" s="121">
        <v>24270</v>
      </c>
      <c r="Y969" t="s">
        <v>9172</v>
      </c>
      <c r="AB969" t="s">
        <v>37</v>
      </c>
      <c r="AC969" t="s">
        <v>38</v>
      </c>
      <c r="AD969" t="s">
        <v>39</v>
      </c>
    </row>
    <row r="970" spans="1:30">
      <c r="A970" t="s">
        <v>9173</v>
      </c>
      <c r="B970" t="s">
        <v>26</v>
      </c>
      <c r="C970" t="s">
        <v>27</v>
      </c>
      <c r="D970" t="s">
        <v>28</v>
      </c>
      <c r="E970" t="s">
        <v>29</v>
      </c>
      <c r="F970" t="s">
        <v>9067</v>
      </c>
      <c r="G970" t="s">
        <v>9068</v>
      </c>
      <c r="H970" t="s">
        <v>8442</v>
      </c>
      <c r="I970" t="s">
        <v>14232</v>
      </c>
      <c r="J970" t="s">
        <v>9173</v>
      </c>
      <c r="K970" t="s">
        <v>30</v>
      </c>
      <c r="L970" t="s">
        <v>30</v>
      </c>
      <c r="M970" t="s">
        <v>41</v>
      </c>
      <c r="N970" t="s">
        <v>42</v>
      </c>
      <c r="O970" t="s">
        <v>9174</v>
      </c>
      <c r="P970" t="s">
        <v>148</v>
      </c>
      <c r="Q970" t="s">
        <v>241</v>
      </c>
      <c r="R970" t="s">
        <v>9175</v>
      </c>
      <c r="S970" t="str">
        <f t="shared" si="15"/>
        <v>RAMOS ALATA, ANA MARITZA</v>
      </c>
      <c r="T970" t="s">
        <v>35</v>
      </c>
      <c r="U970" t="s">
        <v>47</v>
      </c>
      <c r="V970" t="s">
        <v>48</v>
      </c>
      <c r="W970" t="s">
        <v>15559</v>
      </c>
      <c r="X970" s="121">
        <v>26140</v>
      </c>
      <c r="Y970" t="s">
        <v>9176</v>
      </c>
      <c r="AB970" t="s">
        <v>37</v>
      </c>
      <c r="AC970" t="s">
        <v>38</v>
      </c>
      <c r="AD970" t="s">
        <v>39</v>
      </c>
    </row>
    <row r="971" spans="1:30">
      <c r="A971" t="s">
        <v>9177</v>
      </c>
      <c r="B971" t="s">
        <v>26</v>
      </c>
      <c r="C971" t="s">
        <v>27</v>
      </c>
      <c r="D971" t="s">
        <v>28</v>
      </c>
      <c r="E971" t="s">
        <v>29</v>
      </c>
      <c r="F971" t="s">
        <v>9067</v>
      </c>
      <c r="G971" t="s">
        <v>9068</v>
      </c>
      <c r="H971" t="s">
        <v>8442</v>
      </c>
      <c r="I971" t="s">
        <v>14232</v>
      </c>
      <c r="J971" t="s">
        <v>9177</v>
      </c>
      <c r="K971" t="s">
        <v>30</v>
      </c>
      <c r="L971" t="s">
        <v>30</v>
      </c>
      <c r="M971" t="s">
        <v>41</v>
      </c>
      <c r="N971" t="s">
        <v>42</v>
      </c>
      <c r="O971" t="s">
        <v>1064</v>
      </c>
      <c r="P971" t="s">
        <v>103</v>
      </c>
      <c r="Q971" t="s">
        <v>34</v>
      </c>
      <c r="R971" t="s">
        <v>9178</v>
      </c>
      <c r="S971" t="str">
        <f t="shared" si="15"/>
        <v>MAMANI ROQUE, MAGALY CARMELA</v>
      </c>
      <c r="T971" t="s">
        <v>35</v>
      </c>
      <c r="U971" t="s">
        <v>47</v>
      </c>
      <c r="V971" t="s">
        <v>48</v>
      </c>
      <c r="W971" t="s">
        <v>15560</v>
      </c>
      <c r="X971" s="121">
        <v>27306</v>
      </c>
      <c r="Y971" t="s">
        <v>9179</v>
      </c>
      <c r="AB971" t="s">
        <v>37</v>
      </c>
      <c r="AC971" t="s">
        <v>38</v>
      </c>
      <c r="AD971" t="s">
        <v>39</v>
      </c>
    </row>
    <row r="972" spans="1:30">
      <c r="A972" t="s">
        <v>9180</v>
      </c>
      <c r="B972" t="s">
        <v>26</v>
      </c>
      <c r="C972" t="s">
        <v>27</v>
      </c>
      <c r="D972" t="s">
        <v>28</v>
      </c>
      <c r="E972" t="s">
        <v>29</v>
      </c>
      <c r="F972" t="s">
        <v>9067</v>
      </c>
      <c r="G972" t="s">
        <v>9068</v>
      </c>
      <c r="H972" t="s">
        <v>8442</v>
      </c>
      <c r="I972" t="s">
        <v>14232</v>
      </c>
      <c r="J972" t="s">
        <v>9180</v>
      </c>
      <c r="K972" t="s">
        <v>30</v>
      </c>
      <c r="L972" t="s">
        <v>30</v>
      </c>
      <c r="M972" t="s">
        <v>41</v>
      </c>
      <c r="N972" t="s">
        <v>42</v>
      </c>
      <c r="O972" t="s">
        <v>137</v>
      </c>
      <c r="P972" t="s">
        <v>133</v>
      </c>
      <c r="Q972" t="s">
        <v>269</v>
      </c>
      <c r="R972" t="s">
        <v>781</v>
      </c>
      <c r="S972" t="str">
        <f t="shared" si="15"/>
        <v>PINO CUTIPA, LUZ MARY</v>
      </c>
      <c r="T972" t="s">
        <v>58</v>
      </c>
      <c r="U972" t="s">
        <v>47</v>
      </c>
      <c r="V972" t="s">
        <v>48</v>
      </c>
      <c r="W972" t="s">
        <v>15561</v>
      </c>
      <c r="X972" s="121">
        <v>25143</v>
      </c>
      <c r="Y972" t="s">
        <v>9181</v>
      </c>
      <c r="AB972" t="s">
        <v>37</v>
      </c>
      <c r="AC972" t="s">
        <v>38</v>
      </c>
      <c r="AD972" t="s">
        <v>39</v>
      </c>
    </row>
    <row r="973" spans="1:30">
      <c r="A973" t="s">
        <v>9182</v>
      </c>
      <c r="B973" t="s">
        <v>26</v>
      </c>
      <c r="C973" t="s">
        <v>27</v>
      </c>
      <c r="D973" t="s">
        <v>28</v>
      </c>
      <c r="E973" t="s">
        <v>29</v>
      </c>
      <c r="F973" t="s">
        <v>9067</v>
      </c>
      <c r="G973" t="s">
        <v>9068</v>
      </c>
      <c r="H973" t="s">
        <v>8442</v>
      </c>
      <c r="I973" t="s">
        <v>14232</v>
      </c>
      <c r="J973" t="s">
        <v>9182</v>
      </c>
      <c r="K973" t="s">
        <v>30</v>
      </c>
      <c r="L973" t="s">
        <v>30</v>
      </c>
      <c r="M973" t="s">
        <v>8480</v>
      </c>
      <c r="N973" t="s">
        <v>231</v>
      </c>
      <c r="O973" t="s">
        <v>19013</v>
      </c>
      <c r="P973" t="s">
        <v>40</v>
      </c>
      <c r="Q973" t="s">
        <v>40</v>
      </c>
      <c r="R973" t="s">
        <v>40</v>
      </c>
      <c r="S973" s="163" t="s">
        <v>231</v>
      </c>
      <c r="T973" t="s">
        <v>62</v>
      </c>
      <c r="U973" t="s">
        <v>47</v>
      </c>
      <c r="V973" t="s">
        <v>48</v>
      </c>
      <c r="W973" t="s">
        <v>40</v>
      </c>
      <c r="X973" t="s">
        <v>232</v>
      </c>
      <c r="Y973" t="s">
        <v>40</v>
      </c>
      <c r="AB973" t="s">
        <v>37</v>
      </c>
      <c r="AC973" t="s">
        <v>6439</v>
      </c>
      <c r="AD973" t="s">
        <v>39</v>
      </c>
    </row>
    <row r="974" spans="1:30">
      <c r="A974" t="s">
        <v>9185</v>
      </c>
      <c r="B974" t="s">
        <v>26</v>
      </c>
      <c r="C974" t="s">
        <v>27</v>
      </c>
      <c r="D974" t="s">
        <v>28</v>
      </c>
      <c r="E974" t="s">
        <v>29</v>
      </c>
      <c r="F974" t="s">
        <v>9067</v>
      </c>
      <c r="G974" t="s">
        <v>9068</v>
      </c>
      <c r="H974" t="s">
        <v>8442</v>
      </c>
      <c r="I974" t="s">
        <v>14232</v>
      </c>
      <c r="J974" t="s">
        <v>9185</v>
      </c>
      <c r="K974" t="s">
        <v>30</v>
      </c>
      <c r="L974" t="s">
        <v>30</v>
      </c>
      <c r="M974" t="s">
        <v>41</v>
      </c>
      <c r="N974" t="s">
        <v>42</v>
      </c>
      <c r="O974" t="s">
        <v>9186</v>
      </c>
      <c r="P974" t="s">
        <v>145</v>
      </c>
      <c r="Q974" t="s">
        <v>249</v>
      </c>
      <c r="R974" t="s">
        <v>9187</v>
      </c>
      <c r="S974" t="str">
        <f t="shared" si="15"/>
        <v>MACEDO PUMA, JOSE DANIEL</v>
      </c>
      <c r="T974" t="s">
        <v>46</v>
      </c>
      <c r="U974" t="s">
        <v>47</v>
      </c>
      <c r="V974" t="s">
        <v>48</v>
      </c>
      <c r="W974" t="s">
        <v>15563</v>
      </c>
      <c r="X974" s="121">
        <v>25423</v>
      </c>
      <c r="Y974" t="s">
        <v>9188</v>
      </c>
      <c r="AB974" t="s">
        <v>37</v>
      </c>
      <c r="AC974" t="s">
        <v>38</v>
      </c>
      <c r="AD974" t="s">
        <v>39</v>
      </c>
    </row>
    <row r="975" spans="1:30">
      <c r="A975" t="s">
        <v>9189</v>
      </c>
      <c r="B975" t="s">
        <v>26</v>
      </c>
      <c r="C975" t="s">
        <v>27</v>
      </c>
      <c r="D975" t="s">
        <v>28</v>
      </c>
      <c r="E975" t="s">
        <v>29</v>
      </c>
      <c r="F975" t="s">
        <v>9067</v>
      </c>
      <c r="G975" t="s">
        <v>9068</v>
      </c>
      <c r="H975" t="s">
        <v>8442</v>
      </c>
      <c r="I975" t="s">
        <v>14232</v>
      </c>
      <c r="J975" t="s">
        <v>9189</v>
      </c>
      <c r="K975" t="s">
        <v>30</v>
      </c>
      <c r="L975" t="s">
        <v>30</v>
      </c>
      <c r="M975" t="s">
        <v>41</v>
      </c>
      <c r="N975" t="s">
        <v>42</v>
      </c>
      <c r="O975" t="s">
        <v>9190</v>
      </c>
      <c r="P975" t="s">
        <v>122</v>
      </c>
      <c r="Q975" t="s">
        <v>226</v>
      </c>
      <c r="R975" t="s">
        <v>55</v>
      </c>
      <c r="S975" t="str">
        <f t="shared" si="15"/>
        <v>FLORES TICONA, ANA MARIA</v>
      </c>
      <c r="T975" t="s">
        <v>62</v>
      </c>
      <c r="U975" t="s">
        <v>47</v>
      </c>
      <c r="V975" t="s">
        <v>48</v>
      </c>
      <c r="W975" t="s">
        <v>15564</v>
      </c>
      <c r="X975" s="121">
        <v>27046</v>
      </c>
      <c r="Y975" t="s">
        <v>9191</v>
      </c>
      <c r="AB975" t="s">
        <v>37</v>
      </c>
      <c r="AC975" t="s">
        <v>38</v>
      </c>
      <c r="AD975" t="s">
        <v>39</v>
      </c>
    </row>
    <row r="976" spans="1:30">
      <c r="A976" t="s">
        <v>9192</v>
      </c>
      <c r="B976" t="s">
        <v>26</v>
      </c>
      <c r="C976" t="s">
        <v>27</v>
      </c>
      <c r="D976" t="s">
        <v>28</v>
      </c>
      <c r="E976" t="s">
        <v>29</v>
      </c>
      <c r="F976" t="s">
        <v>9067</v>
      </c>
      <c r="G976" t="s">
        <v>9068</v>
      </c>
      <c r="H976" t="s">
        <v>8442</v>
      </c>
      <c r="I976" t="s">
        <v>14232</v>
      </c>
      <c r="J976" t="s">
        <v>9192</v>
      </c>
      <c r="K976" t="s">
        <v>87</v>
      </c>
      <c r="L976" t="s">
        <v>719</v>
      </c>
      <c r="M976" t="s">
        <v>720</v>
      </c>
      <c r="N976" t="s">
        <v>42</v>
      </c>
      <c r="O976" t="s">
        <v>9193</v>
      </c>
      <c r="P976" t="s">
        <v>663</v>
      </c>
      <c r="Q976" t="s">
        <v>127</v>
      </c>
      <c r="R976" t="s">
        <v>9194</v>
      </c>
      <c r="S976" t="str">
        <f t="shared" si="15"/>
        <v>JAMACHI MACHACA, MARCELINO JULIAN</v>
      </c>
      <c r="T976" t="s">
        <v>97</v>
      </c>
      <c r="U976" t="s">
        <v>36</v>
      </c>
      <c r="V976" t="s">
        <v>48</v>
      </c>
      <c r="W976" t="s">
        <v>15565</v>
      </c>
      <c r="X976" s="121">
        <v>21291</v>
      </c>
      <c r="Y976" t="s">
        <v>9195</v>
      </c>
      <c r="AB976" t="s">
        <v>37</v>
      </c>
      <c r="AC976" t="s">
        <v>92</v>
      </c>
      <c r="AD976" t="s">
        <v>39</v>
      </c>
    </row>
    <row r="977" spans="1:30">
      <c r="A977" t="s">
        <v>9196</v>
      </c>
      <c r="B977" t="s">
        <v>26</v>
      </c>
      <c r="C977" t="s">
        <v>27</v>
      </c>
      <c r="D977" t="s">
        <v>28</v>
      </c>
      <c r="E977" t="s">
        <v>29</v>
      </c>
      <c r="F977" t="s">
        <v>9067</v>
      </c>
      <c r="G977" t="s">
        <v>9068</v>
      </c>
      <c r="H977" t="s">
        <v>8442</v>
      </c>
      <c r="I977" t="s">
        <v>14232</v>
      </c>
      <c r="J977" t="s">
        <v>9196</v>
      </c>
      <c r="K977" t="s">
        <v>87</v>
      </c>
      <c r="L977" t="s">
        <v>709</v>
      </c>
      <c r="M977" t="s">
        <v>755</v>
      </c>
      <c r="N977" t="s">
        <v>231</v>
      </c>
      <c r="O977" t="s">
        <v>19014</v>
      </c>
      <c r="P977" t="s">
        <v>40</v>
      </c>
      <c r="Q977" t="s">
        <v>40</v>
      </c>
      <c r="R977" t="s">
        <v>40</v>
      </c>
      <c r="S977" s="163" t="s">
        <v>231</v>
      </c>
      <c r="T977" t="s">
        <v>62</v>
      </c>
      <c r="U977" t="s">
        <v>36</v>
      </c>
      <c r="V977" t="s">
        <v>48</v>
      </c>
      <c r="W977" t="s">
        <v>40</v>
      </c>
      <c r="X977" t="s">
        <v>232</v>
      </c>
      <c r="Y977" t="s">
        <v>40</v>
      </c>
      <c r="AB977" t="s">
        <v>37</v>
      </c>
      <c r="AC977" t="s">
        <v>92</v>
      </c>
      <c r="AD977" t="s">
        <v>39</v>
      </c>
    </row>
    <row r="978" spans="1:30">
      <c r="A978" t="s">
        <v>9197</v>
      </c>
      <c r="B978" t="s">
        <v>26</v>
      </c>
      <c r="C978" t="s">
        <v>27</v>
      </c>
      <c r="D978" t="s">
        <v>28</v>
      </c>
      <c r="E978" t="s">
        <v>29</v>
      </c>
      <c r="F978" t="s">
        <v>9067</v>
      </c>
      <c r="G978" t="s">
        <v>9068</v>
      </c>
      <c r="H978" t="s">
        <v>8442</v>
      </c>
      <c r="I978" t="s">
        <v>14232</v>
      </c>
      <c r="J978" t="s">
        <v>9197</v>
      </c>
      <c r="K978" t="s">
        <v>87</v>
      </c>
      <c r="L978" t="s">
        <v>88</v>
      </c>
      <c r="M978" t="s">
        <v>89</v>
      </c>
      <c r="N978" t="s">
        <v>231</v>
      </c>
      <c r="O978" t="s">
        <v>19015</v>
      </c>
      <c r="P978" t="s">
        <v>40</v>
      </c>
      <c r="Q978" t="s">
        <v>40</v>
      </c>
      <c r="R978" t="s">
        <v>40</v>
      </c>
      <c r="S978" s="163" t="s">
        <v>231</v>
      </c>
      <c r="T978" t="s">
        <v>62</v>
      </c>
      <c r="U978" t="s">
        <v>36</v>
      </c>
      <c r="V978" t="s">
        <v>48</v>
      </c>
      <c r="W978" t="s">
        <v>40</v>
      </c>
      <c r="X978" t="s">
        <v>232</v>
      </c>
      <c r="Y978" t="s">
        <v>40</v>
      </c>
      <c r="AB978" t="s">
        <v>37</v>
      </c>
      <c r="AC978" t="s">
        <v>92</v>
      </c>
      <c r="AD978" t="s">
        <v>39</v>
      </c>
    </row>
    <row r="979" spans="1:30">
      <c r="A979" t="s">
        <v>9198</v>
      </c>
      <c r="B979" t="s">
        <v>26</v>
      </c>
      <c r="C979" t="s">
        <v>27</v>
      </c>
      <c r="D979" t="s">
        <v>28</v>
      </c>
      <c r="E979" t="s">
        <v>29</v>
      </c>
      <c r="F979" t="s">
        <v>9067</v>
      </c>
      <c r="G979" t="s">
        <v>9068</v>
      </c>
      <c r="H979" t="s">
        <v>8442</v>
      </c>
      <c r="I979" t="s">
        <v>14232</v>
      </c>
      <c r="J979" t="s">
        <v>9198</v>
      </c>
      <c r="K979" t="s">
        <v>87</v>
      </c>
      <c r="L979" t="s">
        <v>88</v>
      </c>
      <c r="M979" t="s">
        <v>89</v>
      </c>
      <c r="N979" t="s">
        <v>231</v>
      </c>
      <c r="O979" t="s">
        <v>15566</v>
      </c>
      <c r="P979" t="s">
        <v>40</v>
      </c>
      <c r="Q979" t="s">
        <v>40</v>
      </c>
      <c r="R979" t="s">
        <v>40</v>
      </c>
      <c r="S979" s="163" t="s">
        <v>231</v>
      </c>
      <c r="T979" t="s">
        <v>62</v>
      </c>
      <c r="U979" t="s">
        <v>36</v>
      </c>
      <c r="V979" t="s">
        <v>48</v>
      </c>
      <c r="W979" t="s">
        <v>40</v>
      </c>
      <c r="X979" t="s">
        <v>232</v>
      </c>
      <c r="Y979" t="s">
        <v>40</v>
      </c>
      <c r="AB979" t="s">
        <v>37</v>
      </c>
      <c r="AC979" t="s">
        <v>92</v>
      </c>
      <c r="AD979" t="s">
        <v>39</v>
      </c>
    </row>
    <row r="980" spans="1:30">
      <c r="A980" t="s">
        <v>9201</v>
      </c>
      <c r="B980" t="s">
        <v>26</v>
      </c>
      <c r="C980" t="s">
        <v>27</v>
      </c>
      <c r="D980" t="s">
        <v>28</v>
      </c>
      <c r="E980" t="s">
        <v>29</v>
      </c>
      <c r="F980" t="s">
        <v>9067</v>
      </c>
      <c r="G980" t="s">
        <v>9068</v>
      </c>
      <c r="H980" t="s">
        <v>8442</v>
      </c>
      <c r="I980" t="s">
        <v>14232</v>
      </c>
      <c r="J980" t="s">
        <v>9201</v>
      </c>
      <c r="K980" t="s">
        <v>87</v>
      </c>
      <c r="L980" t="s">
        <v>88</v>
      </c>
      <c r="M980" t="s">
        <v>89</v>
      </c>
      <c r="N980" t="s">
        <v>42</v>
      </c>
      <c r="O980" t="s">
        <v>9202</v>
      </c>
      <c r="P980" t="s">
        <v>102</v>
      </c>
      <c r="Q980" t="s">
        <v>412</v>
      </c>
      <c r="R980" t="s">
        <v>605</v>
      </c>
      <c r="S980" t="str">
        <f t="shared" si="15"/>
        <v>CHAMBI ASQUI, ALICIA</v>
      </c>
      <c r="T980" t="s">
        <v>99</v>
      </c>
      <c r="U980" t="s">
        <v>36</v>
      </c>
      <c r="V980" t="s">
        <v>48</v>
      </c>
      <c r="W980" t="s">
        <v>15567</v>
      </c>
      <c r="X980" s="121">
        <v>22351</v>
      </c>
      <c r="Y980" t="s">
        <v>9203</v>
      </c>
      <c r="AB980" t="s">
        <v>37</v>
      </c>
      <c r="AC980" t="s">
        <v>92</v>
      </c>
      <c r="AD980" t="s">
        <v>39</v>
      </c>
    </row>
    <row r="981" spans="1:30">
      <c r="A981" t="s">
        <v>9204</v>
      </c>
      <c r="B981" t="s">
        <v>26</v>
      </c>
      <c r="C981" t="s">
        <v>27</v>
      </c>
      <c r="D981" t="s">
        <v>28</v>
      </c>
      <c r="E981" t="s">
        <v>29</v>
      </c>
      <c r="F981" t="s">
        <v>9067</v>
      </c>
      <c r="G981" t="s">
        <v>9068</v>
      </c>
      <c r="H981" t="s">
        <v>8442</v>
      </c>
      <c r="I981" t="s">
        <v>14232</v>
      </c>
      <c r="J981" t="s">
        <v>9204</v>
      </c>
      <c r="K981" t="s">
        <v>87</v>
      </c>
      <c r="L981" t="s">
        <v>88</v>
      </c>
      <c r="M981" t="s">
        <v>89</v>
      </c>
      <c r="N981" t="s">
        <v>42</v>
      </c>
      <c r="O981" t="s">
        <v>52</v>
      </c>
      <c r="P981" t="s">
        <v>103</v>
      </c>
      <c r="Q981" t="s">
        <v>164</v>
      </c>
      <c r="R981" t="s">
        <v>785</v>
      </c>
      <c r="S981" t="str">
        <f t="shared" si="15"/>
        <v>MAMANI ORTEGA, REMIGIO</v>
      </c>
      <c r="T981" t="s">
        <v>303</v>
      </c>
      <c r="U981" t="s">
        <v>36</v>
      </c>
      <c r="V981" t="s">
        <v>48</v>
      </c>
      <c r="W981" t="s">
        <v>15568</v>
      </c>
      <c r="X981" s="121">
        <v>24140</v>
      </c>
      <c r="Y981" t="s">
        <v>9205</v>
      </c>
      <c r="AB981" t="s">
        <v>37</v>
      </c>
      <c r="AC981" t="s">
        <v>92</v>
      </c>
      <c r="AD981" t="s">
        <v>39</v>
      </c>
    </row>
    <row r="982" spans="1:30">
      <c r="A982" t="s">
        <v>9206</v>
      </c>
      <c r="B982" t="s">
        <v>26</v>
      </c>
      <c r="C982" t="s">
        <v>27</v>
      </c>
      <c r="D982" t="s">
        <v>28</v>
      </c>
      <c r="E982" t="s">
        <v>29</v>
      </c>
      <c r="F982" t="s">
        <v>9067</v>
      </c>
      <c r="G982" t="s">
        <v>9068</v>
      </c>
      <c r="H982" t="s">
        <v>8442</v>
      </c>
      <c r="I982" t="s">
        <v>14232</v>
      </c>
      <c r="J982" t="s">
        <v>9206</v>
      </c>
      <c r="K982" t="s">
        <v>87</v>
      </c>
      <c r="L982" t="s">
        <v>88</v>
      </c>
      <c r="M982" t="s">
        <v>712</v>
      </c>
      <c r="N982" t="s">
        <v>42</v>
      </c>
      <c r="O982" t="s">
        <v>9207</v>
      </c>
      <c r="P982" t="s">
        <v>9208</v>
      </c>
      <c r="Q982" t="s">
        <v>59</v>
      </c>
      <c r="R982" t="s">
        <v>9209</v>
      </c>
      <c r="S982" t="str">
        <f t="shared" si="15"/>
        <v>CHIRINOS GALLEGOS, MAURA ETELVINA</v>
      </c>
      <c r="T982" t="s">
        <v>188</v>
      </c>
      <c r="U982" t="s">
        <v>36</v>
      </c>
      <c r="V982" t="s">
        <v>48</v>
      </c>
      <c r="W982" t="s">
        <v>15569</v>
      </c>
      <c r="X982" s="121">
        <v>21229</v>
      </c>
      <c r="Y982" t="s">
        <v>9210</v>
      </c>
      <c r="AB982" t="s">
        <v>37</v>
      </c>
      <c r="AC982" t="s">
        <v>92</v>
      </c>
      <c r="AD982" t="s">
        <v>39</v>
      </c>
    </row>
    <row r="983" spans="1:30">
      <c r="A983" t="s">
        <v>9211</v>
      </c>
      <c r="B983" t="s">
        <v>26</v>
      </c>
      <c r="C983" t="s">
        <v>27</v>
      </c>
      <c r="D983" t="s">
        <v>28</v>
      </c>
      <c r="E983" t="s">
        <v>29</v>
      </c>
      <c r="F983" t="s">
        <v>9067</v>
      </c>
      <c r="G983" t="s">
        <v>9068</v>
      </c>
      <c r="H983" t="s">
        <v>8442</v>
      </c>
      <c r="I983" t="s">
        <v>14232</v>
      </c>
      <c r="J983" t="s">
        <v>9211</v>
      </c>
      <c r="K983" t="s">
        <v>87</v>
      </c>
      <c r="L983" t="s">
        <v>88</v>
      </c>
      <c r="M983" t="s">
        <v>89</v>
      </c>
      <c r="N983" t="s">
        <v>42</v>
      </c>
      <c r="O983" t="s">
        <v>52</v>
      </c>
      <c r="P983" t="s">
        <v>148</v>
      </c>
      <c r="Q983" t="s">
        <v>117</v>
      </c>
      <c r="R983" t="s">
        <v>7517</v>
      </c>
      <c r="S983" t="str">
        <f t="shared" si="15"/>
        <v>RAMOS QUILCA, LEOCADIA</v>
      </c>
      <c r="T983" t="s">
        <v>172</v>
      </c>
      <c r="U983" t="s">
        <v>36</v>
      </c>
      <c r="V983" t="s">
        <v>48</v>
      </c>
      <c r="W983" t="s">
        <v>15570</v>
      </c>
      <c r="X983" s="121">
        <v>20796</v>
      </c>
      <c r="Y983" t="s">
        <v>9212</v>
      </c>
      <c r="AB983" t="s">
        <v>37</v>
      </c>
      <c r="AC983" t="s">
        <v>92</v>
      </c>
      <c r="AD983" t="s">
        <v>39</v>
      </c>
    </row>
    <row r="984" spans="1:30">
      <c r="A984" t="s">
        <v>9213</v>
      </c>
      <c r="B984" t="s">
        <v>26</v>
      </c>
      <c r="C984" t="s">
        <v>27</v>
      </c>
      <c r="D984" t="s">
        <v>28</v>
      </c>
      <c r="E984" t="s">
        <v>29</v>
      </c>
      <c r="F984" t="s">
        <v>9067</v>
      </c>
      <c r="G984" t="s">
        <v>9068</v>
      </c>
      <c r="H984" t="s">
        <v>8442</v>
      </c>
      <c r="I984" t="s">
        <v>14232</v>
      </c>
      <c r="J984" t="s">
        <v>9213</v>
      </c>
      <c r="K984" t="s">
        <v>87</v>
      </c>
      <c r="L984" t="s">
        <v>88</v>
      </c>
      <c r="M984" t="s">
        <v>89</v>
      </c>
      <c r="N984" t="s">
        <v>231</v>
      </c>
      <c r="O984" t="s">
        <v>15571</v>
      </c>
      <c r="P984" t="s">
        <v>40</v>
      </c>
      <c r="Q984" t="s">
        <v>40</v>
      </c>
      <c r="R984" t="s">
        <v>40</v>
      </c>
      <c r="S984" s="163" t="s">
        <v>231</v>
      </c>
      <c r="T984" t="s">
        <v>62</v>
      </c>
      <c r="U984" t="s">
        <v>36</v>
      </c>
      <c r="V984" t="s">
        <v>48</v>
      </c>
      <c r="W984" t="s">
        <v>40</v>
      </c>
      <c r="X984" t="s">
        <v>232</v>
      </c>
      <c r="Y984" t="s">
        <v>40</v>
      </c>
      <c r="AB984" t="s">
        <v>37</v>
      </c>
      <c r="AC984" t="s">
        <v>92</v>
      </c>
      <c r="AD984" t="s">
        <v>39</v>
      </c>
    </row>
    <row r="985" spans="1:30">
      <c r="A985" t="s">
        <v>9215</v>
      </c>
      <c r="B985" t="s">
        <v>26</v>
      </c>
      <c r="C985" t="s">
        <v>27</v>
      </c>
      <c r="D985" t="s">
        <v>28</v>
      </c>
      <c r="E985" t="s">
        <v>29</v>
      </c>
      <c r="F985" t="s">
        <v>9216</v>
      </c>
      <c r="G985" t="s">
        <v>9217</v>
      </c>
      <c r="H985" t="s">
        <v>8442</v>
      </c>
      <c r="I985" t="s">
        <v>6026</v>
      </c>
      <c r="J985" t="s">
        <v>9215</v>
      </c>
      <c r="K985" t="s">
        <v>30</v>
      </c>
      <c r="L985" t="s">
        <v>31</v>
      </c>
      <c r="M985" t="s">
        <v>699</v>
      </c>
      <c r="N985" t="s">
        <v>231</v>
      </c>
      <c r="O985" t="s">
        <v>15572</v>
      </c>
      <c r="P985" t="s">
        <v>40</v>
      </c>
      <c r="Q985" t="s">
        <v>40</v>
      </c>
      <c r="R985" t="s">
        <v>40</v>
      </c>
      <c r="S985" s="163" t="s">
        <v>231</v>
      </c>
      <c r="T985" t="s">
        <v>62</v>
      </c>
      <c r="U985" t="s">
        <v>36</v>
      </c>
      <c r="V985" t="s">
        <v>48</v>
      </c>
      <c r="W985" t="s">
        <v>40</v>
      </c>
      <c r="X985" t="s">
        <v>232</v>
      </c>
      <c r="Y985" t="s">
        <v>40</v>
      </c>
      <c r="AB985" t="s">
        <v>37</v>
      </c>
      <c r="AC985" t="s">
        <v>38</v>
      </c>
      <c r="AD985" t="s">
        <v>39</v>
      </c>
    </row>
    <row r="986" spans="1:30">
      <c r="A986" t="s">
        <v>9221</v>
      </c>
      <c r="B986" t="s">
        <v>26</v>
      </c>
      <c r="C986" t="s">
        <v>27</v>
      </c>
      <c r="D986" t="s">
        <v>28</v>
      </c>
      <c r="E986" t="s">
        <v>29</v>
      </c>
      <c r="F986" t="s">
        <v>9216</v>
      </c>
      <c r="G986" t="s">
        <v>9217</v>
      </c>
      <c r="H986" t="s">
        <v>8442</v>
      </c>
      <c r="I986" t="s">
        <v>6026</v>
      </c>
      <c r="J986" t="s">
        <v>9221</v>
      </c>
      <c r="K986" t="s">
        <v>30</v>
      </c>
      <c r="L986" t="s">
        <v>31</v>
      </c>
      <c r="M986" t="s">
        <v>699</v>
      </c>
      <c r="N986" t="s">
        <v>231</v>
      </c>
      <c r="O986" t="s">
        <v>9222</v>
      </c>
      <c r="P986" t="s">
        <v>40</v>
      </c>
      <c r="Q986" t="s">
        <v>40</v>
      </c>
      <c r="R986" t="s">
        <v>40</v>
      </c>
      <c r="S986" s="163" t="s">
        <v>231</v>
      </c>
      <c r="T986" t="s">
        <v>62</v>
      </c>
      <c r="U986" t="s">
        <v>36</v>
      </c>
      <c r="V986" t="s">
        <v>48</v>
      </c>
      <c r="W986" t="s">
        <v>40</v>
      </c>
      <c r="X986" t="s">
        <v>232</v>
      </c>
      <c r="Y986" t="s">
        <v>40</v>
      </c>
      <c r="AB986" t="s">
        <v>37</v>
      </c>
      <c r="AC986" t="s">
        <v>38</v>
      </c>
      <c r="AD986" t="s">
        <v>39</v>
      </c>
    </row>
    <row r="987" spans="1:30">
      <c r="A987" t="s">
        <v>9225</v>
      </c>
      <c r="B987" t="s">
        <v>26</v>
      </c>
      <c r="C987" t="s">
        <v>27</v>
      </c>
      <c r="D987" t="s">
        <v>28</v>
      </c>
      <c r="E987" t="s">
        <v>29</v>
      </c>
      <c r="F987" t="s">
        <v>9216</v>
      </c>
      <c r="G987" t="s">
        <v>9217</v>
      </c>
      <c r="H987" t="s">
        <v>8442</v>
      </c>
      <c r="I987" t="s">
        <v>6026</v>
      </c>
      <c r="J987" t="s">
        <v>9225</v>
      </c>
      <c r="K987" t="s">
        <v>30</v>
      </c>
      <c r="L987" t="s">
        <v>30</v>
      </c>
      <c r="M987" t="s">
        <v>41</v>
      </c>
      <c r="N987" t="s">
        <v>231</v>
      </c>
      <c r="O987" t="s">
        <v>19016</v>
      </c>
      <c r="P987" t="s">
        <v>40</v>
      </c>
      <c r="Q987" t="s">
        <v>40</v>
      </c>
      <c r="R987" t="s">
        <v>40</v>
      </c>
      <c r="S987" s="163" t="s">
        <v>231</v>
      </c>
      <c r="T987" t="s">
        <v>62</v>
      </c>
      <c r="U987" t="s">
        <v>47</v>
      </c>
      <c r="V987" t="s">
        <v>48</v>
      </c>
      <c r="W987" t="s">
        <v>40</v>
      </c>
      <c r="X987" t="s">
        <v>232</v>
      </c>
      <c r="Y987" t="s">
        <v>40</v>
      </c>
      <c r="AB987" t="s">
        <v>37</v>
      </c>
      <c r="AC987" t="s">
        <v>6439</v>
      </c>
      <c r="AD987" t="s">
        <v>39</v>
      </c>
    </row>
    <row r="988" spans="1:30">
      <c r="A988" t="s">
        <v>9226</v>
      </c>
      <c r="B988" t="s">
        <v>26</v>
      </c>
      <c r="C988" t="s">
        <v>27</v>
      </c>
      <c r="D988" t="s">
        <v>28</v>
      </c>
      <c r="E988" t="s">
        <v>29</v>
      </c>
      <c r="F988" t="s">
        <v>9216</v>
      </c>
      <c r="G988" t="s">
        <v>9217</v>
      </c>
      <c r="H988" t="s">
        <v>8442</v>
      </c>
      <c r="I988" t="s">
        <v>6026</v>
      </c>
      <c r="J988" t="s">
        <v>9226</v>
      </c>
      <c r="K988" t="s">
        <v>30</v>
      </c>
      <c r="L988" t="s">
        <v>30</v>
      </c>
      <c r="M988" t="s">
        <v>6262</v>
      </c>
      <c r="N988" t="s">
        <v>42</v>
      </c>
      <c r="O988" t="s">
        <v>9227</v>
      </c>
      <c r="P988" t="s">
        <v>72</v>
      </c>
      <c r="Q988" t="s">
        <v>291</v>
      </c>
      <c r="R988" t="s">
        <v>9228</v>
      </c>
      <c r="S988" t="str">
        <f t="shared" si="15"/>
        <v>QUISPE LUQUE, JOSE MANUEL</v>
      </c>
      <c r="T988" t="s">
        <v>51</v>
      </c>
      <c r="U988" t="s">
        <v>47</v>
      </c>
      <c r="V988" t="s">
        <v>48</v>
      </c>
      <c r="W988" t="s">
        <v>15573</v>
      </c>
      <c r="X988" s="121">
        <v>24110</v>
      </c>
      <c r="Y988" t="s">
        <v>9229</v>
      </c>
      <c r="AB988" t="s">
        <v>37</v>
      </c>
      <c r="AC988" t="s">
        <v>38</v>
      </c>
      <c r="AD988" t="s">
        <v>39</v>
      </c>
    </row>
    <row r="989" spans="1:30">
      <c r="A989" t="s">
        <v>9230</v>
      </c>
      <c r="B989" t="s">
        <v>26</v>
      </c>
      <c r="C989" t="s">
        <v>27</v>
      </c>
      <c r="D989" t="s">
        <v>28</v>
      </c>
      <c r="E989" t="s">
        <v>29</v>
      </c>
      <c r="F989" t="s">
        <v>9216</v>
      </c>
      <c r="G989" t="s">
        <v>9217</v>
      </c>
      <c r="H989" t="s">
        <v>8442</v>
      </c>
      <c r="I989" t="s">
        <v>6026</v>
      </c>
      <c r="J989" t="s">
        <v>9230</v>
      </c>
      <c r="K989" t="s">
        <v>30</v>
      </c>
      <c r="L989" t="s">
        <v>30</v>
      </c>
      <c r="M989" t="s">
        <v>41</v>
      </c>
      <c r="N989" t="s">
        <v>42</v>
      </c>
      <c r="O989" t="s">
        <v>9231</v>
      </c>
      <c r="P989" t="s">
        <v>301</v>
      </c>
      <c r="Q989" t="s">
        <v>130</v>
      </c>
      <c r="R989" t="s">
        <v>9232</v>
      </c>
      <c r="S989" t="str">
        <f t="shared" si="15"/>
        <v>LLANOS PALOMINO, GLADIS MAGDALENA</v>
      </c>
      <c r="T989" t="s">
        <v>58</v>
      </c>
      <c r="U989" t="s">
        <v>47</v>
      </c>
      <c r="V989" t="s">
        <v>48</v>
      </c>
      <c r="W989" t="s">
        <v>15574</v>
      </c>
      <c r="X989" s="121">
        <v>27539</v>
      </c>
      <c r="Y989" t="s">
        <v>9233</v>
      </c>
      <c r="AB989" t="s">
        <v>37</v>
      </c>
      <c r="AC989" t="s">
        <v>38</v>
      </c>
      <c r="AD989" t="s">
        <v>39</v>
      </c>
    </row>
    <row r="990" spans="1:30">
      <c r="A990" t="s">
        <v>9234</v>
      </c>
      <c r="B990" t="s">
        <v>26</v>
      </c>
      <c r="C990" t="s">
        <v>27</v>
      </c>
      <c r="D990" t="s">
        <v>28</v>
      </c>
      <c r="E990" t="s">
        <v>29</v>
      </c>
      <c r="F990" t="s">
        <v>9216</v>
      </c>
      <c r="G990" t="s">
        <v>9217</v>
      </c>
      <c r="H990" t="s">
        <v>8442</v>
      </c>
      <c r="I990" t="s">
        <v>6026</v>
      </c>
      <c r="J990" t="s">
        <v>9234</v>
      </c>
      <c r="K990" t="s">
        <v>30</v>
      </c>
      <c r="L990" t="s">
        <v>30</v>
      </c>
      <c r="M990" t="s">
        <v>41</v>
      </c>
      <c r="N990" t="s">
        <v>42</v>
      </c>
      <c r="O990" t="s">
        <v>9235</v>
      </c>
      <c r="P990" t="s">
        <v>72</v>
      </c>
      <c r="Q990" t="s">
        <v>189</v>
      </c>
      <c r="R990" t="s">
        <v>9236</v>
      </c>
      <c r="S990" t="str">
        <f t="shared" si="15"/>
        <v>QUISPE APAZA, DANIEL ALEJANDRO</v>
      </c>
      <c r="T990" t="s">
        <v>51</v>
      </c>
      <c r="U990" t="s">
        <v>47</v>
      </c>
      <c r="V990" t="s">
        <v>48</v>
      </c>
      <c r="W990" t="s">
        <v>15575</v>
      </c>
      <c r="X990" s="121">
        <v>25944</v>
      </c>
      <c r="Y990" t="s">
        <v>9237</v>
      </c>
      <c r="AB990" t="s">
        <v>37</v>
      </c>
      <c r="AC990" t="s">
        <v>38</v>
      </c>
      <c r="AD990" t="s">
        <v>39</v>
      </c>
    </row>
    <row r="991" spans="1:30">
      <c r="A991" t="s">
        <v>9238</v>
      </c>
      <c r="B991" t="s">
        <v>26</v>
      </c>
      <c r="C991" t="s">
        <v>27</v>
      </c>
      <c r="D991" t="s">
        <v>28</v>
      </c>
      <c r="E991" t="s">
        <v>29</v>
      </c>
      <c r="F991" t="s">
        <v>9216</v>
      </c>
      <c r="G991" t="s">
        <v>9217</v>
      </c>
      <c r="H991" t="s">
        <v>8442</v>
      </c>
      <c r="I991" t="s">
        <v>6026</v>
      </c>
      <c r="J991" t="s">
        <v>9238</v>
      </c>
      <c r="K991" t="s">
        <v>30</v>
      </c>
      <c r="L991" t="s">
        <v>30</v>
      </c>
      <c r="M991" t="s">
        <v>41</v>
      </c>
      <c r="N991" t="s">
        <v>42</v>
      </c>
      <c r="O991" t="s">
        <v>52</v>
      </c>
      <c r="P991" t="s">
        <v>789</v>
      </c>
      <c r="Q991" t="s">
        <v>789</v>
      </c>
      <c r="R991" t="s">
        <v>9239</v>
      </c>
      <c r="S991" t="str">
        <f t="shared" si="15"/>
        <v>CCARI CCARI, LUIS EUDES</v>
      </c>
      <c r="T991" t="s">
        <v>58</v>
      </c>
      <c r="U991" t="s">
        <v>47</v>
      </c>
      <c r="V991" t="s">
        <v>48</v>
      </c>
      <c r="W991" t="s">
        <v>15576</v>
      </c>
      <c r="X991" s="121">
        <v>22512</v>
      </c>
      <c r="Y991" t="s">
        <v>9240</v>
      </c>
      <c r="AB991" t="s">
        <v>37</v>
      </c>
      <c r="AC991" t="s">
        <v>38</v>
      </c>
      <c r="AD991" t="s">
        <v>39</v>
      </c>
    </row>
    <row r="992" spans="1:30">
      <c r="A992" t="s">
        <v>9241</v>
      </c>
      <c r="B992" t="s">
        <v>26</v>
      </c>
      <c r="C992" t="s">
        <v>27</v>
      </c>
      <c r="D992" t="s">
        <v>28</v>
      </c>
      <c r="E992" t="s">
        <v>29</v>
      </c>
      <c r="F992" t="s">
        <v>9216</v>
      </c>
      <c r="G992" t="s">
        <v>9217</v>
      </c>
      <c r="H992" t="s">
        <v>8442</v>
      </c>
      <c r="I992" t="s">
        <v>6026</v>
      </c>
      <c r="J992" t="s">
        <v>9241</v>
      </c>
      <c r="K992" t="s">
        <v>30</v>
      </c>
      <c r="L992" t="s">
        <v>30</v>
      </c>
      <c r="M992" t="s">
        <v>41</v>
      </c>
      <c r="N992" t="s">
        <v>42</v>
      </c>
      <c r="O992" t="s">
        <v>14237</v>
      </c>
      <c r="P992" t="s">
        <v>73</v>
      </c>
      <c r="Q992" t="s">
        <v>502</v>
      </c>
      <c r="R992" t="s">
        <v>9242</v>
      </c>
      <c r="S992" t="str">
        <f t="shared" si="15"/>
        <v>CONDORI ONOFRE, ALAN DIMER</v>
      </c>
      <c r="T992" t="s">
        <v>35</v>
      </c>
      <c r="U992" t="s">
        <v>47</v>
      </c>
      <c r="V992" t="s">
        <v>48</v>
      </c>
      <c r="W992" t="s">
        <v>15577</v>
      </c>
      <c r="X992" s="121">
        <v>26404</v>
      </c>
      <c r="Y992" t="s">
        <v>9243</v>
      </c>
      <c r="AB992" t="s">
        <v>37</v>
      </c>
      <c r="AC992" t="s">
        <v>38</v>
      </c>
      <c r="AD992" t="s">
        <v>39</v>
      </c>
    </row>
    <row r="993" spans="1:30">
      <c r="A993" t="s">
        <v>9244</v>
      </c>
      <c r="B993" t="s">
        <v>26</v>
      </c>
      <c r="C993" t="s">
        <v>27</v>
      </c>
      <c r="D993" t="s">
        <v>28</v>
      </c>
      <c r="E993" t="s">
        <v>29</v>
      </c>
      <c r="F993" t="s">
        <v>9216</v>
      </c>
      <c r="G993" t="s">
        <v>9217</v>
      </c>
      <c r="H993" t="s">
        <v>8442</v>
      </c>
      <c r="I993" t="s">
        <v>6026</v>
      </c>
      <c r="J993" t="s">
        <v>9244</v>
      </c>
      <c r="K993" t="s">
        <v>30</v>
      </c>
      <c r="L993" t="s">
        <v>30</v>
      </c>
      <c r="M993" t="s">
        <v>6262</v>
      </c>
      <c r="N993" t="s">
        <v>42</v>
      </c>
      <c r="O993" t="s">
        <v>9245</v>
      </c>
      <c r="P993" t="s">
        <v>338</v>
      </c>
      <c r="Q993" t="s">
        <v>717</v>
      </c>
      <c r="R993" t="s">
        <v>9246</v>
      </c>
      <c r="S993" t="str">
        <f t="shared" si="15"/>
        <v>DIAZ LEON, OTTO</v>
      </c>
      <c r="T993" t="s">
        <v>58</v>
      </c>
      <c r="U993" t="s">
        <v>47</v>
      </c>
      <c r="V993" t="s">
        <v>48</v>
      </c>
      <c r="W993" t="s">
        <v>15578</v>
      </c>
      <c r="X993" s="121">
        <v>23862</v>
      </c>
      <c r="Y993" t="s">
        <v>9247</v>
      </c>
      <c r="AB993" t="s">
        <v>37</v>
      </c>
      <c r="AC993" t="s">
        <v>38</v>
      </c>
      <c r="AD993" t="s">
        <v>39</v>
      </c>
    </row>
    <row r="994" spans="1:30">
      <c r="A994" t="s">
        <v>9248</v>
      </c>
      <c r="B994" t="s">
        <v>26</v>
      </c>
      <c r="C994" t="s">
        <v>27</v>
      </c>
      <c r="D994" t="s">
        <v>28</v>
      </c>
      <c r="E994" t="s">
        <v>29</v>
      </c>
      <c r="F994" t="s">
        <v>9216</v>
      </c>
      <c r="G994" t="s">
        <v>9217</v>
      </c>
      <c r="H994" t="s">
        <v>8442</v>
      </c>
      <c r="I994" t="s">
        <v>6026</v>
      </c>
      <c r="J994" t="s">
        <v>9248</v>
      </c>
      <c r="K994" t="s">
        <v>30</v>
      </c>
      <c r="L994" t="s">
        <v>30</v>
      </c>
      <c r="M994" t="s">
        <v>6262</v>
      </c>
      <c r="N994" t="s">
        <v>42</v>
      </c>
      <c r="O994" t="s">
        <v>52</v>
      </c>
      <c r="P994" t="s">
        <v>480</v>
      </c>
      <c r="Q994" t="s">
        <v>215</v>
      </c>
      <c r="R994" t="s">
        <v>9223</v>
      </c>
      <c r="S994" t="str">
        <f t="shared" si="15"/>
        <v>DEZA CASTILLO, EFRAIN NAPOLEON</v>
      </c>
      <c r="T994" t="s">
        <v>310</v>
      </c>
      <c r="U994" t="s">
        <v>47</v>
      </c>
      <c r="V994" t="s">
        <v>48</v>
      </c>
      <c r="W994" t="s">
        <v>15579</v>
      </c>
      <c r="X994" s="121">
        <v>24195</v>
      </c>
      <c r="Y994" t="s">
        <v>9224</v>
      </c>
      <c r="AB994" t="s">
        <v>37</v>
      </c>
      <c r="AC994" t="s">
        <v>38</v>
      </c>
      <c r="AD994" t="s">
        <v>39</v>
      </c>
    </row>
    <row r="995" spans="1:30">
      <c r="A995" t="s">
        <v>9250</v>
      </c>
      <c r="B995" t="s">
        <v>26</v>
      </c>
      <c r="C995" t="s">
        <v>27</v>
      </c>
      <c r="D995" t="s">
        <v>28</v>
      </c>
      <c r="E995" t="s">
        <v>29</v>
      </c>
      <c r="F995" t="s">
        <v>9216</v>
      </c>
      <c r="G995" t="s">
        <v>9217</v>
      </c>
      <c r="H995" t="s">
        <v>8442</v>
      </c>
      <c r="I995" t="s">
        <v>6026</v>
      </c>
      <c r="J995" t="s">
        <v>9250</v>
      </c>
      <c r="K995" t="s">
        <v>30</v>
      </c>
      <c r="L995" t="s">
        <v>30</v>
      </c>
      <c r="M995" t="s">
        <v>41</v>
      </c>
      <c r="N995" t="s">
        <v>42</v>
      </c>
      <c r="O995" t="s">
        <v>9251</v>
      </c>
      <c r="P995" t="s">
        <v>319</v>
      </c>
      <c r="Q995" t="s">
        <v>148</v>
      </c>
      <c r="R995" t="s">
        <v>424</v>
      </c>
      <c r="S995" t="str">
        <f t="shared" si="15"/>
        <v>MENDOZA RAMOS, FLOR DE MARIA</v>
      </c>
      <c r="T995" t="s">
        <v>62</v>
      </c>
      <c r="U995" t="s">
        <v>47</v>
      </c>
      <c r="V995" t="s">
        <v>48</v>
      </c>
      <c r="W995" t="s">
        <v>15580</v>
      </c>
      <c r="X995" s="121">
        <v>25896</v>
      </c>
      <c r="Y995" t="s">
        <v>9252</v>
      </c>
      <c r="AB995" t="s">
        <v>37</v>
      </c>
      <c r="AC995" t="s">
        <v>38</v>
      </c>
      <c r="AD995" t="s">
        <v>39</v>
      </c>
    </row>
    <row r="996" spans="1:30">
      <c r="A996" t="s">
        <v>9253</v>
      </c>
      <c r="B996" t="s">
        <v>26</v>
      </c>
      <c r="C996" t="s">
        <v>27</v>
      </c>
      <c r="D996" t="s">
        <v>28</v>
      </c>
      <c r="E996" t="s">
        <v>29</v>
      </c>
      <c r="F996" t="s">
        <v>9216</v>
      </c>
      <c r="G996" t="s">
        <v>9217</v>
      </c>
      <c r="H996" t="s">
        <v>8442</v>
      </c>
      <c r="I996" t="s">
        <v>6026</v>
      </c>
      <c r="J996" t="s">
        <v>9253</v>
      </c>
      <c r="K996" t="s">
        <v>30</v>
      </c>
      <c r="L996" t="s">
        <v>30</v>
      </c>
      <c r="M996" t="s">
        <v>41</v>
      </c>
      <c r="N996" t="s">
        <v>42</v>
      </c>
      <c r="O996" t="s">
        <v>9254</v>
      </c>
      <c r="P996" t="s">
        <v>175</v>
      </c>
      <c r="Q996" t="s">
        <v>790</v>
      </c>
      <c r="R996" t="s">
        <v>9255</v>
      </c>
      <c r="S996" t="str">
        <f t="shared" si="15"/>
        <v>TITO ARROYO, MARIA MAGDALENA</v>
      </c>
      <c r="T996" t="s">
        <v>46</v>
      </c>
      <c r="U996" t="s">
        <v>47</v>
      </c>
      <c r="V996" t="s">
        <v>48</v>
      </c>
      <c r="W996" t="s">
        <v>15581</v>
      </c>
      <c r="X996" s="121">
        <v>22791</v>
      </c>
      <c r="Y996" t="s">
        <v>9256</v>
      </c>
      <c r="AB996" t="s">
        <v>37</v>
      </c>
      <c r="AC996" t="s">
        <v>38</v>
      </c>
      <c r="AD996" t="s">
        <v>39</v>
      </c>
    </row>
    <row r="997" spans="1:30">
      <c r="A997" t="s">
        <v>9257</v>
      </c>
      <c r="B997" t="s">
        <v>26</v>
      </c>
      <c r="C997" t="s">
        <v>27</v>
      </c>
      <c r="D997" t="s">
        <v>28</v>
      </c>
      <c r="E997" t="s">
        <v>29</v>
      </c>
      <c r="F997" t="s">
        <v>9216</v>
      </c>
      <c r="G997" t="s">
        <v>9217</v>
      </c>
      <c r="H997" t="s">
        <v>8442</v>
      </c>
      <c r="I997" t="s">
        <v>6026</v>
      </c>
      <c r="J997" t="s">
        <v>9257</v>
      </c>
      <c r="K997" t="s">
        <v>30</v>
      </c>
      <c r="L997" t="s">
        <v>30</v>
      </c>
      <c r="M997" t="s">
        <v>8480</v>
      </c>
      <c r="N997" t="s">
        <v>42</v>
      </c>
      <c r="O997" t="s">
        <v>15582</v>
      </c>
      <c r="P997" t="s">
        <v>72</v>
      </c>
      <c r="Q997" t="s">
        <v>224</v>
      </c>
      <c r="R997" t="s">
        <v>393</v>
      </c>
      <c r="S997" t="str">
        <f t="shared" si="15"/>
        <v>QUISPE CALIZAYA, JOSE ANTONIO</v>
      </c>
      <c r="T997" t="s">
        <v>58</v>
      </c>
      <c r="U997" t="s">
        <v>47</v>
      </c>
      <c r="V997" t="s">
        <v>48</v>
      </c>
      <c r="W997" t="s">
        <v>15889</v>
      </c>
      <c r="X997" s="121">
        <v>26358</v>
      </c>
      <c r="Y997" t="s">
        <v>10192</v>
      </c>
      <c r="AB997" t="s">
        <v>37</v>
      </c>
      <c r="AC997" t="s">
        <v>38</v>
      </c>
      <c r="AD997" t="s">
        <v>39</v>
      </c>
    </row>
    <row r="998" spans="1:30">
      <c r="A998" t="s">
        <v>9258</v>
      </c>
      <c r="B998" t="s">
        <v>26</v>
      </c>
      <c r="C998" t="s">
        <v>27</v>
      </c>
      <c r="D998" t="s">
        <v>28</v>
      </c>
      <c r="E998" t="s">
        <v>29</v>
      </c>
      <c r="F998" t="s">
        <v>9216</v>
      </c>
      <c r="G998" t="s">
        <v>9217</v>
      </c>
      <c r="H998" t="s">
        <v>8442</v>
      </c>
      <c r="I998" t="s">
        <v>6026</v>
      </c>
      <c r="J998" t="s">
        <v>9258</v>
      </c>
      <c r="K998" t="s">
        <v>30</v>
      </c>
      <c r="L998" t="s">
        <v>30</v>
      </c>
      <c r="M998" t="s">
        <v>41</v>
      </c>
      <c r="N998" t="s">
        <v>42</v>
      </c>
      <c r="O998" t="s">
        <v>52</v>
      </c>
      <c r="P998" t="s">
        <v>59</v>
      </c>
      <c r="Q998" t="s">
        <v>65</v>
      </c>
      <c r="R998" t="s">
        <v>539</v>
      </c>
      <c r="S998" t="str">
        <f t="shared" si="15"/>
        <v>GALLEGOS LOPEZ, BEATRIZ</v>
      </c>
      <c r="T998" t="s">
        <v>46</v>
      </c>
      <c r="U998" t="s">
        <v>47</v>
      </c>
      <c r="V998" t="s">
        <v>48</v>
      </c>
      <c r="W998" t="s">
        <v>15583</v>
      </c>
      <c r="X998" s="121">
        <v>26648</v>
      </c>
      <c r="Y998" t="s">
        <v>9259</v>
      </c>
      <c r="AB998" t="s">
        <v>37</v>
      </c>
      <c r="AC998" t="s">
        <v>38</v>
      </c>
      <c r="AD998" t="s">
        <v>39</v>
      </c>
    </row>
    <row r="999" spans="1:30">
      <c r="A999" t="s">
        <v>9260</v>
      </c>
      <c r="B999" t="s">
        <v>26</v>
      </c>
      <c r="C999" t="s">
        <v>27</v>
      </c>
      <c r="D999" t="s">
        <v>28</v>
      </c>
      <c r="E999" t="s">
        <v>29</v>
      </c>
      <c r="F999" t="s">
        <v>9216</v>
      </c>
      <c r="G999" t="s">
        <v>9217</v>
      </c>
      <c r="H999" t="s">
        <v>8442</v>
      </c>
      <c r="I999" t="s">
        <v>6026</v>
      </c>
      <c r="J999" t="s">
        <v>9260</v>
      </c>
      <c r="K999" t="s">
        <v>30</v>
      </c>
      <c r="L999" t="s">
        <v>30</v>
      </c>
      <c r="M999" t="s">
        <v>41</v>
      </c>
      <c r="N999" t="s">
        <v>42</v>
      </c>
      <c r="O999" t="s">
        <v>52</v>
      </c>
      <c r="P999" t="s">
        <v>9261</v>
      </c>
      <c r="Q999" t="s">
        <v>536</v>
      </c>
      <c r="R999" t="s">
        <v>9262</v>
      </c>
      <c r="S999" t="str">
        <f t="shared" si="15"/>
        <v>PEZANTES VELARDE, MARILUZ RUTH</v>
      </c>
      <c r="T999" t="s">
        <v>58</v>
      </c>
      <c r="U999" t="s">
        <v>47</v>
      </c>
      <c r="V999" t="s">
        <v>48</v>
      </c>
      <c r="W999" t="s">
        <v>15584</v>
      </c>
      <c r="X999" s="121">
        <v>23711</v>
      </c>
      <c r="Y999" t="s">
        <v>9263</v>
      </c>
      <c r="AB999" t="s">
        <v>37</v>
      </c>
      <c r="AC999" t="s">
        <v>38</v>
      </c>
      <c r="AD999" t="s">
        <v>39</v>
      </c>
    </row>
    <row r="1000" spans="1:30">
      <c r="A1000" t="s">
        <v>9264</v>
      </c>
      <c r="B1000" t="s">
        <v>26</v>
      </c>
      <c r="C1000" t="s">
        <v>27</v>
      </c>
      <c r="D1000" t="s">
        <v>28</v>
      </c>
      <c r="E1000" t="s">
        <v>29</v>
      </c>
      <c r="F1000" t="s">
        <v>9216</v>
      </c>
      <c r="G1000" t="s">
        <v>9217</v>
      </c>
      <c r="H1000" t="s">
        <v>8442</v>
      </c>
      <c r="I1000" t="s">
        <v>6026</v>
      </c>
      <c r="J1000" t="s">
        <v>9264</v>
      </c>
      <c r="K1000" t="s">
        <v>30</v>
      </c>
      <c r="L1000" t="s">
        <v>30</v>
      </c>
      <c r="M1000" t="s">
        <v>41</v>
      </c>
      <c r="N1000" t="s">
        <v>42</v>
      </c>
      <c r="O1000" t="s">
        <v>9265</v>
      </c>
      <c r="P1000" t="s">
        <v>633</v>
      </c>
      <c r="Q1000" t="s">
        <v>72</v>
      </c>
      <c r="R1000" t="s">
        <v>872</v>
      </c>
      <c r="S1000" t="str">
        <f t="shared" si="15"/>
        <v>CCAMA QUISPE, VICTOR RAUL</v>
      </c>
      <c r="T1000" t="s">
        <v>62</v>
      </c>
      <c r="U1000" t="s">
        <v>47</v>
      </c>
      <c r="V1000" t="s">
        <v>48</v>
      </c>
      <c r="W1000" t="s">
        <v>15585</v>
      </c>
      <c r="X1000" s="121">
        <v>25032</v>
      </c>
      <c r="Y1000" t="s">
        <v>10794</v>
      </c>
      <c r="AB1000" t="s">
        <v>37</v>
      </c>
      <c r="AC1000" t="s">
        <v>38</v>
      </c>
      <c r="AD1000" t="s">
        <v>39</v>
      </c>
    </row>
    <row r="1001" spans="1:30">
      <c r="A1001" t="s">
        <v>9266</v>
      </c>
      <c r="B1001" t="s">
        <v>26</v>
      </c>
      <c r="C1001" t="s">
        <v>27</v>
      </c>
      <c r="D1001" t="s">
        <v>28</v>
      </c>
      <c r="E1001" t="s">
        <v>29</v>
      </c>
      <c r="F1001" t="s">
        <v>9216</v>
      </c>
      <c r="G1001" t="s">
        <v>9217</v>
      </c>
      <c r="H1001" t="s">
        <v>8442</v>
      </c>
      <c r="I1001" t="s">
        <v>6026</v>
      </c>
      <c r="J1001" t="s">
        <v>9266</v>
      </c>
      <c r="K1001" t="s">
        <v>30</v>
      </c>
      <c r="L1001" t="s">
        <v>30</v>
      </c>
      <c r="M1001" t="s">
        <v>41</v>
      </c>
      <c r="N1001" t="s">
        <v>42</v>
      </c>
      <c r="O1001" t="s">
        <v>52</v>
      </c>
      <c r="P1001" t="s">
        <v>792</v>
      </c>
      <c r="Q1001" t="s">
        <v>246</v>
      </c>
      <c r="R1001" t="s">
        <v>793</v>
      </c>
      <c r="S1001" t="str">
        <f t="shared" si="15"/>
        <v>MARON MAQUERA, BERTHA</v>
      </c>
      <c r="T1001" t="s">
        <v>46</v>
      </c>
      <c r="U1001" t="s">
        <v>47</v>
      </c>
      <c r="V1001" t="s">
        <v>48</v>
      </c>
      <c r="W1001" t="s">
        <v>15586</v>
      </c>
      <c r="X1001" s="121">
        <v>26653</v>
      </c>
      <c r="Y1001" t="s">
        <v>9267</v>
      </c>
      <c r="AB1001" t="s">
        <v>37</v>
      </c>
      <c r="AC1001" t="s">
        <v>38</v>
      </c>
      <c r="AD1001" t="s">
        <v>39</v>
      </c>
    </row>
    <row r="1002" spans="1:30">
      <c r="A1002" t="s">
        <v>9268</v>
      </c>
      <c r="B1002" t="s">
        <v>26</v>
      </c>
      <c r="C1002" t="s">
        <v>27</v>
      </c>
      <c r="D1002" t="s">
        <v>28</v>
      </c>
      <c r="E1002" t="s">
        <v>29</v>
      </c>
      <c r="F1002" t="s">
        <v>9216</v>
      </c>
      <c r="G1002" t="s">
        <v>9217</v>
      </c>
      <c r="H1002" t="s">
        <v>8442</v>
      </c>
      <c r="I1002" t="s">
        <v>6026</v>
      </c>
      <c r="J1002" t="s">
        <v>9268</v>
      </c>
      <c r="K1002" t="s">
        <v>30</v>
      </c>
      <c r="L1002" t="s">
        <v>30</v>
      </c>
      <c r="M1002" t="s">
        <v>41</v>
      </c>
      <c r="N1002" t="s">
        <v>42</v>
      </c>
      <c r="O1002" t="s">
        <v>9269</v>
      </c>
      <c r="P1002" t="s">
        <v>631</v>
      </c>
      <c r="Q1002" t="s">
        <v>613</v>
      </c>
      <c r="R1002" t="s">
        <v>607</v>
      </c>
      <c r="S1002" t="str">
        <f t="shared" si="15"/>
        <v>ARAPA ARISACA, YOVANA</v>
      </c>
      <c r="T1002" t="s">
        <v>58</v>
      </c>
      <c r="U1002" t="s">
        <v>47</v>
      </c>
      <c r="V1002" t="s">
        <v>48</v>
      </c>
      <c r="W1002" t="s">
        <v>15587</v>
      </c>
      <c r="X1002" s="121">
        <v>27421</v>
      </c>
      <c r="Y1002" t="s">
        <v>11527</v>
      </c>
      <c r="AB1002" t="s">
        <v>37</v>
      </c>
      <c r="AC1002" t="s">
        <v>38</v>
      </c>
      <c r="AD1002" t="s">
        <v>39</v>
      </c>
    </row>
    <row r="1003" spans="1:30">
      <c r="A1003" t="s">
        <v>9270</v>
      </c>
      <c r="B1003" t="s">
        <v>26</v>
      </c>
      <c r="C1003" t="s">
        <v>27</v>
      </c>
      <c r="D1003" t="s">
        <v>28</v>
      </c>
      <c r="E1003" t="s">
        <v>29</v>
      </c>
      <c r="F1003" t="s">
        <v>9216</v>
      </c>
      <c r="G1003" t="s">
        <v>9217</v>
      </c>
      <c r="H1003" t="s">
        <v>8442</v>
      </c>
      <c r="I1003" t="s">
        <v>6026</v>
      </c>
      <c r="J1003" t="s">
        <v>9270</v>
      </c>
      <c r="K1003" t="s">
        <v>30</v>
      </c>
      <c r="L1003" t="s">
        <v>30</v>
      </c>
      <c r="M1003" t="s">
        <v>41</v>
      </c>
      <c r="N1003" t="s">
        <v>42</v>
      </c>
      <c r="O1003" t="s">
        <v>9271</v>
      </c>
      <c r="P1003" t="s">
        <v>659</v>
      </c>
      <c r="Q1003" t="s">
        <v>133</v>
      </c>
      <c r="R1003" t="s">
        <v>9272</v>
      </c>
      <c r="S1003" t="str">
        <f t="shared" si="15"/>
        <v>CHAIÑA PINO, ALICIA LUZMILA</v>
      </c>
      <c r="T1003" t="s">
        <v>58</v>
      </c>
      <c r="U1003" t="s">
        <v>47</v>
      </c>
      <c r="V1003" t="s">
        <v>48</v>
      </c>
      <c r="W1003" t="s">
        <v>15588</v>
      </c>
      <c r="X1003" s="121">
        <v>23501</v>
      </c>
      <c r="Y1003" t="s">
        <v>9273</v>
      </c>
      <c r="AB1003" t="s">
        <v>37</v>
      </c>
      <c r="AC1003" t="s">
        <v>38</v>
      </c>
      <c r="AD1003" t="s">
        <v>39</v>
      </c>
    </row>
    <row r="1004" spans="1:30">
      <c r="A1004" t="s">
        <v>9274</v>
      </c>
      <c r="B1004" t="s">
        <v>26</v>
      </c>
      <c r="C1004" t="s">
        <v>27</v>
      </c>
      <c r="D1004" t="s">
        <v>28</v>
      </c>
      <c r="E1004" t="s">
        <v>29</v>
      </c>
      <c r="F1004" t="s">
        <v>9216</v>
      </c>
      <c r="G1004" t="s">
        <v>9217</v>
      </c>
      <c r="H1004" t="s">
        <v>8442</v>
      </c>
      <c r="I1004" t="s">
        <v>6026</v>
      </c>
      <c r="J1004" t="s">
        <v>9274</v>
      </c>
      <c r="K1004" t="s">
        <v>30</v>
      </c>
      <c r="L1004" t="s">
        <v>30</v>
      </c>
      <c r="M1004" t="s">
        <v>41</v>
      </c>
      <c r="N1004" t="s">
        <v>42</v>
      </c>
      <c r="O1004" t="s">
        <v>52</v>
      </c>
      <c r="P1004" t="s">
        <v>794</v>
      </c>
      <c r="Q1004" t="s">
        <v>795</v>
      </c>
      <c r="R1004" t="s">
        <v>703</v>
      </c>
      <c r="S1004" t="str">
        <f t="shared" si="15"/>
        <v>MUÑOZ MELENDEZ, BRIGIDA</v>
      </c>
      <c r="T1004" t="s">
        <v>46</v>
      </c>
      <c r="U1004" t="s">
        <v>47</v>
      </c>
      <c r="V1004" t="s">
        <v>48</v>
      </c>
      <c r="W1004" t="s">
        <v>15589</v>
      </c>
      <c r="X1004" s="121">
        <v>21947</v>
      </c>
      <c r="Y1004" t="s">
        <v>9275</v>
      </c>
      <c r="AB1004" t="s">
        <v>37</v>
      </c>
      <c r="AC1004" t="s">
        <v>38</v>
      </c>
      <c r="AD1004" t="s">
        <v>39</v>
      </c>
    </row>
    <row r="1005" spans="1:30">
      <c r="A1005" t="s">
        <v>9276</v>
      </c>
      <c r="B1005" t="s">
        <v>26</v>
      </c>
      <c r="C1005" t="s">
        <v>27</v>
      </c>
      <c r="D1005" t="s">
        <v>28</v>
      </c>
      <c r="E1005" t="s">
        <v>29</v>
      </c>
      <c r="F1005" t="s">
        <v>9216</v>
      </c>
      <c r="G1005" t="s">
        <v>9217</v>
      </c>
      <c r="H1005" t="s">
        <v>8442</v>
      </c>
      <c r="I1005" t="s">
        <v>6026</v>
      </c>
      <c r="J1005" t="s">
        <v>9276</v>
      </c>
      <c r="K1005" t="s">
        <v>30</v>
      </c>
      <c r="L1005" t="s">
        <v>30</v>
      </c>
      <c r="M1005" t="s">
        <v>41</v>
      </c>
      <c r="N1005" t="s">
        <v>42</v>
      </c>
      <c r="O1005" t="s">
        <v>52</v>
      </c>
      <c r="P1005" t="s">
        <v>164</v>
      </c>
      <c r="Q1005" t="s">
        <v>69</v>
      </c>
      <c r="R1005" t="s">
        <v>786</v>
      </c>
      <c r="S1005" t="str">
        <f t="shared" si="15"/>
        <v>ORTEGA GUERRA, LUIS ALBERTO</v>
      </c>
      <c r="T1005" t="s">
        <v>46</v>
      </c>
      <c r="U1005" t="s">
        <v>47</v>
      </c>
      <c r="V1005" t="s">
        <v>48</v>
      </c>
      <c r="W1005" t="s">
        <v>15590</v>
      </c>
      <c r="X1005" s="121">
        <v>22004</v>
      </c>
      <c r="Y1005" t="s">
        <v>9277</v>
      </c>
      <c r="AB1005" t="s">
        <v>37</v>
      </c>
      <c r="AC1005" t="s">
        <v>38</v>
      </c>
      <c r="AD1005" t="s">
        <v>39</v>
      </c>
    </row>
    <row r="1006" spans="1:30">
      <c r="A1006" t="s">
        <v>9278</v>
      </c>
      <c r="B1006" t="s">
        <v>26</v>
      </c>
      <c r="C1006" t="s">
        <v>27</v>
      </c>
      <c r="D1006" t="s">
        <v>28</v>
      </c>
      <c r="E1006" t="s">
        <v>29</v>
      </c>
      <c r="F1006" t="s">
        <v>9216</v>
      </c>
      <c r="G1006" t="s">
        <v>9217</v>
      </c>
      <c r="H1006" t="s">
        <v>8442</v>
      </c>
      <c r="I1006" t="s">
        <v>6026</v>
      </c>
      <c r="J1006" t="s">
        <v>9278</v>
      </c>
      <c r="K1006" t="s">
        <v>30</v>
      </c>
      <c r="L1006" t="s">
        <v>30</v>
      </c>
      <c r="M1006" t="s">
        <v>41</v>
      </c>
      <c r="N1006" t="s">
        <v>42</v>
      </c>
      <c r="O1006" t="s">
        <v>9279</v>
      </c>
      <c r="P1006" t="s">
        <v>418</v>
      </c>
      <c r="Q1006" t="s">
        <v>6315</v>
      </c>
      <c r="R1006" t="s">
        <v>9280</v>
      </c>
      <c r="S1006" t="str">
        <f t="shared" si="15"/>
        <v>ACERO BELIZARIO, DOMINGA ANTONIA</v>
      </c>
      <c r="T1006" t="s">
        <v>46</v>
      </c>
      <c r="U1006" t="s">
        <v>47</v>
      </c>
      <c r="V1006" t="s">
        <v>48</v>
      </c>
      <c r="W1006" t="s">
        <v>15591</v>
      </c>
      <c r="X1006" s="121">
        <v>21728</v>
      </c>
      <c r="Y1006" t="s">
        <v>9281</v>
      </c>
      <c r="AB1006" t="s">
        <v>37</v>
      </c>
      <c r="AC1006" t="s">
        <v>38</v>
      </c>
      <c r="AD1006" t="s">
        <v>39</v>
      </c>
    </row>
    <row r="1007" spans="1:30">
      <c r="A1007" t="s">
        <v>9282</v>
      </c>
      <c r="B1007" t="s">
        <v>26</v>
      </c>
      <c r="C1007" t="s">
        <v>27</v>
      </c>
      <c r="D1007" t="s">
        <v>28</v>
      </c>
      <c r="E1007" t="s">
        <v>29</v>
      </c>
      <c r="F1007" t="s">
        <v>9216</v>
      </c>
      <c r="G1007" t="s">
        <v>9217</v>
      </c>
      <c r="H1007" t="s">
        <v>8442</v>
      </c>
      <c r="I1007" t="s">
        <v>6026</v>
      </c>
      <c r="J1007" t="s">
        <v>9282</v>
      </c>
      <c r="K1007" t="s">
        <v>30</v>
      </c>
      <c r="L1007" t="s">
        <v>30</v>
      </c>
      <c r="M1007" t="s">
        <v>41</v>
      </c>
      <c r="N1007" t="s">
        <v>42</v>
      </c>
      <c r="O1007" t="s">
        <v>52</v>
      </c>
      <c r="P1007" t="s">
        <v>68</v>
      </c>
      <c r="Q1007" t="s">
        <v>563</v>
      </c>
      <c r="R1007" t="s">
        <v>9283</v>
      </c>
      <c r="S1007" t="str">
        <f t="shared" si="15"/>
        <v>PONCE MARIN, MARTHA ISABEL</v>
      </c>
      <c r="T1007" t="s">
        <v>35</v>
      </c>
      <c r="U1007" t="s">
        <v>47</v>
      </c>
      <c r="V1007" t="s">
        <v>48</v>
      </c>
      <c r="W1007" t="s">
        <v>15592</v>
      </c>
      <c r="X1007" s="121">
        <v>27243</v>
      </c>
      <c r="Y1007" t="s">
        <v>9284</v>
      </c>
      <c r="AB1007" t="s">
        <v>37</v>
      </c>
      <c r="AC1007" t="s">
        <v>38</v>
      </c>
      <c r="AD1007" t="s">
        <v>39</v>
      </c>
    </row>
    <row r="1008" spans="1:30">
      <c r="A1008" t="s">
        <v>9285</v>
      </c>
      <c r="B1008" t="s">
        <v>26</v>
      </c>
      <c r="C1008" t="s">
        <v>27</v>
      </c>
      <c r="D1008" t="s">
        <v>28</v>
      </c>
      <c r="E1008" t="s">
        <v>29</v>
      </c>
      <c r="F1008" t="s">
        <v>9216</v>
      </c>
      <c r="G1008" t="s">
        <v>9217</v>
      </c>
      <c r="H1008" t="s">
        <v>8442</v>
      </c>
      <c r="I1008" t="s">
        <v>6026</v>
      </c>
      <c r="J1008" t="s">
        <v>9285</v>
      </c>
      <c r="K1008" t="s">
        <v>30</v>
      </c>
      <c r="L1008" t="s">
        <v>30</v>
      </c>
      <c r="M1008" t="s">
        <v>41</v>
      </c>
      <c r="N1008" t="s">
        <v>42</v>
      </c>
      <c r="O1008" t="s">
        <v>52</v>
      </c>
      <c r="P1008" t="s">
        <v>72</v>
      </c>
      <c r="Q1008" t="s">
        <v>224</v>
      </c>
      <c r="R1008" t="s">
        <v>9286</v>
      </c>
      <c r="S1008" t="str">
        <f t="shared" si="15"/>
        <v>QUISPE CALIZAYA, NANCY ROXANA</v>
      </c>
      <c r="T1008" t="s">
        <v>58</v>
      </c>
      <c r="U1008" t="s">
        <v>47</v>
      </c>
      <c r="V1008" t="s">
        <v>48</v>
      </c>
      <c r="W1008" t="s">
        <v>15593</v>
      </c>
      <c r="X1008" s="121">
        <v>27238</v>
      </c>
      <c r="Y1008" t="s">
        <v>9287</v>
      </c>
      <c r="AB1008" t="s">
        <v>37</v>
      </c>
      <c r="AC1008" t="s">
        <v>38</v>
      </c>
      <c r="AD1008" t="s">
        <v>39</v>
      </c>
    </row>
    <row r="1009" spans="1:30">
      <c r="A1009" t="s">
        <v>9288</v>
      </c>
      <c r="B1009" t="s">
        <v>26</v>
      </c>
      <c r="C1009" t="s">
        <v>27</v>
      </c>
      <c r="D1009" t="s">
        <v>28</v>
      </c>
      <c r="E1009" t="s">
        <v>29</v>
      </c>
      <c r="F1009" t="s">
        <v>9216</v>
      </c>
      <c r="G1009" t="s">
        <v>9217</v>
      </c>
      <c r="H1009" t="s">
        <v>8442</v>
      </c>
      <c r="I1009" t="s">
        <v>6026</v>
      </c>
      <c r="J1009" t="s">
        <v>9288</v>
      </c>
      <c r="K1009" t="s">
        <v>30</v>
      </c>
      <c r="L1009" t="s">
        <v>30</v>
      </c>
      <c r="M1009" t="s">
        <v>41</v>
      </c>
      <c r="N1009" t="s">
        <v>231</v>
      </c>
      <c r="O1009" t="s">
        <v>19017</v>
      </c>
      <c r="P1009" t="s">
        <v>40</v>
      </c>
      <c r="Q1009" t="s">
        <v>40</v>
      </c>
      <c r="R1009" t="s">
        <v>40</v>
      </c>
      <c r="S1009" s="163" t="s">
        <v>231</v>
      </c>
      <c r="T1009" t="s">
        <v>62</v>
      </c>
      <c r="U1009" t="s">
        <v>47</v>
      </c>
      <c r="V1009" t="s">
        <v>48</v>
      </c>
      <c r="W1009" t="s">
        <v>40</v>
      </c>
      <c r="X1009" t="s">
        <v>232</v>
      </c>
      <c r="Y1009" t="s">
        <v>40</v>
      </c>
      <c r="AB1009" t="s">
        <v>37</v>
      </c>
      <c r="AC1009" t="s">
        <v>6439</v>
      </c>
      <c r="AD1009" t="s">
        <v>39</v>
      </c>
    </row>
    <row r="1010" spans="1:30">
      <c r="A1010" t="s">
        <v>9289</v>
      </c>
      <c r="B1010" t="s">
        <v>26</v>
      </c>
      <c r="C1010" t="s">
        <v>27</v>
      </c>
      <c r="D1010" t="s">
        <v>28</v>
      </c>
      <c r="E1010" t="s">
        <v>29</v>
      </c>
      <c r="F1010" t="s">
        <v>9216</v>
      </c>
      <c r="G1010" t="s">
        <v>9217</v>
      </c>
      <c r="H1010" t="s">
        <v>8442</v>
      </c>
      <c r="I1010" t="s">
        <v>6026</v>
      </c>
      <c r="J1010" t="s">
        <v>9289</v>
      </c>
      <c r="K1010" t="s">
        <v>30</v>
      </c>
      <c r="L1010" t="s">
        <v>30</v>
      </c>
      <c r="M1010" t="s">
        <v>41</v>
      </c>
      <c r="N1010" t="s">
        <v>42</v>
      </c>
      <c r="O1010" t="s">
        <v>52</v>
      </c>
      <c r="P1010" t="s">
        <v>72</v>
      </c>
      <c r="Q1010" t="s">
        <v>263</v>
      </c>
      <c r="R1010" t="s">
        <v>8800</v>
      </c>
      <c r="S1010" t="str">
        <f t="shared" si="15"/>
        <v>QUISPE SANDOVAL, SILVESTRE</v>
      </c>
      <c r="T1010" t="s">
        <v>35</v>
      </c>
      <c r="U1010" t="s">
        <v>47</v>
      </c>
      <c r="V1010" t="s">
        <v>48</v>
      </c>
      <c r="W1010" t="s">
        <v>15594</v>
      </c>
      <c r="X1010" s="121">
        <v>26114</v>
      </c>
      <c r="Y1010" t="s">
        <v>8801</v>
      </c>
      <c r="AB1010" t="s">
        <v>37</v>
      </c>
      <c r="AC1010" t="s">
        <v>38</v>
      </c>
      <c r="AD1010" t="s">
        <v>39</v>
      </c>
    </row>
    <row r="1011" spans="1:30">
      <c r="A1011" t="s">
        <v>9290</v>
      </c>
      <c r="B1011" t="s">
        <v>26</v>
      </c>
      <c r="C1011" t="s">
        <v>27</v>
      </c>
      <c r="D1011" t="s">
        <v>28</v>
      </c>
      <c r="E1011" t="s">
        <v>29</v>
      </c>
      <c r="F1011" t="s">
        <v>9216</v>
      </c>
      <c r="G1011" t="s">
        <v>9217</v>
      </c>
      <c r="H1011" t="s">
        <v>8442</v>
      </c>
      <c r="I1011" t="s">
        <v>6026</v>
      </c>
      <c r="J1011" t="s">
        <v>9290</v>
      </c>
      <c r="K1011" t="s">
        <v>30</v>
      </c>
      <c r="L1011" t="s">
        <v>30</v>
      </c>
      <c r="M1011" t="s">
        <v>41</v>
      </c>
      <c r="N1011" t="s">
        <v>42</v>
      </c>
      <c r="O1011" t="s">
        <v>52</v>
      </c>
      <c r="P1011" t="s">
        <v>299</v>
      </c>
      <c r="Q1011" t="s">
        <v>257</v>
      </c>
      <c r="R1011" t="s">
        <v>9291</v>
      </c>
      <c r="S1011" t="str">
        <f t="shared" si="15"/>
        <v>RODRIGUEZ LINO, WILBERT ENRIQUE</v>
      </c>
      <c r="T1011" t="s">
        <v>58</v>
      </c>
      <c r="U1011" t="s">
        <v>47</v>
      </c>
      <c r="V1011" t="s">
        <v>48</v>
      </c>
      <c r="W1011" t="s">
        <v>15595</v>
      </c>
      <c r="X1011" s="121">
        <v>24133</v>
      </c>
      <c r="Y1011" t="s">
        <v>9292</v>
      </c>
      <c r="AB1011" t="s">
        <v>37</v>
      </c>
      <c r="AC1011" t="s">
        <v>38</v>
      </c>
      <c r="AD1011" t="s">
        <v>39</v>
      </c>
    </row>
    <row r="1012" spans="1:30">
      <c r="A1012" t="s">
        <v>9293</v>
      </c>
      <c r="B1012" t="s">
        <v>26</v>
      </c>
      <c r="C1012" t="s">
        <v>27</v>
      </c>
      <c r="D1012" t="s">
        <v>28</v>
      </c>
      <c r="E1012" t="s">
        <v>29</v>
      </c>
      <c r="F1012" t="s">
        <v>9216</v>
      </c>
      <c r="G1012" t="s">
        <v>9217</v>
      </c>
      <c r="H1012" t="s">
        <v>8442</v>
      </c>
      <c r="I1012" t="s">
        <v>6026</v>
      </c>
      <c r="J1012" t="s">
        <v>9293</v>
      </c>
      <c r="K1012" t="s">
        <v>30</v>
      </c>
      <c r="L1012" t="s">
        <v>30</v>
      </c>
      <c r="M1012" t="s">
        <v>41</v>
      </c>
      <c r="N1012" t="s">
        <v>42</v>
      </c>
      <c r="O1012" t="s">
        <v>52</v>
      </c>
      <c r="P1012" t="s">
        <v>312</v>
      </c>
      <c r="Q1012" t="s">
        <v>146</v>
      </c>
      <c r="R1012" t="s">
        <v>300</v>
      </c>
      <c r="S1012" t="str">
        <f t="shared" si="15"/>
        <v>VARGAS LAURA, BALTAZAR</v>
      </c>
      <c r="T1012" t="s">
        <v>46</v>
      </c>
      <c r="U1012" t="s">
        <v>47</v>
      </c>
      <c r="V1012" t="s">
        <v>48</v>
      </c>
      <c r="W1012" t="s">
        <v>15596</v>
      </c>
      <c r="X1012" s="121">
        <v>22652</v>
      </c>
      <c r="Y1012" t="s">
        <v>9294</v>
      </c>
      <c r="AB1012" t="s">
        <v>37</v>
      </c>
      <c r="AC1012" t="s">
        <v>38</v>
      </c>
      <c r="AD1012" t="s">
        <v>39</v>
      </c>
    </row>
    <row r="1013" spans="1:30">
      <c r="A1013" t="s">
        <v>9295</v>
      </c>
      <c r="B1013" t="s">
        <v>26</v>
      </c>
      <c r="C1013" t="s">
        <v>27</v>
      </c>
      <c r="D1013" t="s">
        <v>28</v>
      </c>
      <c r="E1013" t="s">
        <v>29</v>
      </c>
      <c r="F1013" t="s">
        <v>9216</v>
      </c>
      <c r="G1013" t="s">
        <v>9217</v>
      </c>
      <c r="H1013" t="s">
        <v>8442</v>
      </c>
      <c r="I1013" t="s">
        <v>6026</v>
      </c>
      <c r="J1013" t="s">
        <v>9295</v>
      </c>
      <c r="K1013" t="s">
        <v>30</v>
      </c>
      <c r="L1013" t="s">
        <v>30</v>
      </c>
      <c r="M1013" t="s">
        <v>41</v>
      </c>
      <c r="N1013" t="s">
        <v>42</v>
      </c>
      <c r="O1013" t="s">
        <v>52</v>
      </c>
      <c r="P1013" t="s">
        <v>312</v>
      </c>
      <c r="Q1013" t="s">
        <v>152</v>
      </c>
      <c r="R1013" t="s">
        <v>9296</v>
      </c>
      <c r="S1013" t="str">
        <f t="shared" si="15"/>
        <v>VARGAS PEREZ, ROSA AMELIA</v>
      </c>
      <c r="T1013" t="s">
        <v>58</v>
      </c>
      <c r="U1013" t="s">
        <v>47</v>
      </c>
      <c r="V1013" t="s">
        <v>48</v>
      </c>
      <c r="W1013" t="s">
        <v>15597</v>
      </c>
      <c r="X1013" s="121">
        <v>24615</v>
      </c>
      <c r="Y1013" t="s">
        <v>9297</v>
      </c>
      <c r="AB1013" t="s">
        <v>37</v>
      </c>
      <c r="AC1013" t="s">
        <v>38</v>
      </c>
      <c r="AD1013" t="s">
        <v>39</v>
      </c>
    </row>
    <row r="1014" spans="1:30">
      <c r="A1014" t="s">
        <v>9298</v>
      </c>
      <c r="B1014" t="s">
        <v>26</v>
      </c>
      <c r="C1014" t="s">
        <v>27</v>
      </c>
      <c r="D1014" t="s">
        <v>28</v>
      </c>
      <c r="E1014" t="s">
        <v>29</v>
      </c>
      <c r="F1014" t="s">
        <v>9216</v>
      </c>
      <c r="G1014" t="s">
        <v>9217</v>
      </c>
      <c r="H1014" t="s">
        <v>8442</v>
      </c>
      <c r="I1014" t="s">
        <v>6026</v>
      </c>
      <c r="J1014" t="s">
        <v>9298</v>
      </c>
      <c r="K1014" t="s">
        <v>30</v>
      </c>
      <c r="L1014" t="s">
        <v>30</v>
      </c>
      <c r="M1014" t="s">
        <v>41</v>
      </c>
      <c r="N1014" t="s">
        <v>42</v>
      </c>
      <c r="O1014" t="s">
        <v>14238</v>
      </c>
      <c r="P1014" t="s">
        <v>34</v>
      </c>
      <c r="Q1014" t="s">
        <v>179</v>
      </c>
      <c r="R1014" t="s">
        <v>923</v>
      </c>
      <c r="S1014" t="str">
        <f t="shared" si="15"/>
        <v>ROQUE GARNICA, MARCOS</v>
      </c>
      <c r="T1014" t="s">
        <v>58</v>
      </c>
      <c r="U1014" t="s">
        <v>47</v>
      </c>
      <c r="V1014" t="s">
        <v>48</v>
      </c>
      <c r="W1014" t="s">
        <v>15598</v>
      </c>
      <c r="X1014" s="121">
        <v>27563</v>
      </c>
      <c r="Y1014" t="s">
        <v>12034</v>
      </c>
      <c r="AB1014" t="s">
        <v>37</v>
      </c>
      <c r="AC1014" t="s">
        <v>38</v>
      </c>
      <c r="AD1014" t="s">
        <v>39</v>
      </c>
    </row>
    <row r="1015" spans="1:30">
      <c r="A1015" t="s">
        <v>9299</v>
      </c>
      <c r="B1015" t="s">
        <v>26</v>
      </c>
      <c r="C1015" t="s">
        <v>27</v>
      </c>
      <c r="D1015" t="s">
        <v>28</v>
      </c>
      <c r="E1015" t="s">
        <v>29</v>
      </c>
      <c r="F1015" t="s">
        <v>9216</v>
      </c>
      <c r="G1015" t="s">
        <v>9217</v>
      </c>
      <c r="H1015" t="s">
        <v>8442</v>
      </c>
      <c r="I1015" t="s">
        <v>6026</v>
      </c>
      <c r="J1015" t="s">
        <v>9299</v>
      </c>
      <c r="K1015" t="s">
        <v>30</v>
      </c>
      <c r="L1015" t="s">
        <v>30</v>
      </c>
      <c r="M1015" t="s">
        <v>41</v>
      </c>
      <c r="N1015" t="s">
        <v>42</v>
      </c>
      <c r="O1015" t="s">
        <v>9300</v>
      </c>
      <c r="P1015" t="s">
        <v>72</v>
      </c>
      <c r="Q1015" t="s">
        <v>418</v>
      </c>
      <c r="R1015" t="s">
        <v>9301</v>
      </c>
      <c r="S1015" t="str">
        <f t="shared" si="15"/>
        <v>QUISPE ACERO, VALENTINA MARCELINA</v>
      </c>
      <c r="T1015" t="s">
        <v>46</v>
      </c>
      <c r="U1015" t="s">
        <v>47</v>
      </c>
      <c r="V1015" t="s">
        <v>48</v>
      </c>
      <c r="W1015" t="s">
        <v>15599</v>
      </c>
      <c r="X1015" s="121">
        <v>23421</v>
      </c>
      <c r="Y1015" t="s">
        <v>9302</v>
      </c>
      <c r="AB1015" t="s">
        <v>37</v>
      </c>
      <c r="AC1015" t="s">
        <v>38</v>
      </c>
      <c r="AD1015" t="s">
        <v>39</v>
      </c>
    </row>
    <row r="1016" spans="1:30">
      <c r="A1016" t="s">
        <v>9303</v>
      </c>
      <c r="B1016" t="s">
        <v>26</v>
      </c>
      <c r="C1016" t="s">
        <v>27</v>
      </c>
      <c r="D1016" t="s">
        <v>28</v>
      </c>
      <c r="E1016" t="s">
        <v>29</v>
      </c>
      <c r="F1016" t="s">
        <v>9216</v>
      </c>
      <c r="G1016" t="s">
        <v>9217</v>
      </c>
      <c r="H1016" t="s">
        <v>8442</v>
      </c>
      <c r="I1016" t="s">
        <v>6026</v>
      </c>
      <c r="J1016" t="s">
        <v>9303</v>
      </c>
      <c r="K1016" t="s">
        <v>30</v>
      </c>
      <c r="L1016" t="s">
        <v>30</v>
      </c>
      <c r="M1016" t="s">
        <v>41</v>
      </c>
      <c r="N1016" t="s">
        <v>42</v>
      </c>
      <c r="O1016" t="s">
        <v>9304</v>
      </c>
      <c r="P1016" t="s">
        <v>68</v>
      </c>
      <c r="Q1016" t="s">
        <v>795</v>
      </c>
      <c r="R1016" t="s">
        <v>12367</v>
      </c>
      <c r="S1016" t="str">
        <f t="shared" si="15"/>
        <v>PONCE MELENDEZ, JUANA ELEANA</v>
      </c>
      <c r="T1016" t="s">
        <v>35</v>
      </c>
      <c r="U1016" t="s">
        <v>47</v>
      </c>
      <c r="V1016" t="s">
        <v>48</v>
      </c>
      <c r="W1016" t="s">
        <v>15600</v>
      </c>
      <c r="X1016" s="121">
        <v>26816</v>
      </c>
      <c r="Y1016" t="s">
        <v>12368</v>
      </c>
      <c r="AB1016" t="s">
        <v>37</v>
      </c>
      <c r="AC1016" t="s">
        <v>38</v>
      </c>
      <c r="AD1016" t="s">
        <v>39</v>
      </c>
    </row>
    <row r="1017" spans="1:30">
      <c r="A1017" t="s">
        <v>9305</v>
      </c>
      <c r="B1017" t="s">
        <v>26</v>
      </c>
      <c r="C1017" t="s">
        <v>27</v>
      </c>
      <c r="D1017" t="s">
        <v>28</v>
      </c>
      <c r="E1017" t="s">
        <v>29</v>
      </c>
      <c r="F1017" t="s">
        <v>9216</v>
      </c>
      <c r="G1017" t="s">
        <v>9217</v>
      </c>
      <c r="H1017" t="s">
        <v>8442</v>
      </c>
      <c r="I1017" t="s">
        <v>6026</v>
      </c>
      <c r="J1017" t="s">
        <v>9305</v>
      </c>
      <c r="K1017" t="s">
        <v>30</v>
      </c>
      <c r="L1017" t="s">
        <v>30</v>
      </c>
      <c r="M1017" t="s">
        <v>41</v>
      </c>
      <c r="N1017" t="s">
        <v>42</v>
      </c>
      <c r="O1017" t="s">
        <v>52</v>
      </c>
      <c r="P1017" t="s">
        <v>160</v>
      </c>
      <c r="Q1017" t="s">
        <v>609</v>
      </c>
      <c r="R1017" t="s">
        <v>6821</v>
      </c>
      <c r="S1017" t="str">
        <f t="shared" si="15"/>
        <v>YUCRA ALCA, AURORA</v>
      </c>
      <c r="T1017" t="s">
        <v>58</v>
      </c>
      <c r="U1017" t="s">
        <v>47</v>
      </c>
      <c r="V1017" t="s">
        <v>48</v>
      </c>
      <c r="W1017" t="s">
        <v>15601</v>
      </c>
      <c r="X1017" s="121">
        <v>23333</v>
      </c>
      <c r="Y1017" t="s">
        <v>9306</v>
      </c>
      <c r="AB1017" t="s">
        <v>37</v>
      </c>
      <c r="AC1017" t="s">
        <v>38</v>
      </c>
      <c r="AD1017" t="s">
        <v>39</v>
      </c>
    </row>
    <row r="1018" spans="1:30">
      <c r="A1018" t="s">
        <v>9307</v>
      </c>
      <c r="B1018" t="s">
        <v>26</v>
      </c>
      <c r="C1018" t="s">
        <v>27</v>
      </c>
      <c r="D1018" t="s">
        <v>28</v>
      </c>
      <c r="E1018" t="s">
        <v>29</v>
      </c>
      <c r="F1018" t="s">
        <v>9216</v>
      </c>
      <c r="G1018" t="s">
        <v>9217</v>
      </c>
      <c r="H1018" t="s">
        <v>8442</v>
      </c>
      <c r="I1018" t="s">
        <v>6026</v>
      </c>
      <c r="J1018" t="s">
        <v>9307</v>
      </c>
      <c r="K1018" t="s">
        <v>30</v>
      </c>
      <c r="L1018" t="s">
        <v>30</v>
      </c>
      <c r="M1018" t="s">
        <v>41</v>
      </c>
      <c r="N1018" t="s">
        <v>42</v>
      </c>
      <c r="O1018" t="s">
        <v>52</v>
      </c>
      <c r="P1018" t="s">
        <v>528</v>
      </c>
      <c r="Q1018" t="s">
        <v>75</v>
      </c>
      <c r="R1018" t="s">
        <v>9308</v>
      </c>
      <c r="S1018" t="str">
        <f t="shared" si="15"/>
        <v>ZAPANA PINEDA, TEODINA ELENA</v>
      </c>
      <c r="T1018" t="s">
        <v>58</v>
      </c>
      <c r="U1018" t="s">
        <v>47</v>
      </c>
      <c r="V1018" t="s">
        <v>48</v>
      </c>
      <c r="W1018" t="s">
        <v>15602</v>
      </c>
      <c r="X1018" s="121">
        <v>24902</v>
      </c>
      <c r="Y1018" t="s">
        <v>9309</v>
      </c>
      <c r="AB1018" t="s">
        <v>37</v>
      </c>
      <c r="AC1018" t="s">
        <v>38</v>
      </c>
      <c r="AD1018" t="s">
        <v>39</v>
      </c>
    </row>
    <row r="1019" spans="1:30">
      <c r="A1019" t="s">
        <v>9310</v>
      </c>
      <c r="B1019" t="s">
        <v>26</v>
      </c>
      <c r="C1019" t="s">
        <v>27</v>
      </c>
      <c r="D1019" t="s">
        <v>28</v>
      </c>
      <c r="E1019" t="s">
        <v>29</v>
      </c>
      <c r="F1019" t="s">
        <v>9216</v>
      </c>
      <c r="G1019" t="s">
        <v>9217</v>
      </c>
      <c r="H1019" t="s">
        <v>8442</v>
      </c>
      <c r="I1019" t="s">
        <v>6026</v>
      </c>
      <c r="J1019" t="s">
        <v>9310</v>
      </c>
      <c r="K1019" t="s">
        <v>30</v>
      </c>
      <c r="L1019" t="s">
        <v>30</v>
      </c>
      <c r="M1019" t="s">
        <v>8480</v>
      </c>
      <c r="N1019" t="s">
        <v>42</v>
      </c>
      <c r="O1019" t="s">
        <v>9311</v>
      </c>
      <c r="P1019" t="s">
        <v>796</v>
      </c>
      <c r="Q1019" t="s">
        <v>285</v>
      </c>
      <c r="R1019" t="s">
        <v>9312</v>
      </c>
      <c r="S1019" t="str">
        <f t="shared" si="15"/>
        <v>VILCAPAZA NINA, ANTONIO PEDRO</v>
      </c>
      <c r="T1019" t="s">
        <v>35</v>
      </c>
      <c r="U1019" t="s">
        <v>47</v>
      </c>
      <c r="V1019" t="s">
        <v>48</v>
      </c>
      <c r="W1019" t="s">
        <v>15603</v>
      </c>
      <c r="X1019" s="121">
        <v>23307</v>
      </c>
      <c r="Y1019" t="s">
        <v>9313</v>
      </c>
      <c r="AB1019" t="s">
        <v>37</v>
      </c>
      <c r="AC1019" t="s">
        <v>38</v>
      </c>
      <c r="AD1019" t="s">
        <v>39</v>
      </c>
    </row>
    <row r="1020" spans="1:30">
      <c r="A1020" t="s">
        <v>9314</v>
      </c>
      <c r="B1020" t="s">
        <v>26</v>
      </c>
      <c r="C1020" t="s">
        <v>27</v>
      </c>
      <c r="D1020" t="s">
        <v>28</v>
      </c>
      <c r="E1020" t="s">
        <v>29</v>
      </c>
      <c r="F1020" t="s">
        <v>9216</v>
      </c>
      <c r="G1020" t="s">
        <v>9217</v>
      </c>
      <c r="H1020" t="s">
        <v>8442</v>
      </c>
      <c r="I1020" t="s">
        <v>6026</v>
      </c>
      <c r="J1020" t="s">
        <v>9314</v>
      </c>
      <c r="K1020" t="s">
        <v>30</v>
      </c>
      <c r="L1020" t="s">
        <v>30</v>
      </c>
      <c r="M1020" t="s">
        <v>6262</v>
      </c>
      <c r="N1020" t="s">
        <v>231</v>
      </c>
      <c r="O1020" t="s">
        <v>14239</v>
      </c>
      <c r="P1020" t="s">
        <v>40</v>
      </c>
      <c r="Q1020" t="s">
        <v>40</v>
      </c>
      <c r="R1020" t="s">
        <v>40</v>
      </c>
      <c r="S1020" s="163" t="s">
        <v>231</v>
      </c>
      <c r="T1020" t="s">
        <v>62</v>
      </c>
      <c r="U1020" t="s">
        <v>47</v>
      </c>
      <c r="V1020" t="s">
        <v>48</v>
      </c>
      <c r="W1020" t="s">
        <v>40</v>
      </c>
      <c r="X1020" t="s">
        <v>232</v>
      </c>
      <c r="Y1020" t="s">
        <v>40</v>
      </c>
      <c r="AB1020" t="s">
        <v>37</v>
      </c>
      <c r="AC1020" t="s">
        <v>6439</v>
      </c>
      <c r="AD1020" t="s">
        <v>39</v>
      </c>
    </row>
    <row r="1021" spans="1:30">
      <c r="A1021" t="s">
        <v>9315</v>
      </c>
      <c r="B1021" t="s">
        <v>26</v>
      </c>
      <c r="C1021" t="s">
        <v>27</v>
      </c>
      <c r="D1021" t="s">
        <v>28</v>
      </c>
      <c r="E1021" t="s">
        <v>29</v>
      </c>
      <c r="F1021" t="s">
        <v>9216</v>
      </c>
      <c r="G1021" t="s">
        <v>9217</v>
      </c>
      <c r="H1021" t="s">
        <v>8442</v>
      </c>
      <c r="I1021" t="s">
        <v>6026</v>
      </c>
      <c r="J1021" t="s">
        <v>9315</v>
      </c>
      <c r="K1021" t="s">
        <v>30</v>
      </c>
      <c r="L1021" t="s">
        <v>30</v>
      </c>
      <c r="M1021" t="s">
        <v>41</v>
      </c>
      <c r="N1021" t="s">
        <v>42</v>
      </c>
      <c r="O1021" t="s">
        <v>9316</v>
      </c>
      <c r="P1021" t="s">
        <v>9317</v>
      </c>
      <c r="Q1021" t="s">
        <v>122</v>
      </c>
      <c r="R1021" t="s">
        <v>9318</v>
      </c>
      <c r="S1021" t="str">
        <f t="shared" si="15"/>
        <v>INGA FLORES, WALTER LEONCIO</v>
      </c>
      <c r="T1021" t="s">
        <v>46</v>
      </c>
      <c r="U1021" t="s">
        <v>47</v>
      </c>
      <c r="V1021" t="s">
        <v>48</v>
      </c>
      <c r="W1021" t="s">
        <v>15604</v>
      </c>
      <c r="X1021" s="121">
        <v>21907</v>
      </c>
      <c r="Y1021" t="s">
        <v>9319</v>
      </c>
      <c r="AB1021" t="s">
        <v>37</v>
      </c>
      <c r="AC1021" t="s">
        <v>38</v>
      </c>
      <c r="AD1021" t="s">
        <v>39</v>
      </c>
    </row>
    <row r="1022" spans="1:30">
      <c r="A1022" t="s">
        <v>9320</v>
      </c>
      <c r="B1022" t="s">
        <v>26</v>
      </c>
      <c r="C1022" t="s">
        <v>27</v>
      </c>
      <c r="D1022" t="s">
        <v>28</v>
      </c>
      <c r="E1022" t="s">
        <v>29</v>
      </c>
      <c r="F1022" t="s">
        <v>9216</v>
      </c>
      <c r="G1022" t="s">
        <v>9217</v>
      </c>
      <c r="H1022" t="s">
        <v>8442</v>
      </c>
      <c r="I1022" t="s">
        <v>6026</v>
      </c>
      <c r="J1022" t="s">
        <v>9320</v>
      </c>
      <c r="K1022" t="s">
        <v>30</v>
      </c>
      <c r="L1022" t="s">
        <v>30</v>
      </c>
      <c r="M1022" t="s">
        <v>41</v>
      </c>
      <c r="N1022" t="s">
        <v>42</v>
      </c>
      <c r="O1022" t="s">
        <v>8584</v>
      </c>
      <c r="P1022" t="s">
        <v>122</v>
      </c>
      <c r="Q1022" t="s">
        <v>182</v>
      </c>
      <c r="R1022" t="s">
        <v>374</v>
      </c>
      <c r="S1022" t="str">
        <f t="shared" si="15"/>
        <v>FLORES ORDOÑEZ, MARTHA</v>
      </c>
      <c r="T1022" t="s">
        <v>58</v>
      </c>
      <c r="U1022" t="s">
        <v>47</v>
      </c>
      <c r="V1022" t="s">
        <v>48</v>
      </c>
      <c r="W1022" t="s">
        <v>15605</v>
      </c>
      <c r="X1022" s="121">
        <v>24067</v>
      </c>
      <c r="Y1022" t="s">
        <v>9321</v>
      </c>
      <c r="AB1022" t="s">
        <v>37</v>
      </c>
      <c r="AC1022" t="s">
        <v>38</v>
      </c>
      <c r="AD1022" t="s">
        <v>39</v>
      </c>
    </row>
    <row r="1023" spans="1:30">
      <c r="A1023" t="s">
        <v>9322</v>
      </c>
      <c r="B1023" t="s">
        <v>26</v>
      </c>
      <c r="C1023" t="s">
        <v>27</v>
      </c>
      <c r="D1023" t="s">
        <v>28</v>
      </c>
      <c r="E1023" t="s">
        <v>29</v>
      </c>
      <c r="F1023" t="s">
        <v>9216</v>
      </c>
      <c r="G1023" t="s">
        <v>9217</v>
      </c>
      <c r="H1023" t="s">
        <v>8442</v>
      </c>
      <c r="I1023" t="s">
        <v>6026</v>
      </c>
      <c r="J1023" t="s">
        <v>9322</v>
      </c>
      <c r="K1023" t="s">
        <v>30</v>
      </c>
      <c r="L1023" t="s">
        <v>30</v>
      </c>
      <c r="M1023" t="s">
        <v>41</v>
      </c>
      <c r="N1023" t="s">
        <v>42</v>
      </c>
      <c r="O1023" t="s">
        <v>9323</v>
      </c>
      <c r="P1023" t="s">
        <v>9324</v>
      </c>
      <c r="Q1023" t="s">
        <v>187</v>
      </c>
      <c r="R1023" t="s">
        <v>9325</v>
      </c>
      <c r="S1023" t="str">
        <f t="shared" si="15"/>
        <v>ORIHUELA DELGADO, NADHIEZDA</v>
      </c>
      <c r="T1023" t="s">
        <v>58</v>
      </c>
      <c r="U1023" t="s">
        <v>47</v>
      </c>
      <c r="V1023" t="s">
        <v>48</v>
      </c>
      <c r="W1023" t="s">
        <v>15606</v>
      </c>
      <c r="X1023" s="121">
        <v>26243</v>
      </c>
      <c r="Y1023" t="s">
        <v>9326</v>
      </c>
      <c r="AB1023" t="s">
        <v>37</v>
      </c>
      <c r="AC1023" t="s">
        <v>38</v>
      </c>
      <c r="AD1023" t="s">
        <v>39</v>
      </c>
    </row>
    <row r="1024" spans="1:30">
      <c r="A1024" t="s">
        <v>9327</v>
      </c>
      <c r="B1024" t="s">
        <v>26</v>
      </c>
      <c r="C1024" t="s">
        <v>27</v>
      </c>
      <c r="D1024" t="s">
        <v>28</v>
      </c>
      <c r="E1024" t="s">
        <v>29</v>
      </c>
      <c r="F1024" t="s">
        <v>9216</v>
      </c>
      <c r="G1024" t="s">
        <v>9217</v>
      </c>
      <c r="H1024" t="s">
        <v>8442</v>
      </c>
      <c r="I1024" t="s">
        <v>6026</v>
      </c>
      <c r="J1024" t="s">
        <v>9327</v>
      </c>
      <c r="K1024" t="s">
        <v>30</v>
      </c>
      <c r="L1024" t="s">
        <v>30</v>
      </c>
      <c r="M1024" t="s">
        <v>41</v>
      </c>
      <c r="N1024" t="s">
        <v>42</v>
      </c>
      <c r="O1024" t="s">
        <v>9328</v>
      </c>
      <c r="P1024" t="s">
        <v>170</v>
      </c>
      <c r="Q1024" t="s">
        <v>273</v>
      </c>
      <c r="R1024" t="s">
        <v>9329</v>
      </c>
      <c r="S1024" t="str">
        <f t="shared" si="15"/>
        <v>ROJAS GORDILLO, DIANA ANGELICA</v>
      </c>
      <c r="T1024" t="s">
        <v>58</v>
      </c>
      <c r="U1024" t="s">
        <v>47</v>
      </c>
      <c r="V1024" t="s">
        <v>48</v>
      </c>
      <c r="W1024" t="s">
        <v>15607</v>
      </c>
      <c r="X1024" s="121">
        <v>26064</v>
      </c>
      <c r="Y1024" t="s">
        <v>9330</v>
      </c>
      <c r="AB1024" t="s">
        <v>37</v>
      </c>
      <c r="AC1024" t="s">
        <v>38</v>
      </c>
      <c r="AD1024" t="s">
        <v>39</v>
      </c>
    </row>
    <row r="1025" spans="1:30">
      <c r="A1025" t="s">
        <v>9331</v>
      </c>
      <c r="B1025" t="s">
        <v>26</v>
      </c>
      <c r="C1025" t="s">
        <v>27</v>
      </c>
      <c r="D1025" t="s">
        <v>28</v>
      </c>
      <c r="E1025" t="s">
        <v>29</v>
      </c>
      <c r="F1025" t="s">
        <v>9216</v>
      </c>
      <c r="G1025" t="s">
        <v>9217</v>
      </c>
      <c r="H1025" t="s">
        <v>8442</v>
      </c>
      <c r="I1025" t="s">
        <v>6026</v>
      </c>
      <c r="J1025" t="s">
        <v>9331</v>
      </c>
      <c r="K1025" t="s">
        <v>30</v>
      </c>
      <c r="L1025" t="s">
        <v>30</v>
      </c>
      <c r="M1025" t="s">
        <v>41</v>
      </c>
      <c r="N1025" t="s">
        <v>42</v>
      </c>
      <c r="O1025" t="s">
        <v>9332</v>
      </c>
      <c r="P1025" t="s">
        <v>536</v>
      </c>
      <c r="Q1025" t="s">
        <v>9333</v>
      </c>
      <c r="R1025" t="s">
        <v>9334</v>
      </c>
      <c r="S1025" t="str">
        <f t="shared" si="15"/>
        <v>VELARDE VERA DE ZARAZA, LELIA JUDITH</v>
      </c>
      <c r="T1025" t="s">
        <v>46</v>
      </c>
      <c r="U1025" t="s">
        <v>47</v>
      </c>
      <c r="V1025" t="s">
        <v>48</v>
      </c>
      <c r="W1025" t="s">
        <v>15608</v>
      </c>
      <c r="X1025" s="121">
        <v>22479</v>
      </c>
      <c r="Y1025" t="s">
        <v>9335</v>
      </c>
      <c r="AB1025" t="s">
        <v>37</v>
      </c>
      <c r="AC1025" t="s">
        <v>38</v>
      </c>
      <c r="AD1025" t="s">
        <v>39</v>
      </c>
    </row>
    <row r="1026" spans="1:30">
      <c r="A1026" t="s">
        <v>9336</v>
      </c>
      <c r="B1026" t="s">
        <v>26</v>
      </c>
      <c r="C1026" t="s">
        <v>27</v>
      </c>
      <c r="D1026" t="s">
        <v>28</v>
      </c>
      <c r="E1026" t="s">
        <v>29</v>
      </c>
      <c r="F1026" t="s">
        <v>9216</v>
      </c>
      <c r="G1026" t="s">
        <v>9217</v>
      </c>
      <c r="H1026" t="s">
        <v>8442</v>
      </c>
      <c r="I1026" t="s">
        <v>6026</v>
      </c>
      <c r="J1026" t="s">
        <v>9336</v>
      </c>
      <c r="K1026" t="s">
        <v>30</v>
      </c>
      <c r="L1026" t="s">
        <v>30</v>
      </c>
      <c r="M1026" t="s">
        <v>41</v>
      </c>
      <c r="N1026" t="s">
        <v>42</v>
      </c>
      <c r="O1026" t="s">
        <v>52</v>
      </c>
      <c r="P1026" t="s">
        <v>215</v>
      </c>
      <c r="Q1026" t="s">
        <v>9337</v>
      </c>
      <c r="R1026" t="s">
        <v>788</v>
      </c>
      <c r="S1026" t="str">
        <f t="shared" si="15"/>
        <v>CASTILLO SAAVEDRA, VICTOR HUGO</v>
      </c>
      <c r="T1026" t="s">
        <v>58</v>
      </c>
      <c r="U1026" t="s">
        <v>47</v>
      </c>
      <c r="V1026" t="s">
        <v>48</v>
      </c>
      <c r="W1026" t="s">
        <v>15609</v>
      </c>
      <c r="X1026" s="121">
        <v>24884</v>
      </c>
      <c r="Y1026" t="s">
        <v>9338</v>
      </c>
      <c r="AB1026" t="s">
        <v>37</v>
      </c>
      <c r="AC1026" t="s">
        <v>38</v>
      </c>
      <c r="AD1026" t="s">
        <v>39</v>
      </c>
    </row>
    <row r="1027" spans="1:30">
      <c r="A1027" t="s">
        <v>9339</v>
      </c>
      <c r="B1027" t="s">
        <v>26</v>
      </c>
      <c r="C1027" t="s">
        <v>27</v>
      </c>
      <c r="D1027" t="s">
        <v>28</v>
      </c>
      <c r="E1027" t="s">
        <v>29</v>
      </c>
      <c r="F1027" t="s">
        <v>9216</v>
      </c>
      <c r="G1027" t="s">
        <v>9217</v>
      </c>
      <c r="H1027" t="s">
        <v>8442</v>
      </c>
      <c r="I1027" t="s">
        <v>6026</v>
      </c>
      <c r="J1027" t="s">
        <v>9339</v>
      </c>
      <c r="K1027" t="s">
        <v>30</v>
      </c>
      <c r="L1027" t="s">
        <v>30</v>
      </c>
      <c r="M1027" t="s">
        <v>41</v>
      </c>
      <c r="N1027" t="s">
        <v>42</v>
      </c>
      <c r="O1027" t="s">
        <v>9340</v>
      </c>
      <c r="P1027" t="s">
        <v>152</v>
      </c>
      <c r="Q1027" t="s">
        <v>152</v>
      </c>
      <c r="R1027" t="s">
        <v>9341</v>
      </c>
      <c r="S1027" t="str">
        <f t="shared" si="15"/>
        <v>PEREZ PEREZ, SELIMA MILAGRO</v>
      </c>
      <c r="T1027" t="s">
        <v>46</v>
      </c>
      <c r="U1027" t="s">
        <v>47</v>
      </c>
      <c r="V1027" t="s">
        <v>48</v>
      </c>
      <c r="W1027" t="s">
        <v>15610</v>
      </c>
      <c r="X1027" s="121">
        <v>22920</v>
      </c>
      <c r="Y1027" t="s">
        <v>9342</v>
      </c>
      <c r="AB1027" t="s">
        <v>37</v>
      </c>
      <c r="AC1027" t="s">
        <v>38</v>
      </c>
      <c r="AD1027" t="s">
        <v>39</v>
      </c>
    </row>
    <row r="1028" spans="1:30">
      <c r="A1028" t="s">
        <v>9343</v>
      </c>
      <c r="B1028" t="s">
        <v>26</v>
      </c>
      <c r="C1028" t="s">
        <v>27</v>
      </c>
      <c r="D1028" t="s">
        <v>28</v>
      </c>
      <c r="E1028" t="s">
        <v>29</v>
      </c>
      <c r="F1028" t="s">
        <v>9216</v>
      </c>
      <c r="G1028" t="s">
        <v>9217</v>
      </c>
      <c r="H1028" t="s">
        <v>8442</v>
      </c>
      <c r="I1028" t="s">
        <v>6026</v>
      </c>
      <c r="J1028" t="s">
        <v>9343</v>
      </c>
      <c r="K1028" t="s">
        <v>30</v>
      </c>
      <c r="L1028" t="s">
        <v>30</v>
      </c>
      <c r="M1028" t="s">
        <v>8480</v>
      </c>
      <c r="N1028" t="s">
        <v>42</v>
      </c>
      <c r="O1028" t="s">
        <v>9344</v>
      </c>
      <c r="P1028" t="s">
        <v>130</v>
      </c>
      <c r="Q1028" t="s">
        <v>266</v>
      </c>
      <c r="R1028" t="s">
        <v>14240</v>
      </c>
      <c r="S1028" t="str">
        <f t="shared" si="15"/>
        <v>PALOMINO SANIZO, SABINO SIXTO</v>
      </c>
      <c r="T1028" t="s">
        <v>46</v>
      </c>
      <c r="U1028" t="s">
        <v>47</v>
      </c>
      <c r="V1028" t="s">
        <v>48</v>
      </c>
      <c r="W1028" t="s">
        <v>15611</v>
      </c>
      <c r="X1028" s="121">
        <v>24137</v>
      </c>
      <c r="Y1028" t="s">
        <v>14241</v>
      </c>
      <c r="AB1028" t="s">
        <v>37</v>
      </c>
      <c r="AC1028" t="s">
        <v>38</v>
      </c>
      <c r="AD1028" t="s">
        <v>39</v>
      </c>
    </row>
    <row r="1029" spans="1:30">
      <c r="A1029" t="s">
        <v>9345</v>
      </c>
      <c r="B1029" t="s">
        <v>26</v>
      </c>
      <c r="C1029" t="s">
        <v>27</v>
      </c>
      <c r="D1029" t="s">
        <v>28</v>
      </c>
      <c r="E1029" t="s">
        <v>29</v>
      </c>
      <c r="F1029" t="s">
        <v>9216</v>
      </c>
      <c r="G1029" t="s">
        <v>9217</v>
      </c>
      <c r="H1029" t="s">
        <v>8442</v>
      </c>
      <c r="I1029" t="s">
        <v>6026</v>
      </c>
      <c r="J1029" t="s">
        <v>9345</v>
      </c>
      <c r="K1029" t="s">
        <v>30</v>
      </c>
      <c r="L1029" t="s">
        <v>30</v>
      </c>
      <c r="M1029" t="s">
        <v>41</v>
      </c>
      <c r="N1029" t="s">
        <v>42</v>
      </c>
      <c r="O1029" t="s">
        <v>52</v>
      </c>
      <c r="P1029" t="s">
        <v>577</v>
      </c>
      <c r="Q1029" t="s">
        <v>514</v>
      </c>
      <c r="R1029" t="s">
        <v>424</v>
      </c>
      <c r="S1029" t="str">
        <f t="shared" ref="S1029:S1092" si="16">CONCATENATE(P1029," ",Q1029,","," ",R1029)</f>
        <v>CARRERA ARUQUIPA, FLOR DE MARIA</v>
      </c>
      <c r="T1029" t="s">
        <v>62</v>
      </c>
      <c r="U1029" t="s">
        <v>47</v>
      </c>
      <c r="V1029" t="s">
        <v>48</v>
      </c>
      <c r="W1029" t="s">
        <v>15612</v>
      </c>
      <c r="X1029" s="121">
        <v>24864</v>
      </c>
      <c r="Y1029" t="s">
        <v>9346</v>
      </c>
      <c r="AB1029" t="s">
        <v>37</v>
      </c>
      <c r="AC1029" t="s">
        <v>38</v>
      </c>
      <c r="AD1029" t="s">
        <v>39</v>
      </c>
    </row>
    <row r="1030" spans="1:30">
      <c r="A1030" t="s">
        <v>9347</v>
      </c>
      <c r="B1030" t="s">
        <v>26</v>
      </c>
      <c r="C1030" t="s">
        <v>27</v>
      </c>
      <c r="D1030" t="s">
        <v>28</v>
      </c>
      <c r="E1030" t="s">
        <v>29</v>
      </c>
      <c r="F1030" t="s">
        <v>9216</v>
      </c>
      <c r="G1030" t="s">
        <v>9217</v>
      </c>
      <c r="H1030" t="s">
        <v>8442</v>
      </c>
      <c r="I1030" t="s">
        <v>6026</v>
      </c>
      <c r="J1030" t="s">
        <v>9347</v>
      </c>
      <c r="K1030" t="s">
        <v>87</v>
      </c>
      <c r="L1030" t="s">
        <v>709</v>
      </c>
      <c r="M1030" t="s">
        <v>799</v>
      </c>
      <c r="N1030" t="s">
        <v>42</v>
      </c>
      <c r="O1030" t="s">
        <v>8959</v>
      </c>
      <c r="P1030" t="s">
        <v>82</v>
      </c>
      <c r="Q1030" t="s">
        <v>659</v>
      </c>
      <c r="R1030" t="s">
        <v>9348</v>
      </c>
      <c r="S1030" t="str">
        <f t="shared" si="16"/>
        <v>CACERES CHAIÑA, GUMERCINDA BENITA</v>
      </c>
      <c r="T1030" t="s">
        <v>800</v>
      </c>
      <c r="U1030" t="s">
        <v>36</v>
      </c>
      <c r="V1030" t="s">
        <v>48</v>
      </c>
      <c r="W1030" t="s">
        <v>15613</v>
      </c>
      <c r="X1030" s="121">
        <v>23023</v>
      </c>
      <c r="Y1030" t="s">
        <v>9349</v>
      </c>
      <c r="AB1030" t="s">
        <v>37</v>
      </c>
      <c r="AC1030" t="s">
        <v>92</v>
      </c>
      <c r="AD1030" t="s">
        <v>39</v>
      </c>
    </row>
    <row r="1031" spans="1:30">
      <c r="A1031" t="s">
        <v>9350</v>
      </c>
      <c r="B1031" t="s">
        <v>26</v>
      </c>
      <c r="C1031" t="s">
        <v>27</v>
      </c>
      <c r="D1031" t="s">
        <v>28</v>
      </c>
      <c r="E1031" t="s">
        <v>29</v>
      </c>
      <c r="F1031" t="s">
        <v>9216</v>
      </c>
      <c r="G1031" t="s">
        <v>9217</v>
      </c>
      <c r="H1031" t="s">
        <v>8442</v>
      </c>
      <c r="I1031" t="s">
        <v>6026</v>
      </c>
      <c r="J1031" t="s">
        <v>9350</v>
      </c>
      <c r="K1031" t="s">
        <v>87</v>
      </c>
      <c r="L1031" t="s">
        <v>88</v>
      </c>
      <c r="M1031" t="s">
        <v>89</v>
      </c>
      <c r="N1031" t="s">
        <v>42</v>
      </c>
      <c r="O1031" t="s">
        <v>52</v>
      </c>
      <c r="P1031" t="s">
        <v>541</v>
      </c>
      <c r="Q1031" t="s">
        <v>103</v>
      </c>
      <c r="R1031" t="s">
        <v>801</v>
      </c>
      <c r="S1031" t="str">
        <f t="shared" si="16"/>
        <v>HUARCAYA MAMANI, ERNESTO</v>
      </c>
      <c r="T1031" t="s">
        <v>172</v>
      </c>
      <c r="U1031" t="s">
        <v>36</v>
      </c>
      <c r="V1031" t="s">
        <v>48</v>
      </c>
      <c r="W1031" t="s">
        <v>15614</v>
      </c>
      <c r="X1031" s="121">
        <v>21595</v>
      </c>
      <c r="Y1031" t="s">
        <v>9351</v>
      </c>
      <c r="AB1031" t="s">
        <v>37</v>
      </c>
      <c r="AC1031" t="s">
        <v>92</v>
      </c>
      <c r="AD1031" t="s">
        <v>39</v>
      </c>
    </row>
    <row r="1032" spans="1:30">
      <c r="A1032" t="s">
        <v>9352</v>
      </c>
      <c r="B1032" t="s">
        <v>26</v>
      </c>
      <c r="C1032" t="s">
        <v>27</v>
      </c>
      <c r="D1032" t="s">
        <v>28</v>
      </c>
      <c r="E1032" t="s">
        <v>29</v>
      </c>
      <c r="F1032" t="s">
        <v>9216</v>
      </c>
      <c r="G1032" t="s">
        <v>9217</v>
      </c>
      <c r="H1032" t="s">
        <v>8442</v>
      </c>
      <c r="I1032" t="s">
        <v>6026</v>
      </c>
      <c r="J1032" t="s">
        <v>9352</v>
      </c>
      <c r="K1032" t="s">
        <v>87</v>
      </c>
      <c r="L1032" t="s">
        <v>88</v>
      </c>
      <c r="M1032" t="s">
        <v>89</v>
      </c>
      <c r="N1032" t="s">
        <v>42</v>
      </c>
      <c r="O1032" t="s">
        <v>52</v>
      </c>
      <c r="P1032" t="s">
        <v>802</v>
      </c>
      <c r="Q1032" t="s">
        <v>72</v>
      </c>
      <c r="R1032" t="s">
        <v>396</v>
      </c>
      <c r="S1032" t="str">
        <f t="shared" si="16"/>
        <v>MASCO QUISPE, RAFAEL</v>
      </c>
      <c r="T1032" t="s">
        <v>172</v>
      </c>
      <c r="U1032" t="s">
        <v>36</v>
      </c>
      <c r="V1032" t="s">
        <v>48</v>
      </c>
      <c r="W1032" t="s">
        <v>15615</v>
      </c>
      <c r="X1032" s="121">
        <v>22213</v>
      </c>
      <c r="Y1032" t="s">
        <v>9353</v>
      </c>
      <c r="AB1032" t="s">
        <v>37</v>
      </c>
      <c r="AC1032" t="s">
        <v>92</v>
      </c>
      <c r="AD1032" t="s">
        <v>39</v>
      </c>
    </row>
    <row r="1033" spans="1:30">
      <c r="A1033" t="s">
        <v>9354</v>
      </c>
      <c r="B1033" t="s">
        <v>26</v>
      </c>
      <c r="C1033" t="s">
        <v>27</v>
      </c>
      <c r="D1033" t="s">
        <v>28</v>
      </c>
      <c r="E1033" t="s">
        <v>29</v>
      </c>
      <c r="F1033" t="s">
        <v>9216</v>
      </c>
      <c r="G1033" t="s">
        <v>9217</v>
      </c>
      <c r="H1033" t="s">
        <v>8442</v>
      </c>
      <c r="I1033" t="s">
        <v>6026</v>
      </c>
      <c r="J1033" t="s">
        <v>9354</v>
      </c>
      <c r="K1033" t="s">
        <v>87</v>
      </c>
      <c r="L1033" t="s">
        <v>88</v>
      </c>
      <c r="M1033" t="s">
        <v>89</v>
      </c>
      <c r="N1033" t="s">
        <v>42</v>
      </c>
      <c r="O1033" t="s">
        <v>52</v>
      </c>
      <c r="P1033" t="s">
        <v>152</v>
      </c>
      <c r="Q1033" t="s">
        <v>481</v>
      </c>
      <c r="R1033" t="s">
        <v>803</v>
      </c>
      <c r="S1033" t="str">
        <f t="shared" si="16"/>
        <v>PEREZ CENTENO, PASCUAL</v>
      </c>
      <c r="T1033" t="s">
        <v>188</v>
      </c>
      <c r="U1033" t="s">
        <v>36</v>
      </c>
      <c r="V1033" t="s">
        <v>48</v>
      </c>
      <c r="W1033" t="s">
        <v>15616</v>
      </c>
      <c r="X1033" s="121">
        <v>22233</v>
      </c>
      <c r="Y1033" t="s">
        <v>9355</v>
      </c>
      <c r="AB1033" t="s">
        <v>37</v>
      </c>
      <c r="AC1033" t="s">
        <v>92</v>
      </c>
      <c r="AD1033" t="s">
        <v>39</v>
      </c>
    </row>
    <row r="1034" spans="1:30">
      <c r="A1034" t="s">
        <v>9356</v>
      </c>
      <c r="B1034" t="s">
        <v>26</v>
      </c>
      <c r="C1034" t="s">
        <v>27</v>
      </c>
      <c r="D1034" t="s">
        <v>28</v>
      </c>
      <c r="E1034" t="s">
        <v>29</v>
      </c>
      <c r="F1034" t="s">
        <v>9216</v>
      </c>
      <c r="G1034" t="s">
        <v>9217</v>
      </c>
      <c r="H1034" t="s">
        <v>8442</v>
      </c>
      <c r="I1034" t="s">
        <v>6026</v>
      </c>
      <c r="J1034" t="s">
        <v>9356</v>
      </c>
      <c r="K1034" t="s">
        <v>87</v>
      </c>
      <c r="L1034" t="s">
        <v>88</v>
      </c>
      <c r="M1034" t="s">
        <v>89</v>
      </c>
      <c r="N1034" t="s">
        <v>42</v>
      </c>
      <c r="O1034" t="s">
        <v>9357</v>
      </c>
      <c r="P1034" t="s">
        <v>64</v>
      </c>
      <c r="Q1034" t="s">
        <v>9358</v>
      </c>
      <c r="R1034" t="s">
        <v>9359</v>
      </c>
      <c r="S1034" t="str">
        <f t="shared" si="16"/>
        <v>CHOQUE PALLE, EDUARDA JOSEFINA</v>
      </c>
      <c r="T1034" t="s">
        <v>99</v>
      </c>
      <c r="U1034" t="s">
        <v>36</v>
      </c>
      <c r="V1034" t="s">
        <v>48</v>
      </c>
      <c r="W1034" t="s">
        <v>15617</v>
      </c>
      <c r="X1034" s="121">
        <v>22359</v>
      </c>
      <c r="Y1034" t="s">
        <v>9360</v>
      </c>
      <c r="AB1034" t="s">
        <v>37</v>
      </c>
      <c r="AC1034" t="s">
        <v>92</v>
      </c>
      <c r="AD1034" t="s">
        <v>39</v>
      </c>
    </row>
    <row r="1035" spans="1:30">
      <c r="A1035" t="s">
        <v>9361</v>
      </c>
      <c r="B1035" t="s">
        <v>26</v>
      </c>
      <c r="C1035" t="s">
        <v>27</v>
      </c>
      <c r="D1035" t="s">
        <v>28</v>
      </c>
      <c r="E1035" t="s">
        <v>29</v>
      </c>
      <c r="F1035" t="s">
        <v>9216</v>
      </c>
      <c r="G1035" t="s">
        <v>9217</v>
      </c>
      <c r="H1035" t="s">
        <v>8442</v>
      </c>
      <c r="I1035" t="s">
        <v>6026</v>
      </c>
      <c r="J1035" t="s">
        <v>9361</v>
      </c>
      <c r="K1035" t="s">
        <v>87</v>
      </c>
      <c r="L1035" t="s">
        <v>88</v>
      </c>
      <c r="M1035" t="s">
        <v>89</v>
      </c>
      <c r="N1035" t="s">
        <v>231</v>
      </c>
      <c r="O1035" t="s">
        <v>19018</v>
      </c>
      <c r="P1035" t="s">
        <v>40</v>
      </c>
      <c r="Q1035" t="s">
        <v>40</v>
      </c>
      <c r="R1035" t="s">
        <v>40</v>
      </c>
      <c r="S1035" s="163" t="s">
        <v>231</v>
      </c>
      <c r="T1035" t="s">
        <v>62</v>
      </c>
      <c r="U1035" t="s">
        <v>36</v>
      </c>
      <c r="V1035" t="s">
        <v>48</v>
      </c>
      <c r="W1035" t="s">
        <v>40</v>
      </c>
      <c r="X1035" t="s">
        <v>232</v>
      </c>
      <c r="Y1035" t="s">
        <v>40</v>
      </c>
      <c r="AB1035" t="s">
        <v>37</v>
      </c>
      <c r="AC1035" t="s">
        <v>92</v>
      </c>
      <c r="AD1035" t="s">
        <v>39</v>
      </c>
    </row>
    <row r="1036" spans="1:30">
      <c r="A1036" t="s">
        <v>9362</v>
      </c>
      <c r="B1036" t="s">
        <v>26</v>
      </c>
      <c r="C1036" t="s">
        <v>27</v>
      </c>
      <c r="D1036" t="s">
        <v>28</v>
      </c>
      <c r="E1036" t="s">
        <v>29</v>
      </c>
      <c r="F1036" t="s">
        <v>9216</v>
      </c>
      <c r="G1036" t="s">
        <v>9217</v>
      </c>
      <c r="H1036" t="s">
        <v>8442</v>
      </c>
      <c r="I1036" t="s">
        <v>6026</v>
      </c>
      <c r="J1036" t="s">
        <v>9362</v>
      </c>
      <c r="K1036" t="s">
        <v>87</v>
      </c>
      <c r="L1036" t="s">
        <v>88</v>
      </c>
      <c r="M1036" t="s">
        <v>89</v>
      </c>
      <c r="N1036" t="s">
        <v>42</v>
      </c>
      <c r="O1036" t="s">
        <v>52</v>
      </c>
      <c r="P1036" t="s">
        <v>170</v>
      </c>
      <c r="Q1036" t="s">
        <v>727</v>
      </c>
      <c r="R1036" t="s">
        <v>9363</v>
      </c>
      <c r="S1036" t="str">
        <f t="shared" si="16"/>
        <v>ROJAS GALARZA, NANCY JUANA</v>
      </c>
      <c r="T1036" t="s">
        <v>172</v>
      </c>
      <c r="U1036" t="s">
        <v>36</v>
      </c>
      <c r="V1036" t="s">
        <v>48</v>
      </c>
      <c r="W1036" t="s">
        <v>15618</v>
      </c>
      <c r="X1036" s="121">
        <v>23341</v>
      </c>
      <c r="Y1036" t="s">
        <v>9364</v>
      </c>
      <c r="AB1036" t="s">
        <v>37</v>
      </c>
      <c r="AC1036" t="s">
        <v>92</v>
      </c>
      <c r="AD1036" t="s">
        <v>39</v>
      </c>
    </row>
    <row r="1037" spans="1:30">
      <c r="A1037" t="s">
        <v>9365</v>
      </c>
      <c r="B1037" t="s">
        <v>26</v>
      </c>
      <c r="C1037" t="s">
        <v>27</v>
      </c>
      <c r="D1037" t="s">
        <v>28</v>
      </c>
      <c r="E1037" t="s">
        <v>29</v>
      </c>
      <c r="F1037" t="s">
        <v>9366</v>
      </c>
      <c r="G1037" t="s">
        <v>9367</v>
      </c>
      <c r="H1037" t="s">
        <v>8442</v>
      </c>
      <c r="I1037" t="s">
        <v>14242</v>
      </c>
      <c r="J1037" t="s">
        <v>9365</v>
      </c>
      <c r="K1037" t="s">
        <v>30</v>
      </c>
      <c r="L1037" t="s">
        <v>31</v>
      </c>
      <c r="M1037" t="s">
        <v>32</v>
      </c>
      <c r="N1037" t="s">
        <v>231</v>
      </c>
      <c r="O1037" t="s">
        <v>6374</v>
      </c>
      <c r="P1037" t="s">
        <v>40</v>
      </c>
      <c r="Q1037" t="s">
        <v>40</v>
      </c>
      <c r="R1037" t="s">
        <v>40</v>
      </c>
      <c r="S1037" s="163" t="s">
        <v>231</v>
      </c>
      <c r="T1037" t="s">
        <v>62</v>
      </c>
      <c r="U1037" t="s">
        <v>36</v>
      </c>
      <c r="V1037" t="s">
        <v>48</v>
      </c>
      <c r="W1037" t="s">
        <v>40</v>
      </c>
      <c r="X1037" t="s">
        <v>232</v>
      </c>
      <c r="Y1037" t="s">
        <v>40</v>
      </c>
      <c r="AB1037" t="s">
        <v>37</v>
      </c>
      <c r="AC1037" t="s">
        <v>38</v>
      </c>
      <c r="AD1037" t="s">
        <v>39</v>
      </c>
    </row>
    <row r="1038" spans="1:30">
      <c r="A1038" t="s">
        <v>9369</v>
      </c>
      <c r="B1038" t="s">
        <v>26</v>
      </c>
      <c r="C1038" t="s">
        <v>27</v>
      </c>
      <c r="D1038" t="s">
        <v>28</v>
      </c>
      <c r="E1038" t="s">
        <v>29</v>
      </c>
      <c r="F1038" t="s">
        <v>9366</v>
      </c>
      <c r="G1038" t="s">
        <v>9367</v>
      </c>
      <c r="H1038" t="s">
        <v>8442</v>
      </c>
      <c r="I1038" t="s">
        <v>14242</v>
      </c>
      <c r="J1038" t="s">
        <v>9369</v>
      </c>
      <c r="K1038" t="s">
        <v>30</v>
      </c>
      <c r="L1038" t="s">
        <v>30</v>
      </c>
      <c r="M1038" t="s">
        <v>41</v>
      </c>
      <c r="N1038" t="s">
        <v>42</v>
      </c>
      <c r="O1038" t="s">
        <v>52</v>
      </c>
      <c r="P1038" t="s">
        <v>148</v>
      </c>
      <c r="Q1038" t="s">
        <v>805</v>
      </c>
      <c r="R1038" t="s">
        <v>9370</v>
      </c>
      <c r="S1038" t="str">
        <f t="shared" si="16"/>
        <v>RAMOS CLAVIJO, CORINA MARTHA</v>
      </c>
      <c r="T1038" t="s">
        <v>51</v>
      </c>
      <c r="U1038" t="s">
        <v>47</v>
      </c>
      <c r="V1038" t="s">
        <v>48</v>
      </c>
      <c r="W1038" t="s">
        <v>15620</v>
      </c>
      <c r="X1038" s="121">
        <v>21865</v>
      </c>
      <c r="Y1038" t="s">
        <v>9371</v>
      </c>
      <c r="AB1038" t="s">
        <v>37</v>
      </c>
      <c r="AC1038" t="s">
        <v>38</v>
      </c>
      <c r="AD1038" t="s">
        <v>39</v>
      </c>
    </row>
    <row r="1039" spans="1:30">
      <c r="A1039" t="s">
        <v>9372</v>
      </c>
      <c r="B1039" t="s">
        <v>26</v>
      </c>
      <c r="C1039" t="s">
        <v>27</v>
      </c>
      <c r="D1039" t="s">
        <v>28</v>
      </c>
      <c r="E1039" t="s">
        <v>29</v>
      </c>
      <c r="F1039" t="s">
        <v>9366</v>
      </c>
      <c r="G1039" t="s">
        <v>9367</v>
      </c>
      <c r="H1039" t="s">
        <v>8442</v>
      </c>
      <c r="I1039" t="s">
        <v>14242</v>
      </c>
      <c r="J1039" t="s">
        <v>9372</v>
      </c>
      <c r="K1039" t="s">
        <v>30</v>
      </c>
      <c r="L1039" t="s">
        <v>30</v>
      </c>
      <c r="M1039" t="s">
        <v>41</v>
      </c>
      <c r="N1039" t="s">
        <v>42</v>
      </c>
      <c r="O1039" t="s">
        <v>52</v>
      </c>
      <c r="P1039" t="s">
        <v>9373</v>
      </c>
      <c r="Q1039" t="s">
        <v>72</v>
      </c>
      <c r="R1039" t="s">
        <v>806</v>
      </c>
      <c r="S1039" t="str">
        <f t="shared" si="16"/>
        <v>JORDAN QUISPE, LUIS</v>
      </c>
      <c r="T1039" t="s">
        <v>46</v>
      </c>
      <c r="U1039" t="s">
        <v>47</v>
      </c>
      <c r="V1039" t="s">
        <v>48</v>
      </c>
      <c r="W1039" t="s">
        <v>15621</v>
      </c>
      <c r="X1039" s="121">
        <v>21416</v>
      </c>
      <c r="Y1039" t="s">
        <v>9374</v>
      </c>
      <c r="AB1039" t="s">
        <v>37</v>
      </c>
      <c r="AC1039" t="s">
        <v>38</v>
      </c>
      <c r="AD1039" t="s">
        <v>39</v>
      </c>
    </row>
    <row r="1040" spans="1:30">
      <c r="A1040" t="s">
        <v>9375</v>
      </c>
      <c r="B1040" t="s">
        <v>26</v>
      </c>
      <c r="C1040" t="s">
        <v>27</v>
      </c>
      <c r="D1040" t="s">
        <v>28</v>
      </c>
      <c r="E1040" t="s">
        <v>29</v>
      </c>
      <c r="F1040" t="s">
        <v>9366</v>
      </c>
      <c r="G1040" t="s">
        <v>9367</v>
      </c>
      <c r="H1040" t="s">
        <v>8442</v>
      </c>
      <c r="I1040" t="s">
        <v>14242</v>
      </c>
      <c r="J1040" t="s">
        <v>9375</v>
      </c>
      <c r="K1040" t="s">
        <v>30</v>
      </c>
      <c r="L1040" t="s">
        <v>30</v>
      </c>
      <c r="M1040" t="s">
        <v>41</v>
      </c>
      <c r="N1040" t="s">
        <v>42</v>
      </c>
      <c r="O1040" t="s">
        <v>52</v>
      </c>
      <c r="P1040" t="s">
        <v>110</v>
      </c>
      <c r="Q1040" t="s">
        <v>59</v>
      </c>
      <c r="R1040" t="s">
        <v>9376</v>
      </c>
      <c r="S1040" t="str">
        <f t="shared" si="16"/>
        <v>PAREDES GALLEGOS, ANGEL RAFAEL</v>
      </c>
      <c r="T1040" t="s">
        <v>58</v>
      </c>
      <c r="U1040" t="s">
        <v>47</v>
      </c>
      <c r="V1040" t="s">
        <v>48</v>
      </c>
      <c r="W1040" t="s">
        <v>15622</v>
      </c>
      <c r="X1040" s="121">
        <v>22213</v>
      </c>
      <c r="Y1040" t="s">
        <v>9377</v>
      </c>
      <c r="AB1040" t="s">
        <v>37</v>
      </c>
      <c r="AC1040" t="s">
        <v>38</v>
      </c>
      <c r="AD1040" t="s">
        <v>39</v>
      </c>
    </row>
    <row r="1041" spans="1:30">
      <c r="A1041" t="s">
        <v>9378</v>
      </c>
      <c r="B1041" t="s">
        <v>26</v>
      </c>
      <c r="C1041" t="s">
        <v>27</v>
      </c>
      <c r="D1041" t="s">
        <v>28</v>
      </c>
      <c r="E1041" t="s">
        <v>29</v>
      </c>
      <c r="F1041" t="s">
        <v>9366</v>
      </c>
      <c r="G1041" t="s">
        <v>9367</v>
      </c>
      <c r="H1041" t="s">
        <v>8442</v>
      </c>
      <c r="I1041" t="s">
        <v>14242</v>
      </c>
      <c r="J1041" t="s">
        <v>9378</v>
      </c>
      <c r="K1041" t="s">
        <v>30</v>
      </c>
      <c r="L1041" t="s">
        <v>30</v>
      </c>
      <c r="M1041" t="s">
        <v>6262</v>
      </c>
      <c r="N1041" t="s">
        <v>42</v>
      </c>
      <c r="O1041" t="s">
        <v>52</v>
      </c>
      <c r="P1041" t="s">
        <v>72</v>
      </c>
      <c r="Q1041" t="s">
        <v>705</v>
      </c>
      <c r="R1041" t="s">
        <v>604</v>
      </c>
      <c r="S1041" t="str">
        <f t="shared" si="16"/>
        <v>QUISPE BLANCO, DAVID</v>
      </c>
      <c r="T1041" t="s">
        <v>58</v>
      </c>
      <c r="U1041" t="s">
        <v>47</v>
      </c>
      <c r="V1041" t="s">
        <v>48</v>
      </c>
      <c r="W1041" t="s">
        <v>15623</v>
      </c>
      <c r="X1041" s="121">
        <v>24022</v>
      </c>
      <c r="Y1041" t="s">
        <v>9379</v>
      </c>
      <c r="AB1041" t="s">
        <v>37</v>
      </c>
      <c r="AC1041" t="s">
        <v>38</v>
      </c>
      <c r="AD1041" t="s">
        <v>39</v>
      </c>
    </row>
    <row r="1042" spans="1:30">
      <c r="A1042" t="s">
        <v>9380</v>
      </c>
      <c r="B1042" t="s">
        <v>26</v>
      </c>
      <c r="C1042" t="s">
        <v>27</v>
      </c>
      <c r="D1042" t="s">
        <v>28</v>
      </c>
      <c r="E1042" t="s">
        <v>29</v>
      </c>
      <c r="F1042" t="s">
        <v>9366</v>
      </c>
      <c r="G1042" t="s">
        <v>9367</v>
      </c>
      <c r="H1042" t="s">
        <v>8442</v>
      </c>
      <c r="I1042" t="s">
        <v>14242</v>
      </c>
      <c r="J1042" t="s">
        <v>9380</v>
      </c>
      <c r="K1042" t="s">
        <v>30</v>
      </c>
      <c r="L1042" t="s">
        <v>30</v>
      </c>
      <c r="M1042" t="s">
        <v>41</v>
      </c>
      <c r="N1042" t="s">
        <v>42</v>
      </c>
      <c r="O1042" t="s">
        <v>9381</v>
      </c>
      <c r="P1042" t="s">
        <v>233</v>
      </c>
      <c r="Q1042" t="s">
        <v>9382</v>
      </c>
      <c r="R1042" t="s">
        <v>9383</v>
      </c>
      <c r="S1042" t="str">
        <f t="shared" si="16"/>
        <v>VASQUEZ CANCCAPA, MIAA LESSIA</v>
      </c>
      <c r="T1042" t="s">
        <v>51</v>
      </c>
      <c r="U1042" t="s">
        <v>47</v>
      </c>
      <c r="V1042" t="s">
        <v>48</v>
      </c>
      <c r="W1042" t="s">
        <v>15624</v>
      </c>
      <c r="X1042" s="121">
        <v>33395</v>
      </c>
      <c r="Y1042" t="s">
        <v>9384</v>
      </c>
      <c r="AB1042" t="s">
        <v>37</v>
      </c>
      <c r="AC1042" t="s">
        <v>38</v>
      </c>
      <c r="AD1042" t="s">
        <v>39</v>
      </c>
    </row>
    <row r="1043" spans="1:30">
      <c r="A1043" t="s">
        <v>9385</v>
      </c>
      <c r="B1043" t="s">
        <v>26</v>
      </c>
      <c r="C1043" t="s">
        <v>27</v>
      </c>
      <c r="D1043" t="s">
        <v>28</v>
      </c>
      <c r="E1043" t="s">
        <v>29</v>
      </c>
      <c r="F1043" t="s">
        <v>9366</v>
      </c>
      <c r="G1043" t="s">
        <v>9367</v>
      </c>
      <c r="H1043" t="s">
        <v>8442</v>
      </c>
      <c r="I1043" t="s">
        <v>14242</v>
      </c>
      <c r="J1043" t="s">
        <v>9385</v>
      </c>
      <c r="K1043" t="s">
        <v>30</v>
      </c>
      <c r="L1043" t="s">
        <v>30</v>
      </c>
      <c r="M1043" t="s">
        <v>8480</v>
      </c>
      <c r="N1043" t="s">
        <v>42</v>
      </c>
      <c r="O1043" t="s">
        <v>9386</v>
      </c>
      <c r="P1043" t="s">
        <v>412</v>
      </c>
      <c r="Q1043" t="s">
        <v>200</v>
      </c>
      <c r="R1043" t="s">
        <v>767</v>
      </c>
      <c r="S1043" t="str">
        <f t="shared" si="16"/>
        <v>ASQUI CASTRO, CESAR AUGUSTO</v>
      </c>
      <c r="T1043" t="s">
        <v>51</v>
      </c>
      <c r="U1043" t="s">
        <v>47</v>
      </c>
      <c r="V1043" t="s">
        <v>48</v>
      </c>
      <c r="W1043" t="s">
        <v>15625</v>
      </c>
      <c r="X1043" s="121">
        <v>31160</v>
      </c>
      <c r="Y1043" t="s">
        <v>9387</v>
      </c>
      <c r="AB1043" t="s">
        <v>37</v>
      </c>
      <c r="AC1043" t="s">
        <v>38</v>
      </c>
      <c r="AD1043" t="s">
        <v>39</v>
      </c>
    </row>
    <row r="1044" spans="1:30">
      <c r="A1044" t="s">
        <v>9388</v>
      </c>
      <c r="B1044" t="s">
        <v>26</v>
      </c>
      <c r="C1044" t="s">
        <v>27</v>
      </c>
      <c r="D1044" t="s">
        <v>28</v>
      </c>
      <c r="E1044" t="s">
        <v>29</v>
      </c>
      <c r="F1044" t="s">
        <v>9366</v>
      </c>
      <c r="G1044" t="s">
        <v>9367</v>
      </c>
      <c r="H1044" t="s">
        <v>8442</v>
      </c>
      <c r="I1044" t="s">
        <v>14242</v>
      </c>
      <c r="J1044" t="s">
        <v>9388</v>
      </c>
      <c r="K1044" t="s">
        <v>30</v>
      </c>
      <c r="L1044" t="s">
        <v>30</v>
      </c>
      <c r="M1044" t="s">
        <v>41</v>
      </c>
      <c r="N1044" t="s">
        <v>42</v>
      </c>
      <c r="O1044" t="s">
        <v>9389</v>
      </c>
      <c r="P1044" t="s">
        <v>72</v>
      </c>
      <c r="Q1044" t="s">
        <v>139</v>
      </c>
      <c r="R1044" t="s">
        <v>9390</v>
      </c>
      <c r="S1044" t="str">
        <f t="shared" si="16"/>
        <v>QUISPE DUEÑAS, IDA FELIPA</v>
      </c>
      <c r="T1044" t="s">
        <v>46</v>
      </c>
      <c r="U1044" t="s">
        <v>47</v>
      </c>
      <c r="V1044" t="s">
        <v>48</v>
      </c>
      <c r="W1044" t="s">
        <v>15626</v>
      </c>
      <c r="X1044" s="121">
        <v>23047</v>
      </c>
      <c r="Y1044" t="s">
        <v>9391</v>
      </c>
      <c r="AB1044" t="s">
        <v>37</v>
      </c>
      <c r="AC1044" t="s">
        <v>38</v>
      </c>
      <c r="AD1044" t="s">
        <v>39</v>
      </c>
    </row>
    <row r="1045" spans="1:30">
      <c r="A1045" t="s">
        <v>9392</v>
      </c>
      <c r="B1045" t="s">
        <v>26</v>
      </c>
      <c r="C1045" t="s">
        <v>27</v>
      </c>
      <c r="D1045" t="s">
        <v>28</v>
      </c>
      <c r="E1045" t="s">
        <v>29</v>
      </c>
      <c r="F1045" t="s">
        <v>9366</v>
      </c>
      <c r="G1045" t="s">
        <v>9367</v>
      </c>
      <c r="H1045" t="s">
        <v>8442</v>
      </c>
      <c r="I1045" t="s">
        <v>14242</v>
      </c>
      <c r="J1045" t="s">
        <v>9392</v>
      </c>
      <c r="K1045" t="s">
        <v>87</v>
      </c>
      <c r="L1045" t="s">
        <v>88</v>
      </c>
      <c r="M1045" t="s">
        <v>89</v>
      </c>
      <c r="N1045" t="s">
        <v>42</v>
      </c>
      <c r="O1045" t="s">
        <v>52</v>
      </c>
      <c r="P1045" t="s">
        <v>110</v>
      </c>
      <c r="Q1045" t="s">
        <v>388</v>
      </c>
      <c r="R1045" t="s">
        <v>807</v>
      </c>
      <c r="S1045" t="str">
        <f t="shared" si="16"/>
        <v>PAREDES ZEVALLOS, HERNAN</v>
      </c>
      <c r="T1045" t="s">
        <v>303</v>
      </c>
      <c r="U1045" t="s">
        <v>36</v>
      </c>
      <c r="V1045" t="s">
        <v>48</v>
      </c>
      <c r="W1045" t="s">
        <v>15627</v>
      </c>
      <c r="X1045" s="121">
        <v>22662</v>
      </c>
      <c r="Y1045" t="s">
        <v>9393</v>
      </c>
      <c r="AB1045" t="s">
        <v>37</v>
      </c>
      <c r="AC1045" t="s">
        <v>92</v>
      </c>
      <c r="AD1045" t="s">
        <v>39</v>
      </c>
    </row>
    <row r="1046" spans="1:30">
      <c r="A1046" t="s">
        <v>9394</v>
      </c>
      <c r="B1046" t="s">
        <v>26</v>
      </c>
      <c r="C1046" t="s">
        <v>27</v>
      </c>
      <c r="D1046" t="s">
        <v>28</v>
      </c>
      <c r="E1046" t="s">
        <v>29</v>
      </c>
      <c r="F1046" t="s">
        <v>9395</v>
      </c>
      <c r="G1046" t="s">
        <v>9396</v>
      </c>
      <c r="H1046" t="s">
        <v>8442</v>
      </c>
      <c r="I1046" t="s">
        <v>14243</v>
      </c>
      <c r="J1046" t="s">
        <v>9394</v>
      </c>
      <c r="K1046" t="s">
        <v>30</v>
      </c>
      <c r="L1046" t="s">
        <v>31</v>
      </c>
      <c r="M1046" t="s">
        <v>32</v>
      </c>
      <c r="N1046" t="s">
        <v>231</v>
      </c>
      <c r="O1046" t="s">
        <v>6374</v>
      </c>
      <c r="P1046" t="s">
        <v>40</v>
      </c>
      <c r="Q1046" t="s">
        <v>40</v>
      </c>
      <c r="R1046" t="s">
        <v>40</v>
      </c>
      <c r="S1046" s="163" t="s">
        <v>231</v>
      </c>
      <c r="T1046" t="s">
        <v>62</v>
      </c>
      <c r="U1046" t="s">
        <v>36</v>
      </c>
      <c r="V1046" t="s">
        <v>48</v>
      </c>
      <c r="W1046" t="s">
        <v>40</v>
      </c>
      <c r="X1046" t="s">
        <v>232</v>
      </c>
      <c r="Y1046" t="s">
        <v>40</v>
      </c>
      <c r="AB1046" t="s">
        <v>37</v>
      </c>
      <c r="AC1046" t="s">
        <v>38</v>
      </c>
      <c r="AD1046" t="s">
        <v>39</v>
      </c>
    </row>
    <row r="1047" spans="1:30">
      <c r="A1047" t="s">
        <v>9399</v>
      </c>
      <c r="B1047" t="s">
        <v>26</v>
      </c>
      <c r="C1047" t="s">
        <v>27</v>
      </c>
      <c r="D1047" t="s">
        <v>28</v>
      </c>
      <c r="E1047" t="s">
        <v>29</v>
      </c>
      <c r="F1047" t="s">
        <v>9395</v>
      </c>
      <c r="G1047" t="s">
        <v>9396</v>
      </c>
      <c r="H1047" t="s">
        <v>8442</v>
      </c>
      <c r="I1047" t="s">
        <v>14243</v>
      </c>
      <c r="J1047" t="s">
        <v>9399</v>
      </c>
      <c r="K1047" t="s">
        <v>30</v>
      </c>
      <c r="L1047" t="s">
        <v>30</v>
      </c>
      <c r="M1047" t="s">
        <v>41</v>
      </c>
      <c r="N1047" t="s">
        <v>42</v>
      </c>
      <c r="O1047" t="s">
        <v>9400</v>
      </c>
      <c r="P1047" t="s">
        <v>163</v>
      </c>
      <c r="Q1047" t="s">
        <v>859</v>
      </c>
      <c r="R1047" t="s">
        <v>11643</v>
      </c>
      <c r="S1047" t="str">
        <f t="shared" si="16"/>
        <v>GALINDO SUPO, SIXTO DOROTEO</v>
      </c>
      <c r="T1047" t="s">
        <v>58</v>
      </c>
      <c r="U1047" t="s">
        <v>47</v>
      </c>
      <c r="V1047" t="s">
        <v>48</v>
      </c>
      <c r="W1047" t="s">
        <v>15629</v>
      </c>
      <c r="X1047" s="121">
        <v>22733</v>
      </c>
      <c r="Y1047" t="s">
        <v>11644</v>
      </c>
      <c r="AB1047" t="s">
        <v>37</v>
      </c>
      <c r="AC1047" t="s">
        <v>38</v>
      </c>
      <c r="AD1047" t="s">
        <v>39</v>
      </c>
    </row>
    <row r="1048" spans="1:30">
      <c r="A1048" t="s">
        <v>9401</v>
      </c>
      <c r="B1048" t="s">
        <v>26</v>
      </c>
      <c r="C1048" t="s">
        <v>27</v>
      </c>
      <c r="D1048" t="s">
        <v>28</v>
      </c>
      <c r="E1048" t="s">
        <v>29</v>
      </c>
      <c r="F1048" t="s">
        <v>9395</v>
      </c>
      <c r="G1048" t="s">
        <v>9396</v>
      </c>
      <c r="H1048" t="s">
        <v>8442</v>
      </c>
      <c r="I1048" t="s">
        <v>14243</v>
      </c>
      <c r="J1048" t="s">
        <v>9401</v>
      </c>
      <c r="K1048" t="s">
        <v>30</v>
      </c>
      <c r="L1048" t="s">
        <v>30</v>
      </c>
      <c r="M1048" t="s">
        <v>8480</v>
      </c>
      <c r="N1048" t="s">
        <v>231</v>
      </c>
      <c r="O1048" t="s">
        <v>14244</v>
      </c>
      <c r="P1048" t="s">
        <v>40</v>
      </c>
      <c r="Q1048" t="s">
        <v>40</v>
      </c>
      <c r="R1048" t="s">
        <v>40</v>
      </c>
      <c r="S1048" s="163" t="s">
        <v>231</v>
      </c>
      <c r="T1048" t="s">
        <v>62</v>
      </c>
      <c r="U1048" t="s">
        <v>47</v>
      </c>
      <c r="V1048" t="s">
        <v>48</v>
      </c>
      <c r="W1048" t="s">
        <v>40</v>
      </c>
      <c r="X1048" t="s">
        <v>232</v>
      </c>
      <c r="Y1048" t="s">
        <v>40</v>
      </c>
      <c r="AB1048" t="s">
        <v>37</v>
      </c>
      <c r="AC1048" t="s">
        <v>6439</v>
      </c>
      <c r="AD1048" t="s">
        <v>39</v>
      </c>
    </row>
    <row r="1049" spans="1:30">
      <c r="A1049" t="s">
        <v>9402</v>
      </c>
      <c r="B1049" t="s">
        <v>26</v>
      </c>
      <c r="C1049" t="s">
        <v>27</v>
      </c>
      <c r="D1049" t="s">
        <v>28</v>
      </c>
      <c r="E1049" t="s">
        <v>29</v>
      </c>
      <c r="F1049" t="s">
        <v>9395</v>
      </c>
      <c r="G1049" t="s">
        <v>9396</v>
      </c>
      <c r="H1049" t="s">
        <v>8442</v>
      </c>
      <c r="I1049" t="s">
        <v>14243</v>
      </c>
      <c r="J1049" t="s">
        <v>9402</v>
      </c>
      <c r="K1049" t="s">
        <v>30</v>
      </c>
      <c r="L1049" t="s">
        <v>30</v>
      </c>
      <c r="M1049" t="s">
        <v>41</v>
      </c>
      <c r="N1049" t="s">
        <v>42</v>
      </c>
      <c r="O1049" t="s">
        <v>52</v>
      </c>
      <c r="P1049" t="s">
        <v>486</v>
      </c>
      <c r="Q1049" t="s">
        <v>72</v>
      </c>
      <c r="R1049" t="s">
        <v>9403</v>
      </c>
      <c r="S1049" t="str">
        <f t="shared" si="16"/>
        <v>CALSIN QUISPE, CARMEN ROXANA</v>
      </c>
      <c r="T1049" t="s">
        <v>46</v>
      </c>
      <c r="U1049" t="s">
        <v>47</v>
      </c>
      <c r="V1049" t="s">
        <v>48</v>
      </c>
      <c r="W1049" t="s">
        <v>15630</v>
      </c>
      <c r="X1049" s="121">
        <v>27389</v>
      </c>
      <c r="Y1049" t="s">
        <v>9404</v>
      </c>
      <c r="AB1049" t="s">
        <v>37</v>
      </c>
      <c r="AC1049" t="s">
        <v>38</v>
      </c>
      <c r="AD1049" t="s">
        <v>39</v>
      </c>
    </row>
    <row r="1050" spans="1:30">
      <c r="A1050" t="s">
        <v>9405</v>
      </c>
      <c r="B1050" t="s">
        <v>26</v>
      </c>
      <c r="C1050" t="s">
        <v>27</v>
      </c>
      <c r="D1050" t="s">
        <v>28</v>
      </c>
      <c r="E1050" t="s">
        <v>29</v>
      </c>
      <c r="F1050" t="s">
        <v>9395</v>
      </c>
      <c r="G1050" t="s">
        <v>9396</v>
      </c>
      <c r="H1050" t="s">
        <v>8442</v>
      </c>
      <c r="I1050" t="s">
        <v>14243</v>
      </c>
      <c r="J1050" t="s">
        <v>9405</v>
      </c>
      <c r="K1050" t="s">
        <v>30</v>
      </c>
      <c r="L1050" t="s">
        <v>30</v>
      </c>
      <c r="M1050" t="s">
        <v>41</v>
      </c>
      <c r="N1050" t="s">
        <v>42</v>
      </c>
      <c r="O1050" t="s">
        <v>52</v>
      </c>
      <c r="P1050" t="s">
        <v>9406</v>
      </c>
      <c r="Q1050" t="s">
        <v>72</v>
      </c>
      <c r="R1050" t="s">
        <v>695</v>
      </c>
      <c r="S1050" t="str">
        <f t="shared" si="16"/>
        <v>CUSACANI QUISPE, EUGENIA</v>
      </c>
      <c r="T1050" t="s">
        <v>62</v>
      </c>
      <c r="U1050" t="s">
        <v>47</v>
      </c>
      <c r="V1050" t="s">
        <v>48</v>
      </c>
      <c r="W1050" t="s">
        <v>15631</v>
      </c>
      <c r="X1050" s="121">
        <v>26618</v>
      </c>
      <c r="Y1050" t="s">
        <v>9407</v>
      </c>
      <c r="AB1050" t="s">
        <v>37</v>
      </c>
      <c r="AC1050" t="s">
        <v>38</v>
      </c>
      <c r="AD1050" t="s">
        <v>39</v>
      </c>
    </row>
    <row r="1051" spans="1:30">
      <c r="A1051" t="s">
        <v>9408</v>
      </c>
      <c r="B1051" t="s">
        <v>26</v>
      </c>
      <c r="C1051" t="s">
        <v>27</v>
      </c>
      <c r="D1051" t="s">
        <v>28</v>
      </c>
      <c r="E1051" t="s">
        <v>29</v>
      </c>
      <c r="F1051" t="s">
        <v>9395</v>
      </c>
      <c r="G1051" t="s">
        <v>9396</v>
      </c>
      <c r="H1051" t="s">
        <v>8442</v>
      </c>
      <c r="I1051" t="s">
        <v>14243</v>
      </c>
      <c r="J1051" t="s">
        <v>9408</v>
      </c>
      <c r="K1051" t="s">
        <v>30</v>
      </c>
      <c r="L1051" t="s">
        <v>30</v>
      </c>
      <c r="M1051" t="s">
        <v>6262</v>
      </c>
      <c r="N1051" t="s">
        <v>42</v>
      </c>
      <c r="O1051" t="s">
        <v>9409</v>
      </c>
      <c r="P1051" t="s">
        <v>170</v>
      </c>
      <c r="Q1051" t="s">
        <v>659</v>
      </c>
      <c r="R1051" t="s">
        <v>9410</v>
      </c>
      <c r="S1051" t="str">
        <f t="shared" si="16"/>
        <v>ROJAS CHAIÑA, OSCAR ROLANDO</v>
      </c>
      <c r="T1051" t="s">
        <v>58</v>
      </c>
      <c r="U1051" t="s">
        <v>47</v>
      </c>
      <c r="V1051" t="s">
        <v>48</v>
      </c>
      <c r="W1051" t="s">
        <v>15632</v>
      </c>
      <c r="X1051" s="121">
        <v>23216</v>
      </c>
      <c r="Y1051" t="s">
        <v>9411</v>
      </c>
      <c r="AB1051" t="s">
        <v>37</v>
      </c>
      <c r="AC1051" t="s">
        <v>38</v>
      </c>
      <c r="AD1051" t="s">
        <v>39</v>
      </c>
    </row>
    <row r="1052" spans="1:30">
      <c r="A1052" t="s">
        <v>9412</v>
      </c>
      <c r="B1052" t="s">
        <v>26</v>
      </c>
      <c r="C1052" t="s">
        <v>27</v>
      </c>
      <c r="D1052" t="s">
        <v>28</v>
      </c>
      <c r="E1052" t="s">
        <v>29</v>
      </c>
      <c r="F1052" t="s">
        <v>9395</v>
      </c>
      <c r="G1052" t="s">
        <v>9396</v>
      </c>
      <c r="H1052" t="s">
        <v>8442</v>
      </c>
      <c r="I1052" t="s">
        <v>14243</v>
      </c>
      <c r="J1052" t="s">
        <v>9412</v>
      </c>
      <c r="K1052" t="s">
        <v>30</v>
      </c>
      <c r="L1052" t="s">
        <v>30</v>
      </c>
      <c r="M1052" t="s">
        <v>41</v>
      </c>
      <c r="N1052" t="s">
        <v>42</v>
      </c>
      <c r="O1052" t="s">
        <v>9413</v>
      </c>
      <c r="P1052" t="s">
        <v>542</v>
      </c>
      <c r="Q1052" t="s">
        <v>214</v>
      </c>
      <c r="R1052" t="s">
        <v>9414</v>
      </c>
      <c r="S1052" t="str">
        <f t="shared" si="16"/>
        <v>GARCIA PARI, EDILBERTA</v>
      </c>
      <c r="T1052" t="s">
        <v>46</v>
      </c>
      <c r="U1052" t="s">
        <v>47</v>
      </c>
      <c r="V1052" t="s">
        <v>48</v>
      </c>
      <c r="W1052" t="s">
        <v>15633</v>
      </c>
      <c r="X1052" s="121">
        <v>27104</v>
      </c>
      <c r="Y1052" t="s">
        <v>9415</v>
      </c>
      <c r="AB1052" t="s">
        <v>37</v>
      </c>
      <c r="AC1052" t="s">
        <v>38</v>
      </c>
      <c r="AD1052" t="s">
        <v>39</v>
      </c>
    </row>
    <row r="1053" spans="1:30">
      <c r="A1053" t="s">
        <v>9416</v>
      </c>
      <c r="B1053" t="s">
        <v>26</v>
      </c>
      <c r="C1053" t="s">
        <v>27</v>
      </c>
      <c r="D1053" t="s">
        <v>28</v>
      </c>
      <c r="E1053" t="s">
        <v>29</v>
      </c>
      <c r="F1053" t="s">
        <v>9395</v>
      </c>
      <c r="G1053" t="s">
        <v>9396</v>
      </c>
      <c r="H1053" t="s">
        <v>8442</v>
      </c>
      <c r="I1053" t="s">
        <v>14243</v>
      </c>
      <c r="J1053" t="s">
        <v>9416</v>
      </c>
      <c r="K1053" t="s">
        <v>30</v>
      </c>
      <c r="L1053" t="s">
        <v>30</v>
      </c>
      <c r="M1053" t="s">
        <v>41</v>
      </c>
      <c r="N1053" t="s">
        <v>42</v>
      </c>
      <c r="O1053" t="s">
        <v>9417</v>
      </c>
      <c r="P1053" t="s">
        <v>532</v>
      </c>
      <c r="Q1053" t="s">
        <v>146</v>
      </c>
      <c r="R1053" t="s">
        <v>12092</v>
      </c>
      <c r="S1053" t="str">
        <f t="shared" si="16"/>
        <v>HUARAHUARA LAURA, PASCASIO</v>
      </c>
      <c r="T1053" t="s">
        <v>46</v>
      </c>
      <c r="U1053" t="s">
        <v>47</v>
      </c>
      <c r="V1053" t="s">
        <v>48</v>
      </c>
      <c r="W1053" t="s">
        <v>15634</v>
      </c>
      <c r="X1053" s="121">
        <v>22797</v>
      </c>
      <c r="Y1053" t="s">
        <v>12093</v>
      </c>
      <c r="AB1053" t="s">
        <v>37</v>
      </c>
      <c r="AC1053" t="s">
        <v>38</v>
      </c>
      <c r="AD1053" t="s">
        <v>39</v>
      </c>
    </row>
    <row r="1054" spans="1:30">
      <c r="A1054" t="s">
        <v>9418</v>
      </c>
      <c r="B1054" t="s">
        <v>26</v>
      </c>
      <c r="C1054" t="s">
        <v>27</v>
      </c>
      <c r="D1054" t="s">
        <v>28</v>
      </c>
      <c r="E1054" t="s">
        <v>29</v>
      </c>
      <c r="F1054" t="s">
        <v>9395</v>
      </c>
      <c r="G1054" t="s">
        <v>9396</v>
      </c>
      <c r="H1054" t="s">
        <v>8442</v>
      </c>
      <c r="I1054" t="s">
        <v>14243</v>
      </c>
      <c r="J1054" t="s">
        <v>9418</v>
      </c>
      <c r="K1054" t="s">
        <v>30</v>
      </c>
      <c r="L1054" t="s">
        <v>30</v>
      </c>
      <c r="M1054" t="s">
        <v>41</v>
      </c>
      <c r="N1054" t="s">
        <v>42</v>
      </c>
      <c r="O1054" t="s">
        <v>52</v>
      </c>
      <c r="P1054" t="s">
        <v>175</v>
      </c>
      <c r="Q1054" t="s">
        <v>94</v>
      </c>
      <c r="R1054" t="s">
        <v>9419</v>
      </c>
      <c r="S1054" t="str">
        <f t="shared" si="16"/>
        <v>TITO CHARAJA, MELESIO</v>
      </c>
      <c r="T1054" t="s">
        <v>35</v>
      </c>
      <c r="U1054" t="s">
        <v>47</v>
      </c>
      <c r="V1054" t="s">
        <v>48</v>
      </c>
      <c r="W1054" t="s">
        <v>15635</v>
      </c>
      <c r="X1054" s="121">
        <v>22689</v>
      </c>
      <c r="Y1054" t="s">
        <v>9420</v>
      </c>
      <c r="AB1054" t="s">
        <v>37</v>
      </c>
      <c r="AC1054" t="s">
        <v>38</v>
      </c>
      <c r="AD1054" t="s">
        <v>39</v>
      </c>
    </row>
    <row r="1055" spans="1:30">
      <c r="A1055" t="s">
        <v>9421</v>
      </c>
      <c r="B1055" t="s">
        <v>26</v>
      </c>
      <c r="C1055" t="s">
        <v>27</v>
      </c>
      <c r="D1055" t="s">
        <v>28</v>
      </c>
      <c r="E1055" t="s">
        <v>29</v>
      </c>
      <c r="F1055" t="s">
        <v>9395</v>
      </c>
      <c r="G1055" t="s">
        <v>9396</v>
      </c>
      <c r="H1055" t="s">
        <v>8442</v>
      </c>
      <c r="I1055" t="s">
        <v>14243</v>
      </c>
      <c r="J1055" t="s">
        <v>9421</v>
      </c>
      <c r="K1055" t="s">
        <v>30</v>
      </c>
      <c r="L1055" t="s">
        <v>30</v>
      </c>
      <c r="M1055" t="s">
        <v>41</v>
      </c>
      <c r="N1055" t="s">
        <v>42</v>
      </c>
      <c r="O1055" t="s">
        <v>52</v>
      </c>
      <c r="P1055" t="s">
        <v>233</v>
      </c>
      <c r="Q1055" t="s">
        <v>170</v>
      </c>
      <c r="R1055" t="s">
        <v>9422</v>
      </c>
      <c r="S1055" t="str">
        <f t="shared" si="16"/>
        <v>VASQUEZ ROJAS, BERNABE WALKER</v>
      </c>
      <c r="T1055" t="s">
        <v>58</v>
      </c>
      <c r="U1055" t="s">
        <v>47</v>
      </c>
      <c r="V1055" t="s">
        <v>48</v>
      </c>
      <c r="W1055" t="s">
        <v>15636</v>
      </c>
      <c r="X1055" s="121">
        <v>24269</v>
      </c>
      <c r="Y1055" t="s">
        <v>9423</v>
      </c>
      <c r="AB1055" t="s">
        <v>37</v>
      </c>
      <c r="AC1055" t="s">
        <v>38</v>
      </c>
      <c r="AD1055" t="s">
        <v>39</v>
      </c>
    </row>
    <row r="1056" spans="1:30">
      <c r="A1056" t="s">
        <v>9424</v>
      </c>
      <c r="B1056" t="s">
        <v>26</v>
      </c>
      <c r="C1056" t="s">
        <v>27</v>
      </c>
      <c r="D1056" t="s">
        <v>28</v>
      </c>
      <c r="E1056" t="s">
        <v>29</v>
      </c>
      <c r="F1056" t="s">
        <v>9395</v>
      </c>
      <c r="G1056" t="s">
        <v>9396</v>
      </c>
      <c r="H1056" t="s">
        <v>8442</v>
      </c>
      <c r="I1056" t="s">
        <v>14243</v>
      </c>
      <c r="J1056" t="s">
        <v>9424</v>
      </c>
      <c r="K1056" t="s">
        <v>30</v>
      </c>
      <c r="L1056" t="s">
        <v>30</v>
      </c>
      <c r="M1056" t="s">
        <v>41</v>
      </c>
      <c r="N1056" t="s">
        <v>42</v>
      </c>
      <c r="O1056" t="s">
        <v>9425</v>
      </c>
      <c r="P1056" t="s">
        <v>140</v>
      </c>
      <c r="Q1056" t="s">
        <v>170</v>
      </c>
      <c r="R1056" t="s">
        <v>3518</v>
      </c>
      <c r="S1056" t="str">
        <f t="shared" si="16"/>
        <v>LLANQUE ROJAS, HERMENEGILDO</v>
      </c>
      <c r="T1056" t="s">
        <v>51</v>
      </c>
      <c r="U1056" t="s">
        <v>47</v>
      </c>
      <c r="V1056" t="s">
        <v>48</v>
      </c>
      <c r="W1056" t="s">
        <v>15637</v>
      </c>
      <c r="X1056" s="121">
        <v>24406</v>
      </c>
      <c r="Y1056" t="s">
        <v>14245</v>
      </c>
      <c r="AB1056" t="s">
        <v>37</v>
      </c>
      <c r="AC1056" t="s">
        <v>38</v>
      </c>
      <c r="AD1056" t="s">
        <v>39</v>
      </c>
    </row>
    <row r="1057" spans="1:30">
      <c r="A1057" t="s">
        <v>9426</v>
      </c>
      <c r="B1057" t="s">
        <v>26</v>
      </c>
      <c r="C1057" t="s">
        <v>27</v>
      </c>
      <c r="D1057" t="s">
        <v>28</v>
      </c>
      <c r="E1057" t="s">
        <v>29</v>
      </c>
      <c r="F1057" t="s">
        <v>9395</v>
      </c>
      <c r="G1057" t="s">
        <v>9396</v>
      </c>
      <c r="H1057" t="s">
        <v>8442</v>
      </c>
      <c r="I1057" t="s">
        <v>14243</v>
      </c>
      <c r="J1057" t="s">
        <v>9426</v>
      </c>
      <c r="K1057" t="s">
        <v>30</v>
      </c>
      <c r="L1057" t="s">
        <v>30</v>
      </c>
      <c r="M1057" t="s">
        <v>41</v>
      </c>
      <c r="N1057" t="s">
        <v>42</v>
      </c>
      <c r="O1057" t="s">
        <v>9427</v>
      </c>
      <c r="P1057" t="s">
        <v>57</v>
      </c>
      <c r="Q1057" t="s">
        <v>280</v>
      </c>
      <c r="R1057" t="s">
        <v>9428</v>
      </c>
      <c r="S1057" t="str">
        <f t="shared" si="16"/>
        <v>VILCA SOSA, LIVIA ANASTASIA</v>
      </c>
      <c r="T1057" t="s">
        <v>46</v>
      </c>
      <c r="U1057" t="s">
        <v>47</v>
      </c>
      <c r="V1057" t="s">
        <v>48</v>
      </c>
      <c r="W1057" t="s">
        <v>15638</v>
      </c>
      <c r="X1057" s="121">
        <v>22386</v>
      </c>
      <c r="Y1057" t="s">
        <v>9429</v>
      </c>
      <c r="AB1057" t="s">
        <v>37</v>
      </c>
      <c r="AC1057" t="s">
        <v>38</v>
      </c>
      <c r="AD1057" t="s">
        <v>39</v>
      </c>
    </row>
    <row r="1058" spans="1:30">
      <c r="A1058" t="s">
        <v>9430</v>
      </c>
      <c r="B1058" t="s">
        <v>26</v>
      </c>
      <c r="C1058" t="s">
        <v>27</v>
      </c>
      <c r="D1058" t="s">
        <v>28</v>
      </c>
      <c r="E1058" t="s">
        <v>29</v>
      </c>
      <c r="F1058" t="s">
        <v>9395</v>
      </c>
      <c r="G1058" t="s">
        <v>9396</v>
      </c>
      <c r="H1058" t="s">
        <v>8442</v>
      </c>
      <c r="I1058" t="s">
        <v>14243</v>
      </c>
      <c r="J1058" t="s">
        <v>9430</v>
      </c>
      <c r="K1058" t="s">
        <v>87</v>
      </c>
      <c r="L1058" t="s">
        <v>88</v>
      </c>
      <c r="M1058" t="s">
        <v>89</v>
      </c>
      <c r="N1058" t="s">
        <v>42</v>
      </c>
      <c r="O1058" t="s">
        <v>52</v>
      </c>
      <c r="P1058" t="s">
        <v>655</v>
      </c>
      <c r="Q1058" t="s">
        <v>170</v>
      </c>
      <c r="R1058" t="s">
        <v>9431</v>
      </c>
      <c r="S1058" t="str">
        <f t="shared" si="16"/>
        <v>ANDRADE ROJAS, CARLOS JUAN</v>
      </c>
      <c r="T1058" t="s">
        <v>97</v>
      </c>
      <c r="U1058" t="s">
        <v>36</v>
      </c>
      <c r="V1058" t="s">
        <v>48</v>
      </c>
      <c r="W1058" t="s">
        <v>15639</v>
      </c>
      <c r="X1058" s="121">
        <v>22224</v>
      </c>
      <c r="Y1058" t="s">
        <v>9432</v>
      </c>
      <c r="AB1058" t="s">
        <v>37</v>
      </c>
      <c r="AC1058" t="s">
        <v>92</v>
      </c>
      <c r="AD1058" t="s">
        <v>39</v>
      </c>
    </row>
    <row r="1059" spans="1:30">
      <c r="A1059" t="s">
        <v>9433</v>
      </c>
      <c r="B1059" t="s">
        <v>26</v>
      </c>
      <c r="C1059" t="s">
        <v>27</v>
      </c>
      <c r="D1059" t="s">
        <v>28</v>
      </c>
      <c r="E1059" t="s">
        <v>29</v>
      </c>
      <c r="F1059" t="s">
        <v>9395</v>
      </c>
      <c r="G1059" t="s">
        <v>9396</v>
      </c>
      <c r="H1059" t="s">
        <v>8442</v>
      </c>
      <c r="I1059" t="s">
        <v>14243</v>
      </c>
      <c r="J1059" t="s">
        <v>9433</v>
      </c>
      <c r="K1059" t="s">
        <v>87</v>
      </c>
      <c r="L1059" t="s">
        <v>88</v>
      </c>
      <c r="M1059" t="s">
        <v>89</v>
      </c>
      <c r="N1059" t="s">
        <v>42</v>
      </c>
      <c r="O1059" t="s">
        <v>52</v>
      </c>
      <c r="P1059" t="s">
        <v>154</v>
      </c>
      <c r="Q1059" t="s">
        <v>683</v>
      </c>
      <c r="R1059" t="s">
        <v>735</v>
      </c>
      <c r="S1059" t="str">
        <f t="shared" si="16"/>
        <v>GOMEZ BAILON, ALEJANDRO</v>
      </c>
      <c r="T1059" t="s">
        <v>97</v>
      </c>
      <c r="U1059" t="s">
        <v>36</v>
      </c>
      <c r="V1059" t="s">
        <v>48</v>
      </c>
      <c r="W1059" t="s">
        <v>15640</v>
      </c>
      <c r="X1059" s="121">
        <v>20653</v>
      </c>
      <c r="Y1059" t="s">
        <v>9434</v>
      </c>
      <c r="AB1059" t="s">
        <v>37</v>
      </c>
      <c r="AC1059" t="s">
        <v>92</v>
      </c>
      <c r="AD1059" t="s">
        <v>39</v>
      </c>
    </row>
    <row r="1060" spans="1:30">
      <c r="A1060" t="s">
        <v>9435</v>
      </c>
      <c r="B1060" t="s">
        <v>26</v>
      </c>
      <c r="C1060" t="s">
        <v>27</v>
      </c>
      <c r="D1060" t="s">
        <v>28</v>
      </c>
      <c r="E1060" t="s">
        <v>29</v>
      </c>
      <c r="F1060" t="s">
        <v>9436</v>
      </c>
      <c r="G1060" t="s">
        <v>9437</v>
      </c>
      <c r="H1060" t="s">
        <v>8442</v>
      </c>
      <c r="I1060" t="s">
        <v>14246</v>
      </c>
      <c r="J1060" t="s">
        <v>9435</v>
      </c>
      <c r="K1060" t="s">
        <v>30</v>
      </c>
      <c r="L1060" t="s">
        <v>31</v>
      </c>
      <c r="M1060" t="s">
        <v>32</v>
      </c>
      <c r="N1060" t="s">
        <v>33</v>
      </c>
      <c r="O1060" t="s">
        <v>9438</v>
      </c>
      <c r="P1060" t="s">
        <v>1026</v>
      </c>
      <c r="Q1060" t="s">
        <v>9439</v>
      </c>
      <c r="R1060" t="s">
        <v>9440</v>
      </c>
      <c r="S1060" t="str">
        <f t="shared" si="16"/>
        <v>PATIÑO HUAYCOCHEA, GUDY MARITZA</v>
      </c>
      <c r="T1060" t="s">
        <v>35</v>
      </c>
      <c r="U1060" t="s">
        <v>36</v>
      </c>
      <c r="V1060" t="s">
        <v>8444</v>
      </c>
      <c r="W1060" t="s">
        <v>15641</v>
      </c>
      <c r="X1060" s="121">
        <v>25880</v>
      </c>
      <c r="Y1060" t="s">
        <v>9441</v>
      </c>
      <c r="Z1060" s="121">
        <v>43497</v>
      </c>
      <c r="AA1060" s="121">
        <v>44957</v>
      </c>
      <c r="AB1060" t="s">
        <v>37</v>
      </c>
      <c r="AC1060" t="s">
        <v>38</v>
      </c>
      <c r="AD1060" t="s">
        <v>39</v>
      </c>
    </row>
    <row r="1061" spans="1:30">
      <c r="A1061" t="s">
        <v>9442</v>
      </c>
      <c r="B1061" t="s">
        <v>26</v>
      </c>
      <c r="C1061" t="s">
        <v>27</v>
      </c>
      <c r="D1061" t="s">
        <v>28</v>
      </c>
      <c r="E1061" t="s">
        <v>29</v>
      </c>
      <c r="F1061" t="s">
        <v>9436</v>
      </c>
      <c r="G1061" t="s">
        <v>9437</v>
      </c>
      <c r="H1061" t="s">
        <v>8442</v>
      </c>
      <c r="I1061" t="s">
        <v>14246</v>
      </c>
      <c r="J1061" t="s">
        <v>9442</v>
      </c>
      <c r="K1061" t="s">
        <v>30</v>
      </c>
      <c r="L1061" t="s">
        <v>30</v>
      </c>
      <c r="M1061" t="s">
        <v>41</v>
      </c>
      <c r="N1061" t="s">
        <v>42</v>
      </c>
      <c r="O1061" t="s">
        <v>52</v>
      </c>
      <c r="P1061" t="s">
        <v>9443</v>
      </c>
      <c r="Q1061" t="s">
        <v>299</v>
      </c>
      <c r="R1061" t="s">
        <v>7912</v>
      </c>
      <c r="S1061" t="str">
        <f t="shared" si="16"/>
        <v>LLICA RODRIGUEZ, GUILLERMINA</v>
      </c>
      <c r="T1061" t="s">
        <v>46</v>
      </c>
      <c r="U1061" t="s">
        <v>47</v>
      </c>
      <c r="V1061" t="s">
        <v>48</v>
      </c>
      <c r="W1061" t="s">
        <v>15642</v>
      </c>
      <c r="X1061" s="121">
        <v>20996</v>
      </c>
      <c r="Y1061" t="s">
        <v>9444</v>
      </c>
      <c r="AB1061" t="s">
        <v>37</v>
      </c>
      <c r="AC1061" t="s">
        <v>38</v>
      </c>
      <c r="AD1061" t="s">
        <v>39</v>
      </c>
    </row>
    <row r="1062" spans="1:30">
      <c r="A1062" t="s">
        <v>9445</v>
      </c>
      <c r="B1062" t="s">
        <v>26</v>
      </c>
      <c r="C1062" t="s">
        <v>27</v>
      </c>
      <c r="D1062" t="s">
        <v>28</v>
      </c>
      <c r="E1062" t="s">
        <v>29</v>
      </c>
      <c r="F1062" t="s">
        <v>9436</v>
      </c>
      <c r="G1062" t="s">
        <v>9437</v>
      </c>
      <c r="H1062" t="s">
        <v>8442</v>
      </c>
      <c r="I1062" t="s">
        <v>14246</v>
      </c>
      <c r="J1062" t="s">
        <v>9445</v>
      </c>
      <c r="K1062" t="s">
        <v>30</v>
      </c>
      <c r="L1062" t="s">
        <v>30</v>
      </c>
      <c r="M1062" t="s">
        <v>41</v>
      </c>
      <c r="N1062" t="s">
        <v>42</v>
      </c>
      <c r="O1062" t="s">
        <v>19019</v>
      </c>
      <c r="P1062" t="s">
        <v>405</v>
      </c>
      <c r="Q1062" t="s">
        <v>184</v>
      </c>
      <c r="R1062" t="s">
        <v>12708</v>
      </c>
      <c r="S1062" t="str">
        <f t="shared" si="16"/>
        <v>HUATA PANCA, ELEUTERIO ALEX</v>
      </c>
      <c r="T1062" t="s">
        <v>35</v>
      </c>
      <c r="U1062" t="s">
        <v>47</v>
      </c>
      <c r="V1062" t="s">
        <v>48</v>
      </c>
      <c r="W1062" t="s">
        <v>16656</v>
      </c>
      <c r="X1062" s="121">
        <v>24017</v>
      </c>
      <c r="Y1062" t="s">
        <v>12709</v>
      </c>
      <c r="AB1062" t="s">
        <v>37</v>
      </c>
      <c r="AC1062" t="s">
        <v>38</v>
      </c>
      <c r="AD1062" t="s">
        <v>39</v>
      </c>
    </row>
    <row r="1063" spans="1:30">
      <c r="A1063" t="s">
        <v>9446</v>
      </c>
      <c r="B1063" t="s">
        <v>26</v>
      </c>
      <c r="C1063" t="s">
        <v>27</v>
      </c>
      <c r="D1063" t="s">
        <v>28</v>
      </c>
      <c r="E1063" t="s">
        <v>29</v>
      </c>
      <c r="F1063" t="s">
        <v>9436</v>
      </c>
      <c r="G1063" t="s">
        <v>9437</v>
      </c>
      <c r="H1063" t="s">
        <v>8442</v>
      </c>
      <c r="I1063" t="s">
        <v>14246</v>
      </c>
      <c r="J1063" t="s">
        <v>9446</v>
      </c>
      <c r="K1063" t="s">
        <v>30</v>
      </c>
      <c r="L1063" t="s">
        <v>30</v>
      </c>
      <c r="M1063" t="s">
        <v>41</v>
      </c>
      <c r="N1063" t="s">
        <v>42</v>
      </c>
      <c r="O1063" t="s">
        <v>9447</v>
      </c>
      <c r="P1063" t="s">
        <v>135</v>
      </c>
      <c r="Q1063" t="s">
        <v>623</v>
      </c>
      <c r="R1063" t="s">
        <v>67</v>
      </c>
      <c r="S1063" t="str">
        <f t="shared" si="16"/>
        <v>ROMERO PERCA, SONIA</v>
      </c>
      <c r="T1063" t="s">
        <v>46</v>
      </c>
      <c r="U1063" t="s">
        <v>47</v>
      </c>
      <c r="V1063" t="s">
        <v>48</v>
      </c>
      <c r="W1063" t="s">
        <v>15643</v>
      </c>
      <c r="X1063" s="121">
        <v>29571</v>
      </c>
      <c r="Y1063" t="s">
        <v>9448</v>
      </c>
      <c r="AB1063" t="s">
        <v>37</v>
      </c>
      <c r="AC1063" t="s">
        <v>38</v>
      </c>
      <c r="AD1063" t="s">
        <v>39</v>
      </c>
    </row>
    <row r="1064" spans="1:30">
      <c r="A1064" t="s">
        <v>9449</v>
      </c>
      <c r="B1064" t="s">
        <v>26</v>
      </c>
      <c r="C1064" t="s">
        <v>27</v>
      </c>
      <c r="D1064" t="s">
        <v>28</v>
      </c>
      <c r="E1064" t="s">
        <v>29</v>
      </c>
      <c r="F1064" t="s">
        <v>9436</v>
      </c>
      <c r="G1064" t="s">
        <v>9437</v>
      </c>
      <c r="H1064" t="s">
        <v>8442</v>
      </c>
      <c r="I1064" t="s">
        <v>14246</v>
      </c>
      <c r="J1064" t="s">
        <v>9449</v>
      </c>
      <c r="K1064" t="s">
        <v>30</v>
      </c>
      <c r="L1064" t="s">
        <v>30</v>
      </c>
      <c r="M1064" t="s">
        <v>41</v>
      </c>
      <c r="N1064" t="s">
        <v>42</v>
      </c>
      <c r="O1064" t="s">
        <v>1064</v>
      </c>
      <c r="P1064" t="s">
        <v>122</v>
      </c>
      <c r="Q1064" t="s">
        <v>72</v>
      </c>
      <c r="R1064" t="s">
        <v>9450</v>
      </c>
      <c r="S1064" t="str">
        <f t="shared" si="16"/>
        <v>FLORES QUISPE, HERMINIA</v>
      </c>
      <c r="T1064" t="s">
        <v>58</v>
      </c>
      <c r="U1064" t="s">
        <v>47</v>
      </c>
      <c r="V1064" t="s">
        <v>48</v>
      </c>
      <c r="W1064" t="s">
        <v>15644</v>
      </c>
      <c r="X1064" s="121">
        <v>22097</v>
      </c>
      <c r="Y1064" t="s">
        <v>9451</v>
      </c>
      <c r="AB1064" t="s">
        <v>37</v>
      </c>
      <c r="AC1064" t="s">
        <v>38</v>
      </c>
      <c r="AD1064" t="s">
        <v>39</v>
      </c>
    </row>
    <row r="1065" spans="1:30">
      <c r="A1065" t="s">
        <v>9452</v>
      </c>
      <c r="B1065" t="s">
        <v>26</v>
      </c>
      <c r="C1065" t="s">
        <v>27</v>
      </c>
      <c r="D1065" t="s">
        <v>28</v>
      </c>
      <c r="E1065" t="s">
        <v>29</v>
      </c>
      <c r="F1065" t="s">
        <v>9436</v>
      </c>
      <c r="G1065" t="s">
        <v>9437</v>
      </c>
      <c r="H1065" t="s">
        <v>8442</v>
      </c>
      <c r="I1065" t="s">
        <v>14246</v>
      </c>
      <c r="J1065" t="s">
        <v>9452</v>
      </c>
      <c r="K1065" t="s">
        <v>30</v>
      </c>
      <c r="L1065" t="s">
        <v>30</v>
      </c>
      <c r="M1065" t="s">
        <v>41</v>
      </c>
      <c r="N1065" t="s">
        <v>42</v>
      </c>
      <c r="O1065" t="s">
        <v>52</v>
      </c>
      <c r="P1065" t="s">
        <v>59</v>
      </c>
      <c r="Q1065" t="s">
        <v>122</v>
      </c>
      <c r="R1065" t="s">
        <v>9453</v>
      </c>
      <c r="S1065" t="str">
        <f t="shared" si="16"/>
        <v>GALLEGOS FLORES, VILMA DORIS</v>
      </c>
      <c r="T1065" t="s">
        <v>58</v>
      </c>
      <c r="U1065" t="s">
        <v>47</v>
      </c>
      <c r="V1065" t="s">
        <v>48</v>
      </c>
      <c r="W1065" t="s">
        <v>15645</v>
      </c>
      <c r="X1065" s="121">
        <v>24554</v>
      </c>
      <c r="Y1065" t="s">
        <v>9454</v>
      </c>
      <c r="AB1065" t="s">
        <v>37</v>
      </c>
      <c r="AC1065" t="s">
        <v>38</v>
      </c>
      <c r="AD1065" t="s">
        <v>39</v>
      </c>
    </row>
    <row r="1066" spans="1:30">
      <c r="A1066" t="s">
        <v>9455</v>
      </c>
      <c r="B1066" t="s">
        <v>26</v>
      </c>
      <c r="C1066" t="s">
        <v>27</v>
      </c>
      <c r="D1066" t="s">
        <v>28</v>
      </c>
      <c r="E1066" t="s">
        <v>29</v>
      </c>
      <c r="F1066" t="s">
        <v>9436</v>
      </c>
      <c r="G1066" t="s">
        <v>9437</v>
      </c>
      <c r="H1066" t="s">
        <v>8442</v>
      </c>
      <c r="I1066" t="s">
        <v>14246</v>
      </c>
      <c r="J1066" t="s">
        <v>9455</v>
      </c>
      <c r="K1066" t="s">
        <v>30</v>
      </c>
      <c r="L1066" t="s">
        <v>30</v>
      </c>
      <c r="M1066" t="s">
        <v>41</v>
      </c>
      <c r="N1066" t="s">
        <v>42</v>
      </c>
      <c r="O1066" t="s">
        <v>52</v>
      </c>
      <c r="P1066" t="s">
        <v>59</v>
      </c>
      <c r="Q1066" t="s">
        <v>59</v>
      </c>
      <c r="R1066" t="s">
        <v>9456</v>
      </c>
      <c r="S1066" t="str">
        <f t="shared" si="16"/>
        <v>GALLEGOS GALLEGOS, NELLY TERESA</v>
      </c>
      <c r="T1066" t="s">
        <v>46</v>
      </c>
      <c r="U1066" t="s">
        <v>47</v>
      </c>
      <c r="V1066" t="s">
        <v>48</v>
      </c>
      <c r="W1066" t="s">
        <v>15646</v>
      </c>
      <c r="X1066" s="121">
        <v>23765</v>
      </c>
      <c r="Y1066" t="s">
        <v>9457</v>
      </c>
      <c r="AB1066" t="s">
        <v>37</v>
      </c>
      <c r="AC1066" t="s">
        <v>38</v>
      </c>
      <c r="AD1066" t="s">
        <v>39</v>
      </c>
    </row>
    <row r="1067" spans="1:30">
      <c r="A1067" t="s">
        <v>9458</v>
      </c>
      <c r="B1067" t="s">
        <v>26</v>
      </c>
      <c r="C1067" t="s">
        <v>27</v>
      </c>
      <c r="D1067" t="s">
        <v>28</v>
      </c>
      <c r="E1067" t="s">
        <v>29</v>
      </c>
      <c r="F1067" t="s">
        <v>9436</v>
      </c>
      <c r="G1067" t="s">
        <v>9437</v>
      </c>
      <c r="H1067" t="s">
        <v>8442</v>
      </c>
      <c r="I1067" t="s">
        <v>14246</v>
      </c>
      <c r="J1067" t="s">
        <v>9458</v>
      </c>
      <c r="K1067" t="s">
        <v>30</v>
      </c>
      <c r="L1067" t="s">
        <v>30</v>
      </c>
      <c r="M1067" t="s">
        <v>6262</v>
      </c>
      <c r="N1067" t="s">
        <v>42</v>
      </c>
      <c r="O1067" t="s">
        <v>52</v>
      </c>
      <c r="P1067" t="s">
        <v>319</v>
      </c>
      <c r="Q1067" t="s">
        <v>182</v>
      </c>
      <c r="R1067" t="s">
        <v>9459</v>
      </c>
      <c r="S1067" t="str">
        <f t="shared" si="16"/>
        <v>MENDOZA ORDOÑEZ, ROGER WENCESLAO</v>
      </c>
      <c r="T1067" t="s">
        <v>310</v>
      </c>
      <c r="U1067" t="s">
        <v>47</v>
      </c>
      <c r="V1067" t="s">
        <v>48</v>
      </c>
      <c r="W1067" t="s">
        <v>15647</v>
      </c>
      <c r="X1067" s="121">
        <v>23282</v>
      </c>
      <c r="Y1067" t="s">
        <v>9460</v>
      </c>
      <c r="AB1067" t="s">
        <v>37</v>
      </c>
      <c r="AC1067" t="s">
        <v>38</v>
      </c>
      <c r="AD1067" t="s">
        <v>39</v>
      </c>
    </row>
    <row r="1068" spans="1:30">
      <c r="A1068" t="s">
        <v>9461</v>
      </c>
      <c r="B1068" t="s">
        <v>26</v>
      </c>
      <c r="C1068" t="s">
        <v>27</v>
      </c>
      <c r="D1068" t="s">
        <v>28</v>
      </c>
      <c r="E1068" t="s">
        <v>29</v>
      </c>
      <c r="F1068" t="s">
        <v>9436</v>
      </c>
      <c r="G1068" t="s">
        <v>9437</v>
      </c>
      <c r="H1068" t="s">
        <v>8442</v>
      </c>
      <c r="I1068" t="s">
        <v>14246</v>
      </c>
      <c r="J1068" t="s">
        <v>9461</v>
      </c>
      <c r="K1068" t="s">
        <v>30</v>
      </c>
      <c r="L1068" t="s">
        <v>30</v>
      </c>
      <c r="M1068" t="s">
        <v>41</v>
      </c>
      <c r="N1068" t="s">
        <v>42</v>
      </c>
      <c r="O1068" t="s">
        <v>52</v>
      </c>
      <c r="P1068" t="s">
        <v>6399</v>
      </c>
      <c r="Q1068" t="s">
        <v>9462</v>
      </c>
      <c r="R1068" t="s">
        <v>9463</v>
      </c>
      <c r="S1068" t="str">
        <f t="shared" si="16"/>
        <v>PARRA ANGULO, NEDY ELVIRA</v>
      </c>
      <c r="T1068" t="s">
        <v>46</v>
      </c>
      <c r="U1068" t="s">
        <v>47</v>
      </c>
      <c r="V1068" t="s">
        <v>48</v>
      </c>
      <c r="W1068" t="s">
        <v>15648</v>
      </c>
      <c r="X1068" s="121">
        <v>21610</v>
      </c>
      <c r="Y1068" t="s">
        <v>9464</v>
      </c>
      <c r="AB1068" t="s">
        <v>37</v>
      </c>
      <c r="AC1068" t="s">
        <v>38</v>
      </c>
      <c r="AD1068" t="s">
        <v>39</v>
      </c>
    </row>
    <row r="1069" spans="1:30">
      <c r="A1069" t="s">
        <v>9465</v>
      </c>
      <c r="B1069" t="s">
        <v>26</v>
      </c>
      <c r="C1069" t="s">
        <v>27</v>
      </c>
      <c r="D1069" t="s">
        <v>28</v>
      </c>
      <c r="E1069" t="s">
        <v>29</v>
      </c>
      <c r="F1069" t="s">
        <v>9436</v>
      </c>
      <c r="G1069" t="s">
        <v>9437</v>
      </c>
      <c r="H1069" t="s">
        <v>8442</v>
      </c>
      <c r="I1069" t="s">
        <v>14246</v>
      </c>
      <c r="J1069" t="s">
        <v>9465</v>
      </c>
      <c r="K1069" t="s">
        <v>30</v>
      </c>
      <c r="L1069" t="s">
        <v>30</v>
      </c>
      <c r="M1069" t="s">
        <v>41</v>
      </c>
      <c r="N1069" t="s">
        <v>42</v>
      </c>
      <c r="O1069" t="s">
        <v>9466</v>
      </c>
      <c r="P1069" t="s">
        <v>449</v>
      </c>
      <c r="Q1069" t="s">
        <v>777</v>
      </c>
      <c r="R1069" t="s">
        <v>9467</v>
      </c>
      <c r="S1069" t="str">
        <f t="shared" si="16"/>
        <v>SARAVIA ANGLES, ZELMA ROSANNA</v>
      </c>
      <c r="T1069" t="s">
        <v>58</v>
      </c>
      <c r="U1069" t="s">
        <v>47</v>
      </c>
      <c r="V1069" t="s">
        <v>48</v>
      </c>
      <c r="W1069" t="s">
        <v>15649</v>
      </c>
      <c r="X1069" s="121">
        <v>26415</v>
      </c>
      <c r="Y1069" t="s">
        <v>9468</v>
      </c>
      <c r="AB1069" t="s">
        <v>37</v>
      </c>
      <c r="AC1069" t="s">
        <v>38</v>
      </c>
      <c r="AD1069" t="s">
        <v>39</v>
      </c>
    </row>
    <row r="1070" spans="1:30">
      <c r="A1070" t="s">
        <v>9469</v>
      </c>
      <c r="B1070" t="s">
        <v>26</v>
      </c>
      <c r="C1070" t="s">
        <v>27</v>
      </c>
      <c r="D1070" t="s">
        <v>28</v>
      </c>
      <c r="E1070" t="s">
        <v>29</v>
      </c>
      <c r="F1070" t="s">
        <v>9436</v>
      </c>
      <c r="G1070" t="s">
        <v>9437</v>
      </c>
      <c r="H1070" t="s">
        <v>8442</v>
      </c>
      <c r="I1070" t="s">
        <v>14246</v>
      </c>
      <c r="J1070" t="s">
        <v>9469</v>
      </c>
      <c r="K1070" t="s">
        <v>30</v>
      </c>
      <c r="L1070" t="s">
        <v>30</v>
      </c>
      <c r="M1070" t="s">
        <v>41</v>
      </c>
      <c r="N1070" t="s">
        <v>42</v>
      </c>
      <c r="O1070" t="s">
        <v>52</v>
      </c>
      <c r="P1070" t="s">
        <v>769</v>
      </c>
      <c r="Q1070" t="s">
        <v>535</v>
      </c>
      <c r="R1070" t="s">
        <v>9470</v>
      </c>
      <c r="S1070" t="str">
        <f t="shared" si="16"/>
        <v>SONCO QUENAYA, MARGA PILAR</v>
      </c>
      <c r="T1070" t="s">
        <v>51</v>
      </c>
      <c r="U1070" t="s">
        <v>47</v>
      </c>
      <c r="V1070" t="s">
        <v>48</v>
      </c>
      <c r="W1070" t="s">
        <v>15650</v>
      </c>
      <c r="X1070" s="121">
        <v>23667</v>
      </c>
      <c r="Y1070" t="s">
        <v>9471</v>
      </c>
      <c r="AB1070" t="s">
        <v>37</v>
      </c>
      <c r="AC1070" t="s">
        <v>38</v>
      </c>
      <c r="AD1070" t="s">
        <v>39</v>
      </c>
    </row>
    <row r="1071" spans="1:30">
      <c r="A1071" t="s">
        <v>9472</v>
      </c>
      <c r="B1071" t="s">
        <v>26</v>
      </c>
      <c r="C1071" t="s">
        <v>27</v>
      </c>
      <c r="D1071" t="s">
        <v>28</v>
      </c>
      <c r="E1071" t="s">
        <v>29</v>
      </c>
      <c r="F1071" t="s">
        <v>9436</v>
      </c>
      <c r="G1071" t="s">
        <v>9437</v>
      </c>
      <c r="H1071" t="s">
        <v>8442</v>
      </c>
      <c r="I1071" t="s">
        <v>14246</v>
      </c>
      <c r="J1071" t="s">
        <v>9472</v>
      </c>
      <c r="K1071" t="s">
        <v>30</v>
      </c>
      <c r="L1071" t="s">
        <v>30</v>
      </c>
      <c r="M1071" t="s">
        <v>41</v>
      </c>
      <c r="N1071" t="s">
        <v>42</v>
      </c>
      <c r="O1071" t="s">
        <v>9473</v>
      </c>
      <c r="P1071" t="s">
        <v>312</v>
      </c>
      <c r="Q1071" t="s">
        <v>792</v>
      </c>
      <c r="R1071" t="s">
        <v>8283</v>
      </c>
      <c r="S1071" t="str">
        <f t="shared" si="16"/>
        <v>VARGAS MARON, GILDA</v>
      </c>
      <c r="T1071" t="s">
        <v>46</v>
      </c>
      <c r="U1071" t="s">
        <v>47</v>
      </c>
      <c r="V1071" t="s">
        <v>48</v>
      </c>
      <c r="W1071" t="s">
        <v>15651</v>
      </c>
      <c r="X1071" s="121">
        <v>22968</v>
      </c>
      <c r="Y1071" t="s">
        <v>9474</v>
      </c>
      <c r="AB1071" t="s">
        <v>37</v>
      </c>
      <c r="AC1071" t="s">
        <v>38</v>
      </c>
      <c r="AD1071" t="s">
        <v>39</v>
      </c>
    </row>
    <row r="1072" spans="1:30">
      <c r="A1072" t="s">
        <v>9475</v>
      </c>
      <c r="B1072" t="s">
        <v>26</v>
      </c>
      <c r="C1072" t="s">
        <v>27</v>
      </c>
      <c r="D1072" t="s">
        <v>28</v>
      </c>
      <c r="E1072" t="s">
        <v>29</v>
      </c>
      <c r="F1072" t="s">
        <v>9436</v>
      </c>
      <c r="G1072" t="s">
        <v>9437</v>
      </c>
      <c r="H1072" t="s">
        <v>8442</v>
      </c>
      <c r="I1072" t="s">
        <v>14246</v>
      </c>
      <c r="J1072" t="s">
        <v>9475</v>
      </c>
      <c r="K1072" t="s">
        <v>30</v>
      </c>
      <c r="L1072" t="s">
        <v>30</v>
      </c>
      <c r="M1072" t="s">
        <v>41</v>
      </c>
      <c r="N1072" t="s">
        <v>231</v>
      </c>
      <c r="O1072" t="s">
        <v>19020</v>
      </c>
      <c r="P1072" t="s">
        <v>40</v>
      </c>
      <c r="Q1072" t="s">
        <v>40</v>
      </c>
      <c r="R1072" t="s">
        <v>40</v>
      </c>
      <c r="S1072" s="163" t="s">
        <v>231</v>
      </c>
      <c r="T1072" t="s">
        <v>62</v>
      </c>
      <c r="U1072" t="s">
        <v>47</v>
      </c>
      <c r="V1072" t="s">
        <v>48</v>
      </c>
      <c r="W1072" t="s">
        <v>40</v>
      </c>
      <c r="X1072" t="s">
        <v>232</v>
      </c>
      <c r="Y1072" t="s">
        <v>40</v>
      </c>
      <c r="AB1072" t="s">
        <v>37</v>
      </c>
      <c r="AC1072" t="s">
        <v>6439</v>
      </c>
      <c r="AD1072" t="s">
        <v>39</v>
      </c>
    </row>
    <row r="1073" spans="1:30">
      <c r="A1073" t="s">
        <v>9476</v>
      </c>
      <c r="B1073" t="s">
        <v>26</v>
      </c>
      <c r="C1073" t="s">
        <v>27</v>
      </c>
      <c r="D1073" t="s">
        <v>28</v>
      </c>
      <c r="E1073" t="s">
        <v>29</v>
      </c>
      <c r="F1073" t="s">
        <v>9436</v>
      </c>
      <c r="G1073" t="s">
        <v>9437</v>
      </c>
      <c r="H1073" t="s">
        <v>8442</v>
      </c>
      <c r="I1073" t="s">
        <v>14246</v>
      </c>
      <c r="J1073" t="s">
        <v>9476</v>
      </c>
      <c r="K1073" t="s">
        <v>30</v>
      </c>
      <c r="L1073" t="s">
        <v>30</v>
      </c>
      <c r="M1073" t="s">
        <v>8480</v>
      </c>
      <c r="N1073" t="s">
        <v>42</v>
      </c>
      <c r="O1073" t="s">
        <v>9477</v>
      </c>
      <c r="P1073" t="s">
        <v>659</v>
      </c>
      <c r="Q1073" t="s">
        <v>64</v>
      </c>
      <c r="R1073" t="s">
        <v>9478</v>
      </c>
      <c r="S1073" t="str">
        <f t="shared" si="16"/>
        <v>CHAIÑA CHOQUE, NORMA JUSTINA</v>
      </c>
      <c r="T1073" t="s">
        <v>51</v>
      </c>
      <c r="U1073" t="s">
        <v>47</v>
      </c>
      <c r="V1073" t="s">
        <v>48</v>
      </c>
      <c r="W1073" t="s">
        <v>15652</v>
      </c>
      <c r="X1073" s="121">
        <v>24605</v>
      </c>
      <c r="Y1073" t="s">
        <v>9479</v>
      </c>
      <c r="AB1073" t="s">
        <v>37</v>
      </c>
      <c r="AC1073" t="s">
        <v>38</v>
      </c>
      <c r="AD1073" t="s">
        <v>39</v>
      </c>
    </row>
    <row r="1074" spans="1:30">
      <c r="A1074" t="s">
        <v>9480</v>
      </c>
      <c r="B1074" t="s">
        <v>26</v>
      </c>
      <c r="C1074" t="s">
        <v>27</v>
      </c>
      <c r="D1074" t="s">
        <v>28</v>
      </c>
      <c r="E1074" t="s">
        <v>29</v>
      </c>
      <c r="F1074" t="s">
        <v>9436</v>
      </c>
      <c r="G1074" t="s">
        <v>9437</v>
      </c>
      <c r="H1074" t="s">
        <v>8442</v>
      </c>
      <c r="I1074" t="s">
        <v>14246</v>
      </c>
      <c r="J1074" t="s">
        <v>9480</v>
      </c>
      <c r="K1074" t="s">
        <v>30</v>
      </c>
      <c r="L1074" t="s">
        <v>30</v>
      </c>
      <c r="M1074" t="s">
        <v>8480</v>
      </c>
      <c r="N1074" t="s">
        <v>42</v>
      </c>
      <c r="O1074" t="s">
        <v>9427</v>
      </c>
      <c r="P1074" t="s">
        <v>240</v>
      </c>
      <c r="Q1074" t="s">
        <v>413</v>
      </c>
      <c r="R1074" t="s">
        <v>9481</v>
      </c>
      <c r="S1074" t="str">
        <f t="shared" si="16"/>
        <v>NUÑEZ AROAPAZA, DAYME ADALID</v>
      </c>
      <c r="T1074" t="s">
        <v>35</v>
      </c>
      <c r="U1074" t="s">
        <v>47</v>
      </c>
      <c r="V1074" t="s">
        <v>48</v>
      </c>
      <c r="W1074" t="s">
        <v>15653</v>
      </c>
      <c r="X1074" s="121">
        <v>27087</v>
      </c>
      <c r="Y1074" t="s">
        <v>9482</v>
      </c>
      <c r="AB1074" t="s">
        <v>37</v>
      </c>
      <c r="AC1074" t="s">
        <v>38</v>
      </c>
      <c r="AD1074" t="s">
        <v>39</v>
      </c>
    </row>
    <row r="1075" spans="1:30">
      <c r="A1075" t="s">
        <v>9483</v>
      </c>
      <c r="B1075" t="s">
        <v>26</v>
      </c>
      <c r="C1075" t="s">
        <v>27</v>
      </c>
      <c r="D1075" t="s">
        <v>28</v>
      </c>
      <c r="E1075" t="s">
        <v>29</v>
      </c>
      <c r="F1075" t="s">
        <v>9436</v>
      </c>
      <c r="G1075" t="s">
        <v>9437</v>
      </c>
      <c r="H1075" t="s">
        <v>8442</v>
      </c>
      <c r="I1075" t="s">
        <v>14246</v>
      </c>
      <c r="J1075" t="s">
        <v>9483</v>
      </c>
      <c r="K1075" t="s">
        <v>87</v>
      </c>
      <c r="L1075" t="s">
        <v>88</v>
      </c>
      <c r="M1075" t="s">
        <v>89</v>
      </c>
      <c r="N1075" t="s">
        <v>42</v>
      </c>
      <c r="O1075" t="s">
        <v>9484</v>
      </c>
      <c r="P1075" t="s">
        <v>103</v>
      </c>
      <c r="Q1075" t="s">
        <v>122</v>
      </c>
      <c r="R1075" t="s">
        <v>694</v>
      </c>
      <c r="S1075" t="str">
        <f t="shared" si="16"/>
        <v>MAMANI FLORES, LEONOR</v>
      </c>
      <c r="T1075" t="s">
        <v>172</v>
      </c>
      <c r="U1075" t="s">
        <v>36</v>
      </c>
      <c r="V1075" t="s">
        <v>48</v>
      </c>
      <c r="W1075" t="s">
        <v>15654</v>
      </c>
      <c r="X1075" s="121">
        <v>22325</v>
      </c>
      <c r="Y1075" t="s">
        <v>9485</v>
      </c>
      <c r="AB1075" t="s">
        <v>37</v>
      </c>
      <c r="AC1075" t="s">
        <v>92</v>
      </c>
      <c r="AD1075" t="s">
        <v>39</v>
      </c>
    </row>
    <row r="1076" spans="1:30">
      <c r="A1076" t="s">
        <v>9486</v>
      </c>
      <c r="B1076" t="s">
        <v>26</v>
      </c>
      <c r="C1076" t="s">
        <v>27</v>
      </c>
      <c r="D1076" t="s">
        <v>28</v>
      </c>
      <c r="E1076" t="s">
        <v>29</v>
      </c>
      <c r="F1076" t="s">
        <v>9436</v>
      </c>
      <c r="G1076" t="s">
        <v>9437</v>
      </c>
      <c r="H1076" t="s">
        <v>8442</v>
      </c>
      <c r="I1076" t="s">
        <v>14246</v>
      </c>
      <c r="J1076" t="s">
        <v>9486</v>
      </c>
      <c r="K1076" t="s">
        <v>87</v>
      </c>
      <c r="L1076" t="s">
        <v>88</v>
      </c>
      <c r="M1076" t="s">
        <v>89</v>
      </c>
      <c r="N1076" t="s">
        <v>42</v>
      </c>
      <c r="O1076" t="s">
        <v>52</v>
      </c>
      <c r="P1076" t="s">
        <v>154</v>
      </c>
      <c r="Q1076" t="s">
        <v>312</v>
      </c>
      <c r="R1076" t="s">
        <v>9487</v>
      </c>
      <c r="S1076" t="str">
        <f t="shared" si="16"/>
        <v>GOMEZ VARGAS, JORGE SEBERIANO</v>
      </c>
      <c r="T1076" t="s">
        <v>97</v>
      </c>
      <c r="U1076" t="s">
        <v>36</v>
      </c>
      <c r="V1076" t="s">
        <v>48</v>
      </c>
      <c r="W1076" t="s">
        <v>15655</v>
      </c>
      <c r="X1076" s="121">
        <v>22026</v>
      </c>
      <c r="Y1076" t="s">
        <v>9488</v>
      </c>
      <c r="AB1076" t="s">
        <v>37</v>
      </c>
      <c r="AC1076" t="s">
        <v>92</v>
      </c>
      <c r="AD1076" t="s">
        <v>39</v>
      </c>
    </row>
    <row r="1077" spans="1:30">
      <c r="A1077" t="s">
        <v>9489</v>
      </c>
      <c r="B1077" t="s">
        <v>26</v>
      </c>
      <c r="C1077" t="s">
        <v>27</v>
      </c>
      <c r="D1077" t="s">
        <v>28</v>
      </c>
      <c r="E1077" t="s">
        <v>29</v>
      </c>
      <c r="F1077" t="s">
        <v>9436</v>
      </c>
      <c r="G1077" t="s">
        <v>9437</v>
      </c>
      <c r="H1077" t="s">
        <v>8442</v>
      </c>
      <c r="I1077" t="s">
        <v>14246</v>
      </c>
      <c r="J1077" t="s">
        <v>9489</v>
      </c>
      <c r="K1077" t="s">
        <v>87</v>
      </c>
      <c r="L1077" t="s">
        <v>88</v>
      </c>
      <c r="M1077" t="s">
        <v>89</v>
      </c>
      <c r="N1077" t="s">
        <v>42</v>
      </c>
      <c r="O1077" t="s">
        <v>9490</v>
      </c>
      <c r="P1077" t="s">
        <v>809</v>
      </c>
      <c r="Q1077" t="s">
        <v>118</v>
      </c>
      <c r="R1077" t="s">
        <v>810</v>
      </c>
      <c r="S1077" t="str">
        <f t="shared" si="16"/>
        <v>CARITA TORRES, ISIDRO</v>
      </c>
      <c r="T1077" t="s">
        <v>99</v>
      </c>
      <c r="U1077" t="s">
        <v>36</v>
      </c>
      <c r="V1077" t="s">
        <v>48</v>
      </c>
      <c r="W1077" t="s">
        <v>15656</v>
      </c>
      <c r="X1077" s="121">
        <v>20549</v>
      </c>
      <c r="Y1077" t="s">
        <v>9491</v>
      </c>
      <c r="AB1077" t="s">
        <v>37</v>
      </c>
      <c r="AC1077" t="s">
        <v>92</v>
      </c>
      <c r="AD1077" t="s">
        <v>39</v>
      </c>
    </row>
    <row r="1078" spans="1:30">
      <c r="A1078" t="s">
        <v>9492</v>
      </c>
      <c r="B1078" t="s">
        <v>26</v>
      </c>
      <c r="C1078" t="s">
        <v>27</v>
      </c>
      <c r="D1078" t="s">
        <v>28</v>
      </c>
      <c r="E1078" t="s">
        <v>29</v>
      </c>
      <c r="F1078" t="s">
        <v>9493</v>
      </c>
      <c r="G1078" t="s">
        <v>9494</v>
      </c>
      <c r="H1078" t="s">
        <v>8442</v>
      </c>
      <c r="I1078" t="s">
        <v>6032</v>
      </c>
      <c r="J1078" t="s">
        <v>9492</v>
      </c>
      <c r="K1078" t="s">
        <v>30</v>
      </c>
      <c r="L1078" t="s">
        <v>31</v>
      </c>
      <c r="M1078" t="s">
        <v>699</v>
      </c>
      <c r="N1078" t="s">
        <v>231</v>
      </c>
      <c r="O1078" t="s">
        <v>9495</v>
      </c>
      <c r="P1078" t="s">
        <v>40</v>
      </c>
      <c r="Q1078" t="s">
        <v>40</v>
      </c>
      <c r="R1078" t="s">
        <v>40</v>
      </c>
      <c r="S1078" s="163" t="s">
        <v>231</v>
      </c>
      <c r="T1078" t="s">
        <v>62</v>
      </c>
      <c r="U1078" t="s">
        <v>36</v>
      </c>
      <c r="V1078" t="s">
        <v>48</v>
      </c>
      <c r="W1078" t="s">
        <v>40</v>
      </c>
      <c r="X1078" t="s">
        <v>232</v>
      </c>
      <c r="Y1078" t="s">
        <v>40</v>
      </c>
      <c r="AB1078" t="s">
        <v>37</v>
      </c>
      <c r="AC1078" t="s">
        <v>6439</v>
      </c>
      <c r="AD1078" t="s">
        <v>39</v>
      </c>
    </row>
    <row r="1079" spans="1:30">
      <c r="A1079" t="s">
        <v>9499</v>
      </c>
      <c r="B1079" t="s">
        <v>26</v>
      </c>
      <c r="C1079" t="s">
        <v>27</v>
      </c>
      <c r="D1079" t="s">
        <v>28</v>
      </c>
      <c r="E1079" t="s">
        <v>29</v>
      </c>
      <c r="F1079" t="s">
        <v>9493</v>
      </c>
      <c r="G1079" t="s">
        <v>9494</v>
      </c>
      <c r="H1079" t="s">
        <v>8442</v>
      </c>
      <c r="I1079" t="s">
        <v>6032</v>
      </c>
      <c r="J1079" t="s">
        <v>9499</v>
      </c>
      <c r="K1079" t="s">
        <v>30</v>
      </c>
      <c r="L1079" t="s">
        <v>31</v>
      </c>
      <c r="M1079" t="s">
        <v>699</v>
      </c>
      <c r="N1079" t="s">
        <v>231</v>
      </c>
      <c r="O1079" t="s">
        <v>15657</v>
      </c>
      <c r="P1079" t="s">
        <v>40</v>
      </c>
      <c r="Q1079" t="s">
        <v>40</v>
      </c>
      <c r="R1079" t="s">
        <v>40</v>
      </c>
      <c r="S1079" s="163" t="s">
        <v>231</v>
      </c>
      <c r="T1079" t="s">
        <v>62</v>
      </c>
      <c r="U1079" t="s">
        <v>36</v>
      </c>
      <c r="V1079" t="s">
        <v>48</v>
      </c>
      <c r="W1079" t="s">
        <v>40</v>
      </c>
      <c r="X1079" t="s">
        <v>232</v>
      </c>
      <c r="Y1079" t="s">
        <v>40</v>
      </c>
      <c r="AB1079" t="s">
        <v>37</v>
      </c>
      <c r="AC1079" t="s">
        <v>38</v>
      </c>
      <c r="AD1079" t="s">
        <v>39</v>
      </c>
    </row>
    <row r="1080" spans="1:30">
      <c r="A1080" t="s">
        <v>9500</v>
      </c>
      <c r="B1080" t="s">
        <v>26</v>
      </c>
      <c r="C1080" t="s">
        <v>27</v>
      </c>
      <c r="D1080" t="s">
        <v>28</v>
      </c>
      <c r="E1080" t="s">
        <v>29</v>
      </c>
      <c r="F1080" t="s">
        <v>9493</v>
      </c>
      <c r="G1080" t="s">
        <v>9494</v>
      </c>
      <c r="H1080" t="s">
        <v>8442</v>
      </c>
      <c r="I1080" t="s">
        <v>6032</v>
      </c>
      <c r="J1080" t="s">
        <v>9500</v>
      </c>
      <c r="K1080" t="s">
        <v>30</v>
      </c>
      <c r="L1080" t="s">
        <v>30</v>
      </c>
      <c r="M1080" t="s">
        <v>41</v>
      </c>
      <c r="N1080" t="s">
        <v>42</v>
      </c>
      <c r="O1080" t="s">
        <v>9501</v>
      </c>
      <c r="P1080" t="s">
        <v>59</v>
      </c>
      <c r="Q1080" t="s">
        <v>364</v>
      </c>
      <c r="R1080" t="s">
        <v>8264</v>
      </c>
      <c r="S1080" t="str">
        <f t="shared" si="16"/>
        <v>GALLEGOS RAMIREZ, EULALIA</v>
      </c>
      <c r="T1080" t="s">
        <v>58</v>
      </c>
      <c r="U1080" t="s">
        <v>47</v>
      </c>
      <c r="V1080" t="s">
        <v>48</v>
      </c>
      <c r="W1080" t="s">
        <v>15658</v>
      </c>
      <c r="X1080" s="121">
        <v>25160</v>
      </c>
      <c r="Y1080" t="s">
        <v>9502</v>
      </c>
      <c r="AB1080" t="s">
        <v>37</v>
      </c>
      <c r="AC1080" t="s">
        <v>38</v>
      </c>
      <c r="AD1080" t="s">
        <v>39</v>
      </c>
    </row>
    <row r="1081" spans="1:30">
      <c r="A1081" t="s">
        <v>9503</v>
      </c>
      <c r="B1081" t="s">
        <v>26</v>
      </c>
      <c r="C1081" t="s">
        <v>27</v>
      </c>
      <c r="D1081" t="s">
        <v>28</v>
      </c>
      <c r="E1081" t="s">
        <v>29</v>
      </c>
      <c r="F1081" t="s">
        <v>9493</v>
      </c>
      <c r="G1081" t="s">
        <v>9494</v>
      </c>
      <c r="H1081" t="s">
        <v>8442</v>
      </c>
      <c r="I1081" t="s">
        <v>6032</v>
      </c>
      <c r="J1081" t="s">
        <v>9503</v>
      </c>
      <c r="K1081" t="s">
        <v>30</v>
      </c>
      <c r="L1081" t="s">
        <v>30</v>
      </c>
      <c r="M1081" t="s">
        <v>41</v>
      </c>
      <c r="N1081" t="s">
        <v>42</v>
      </c>
      <c r="O1081" t="s">
        <v>52</v>
      </c>
      <c r="P1081" t="s">
        <v>129</v>
      </c>
      <c r="Q1081" t="s">
        <v>811</v>
      </c>
      <c r="R1081" t="s">
        <v>9504</v>
      </c>
      <c r="S1081" t="str">
        <f t="shared" si="16"/>
        <v>CRUZ CANDIA, ABDEL</v>
      </c>
      <c r="T1081" t="s">
        <v>58</v>
      </c>
      <c r="U1081" t="s">
        <v>47</v>
      </c>
      <c r="V1081" t="s">
        <v>48</v>
      </c>
      <c r="W1081" t="s">
        <v>15659</v>
      </c>
      <c r="X1081" s="121">
        <v>23595</v>
      </c>
      <c r="Y1081" t="s">
        <v>9505</v>
      </c>
      <c r="AB1081" t="s">
        <v>37</v>
      </c>
      <c r="AC1081" t="s">
        <v>38</v>
      </c>
      <c r="AD1081" t="s">
        <v>39</v>
      </c>
    </row>
    <row r="1082" spans="1:30">
      <c r="A1082" t="s">
        <v>9506</v>
      </c>
      <c r="B1082" t="s">
        <v>26</v>
      </c>
      <c r="C1082" t="s">
        <v>27</v>
      </c>
      <c r="D1082" t="s">
        <v>28</v>
      </c>
      <c r="E1082" t="s">
        <v>29</v>
      </c>
      <c r="F1082" t="s">
        <v>9493</v>
      </c>
      <c r="G1082" t="s">
        <v>9494</v>
      </c>
      <c r="H1082" t="s">
        <v>8442</v>
      </c>
      <c r="I1082" t="s">
        <v>6032</v>
      </c>
      <c r="J1082" t="s">
        <v>9506</v>
      </c>
      <c r="K1082" t="s">
        <v>30</v>
      </c>
      <c r="L1082" t="s">
        <v>30</v>
      </c>
      <c r="M1082" t="s">
        <v>41</v>
      </c>
      <c r="N1082" t="s">
        <v>42</v>
      </c>
      <c r="O1082" t="s">
        <v>52</v>
      </c>
      <c r="P1082" t="s">
        <v>189</v>
      </c>
      <c r="Q1082" t="s">
        <v>182</v>
      </c>
      <c r="R1082" t="s">
        <v>9507</v>
      </c>
      <c r="S1082" t="str">
        <f t="shared" si="16"/>
        <v>APAZA ORDOÑEZ, GLADYS MARINA</v>
      </c>
      <c r="T1082" t="s">
        <v>310</v>
      </c>
      <c r="U1082" t="s">
        <v>47</v>
      </c>
      <c r="V1082" t="s">
        <v>48</v>
      </c>
      <c r="W1082" t="s">
        <v>15660</v>
      </c>
      <c r="X1082" s="121">
        <v>23041</v>
      </c>
      <c r="Y1082" t="s">
        <v>9508</v>
      </c>
      <c r="AB1082" t="s">
        <v>37</v>
      </c>
      <c r="AC1082" t="s">
        <v>38</v>
      </c>
      <c r="AD1082" t="s">
        <v>39</v>
      </c>
    </row>
    <row r="1083" spans="1:30">
      <c r="A1083" t="s">
        <v>9509</v>
      </c>
      <c r="B1083" t="s">
        <v>26</v>
      </c>
      <c r="C1083" t="s">
        <v>27</v>
      </c>
      <c r="D1083" t="s">
        <v>28</v>
      </c>
      <c r="E1083" t="s">
        <v>29</v>
      </c>
      <c r="F1083" t="s">
        <v>9493</v>
      </c>
      <c r="G1083" t="s">
        <v>9494</v>
      </c>
      <c r="H1083" t="s">
        <v>8442</v>
      </c>
      <c r="I1083" t="s">
        <v>6032</v>
      </c>
      <c r="J1083" t="s">
        <v>9509</v>
      </c>
      <c r="K1083" t="s">
        <v>30</v>
      </c>
      <c r="L1083" t="s">
        <v>30</v>
      </c>
      <c r="M1083" t="s">
        <v>41</v>
      </c>
      <c r="N1083" t="s">
        <v>231</v>
      </c>
      <c r="O1083" t="s">
        <v>19021</v>
      </c>
      <c r="P1083" t="s">
        <v>40</v>
      </c>
      <c r="Q1083" t="s">
        <v>40</v>
      </c>
      <c r="R1083" t="s">
        <v>40</v>
      </c>
      <c r="S1083" s="163" t="s">
        <v>231</v>
      </c>
      <c r="T1083" t="s">
        <v>62</v>
      </c>
      <c r="U1083" t="s">
        <v>47</v>
      </c>
      <c r="V1083" t="s">
        <v>48</v>
      </c>
      <c r="W1083" t="s">
        <v>40</v>
      </c>
      <c r="X1083" t="s">
        <v>232</v>
      </c>
      <c r="Y1083" t="s">
        <v>40</v>
      </c>
      <c r="AB1083" t="s">
        <v>37</v>
      </c>
      <c r="AC1083" t="s">
        <v>6439</v>
      </c>
      <c r="AD1083" t="s">
        <v>39</v>
      </c>
    </row>
    <row r="1084" spans="1:30">
      <c r="A1084" t="s">
        <v>9510</v>
      </c>
      <c r="B1084" t="s">
        <v>26</v>
      </c>
      <c r="C1084" t="s">
        <v>27</v>
      </c>
      <c r="D1084" t="s">
        <v>28</v>
      </c>
      <c r="E1084" t="s">
        <v>29</v>
      </c>
      <c r="F1084" t="s">
        <v>9493</v>
      </c>
      <c r="G1084" t="s">
        <v>9494</v>
      </c>
      <c r="H1084" t="s">
        <v>8442</v>
      </c>
      <c r="I1084" t="s">
        <v>6032</v>
      </c>
      <c r="J1084" t="s">
        <v>9510</v>
      </c>
      <c r="K1084" t="s">
        <v>30</v>
      </c>
      <c r="L1084" t="s">
        <v>30</v>
      </c>
      <c r="M1084" t="s">
        <v>41</v>
      </c>
      <c r="N1084" t="s">
        <v>42</v>
      </c>
      <c r="O1084" t="s">
        <v>52</v>
      </c>
      <c r="P1084" t="s">
        <v>64</v>
      </c>
      <c r="Q1084" t="s">
        <v>103</v>
      </c>
      <c r="R1084" t="s">
        <v>9511</v>
      </c>
      <c r="S1084" t="str">
        <f t="shared" si="16"/>
        <v>CHOQUE MAMANI, GERBACIO</v>
      </c>
      <c r="T1084" t="s">
        <v>46</v>
      </c>
      <c r="U1084" t="s">
        <v>47</v>
      </c>
      <c r="V1084" t="s">
        <v>48</v>
      </c>
      <c r="W1084" t="s">
        <v>15661</v>
      </c>
      <c r="X1084" s="121">
        <v>24547</v>
      </c>
      <c r="Y1084" t="s">
        <v>9512</v>
      </c>
      <c r="AB1084" t="s">
        <v>37</v>
      </c>
      <c r="AC1084" t="s">
        <v>38</v>
      </c>
      <c r="AD1084" t="s">
        <v>39</v>
      </c>
    </row>
    <row r="1085" spans="1:30">
      <c r="A1085" t="s">
        <v>9513</v>
      </c>
      <c r="B1085" t="s">
        <v>26</v>
      </c>
      <c r="C1085" t="s">
        <v>27</v>
      </c>
      <c r="D1085" t="s">
        <v>28</v>
      </c>
      <c r="E1085" t="s">
        <v>29</v>
      </c>
      <c r="F1085" t="s">
        <v>9493</v>
      </c>
      <c r="G1085" t="s">
        <v>9494</v>
      </c>
      <c r="H1085" t="s">
        <v>8442</v>
      </c>
      <c r="I1085" t="s">
        <v>6032</v>
      </c>
      <c r="J1085" t="s">
        <v>9513</v>
      </c>
      <c r="K1085" t="s">
        <v>30</v>
      </c>
      <c r="L1085" t="s">
        <v>30</v>
      </c>
      <c r="M1085" t="s">
        <v>41</v>
      </c>
      <c r="N1085" t="s">
        <v>42</v>
      </c>
      <c r="O1085" t="s">
        <v>9514</v>
      </c>
      <c r="P1085" t="s">
        <v>72</v>
      </c>
      <c r="Q1085" t="s">
        <v>301</v>
      </c>
      <c r="R1085" t="s">
        <v>9515</v>
      </c>
      <c r="S1085" t="str">
        <f t="shared" si="16"/>
        <v>QUISPE LLANOS, ALCIDES MARCOS</v>
      </c>
      <c r="T1085" t="s">
        <v>58</v>
      </c>
      <c r="U1085" t="s">
        <v>47</v>
      </c>
      <c r="V1085" t="s">
        <v>48</v>
      </c>
      <c r="W1085" t="s">
        <v>15662</v>
      </c>
      <c r="X1085" s="121">
        <v>27875</v>
      </c>
      <c r="Y1085" t="s">
        <v>9516</v>
      </c>
      <c r="AB1085" t="s">
        <v>37</v>
      </c>
      <c r="AC1085" t="s">
        <v>38</v>
      </c>
      <c r="AD1085" t="s">
        <v>39</v>
      </c>
    </row>
    <row r="1086" spans="1:30">
      <c r="A1086" t="s">
        <v>9517</v>
      </c>
      <c r="B1086" t="s">
        <v>26</v>
      </c>
      <c r="C1086" t="s">
        <v>27</v>
      </c>
      <c r="D1086" t="s">
        <v>28</v>
      </c>
      <c r="E1086" t="s">
        <v>29</v>
      </c>
      <c r="F1086" t="s">
        <v>9493</v>
      </c>
      <c r="G1086" t="s">
        <v>9494</v>
      </c>
      <c r="H1086" t="s">
        <v>8442</v>
      </c>
      <c r="I1086" t="s">
        <v>6032</v>
      </c>
      <c r="J1086" t="s">
        <v>9517</v>
      </c>
      <c r="K1086" t="s">
        <v>30</v>
      </c>
      <c r="L1086" t="s">
        <v>30</v>
      </c>
      <c r="M1086" t="s">
        <v>41</v>
      </c>
      <c r="N1086" t="s">
        <v>42</v>
      </c>
      <c r="O1086" t="s">
        <v>52</v>
      </c>
      <c r="P1086" t="s">
        <v>139</v>
      </c>
      <c r="Q1086" t="s">
        <v>108</v>
      </c>
      <c r="R1086" t="s">
        <v>9518</v>
      </c>
      <c r="S1086" t="str">
        <f t="shared" si="16"/>
        <v>DUEÑAS SILVA, NILDA VALENTINA</v>
      </c>
      <c r="T1086" t="s">
        <v>46</v>
      </c>
      <c r="U1086" t="s">
        <v>47</v>
      </c>
      <c r="V1086" t="s">
        <v>48</v>
      </c>
      <c r="W1086" t="s">
        <v>15663</v>
      </c>
      <c r="X1086" s="121">
        <v>22423</v>
      </c>
      <c r="Y1086" t="s">
        <v>9519</v>
      </c>
      <c r="AB1086" t="s">
        <v>37</v>
      </c>
      <c r="AC1086" t="s">
        <v>38</v>
      </c>
      <c r="AD1086" t="s">
        <v>39</v>
      </c>
    </row>
    <row r="1087" spans="1:30">
      <c r="A1087" t="s">
        <v>9520</v>
      </c>
      <c r="B1087" t="s">
        <v>26</v>
      </c>
      <c r="C1087" t="s">
        <v>27</v>
      </c>
      <c r="D1087" t="s">
        <v>28</v>
      </c>
      <c r="E1087" t="s">
        <v>29</v>
      </c>
      <c r="F1087" t="s">
        <v>9493</v>
      </c>
      <c r="G1087" t="s">
        <v>9494</v>
      </c>
      <c r="H1087" t="s">
        <v>8442</v>
      </c>
      <c r="I1087" t="s">
        <v>6032</v>
      </c>
      <c r="J1087" t="s">
        <v>9520</v>
      </c>
      <c r="K1087" t="s">
        <v>30</v>
      </c>
      <c r="L1087" t="s">
        <v>30</v>
      </c>
      <c r="M1087" t="s">
        <v>41</v>
      </c>
      <c r="N1087" t="s">
        <v>42</v>
      </c>
      <c r="O1087" t="s">
        <v>15664</v>
      </c>
      <c r="P1087" t="s">
        <v>12567</v>
      </c>
      <c r="Q1087" t="s">
        <v>1021</v>
      </c>
      <c r="R1087" t="s">
        <v>12568</v>
      </c>
      <c r="S1087" t="str">
        <f t="shared" si="16"/>
        <v>CAJMA MOROCCO, ESTEBAN MARIO</v>
      </c>
      <c r="T1087" t="s">
        <v>46</v>
      </c>
      <c r="U1087" t="s">
        <v>47</v>
      </c>
      <c r="V1087" t="s">
        <v>48</v>
      </c>
      <c r="W1087" t="s">
        <v>16613</v>
      </c>
      <c r="X1087" s="121">
        <v>24102</v>
      </c>
      <c r="Y1087" t="s">
        <v>12569</v>
      </c>
      <c r="AB1087" t="s">
        <v>37</v>
      </c>
      <c r="AC1087" t="s">
        <v>38</v>
      </c>
      <c r="AD1087" t="s">
        <v>39</v>
      </c>
    </row>
    <row r="1088" spans="1:30">
      <c r="A1088" t="s">
        <v>9521</v>
      </c>
      <c r="B1088" t="s">
        <v>26</v>
      </c>
      <c r="C1088" t="s">
        <v>27</v>
      </c>
      <c r="D1088" t="s">
        <v>28</v>
      </c>
      <c r="E1088" t="s">
        <v>29</v>
      </c>
      <c r="F1088" t="s">
        <v>9493</v>
      </c>
      <c r="G1088" t="s">
        <v>9494</v>
      </c>
      <c r="H1088" t="s">
        <v>8442</v>
      </c>
      <c r="I1088" t="s">
        <v>6032</v>
      </c>
      <c r="J1088" t="s">
        <v>9521</v>
      </c>
      <c r="K1088" t="s">
        <v>30</v>
      </c>
      <c r="L1088" t="s">
        <v>30</v>
      </c>
      <c r="M1088" t="s">
        <v>41</v>
      </c>
      <c r="N1088" t="s">
        <v>42</v>
      </c>
      <c r="O1088" t="s">
        <v>9522</v>
      </c>
      <c r="P1088" t="s">
        <v>59</v>
      </c>
      <c r="Q1088" t="s">
        <v>364</v>
      </c>
      <c r="R1088" t="s">
        <v>9523</v>
      </c>
      <c r="S1088" t="str">
        <f t="shared" si="16"/>
        <v>GALLEGOS RAMIREZ, MARISABEL</v>
      </c>
      <c r="T1088" t="s">
        <v>62</v>
      </c>
      <c r="U1088" t="s">
        <v>47</v>
      </c>
      <c r="V1088" t="s">
        <v>48</v>
      </c>
      <c r="W1088" t="s">
        <v>15665</v>
      </c>
      <c r="X1088" s="121">
        <v>25347</v>
      </c>
      <c r="Y1088" t="s">
        <v>9524</v>
      </c>
      <c r="AB1088" t="s">
        <v>37</v>
      </c>
      <c r="AC1088" t="s">
        <v>38</v>
      </c>
      <c r="AD1088" t="s">
        <v>39</v>
      </c>
    </row>
    <row r="1089" spans="1:30">
      <c r="A1089" t="s">
        <v>9525</v>
      </c>
      <c r="B1089" t="s">
        <v>26</v>
      </c>
      <c r="C1089" t="s">
        <v>27</v>
      </c>
      <c r="D1089" t="s">
        <v>28</v>
      </c>
      <c r="E1089" t="s">
        <v>29</v>
      </c>
      <c r="F1089" t="s">
        <v>9493</v>
      </c>
      <c r="G1089" t="s">
        <v>9494</v>
      </c>
      <c r="H1089" t="s">
        <v>8442</v>
      </c>
      <c r="I1089" t="s">
        <v>6032</v>
      </c>
      <c r="J1089" t="s">
        <v>9525</v>
      </c>
      <c r="K1089" t="s">
        <v>30</v>
      </c>
      <c r="L1089" t="s">
        <v>30</v>
      </c>
      <c r="M1089" t="s">
        <v>41</v>
      </c>
      <c r="N1089" t="s">
        <v>42</v>
      </c>
      <c r="O1089" t="s">
        <v>14247</v>
      </c>
      <c r="P1089" t="s">
        <v>346</v>
      </c>
      <c r="Q1089" t="s">
        <v>338</v>
      </c>
      <c r="R1089" t="s">
        <v>838</v>
      </c>
      <c r="S1089" t="str">
        <f t="shared" si="16"/>
        <v>FERNANDEZ DIAZ, PAULINA</v>
      </c>
      <c r="T1089" t="s">
        <v>58</v>
      </c>
      <c r="U1089" t="s">
        <v>47</v>
      </c>
      <c r="V1089" t="s">
        <v>48</v>
      </c>
      <c r="W1089" t="s">
        <v>15666</v>
      </c>
      <c r="X1089" s="121">
        <v>26479</v>
      </c>
      <c r="Y1089" t="s">
        <v>254</v>
      </c>
      <c r="AB1089" t="s">
        <v>37</v>
      </c>
      <c r="AC1089" t="s">
        <v>38</v>
      </c>
      <c r="AD1089" t="s">
        <v>39</v>
      </c>
    </row>
    <row r="1090" spans="1:30">
      <c r="A1090" t="s">
        <v>9526</v>
      </c>
      <c r="B1090" t="s">
        <v>26</v>
      </c>
      <c r="C1090" t="s">
        <v>27</v>
      </c>
      <c r="D1090" t="s">
        <v>28</v>
      </c>
      <c r="E1090" t="s">
        <v>29</v>
      </c>
      <c r="F1090" t="s">
        <v>9493</v>
      </c>
      <c r="G1090" t="s">
        <v>9494</v>
      </c>
      <c r="H1090" t="s">
        <v>8442</v>
      </c>
      <c r="I1090" t="s">
        <v>6032</v>
      </c>
      <c r="J1090" t="s">
        <v>9526</v>
      </c>
      <c r="K1090" t="s">
        <v>30</v>
      </c>
      <c r="L1090" t="s">
        <v>30</v>
      </c>
      <c r="M1090" t="s">
        <v>6262</v>
      </c>
      <c r="N1090" t="s">
        <v>42</v>
      </c>
      <c r="O1090" t="s">
        <v>52</v>
      </c>
      <c r="P1090" t="s">
        <v>9527</v>
      </c>
      <c r="Q1090" t="s">
        <v>346</v>
      </c>
      <c r="R1090" t="s">
        <v>9528</v>
      </c>
      <c r="S1090" t="str">
        <f t="shared" si="16"/>
        <v>GAVILANO FERNANDEZ, LUZ MARIA</v>
      </c>
      <c r="T1090" t="s">
        <v>58</v>
      </c>
      <c r="U1090" t="s">
        <v>47</v>
      </c>
      <c r="V1090" t="s">
        <v>48</v>
      </c>
      <c r="W1090" t="s">
        <v>15667</v>
      </c>
      <c r="X1090" s="121">
        <v>23020</v>
      </c>
      <c r="Y1090" t="s">
        <v>9529</v>
      </c>
      <c r="AB1090" t="s">
        <v>37</v>
      </c>
      <c r="AC1090" t="s">
        <v>38</v>
      </c>
      <c r="AD1090" t="s">
        <v>39</v>
      </c>
    </row>
    <row r="1091" spans="1:30">
      <c r="A1091" t="s">
        <v>9530</v>
      </c>
      <c r="B1091" t="s">
        <v>26</v>
      </c>
      <c r="C1091" t="s">
        <v>27</v>
      </c>
      <c r="D1091" t="s">
        <v>28</v>
      </c>
      <c r="E1091" t="s">
        <v>29</v>
      </c>
      <c r="F1091" t="s">
        <v>9493</v>
      </c>
      <c r="G1091" t="s">
        <v>9494</v>
      </c>
      <c r="H1091" t="s">
        <v>8442</v>
      </c>
      <c r="I1091" t="s">
        <v>6032</v>
      </c>
      <c r="J1091" t="s">
        <v>9530</v>
      </c>
      <c r="K1091" t="s">
        <v>30</v>
      </c>
      <c r="L1091" t="s">
        <v>30</v>
      </c>
      <c r="M1091" t="s">
        <v>41</v>
      </c>
      <c r="N1091" t="s">
        <v>42</v>
      </c>
      <c r="O1091" t="s">
        <v>52</v>
      </c>
      <c r="P1091" t="s">
        <v>154</v>
      </c>
      <c r="Q1091" t="s">
        <v>235</v>
      </c>
      <c r="R1091" t="s">
        <v>9531</v>
      </c>
      <c r="S1091" t="str">
        <f t="shared" si="16"/>
        <v>GOMEZ URVIOLA, YENNY MARISOL</v>
      </c>
      <c r="T1091" t="s">
        <v>46</v>
      </c>
      <c r="U1091" t="s">
        <v>47</v>
      </c>
      <c r="V1091" t="s">
        <v>48</v>
      </c>
      <c r="W1091" t="s">
        <v>15668</v>
      </c>
      <c r="X1091" s="121">
        <v>25561</v>
      </c>
      <c r="Y1091" t="s">
        <v>9532</v>
      </c>
      <c r="AB1091" t="s">
        <v>37</v>
      </c>
      <c r="AC1091" t="s">
        <v>38</v>
      </c>
      <c r="AD1091" t="s">
        <v>39</v>
      </c>
    </row>
    <row r="1092" spans="1:30">
      <c r="A1092" t="s">
        <v>9533</v>
      </c>
      <c r="B1092" t="s">
        <v>26</v>
      </c>
      <c r="C1092" t="s">
        <v>27</v>
      </c>
      <c r="D1092" t="s">
        <v>28</v>
      </c>
      <c r="E1092" t="s">
        <v>29</v>
      </c>
      <c r="F1092" t="s">
        <v>9493</v>
      </c>
      <c r="G1092" t="s">
        <v>9494</v>
      </c>
      <c r="H1092" t="s">
        <v>8442</v>
      </c>
      <c r="I1092" t="s">
        <v>6032</v>
      </c>
      <c r="J1092" t="s">
        <v>9533</v>
      </c>
      <c r="K1092" t="s">
        <v>30</v>
      </c>
      <c r="L1092" t="s">
        <v>30</v>
      </c>
      <c r="M1092" t="s">
        <v>6262</v>
      </c>
      <c r="N1092" t="s">
        <v>42</v>
      </c>
      <c r="O1092" t="s">
        <v>52</v>
      </c>
      <c r="P1092" t="s">
        <v>335</v>
      </c>
      <c r="Q1092" t="s">
        <v>338</v>
      </c>
      <c r="R1092" t="s">
        <v>9534</v>
      </c>
      <c r="S1092" t="str">
        <f t="shared" si="16"/>
        <v>GUTIERREZ DIAZ, SILVIO MARTIN</v>
      </c>
      <c r="T1092" t="s">
        <v>46</v>
      </c>
      <c r="U1092" t="s">
        <v>47</v>
      </c>
      <c r="V1092" t="s">
        <v>48</v>
      </c>
      <c r="W1092" t="s">
        <v>15669</v>
      </c>
      <c r="X1092" s="121">
        <v>23318</v>
      </c>
      <c r="Y1092" t="s">
        <v>9535</v>
      </c>
      <c r="AB1092" t="s">
        <v>37</v>
      </c>
      <c r="AC1092" t="s">
        <v>38</v>
      </c>
      <c r="AD1092" t="s">
        <v>39</v>
      </c>
    </row>
    <row r="1093" spans="1:30">
      <c r="A1093" t="s">
        <v>9536</v>
      </c>
      <c r="B1093" t="s">
        <v>26</v>
      </c>
      <c r="C1093" t="s">
        <v>27</v>
      </c>
      <c r="D1093" t="s">
        <v>28</v>
      </c>
      <c r="E1093" t="s">
        <v>29</v>
      </c>
      <c r="F1093" t="s">
        <v>9493</v>
      </c>
      <c r="G1093" t="s">
        <v>9494</v>
      </c>
      <c r="H1093" t="s">
        <v>8442</v>
      </c>
      <c r="I1093" t="s">
        <v>6032</v>
      </c>
      <c r="J1093" t="s">
        <v>9536</v>
      </c>
      <c r="K1093" t="s">
        <v>30</v>
      </c>
      <c r="L1093" t="s">
        <v>30</v>
      </c>
      <c r="M1093" t="s">
        <v>41</v>
      </c>
      <c r="N1093" t="s">
        <v>42</v>
      </c>
      <c r="O1093" t="s">
        <v>14248</v>
      </c>
      <c r="P1093" t="s">
        <v>14249</v>
      </c>
      <c r="Q1093" t="s">
        <v>288</v>
      </c>
      <c r="R1093" t="s">
        <v>14250</v>
      </c>
      <c r="S1093" t="str">
        <f t="shared" ref="S1093:S1156" si="17">CONCATENATE(P1093," ",Q1093,","," ",R1093)</f>
        <v>HERMOZA MOLINA, RUTH HAYDEE</v>
      </c>
      <c r="T1093" t="s">
        <v>62</v>
      </c>
      <c r="U1093" t="s">
        <v>47</v>
      </c>
      <c r="V1093" t="s">
        <v>48</v>
      </c>
      <c r="W1093" t="s">
        <v>15670</v>
      </c>
      <c r="X1093" s="121">
        <v>21609</v>
      </c>
      <c r="Y1093" t="s">
        <v>14251</v>
      </c>
      <c r="AB1093" t="s">
        <v>37</v>
      </c>
      <c r="AC1093" t="s">
        <v>38</v>
      </c>
      <c r="AD1093" t="s">
        <v>39</v>
      </c>
    </row>
    <row r="1094" spans="1:30">
      <c r="A1094" t="s">
        <v>9537</v>
      </c>
      <c r="B1094" t="s">
        <v>26</v>
      </c>
      <c r="C1094" t="s">
        <v>27</v>
      </c>
      <c r="D1094" t="s">
        <v>28</v>
      </c>
      <c r="E1094" t="s">
        <v>29</v>
      </c>
      <c r="F1094" t="s">
        <v>9493</v>
      </c>
      <c r="G1094" t="s">
        <v>9494</v>
      </c>
      <c r="H1094" t="s">
        <v>8442</v>
      </c>
      <c r="I1094" t="s">
        <v>6032</v>
      </c>
      <c r="J1094" t="s">
        <v>9537</v>
      </c>
      <c r="K1094" t="s">
        <v>30</v>
      </c>
      <c r="L1094" t="s">
        <v>30</v>
      </c>
      <c r="M1094" t="s">
        <v>41</v>
      </c>
      <c r="N1094" t="s">
        <v>42</v>
      </c>
      <c r="O1094" t="s">
        <v>52</v>
      </c>
      <c r="P1094" t="s">
        <v>6978</v>
      </c>
      <c r="Q1094" t="s">
        <v>340</v>
      </c>
      <c r="R1094" t="s">
        <v>9538</v>
      </c>
      <c r="S1094" t="str">
        <f t="shared" si="17"/>
        <v>PEÑARANDA PACHO, VENANCIO TOBET</v>
      </c>
      <c r="T1094" t="s">
        <v>46</v>
      </c>
      <c r="U1094" t="s">
        <v>47</v>
      </c>
      <c r="V1094" t="s">
        <v>48</v>
      </c>
      <c r="W1094" t="s">
        <v>15671</v>
      </c>
      <c r="X1094" s="121">
        <v>23515</v>
      </c>
      <c r="Y1094" t="s">
        <v>9539</v>
      </c>
      <c r="AB1094" t="s">
        <v>37</v>
      </c>
      <c r="AC1094" t="s">
        <v>38</v>
      </c>
      <c r="AD1094" t="s">
        <v>39</v>
      </c>
    </row>
    <row r="1095" spans="1:30">
      <c r="A1095" t="s">
        <v>9540</v>
      </c>
      <c r="B1095" t="s">
        <v>26</v>
      </c>
      <c r="C1095" t="s">
        <v>27</v>
      </c>
      <c r="D1095" t="s">
        <v>28</v>
      </c>
      <c r="E1095" t="s">
        <v>29</v>
      </c>
      <c r="F1095" t="s">
        <v>9493</v>
      </c>
      <c r="G1095" t="s">
        <v>9494</v>
      </c>
      <c r="H1095" t="s">
        <v>8442</v>
      </c>
      <c r="I1095" t="s">
        <v>6032</v>
      </c>
      <c r="J1095" t="s">
        <v>9540</v>
      </c>
      <c r="K1095" t="s">
        <v>30</v>
      </c>
      <c r="L1095" t="s">
        <v>30</v>
      </c>
      <c r="M1095" t="s">
        <v>41</v>
      </c>
      <c r="N1095" t="s">
        <v>42</v>
      </c>
      <c r="O1095" t="s">
        <v>52</v>
      </c>
      <c r="P1095" t="s">
        <v>63</v>
      </c>
      <c r="Q1095" t="s">
        <v>64</v>
      </c>
      <c r="R1095" t="s">
        <v>9541</v>
      </c>
      <c r="S1095" t="str">
        <f t="shared" si="17"/>
        <v>LOAYZA CHOQUE, DEYSI JACKELINE</v>
      </c>
      <c r="T1095" t="s">
        <v>35</v>
      </c>
      <c r="U1095" t="s">
        <v>47</v>
      </c>
      <c r="V1095" t="s">
        <v>48</v>
      </c>
      <c r="W1095" t="s">
        <v>15672</v>
      </c>
      <c r="X1095" s="121">
        <v>25951</v>
      </c>
      <c r="Y1095" t="s">
        <v>254</v>
      </c>
      <c r="AB1095" t="s">
        <v>37</v>
      </c>
      <c r="AC1095" t="s">
        <v>38</v>
      </c>
      <c r="AD1095" t="s">
        <v>39</v>
      </c>
    </row>
    <row r="1096" spans="1:30">
      <c r="A1096" t="s">
        <v>9542</v>
      </c>
      <c r="B1096" t="s">
        <v>26</v>
      </c>
      <c r="C1096" t="s">
        <v>27</v>
      </c>
      <c r="D1096" t="s">
        <v>28</v>
      </c>
      <c r="E1096" t="s">
        <v>29</v>
      </c>
      <c r="F1096" t="s">
        <v>9493</v>
      </c>
      <c r="G1096" t="s">
        <v>9494</v>
      </c>
      <c r="H1096" t="s">
        <v>8442</v>
      </c>
      <c r="I1096" t="s">
        <v>6032</v>
      </c>
      <c r="J1096" t="s">
        <v>9542</v>
      </c>
      <c r="K1096" t="s">
        <v>30</v>
      </c>
      <c r="L1096" t="s">
        <v>30</v>
      </c>
      <c r="M1096" t="s">
        <v>41</v>
      </c>
      <c r="N1096" t="s">
        <v>42</v>
      </c>
      <c r="O1096" t="s">
        <v>52</v>
      </c>
      <c r="P1096" t="s">
        <v>103</v>
      </c>
      <c r="Q1096" t="s">
        <v>290</v>
      </c>
      <c r="R1096" t="s">
        <v>793</v>
      </c>
      <c r="S1096" t="str">
        <f t="shared" si="17"/>
        <v>MAMANI ZEA, BERTHA</v>
      </c>
      <c r="T1096" t="s">
        <v>51</v>
      </c>
      <c r="U1096" t="s">
        <v>47</v>
      </c>
      <c r="V1096" t="s">
        <v>48</v>
      </c>
      <c r="W1096" t="s">
        <v>15673</v>
      </c>
      <c r="X1096" s="121">
        <v>22717</v>
      </c>
      <c r="Y1096" t="s">
        <v>9543</v>
      </c>
      <c r="AB1096" t="s">
        <v>37</v>
      </c>
      <c r="AC1096" t="s">
        <v>38</v>
      </c>
      <c r="AD1096" t="s">
        <v>39</v>
      </c>
    </row>
    <row r="1097" spans="1:30">
      <c r="A1097" t="s">
        <v>9544</v>
      </c>
      <c r="B1097" t="s">
        <v>26</v>
      </c>
      <c r="C1097" t="s">
        <v>27</v>
      </c>
      <c r="D1097" t="s">
        <v>28</v>
      </c>
      <c r="E1097" t="s">
        <v>29</v>
      </c>
      <c r="F1097" t="s">
        <v>9493</v>
      </c>
      <c r="G1097" t="s">
        <v>9494</v>
      </c>
      <c r="H1097" t="s">
        <v>8442</v>
      </c>
      <c r="I1097" t="s">
        <v>6032</v>
      </c>
      <c r="J1097" t="s">
        <v>9544</v>
      </c>
      <c r="K1097" t="s">
        <v>30</v>
      </c>
      <c r="L1097" t="s">
        <v>30</v>
      </c>
      <c r="M1097" t="s">
        <v>41</v>
      </c>
      <c r="N1097" t="s">
        <v>42</v>
      </c>
      <c r="O1097" t="s">
        <v>52</v>
      </c>
      <c r="P1097" t="s">
        <v>9496</v>
      </c>
      <c r="Q1097" t="s">
        <v>59</v>
      </c>
      <c r="R1097" t="s">
        <v>9497</v>
      </c>
      <c r="S1097" t="str">
        <f t="shared" si="17"/>
        <v>MANDUJANO GALLEGOS, PATRICIA DEL CARMEN</v>
      </c>
      <c r="T1097" t="s">
        <v>310</v>
      </c>
      <c r="U1097" t="s">
        <v>47</v>
      </c>
      <c r="V1097" t="s">
        <v>48</v>
      </c>
      <c r="W1097" t="s">
        <v>15674</v>
      </c>
      <c r="X1097" s="121">
        <v>25220</v>
      </c>
      <c r="Y1097" t="s">
        <v>9498</v>
      </c>
      <c r="AB1097" t="s">
        <v>37</v>
      </c>
      <c r="AC1097" t="s">
        <v>38</v>
      </c>
      <c r="AD1097" t="s">
        <v>39</v>
      </c>
    </row>
    <row r="1098" spans="1:30">
      <c r="A1098" t="s">
        <v>9545</v>
      </c>
      <c r="B1098" t="s">
        <v>26</v>
      </c>
      <c r="C1098" t="s">
        <v>27</v>
      </c>
      <c r="D1098" t="s">
        <v>28</v>
      </c>
      <c r="E1098" t="s">
        <v>29</v>
      </c>
      <c r="F1098" t="s">
        <v>9493</v>
      </c>
      <c r="G1098" t="s">
        <v>9494</v>
      </c>
      <c r="H1098" t="s">
        <v>8442</v>
      </c>
      <c r="I1098" t="s">
        <v>6032</v>
      </c>
      <c r="J1098" t="s">
        <v>9545</v>
      </c>
      <c r="K1098" t="s">
        <v>30</v>
      </c>
      <c r="L1098" t="s">
        <v>30</v>
      </c>
      <c r="M1098" t="s">
        <v>41</v>
      </c>
      <c r="N1098" t="s">
        <v>42</v>
      </c>
      <c r="O1098" t="s">
        <v>52</v>
      </c>
      <c r="P1098" t="s">
        <v>9546</v>
      </c>
      <c r="Q1098" t="s">
        <v>155</v>
      </c>
      <c r="R1098" t="s">
        <v>9547</v>
      </c>
      <c r="S1098" t="str">
        <f t="shared" si="17"/>
        <v>MARCAVILLACA CHURA, MARTHA MIRTA</v>
      </c>
      <c r="T1098" t="s">
        <v>58</v>
      </c>
      <c r="U1098" t="s">
        <v>47</v>
      </c>
      <c r="V1098" t="s">
        <v>48</v>
      </c>
      <c r="W1098" t="s">
        <v>15675</v>
      </c>
      <c r="X1098" s="121">
        <v>24137</v>
      </c>
      <c r="Y1098" t="s">
        <v>9548</v>
      </c>
      <c r="AB1098" t="s">
        <v>37</v>
      </c>
      <c r="AC1098" t="s">
        <v>38</v>
      </c>
      <c r="AD1098" t="s">
        <v>39</v>
      </c>
    </row>
    <row r="1099" spans="1:30">
      <c r="A1099" t="s">
        <v>9549</v>
      </c>
      <c r="B1099" t="s">
        <v>26</v>
      </c>
      <c r="C1099" t="s">
        <v>27</v>
      </c>
      <c r="D1099" t="s">
        <v>28</v>
      </c>
      <c r="E1099" t="s">
        <v>29</v>
      </c>
      <c r="F1099" t="s">
        <v>9493</v>
      </c>
      <c r="G1099" t="s">
        <v>9494</v>
      </c>
      <c r="H1099" t="s">
        <v>8442</v>
      </c>
      <c r="I1099" t="s">
        <v>6032</v>
      </c>
      <c r="J1099" t="s">
        <v>9549</v>
      </c>
      <c r="K1099" t="s">
        <v>30</v>
      </c>
      <c r="L1099" t="s">
        <v>30</v>
      </c>
      <c r="M1099" t="s">
        <v>6262</v>
      </c>
      <c r="N1099" t="s">
        <v>42</v>
      </c>
      <c r="O1099" t="s">
        <v>9550</v>
      </c>
      <c r="P1099" t="s">
        <v>241</v>
      </c>
      <c r="Q1099" t="s">
        <v>434</v>
      </c>
      <c r="R1099" t="s">
        <v>9551</v>
      </c>
      <c r="S1099" t="str">
        <f t="shared" si="17"/>
        <v>ALATA AGUIRRE, AMERICO FELIX</v>
      </c>
      <c r="T1099" t="s">
        <v>35</v>
      </c>
      <c r="U1099" t="s">
        <v>47</v>
      </c>
      <c r="V1099" t="s">
        <v>48</v>
      </c>
      <c r="W1099" t="s">
        <v>15676</v>
      </c>
      <c r="X1099" s="121">
        <v>24114</v>
      </c>
      <c r="Y1099" t="s">
        <v>254</v>
      </c>
      <c r="AB1099" t="s">
        <v>37</v>
      </c>
      <c r="AC1099" t="s">
        <v>38</v>
      </c>
      <c r="AD1099" t="s">
        <v>39</v>
      </c>
    </row>
    <row r="1100" spans="1:30">
      <c r="A1100" t="s">
        <v>9552</v>
      </c>
      <c r="B1100" t="s">
        <v>26</v>
      </c>
      <c r="C1100" t="s">
        <v>27</v>
      </c>
      <c r="D1100" t="s">
        <v>28</v>
      </c>
      <c r="E1100" t="s">
        <v>29</v>
      </c>
      <c r="F1100" t="s">
        <v>9493</v>
      </c>
      <c r="G1100" t="s">
        <v>9494</v>
      </c>
      <c r="H1100" t="s">
        <v>8442</v>
      </c>
      <c r="I1100" t="s">
        <v>6032</v>
      </c>
      <c r="J1100" t="s">
        <v>9552</v>
      </c>
      <c r="K1100" t="s">
        <v>30</v>
      </c>
      <c r="L1100" t="s">
        <v>30</v>
      </c>
      <c r="M1100" t="s">
        <v>8480</v>
      </c>
      <c r="N1100" t="s">
        <v>42</v>
      </c>
      <c r="O1100" t="s">
        <v>9553</v>
      </c>
      <c r="P1100" t="s">
        <v>434</v>
      </c>
      <c r="Q1100" t="s">
        <v>508</v>
      </c>
      <c r="R1100" t="s">
        <v>9554</v>
      </c>
      <c r="S1100" t="str">
        <f t="shared" si="17"/>
        <v>AGUIRRE VILLALTA, NILTON SANDRINO</v>
      </c>
      <c r="T1100" t="s">
        <v>310</v>
      </c>
      <c r="U1100" t="s">
        <v>47</v>
      </c>
      <c r="V1100" t="s">
        <v>48</v>
      </c>
      <c r="W1100" t="s">
        <v>15677</v>
      </c>
      <c r="X1100" s="121">
        <v>22264</v>
      </c>
      <c r="Y1100" t="s">
        <v>9555</v>
      </c>
      <c r="AB1100" t="s">
        <v>37</v>
      </c>
      <c r="AC1100" t="s">
        <v>38</v>
      </c>
      <c r="AD1100" t="s">
        <v>39</v>
      </c>
    </row>
    <row r="1101" spans="1:30">
      <c r="A1101" t="s">
        <v>9556</v>
      </c>
      <c r="B1101" t="s">
        <v>26</v>
      </c>
      <c r="C1101" t="s">
        <v>27</v>
      </c>
      <c r="D1101" t="s">
        <v>28</v>
      </c>
      <c r="E1101" t="s">
        <v>29</v>
      </c>
      <c r="F1101" t="s">
        <v>9493</v>
      </c>
      <c r="G1101" t="s">
        <v>9494</v>
      </c>
      <c r="H1101" t="s">
        <v>8442</v>
      </c>
      <c r="I1101" t="s">
        <v>6032</v>
      </c>
      <c r="J1101" t="s">
        <v>9556</v>
      </c>
      <c r="K1101" t="s">
        <v>30</v>
      </c>
      <c r="L1101" t="s">
        <v>30</v>
      </c>
      <c r="M1101" t="s">
        <v>41</v>
      </c>
      <c r="N1101" t="s">
        <v>42</v>
      </c>
      <c r="O1101" t="s">
        <v>15678</v>
      </c>
      <c r="P1101" t="s">
        <v>59</v>
      </c>
      <c r="Q1101" t="s">
        <v>312</v>
      </c>
      <c r="R1101" t="s">
        <v>11404</v>
      </c>
      <c r="S1101" t="str">
        <f t="shared" si="17"/>
        <v>GALLEGOS VARGAS, OSWALDO COSME</v>
      </c>
      <c r="T1101" t="s">
        <v>58</v>
      </c>
      <c r="U1101" t="s">
        <v>47</v>
      </c>
      <c r="V1101" t="s">
        <v>48</v>
      </c>
      <c r="W1101" t="s">
        <v>16234</v>
      </c>
      <c r="X1101" s="121">
        <v>26522</v>
      </c>
      <c r="Y1101" t="s">
        <v>11405</v>
      </c>
      <c r="AB1101" t="s">
        <v>37</v>
      </c>
      <c r="AC1101" t="s">
        <v>38</v>
      </c>
      <c r="AD1101" t="s">
        <v>39</v>
      </c>
    </row>
    <row r="1102" spans="1:30">
      <c r="A1102" t="s">
        <v>9557</v>
      </c>
      <c r="B1102" t="s">
        <v>26</v>
      </c>
      <c r="C1102" t="s">
        <v>27</v>
      </c>
      <c r="D1102" t="s">
        <v>28</v>
      </c>
      <c r="E1102" t="s">
        <v>29</v>
      </c>
      <c r="F1102" t="s">
        <v>9493</v>
      </c>
      <c r="G1102" t="s">
        <v>9494</v>
      </c>
      <c r="H1102" t="s">
        <v>8442</v>
      </c>
      <c r="I1102" t="s">
        <v>6032</v>
      </c>
      <c r="J1102" t="s">
        <v>9557</v>
      </c>
      <c r="K1102" t="s">
        <v>30</v>
      </c>
      <c r="L1102" t="s">
        <v>30</v>
      </c>
      <c r="M1102" t="s">
        <v>41</v>
      </c>
      <c r="N1102" t="s">
        <v>42</v>
      </c>
      <c r="O1102" t="s">
        <v>9558</v>
      </c>
      <c r="P1102" t="s">
        <v>376</v>
      </c>
      <c r="Q1102" t="s">
        <v>215</v>
      </c>
      <c r="R1102" t="s">
        <v>620</v>
      </c>
      <c r="S1102" t="str">
        <f t="shared" si="17"/>
        <v>ANCCO CASTILLO, EDWIN</v>
      </c>
      <c r="T1102" t="s">
        <v>51</v>
      </c>
      <c r="U1102" t="s">
        <v>47</v>
      </c>
      <c r="V1102" t="s">
        <v>48</v>
      </c>
      <c r="W1102" t="s">
        <v>19022</v>
      </c>
      <c r="X1102" s="121">
        <v>28808</v>
      </c>
      <c r="Y1102" t="s">
        <v>19023</v>
      </c>
      <c r="AB1102" t="s">
        <v>37</v>
      </c>
      <c r="AC1102" t="s">
        <v>38</v>
      </c>
      <c r="AD1102" t="s">
        <v>39</v>
      </c>
    </row>
    <row r="1103" spans="1:30">
      <c r="A1103" t="s">
        <v>9559</v>
      </c>
      <c r="B1103" t="s">
        <v>26</v>
      </c>
      <c r="C1103" t="s">
        <v>27</v>
      </c>
      <c r="D1103" t="s">
        <v>28</v>
      </c>
      <c r="E1103" t="s">
        <v>29</v>
      </c>
      <c r="F1103" t="s">
        <v>9493</v>
      </c>
      <c r="G1103" t="s">
        <v>9494</v>
      </c>
      <c r="H1103" t="s">
        <v>8442</v>
      </c>
      <c r="I1103" t="s">
        <v>6032</v>
      </c>
      <c r="J1103" t="s">
        <v>9559</v>
      </c>
      <c r="K1103" t="s">
        <v>30</v>
      </c>
      <c r="L1103" t="s">
        <v>30</v>
      </c>
      <c r="M1103" t="s">
        <v>41</v>
      </c>
      <c r="N1103" t="s">
        <v>42</v>
      </c>
      <c r="O1103" t="s">
        <v>15679</v>
      </c>
      <c r="P1103" t="s">
        <v>226</v>
      </c>
      <c r="Q1103" t="s">
        <v>129</v>
      </c>
      <c r="R1103" t="s">
        <v>12361</v>
      </c>
      <c r="S1103" t="str">
        <f t="shared" si="17"/>
        <v>TICONA CRUZ, NILDA BLANCA</v>
      </c>
      <c r="T1103" t="s">
        <v>310</v>
      </c>
      <c r="U1103" t="s">
        <v>47</v>
      </c>
      <c r="V1103" t="s">
        <v>48</v>
      </c>
      <c r="W1103" t="s">
        <v>16552</v>
      </c>
      <c r="X1103" s="121">
        <v>24528</v>
      </c>
      <c r="Y1103" t="s">
        <v>12362</v>
      </c>
      <c r="AB1103" t="s">
        <v>37</v>
      </c>
      <c r="AC1103" t="s">
        <v>38</v>
      </c>
      <c r="AD1103" t="s">
        <v>39</v>
      </c>
    </row>
    <row r="1104" spans="1:30">
      <c r="A1104" t="s">
        <v>9560</v>
      </c>
      <c r="B1104" t="s">
        <v>26</v>
      </c>
      <c r="C1104" t="s">
        <v>27</v>
      </c>
      <c r="D1104" t="s">
        <v>28</v>
      </c>
      <c r="E1104" t="s">
        <v>29</v>
      </c>
      <c r="F1104" t="s">
        <v>9493</v>
      </c>
      <c r="G1104" t="s">
        <v>9494</v>
      </c>
      <c r="H1104" t="s">
        <v>8442</v>
      </c>
      <c r="I1104" t="s">
        <v>6032</v>
      </c>
      <c r="J1104" t="s">
        <v>9560</v>
      </c>
      <c r="K1104" t="s">
        <v>30</v>
      </c>
      <c r="L1104" t="s">
        <v>30</v>
      </c>
      <c r="M1104" t="s">
        <v>41</v>
      </c>
      <c r="N1104" t="s">
        <v>42</v>
      </c>
      <c r="O1104" t="s">
        <v>9561</v>
      </c>
      <c r="P1104" t="s">
        <v>75</v>
      </c>
      <c r="Q1104" t="s">
        <v>64</v>
      </c>
      <c r="R1104" t="s">
        <v>13059</v>
      </c>
      <c r="S1104" t="str">
        <f t="shared" si="17"/>
        <v>PINEDA CHOQUE, NANCY FLORENCIA</v>
      </c>
      <c r="T1104" t="s">
        <v>46</v>
      </c>
      <c r="U1104" t="s">
        <v>47</v>
      </c>
      <c r="V1104" t="s">
        <v>48</v>
      </c>
      <c r="W1104" t="s">
        <v>15680</v>
      </c>
      <c r="X1104" s="121">
        <v>25138</v>
      </c>
      <c r="Y1104" t="s">
        <v>13060</v>
      </c>
      <c r="AB1104" t="s">
        <v>37</v>
      </c>
      <c r="AC1104" t="s">
        <v>38</v>
      </c>
      <c r="AD1104" t="s">
        <v>39</v>
      </c>
    </row>
    <row r="1105" spans="1:30">
      <c r="A1105" t="s">
        <v>9562</v>
      </c>
      <c r="B1105" t="s">
        <v>26</v>
      </c>
      <c r="C1105" t="s">
        <v>27</v>
      </c>
      <c r="D1105" t="s">
        <v>28</v>
      </c>
      <c r="E1105" t="s">
        <v>29</v>
      </c>
      <c r="F1105" t="s">
        <v>9493</v>
      </c>
      <c r="G1105" t="s">
        <v>9494</v>
      </c>
      <c r="H1105" t="s">
        <v>8442</v>
      </c>
      <c r="I1105" t="s">
        <v>6032</v>
      </c>
      <c r="J1105" t="s">
        <v>9562</v>
      </c>
      <c r="K1105" t="s">
        <v>30</v>
      </c>
      <c r="L1105" t="s">
        <v>30</v>
      </c>
      <c r="M1105" t="s">
        <v>41</v>
      </c>
      <c r="N1105" t="s">
        <v>42</v>
      </c>
      <c r="O1105" t="s">
        <v>52</v>
      </c>
      <c r="P1105" t="s">
        <v>326</v>
      </c>
      <c r="Q1105" t="s">
        <v>814</v>
      </c>
      <c r="R1105" t="s">
        <v>120</v>
      </c>
      <c r="S1105" t="str">
        <f t="shared" si="17"/>
        <v>QUENTA HURTADO, JULIA</v>
      </c>
      <c r="T1105" t="s">
        <v>51</v>
      </c>
      <c r="U1105" t="s">
        <v>47</v>
      </c>
      <c r="V1105" t="s">
        <v>48</v>
      </c>
      <c r="W1105" t="s">
        <v>15681</v>
      </c>
      <c r="X1105" s="121">
        <v>24713</v>
      </c>
      <c r="Y1105" t="s">
        <v>9563</v>
      </c>
      <c r="AB1105" t="s">
        <v>37</v>
      </c>
      <c r="AC1105" t="s">
        <v>38</v>
      </c>
      <c r="AD1105" t="s">
        <v>39</v>
      </c>
    </row>
    <row r="1106" spans="1:30">
      <c r="A1106" t="s">
        <v>9564</v>
      </c>
      <c r="B1106" t="s">
        <v>26</v>
      </c>
      <c r="C1106" t="s">
        <v>27</v>
      </c>
      <c r="D1106" t="s">
        <v>28</v>
      </c>
      <c r="E1106" t="s">
        <v>29</v>
      </c>
      <c r="F1106" t="s">
        <v>9493</v>
      </c>
      <c r="G1106" t="s">
        <v>9494</v>
      </c>
      <c r="H1106" t="s">
        <v>8442</v>
      </c>
      <c r="I1106" t="s">
        <v>6032</v>
      </c>
      <c r="J1106" t="s">
        <v>9564</v>
      </c>
      <c r="K1106" t="s">
        <v>30</v>
      </c>
      <c r="L1106" t="s">
        <v>30</v>
      </c>
      <c r="M1106" t="s">
        <v>41</v>
      </c>
      <c r="N1106" t="s">
        <v>42</v>
      </c>
      <c r="O1106" t="s">
        <v>52</v>
      </c>
      <c r="P1106" t="s">
        <v>72</v>
      </c>
      <c r="Q1106" t="s">
        <v>705</v>
      </c>
      <c r="R1106" t="s">
        <v>9565</v>
      </c>
      <c r="S1106" t="str">
        <f t="shared" si="17"/>
        <v>QUISPE BLANCO, GRIMALDA</v>
      </c>
      <c r="T1106" t="s">
        <v>58</v>
      </c>
      <c r="U1106" t="s">
        <v>47</v>
      </c>
      <c r="V1106" t="s">
        <v>48</v>
      </c>
      <c r="W1106" t="s">
        <v>15682</v>
      </c>
      <c r="X1106" s="121">
        <v>22174</v>
      </c>
      <c r="Y1106" t="s">
        <v>9566</v>
      </c>
      <c r="AB1106" t="s">
        <v>37</v>
      </c>
      <c r="AC1106" t="s">
        <v>38</v>
      </c>
      <c r="AD1106" t="s">
        <v>39</v>
      </c>
    </row>
    <row r="1107" spans="1:30">
      <c r="A1107" t="s">
        <v>9567</v>
      </c>
      <c r="B1107" t="s">
        <v>26</v>
      </c>
      <c r="C1107" t="s">
        <v>27</v>
      </c>
      <c r="D1107" t="s">
        <v>28</v>
      </c>
      <c r="E1107" t="s">
        <v>29</v>
      </c>
      <c r="F1107" t="s">
        <v>9493</v>
      </c>
      <c r="G1107" t="s">
        <v>9494</v>
      </c>
      <c r="H1107" t="s">
        <v>8442</v>
      </c>
      <c r="I1107" t="s">
        <v>6032</v>
      </c>
      <c r="J1107" t="s">
        <v>9567</v>
      </c>
      <c r="K1107" t="s">
        <v>30</v>
      </c>
      <c r="L1107" t="s">
        <v>30</v>
      </c>
      <c r="M1107" t="s">
        <v>41</v>
      </c>
      <c r="N1107" t="s">
        <v>42</v>
      </c>
      <c r="O1107" t="s">
        <v>9568</v>
      </c>
      <c r="P1107" t="s">
        <v>683</v>
      </c>
      <c r="Q1107" t="s">
        <v>128</v>
      </c>
      <c r="R1107" t="s">
        <v>9569</v>
      </c>
      <c r="S1107" t="str">
        <f t="shared" si="17"/>
        <v>BAILON VELASQUEZ, YENINA JOVANA</v>
      </c>
      <c r="T1107" t="s">
        <v>51</v>
      </c>
      <c r="U1107" t="s">
        <v>47</v>
      </c>
      <c r="V1107" t="s">
        <v>48</v>
      </c>
      <c r="W1107" t="s">
        <v>15683</v>
      </c>
      <c r="X1107" s="121">
        <v>28518</v>
      </c>
      <c r="Y1107" t="s">
        <v>9570</v>
      </c>
      <c r="AB1107" t="s">
        <v>37</v>
      </c>
      <c r="AC1107" t="s">
        <v>38</v>
      </c>
      <c r="AD1107" t="s">
        <v>39</v>
      </c>
    </row>
    <row r="1108" spans="1:30">
      <c r="A1108" t="s">
        <v>9571</v>
      </c>
      <c r="B1108" t="s">
        <v>26</v>
      </c>
      <c r="C1108" t="s">
        <v>27</v>
      </c>
      <c r="D1108" t="s">
        <v>28</v>
      </c>
      <c r="E1108" t="s">
        <v>29</v>
      </c>
      <c r="F1108" t="s">
        <v>9493</v>
      </c>
      <c r="G1108" t="s">
        <v>9494</v>
      </c>
      <c r="H1108" t="s">
        <v>8442</v>
      </c>
      <c r="I1108" t="s">
        <v>6032</v>
      </c>
      <c r="J1108" t="s">
        <v>9571</v>
      </c>
      <c r="K1108" t="s">
        <v>30</v>
      </c>
      <c r="L1108" t="s">
        <v>30</v>
      </c>
      <c r="M1108" t="s">
        <v>41</v>
      </c>
      <c r="N1108" t="s">
        <v>42</v>
      </c>
      <c r="O1108" t="s">
        <v>52</v>
      </c>
      <c r="P1108" t="s">
        <v>72</v>
      </c>
      <c r="Q1108" t="s">
        <v>72</v>
      </c>
      <c r="R1108" t="s">
        <v>374</v>
      </c>
      <c r="S1108" t="str">
        <f t="shared" si="17"/>
        <v>QUISPE QUISPE, MARTHA</v>
      </c>
      <c r="T1108" t="s">
        <v>35</v>
      </c>
      <c r="U1108" t="s">
        <v>47</v>
      </c>
      <c r="V1108" t="s">
        <v>48</v>
      </c>
      <c r="W1108" t="s">
        <v>15684</v>
      </c>
      <c r="X1108" s="121">
        <v>26053</v>
      </c>
      <c r="Y1108" t="s">
        <v>9572</v>
      </c>
      <c r="AB1108" t="s">
        <v>37</v>
      </c>
      <c r="AC1108" t="s">
        <v>38</v>
      </c>
      <c r="AD1108" t="s">
        <v>39</v>
      </c>
    </row>
    <row r="1109" spans="1:30">
      <c r="A1109" t="s">
        <v>9573</v>
      </c>
      <c r="B1109" t="s">
        <v>26</v>
      </c>
      <c r="C1109" t="s">
        <v>27</v>
      </c>
      <c r="D1109" t="s">
        <v>28</v>
      </c>
      <c r="E1109" t="s">
        <v>29</v>
      </c>
      <c r="F1109" t="s">
        <v>9493</v>
      </c>
      <c r="G1109" t="s">
        <v>9494</v>
      </c>
      <c r="H1109" t="s">
        <v>8442</v>
      </c>
      <c r="I1109" t="s">
        <v>6032</v>
      </c>
      <c r="J1109" t="s">
        <v>9573</v>
      </c>
      <c r="K1109" t="s">
        <v>30</v>
      </c>
      <c r="L1109" t="s">
        <v>30</v>
      </c>
      <c r="M1109" t="s">
        <v>41</v>
      </c>
      <c r="N1109" t="s">
        <v>42</v>
      </c>
      <c r="O1109" t="s">
        <v>52</v>
      </c>
      <c r="P1109" t="s">
        <v>364</v>
      </c>
      <c r="Q1109" t="s">
        <v>815</v>
      </c>
      <c r="R1109" t="s">
        <v>219</v>
      </c>
      <c r="S1109" t="str">
        <f t="shared" si="17"/>
        <v>RAMIREZ FORAQUITA, JUANA</v>
      </c>
      <c r="T1109" t="s">
        <v>58</v>
      </c>
      <c r="U1109" t="s">
        <v>47</v>
      </c>
      <c r="V1109" t="s">
        <v>48</v>
      </c>
      <c r="W1109" t="s">
        <v>15685</v>
      </c>
      <c r="X1109" s="121">
        <v>24646</v>
      </c>
      <c r="Y1109" t="s">
        <v>9574</v>
      </c>
      <c r="AB1109" t="s">
        <v>37</v>
      </c>
      <c r="AC1109" t="s">
        <v>38</v>
      </c>
      <c r="AD1109" t="s">
        <v>39</v>
      </c>
    </row>
    <row r="1110" spans="1:30">
      <c r="A1110" t="s">
        <v>9575</v>
      </c>
      <c r="B1110" t="s">
        <v>26</v>
      </c>
      <c r="C1110" t="s">
        <v>27</v>
      </c>
      <c r="D1110" t="s">
        <v>28</v>
      </c>
      <c r="E1110" t="s">
        <v>29</v>
      </c>
      <c r="F1110" t="s">
        <v>9493</v>
      </c>
      <c r="G1110" t="s">
        <v>9494</v>
      </c>
      <c r="H1110" t="s">
        <v>8442</v>
      </c>
      <c r="I1110" t="s">
        <v>6032</v>
      </c>
      <c r="J1110" t="s">
        <v>9575</v>
      </c>
      <c r="K1110" t="s">
        <v>30</v>
      </c>
      <c r="L1110" t="s">
        <v>30</v>
      </c>
      <c r="M1110" t="s">
        <v>41</v>
      </c>
      <c r="N1110" t="s">
        <v>42</v>
      </c>
      <c r="O1110" t="s">
        <v>52</v>
      </c>
      <c r="P1110" t="s">
        <v>148</v>
      </c>
      <c r="Q1110" t="s">
        <v>9576</v>
      </c>
      <c r="R1110" t="s">
        <v>9577</v>
      </c>
      <c r="S1110" t="str">
        <f t="shared" si="17"/>
        <v>RAMOS JALANOCCA, CAROLINA NERY</v>
      </c>
      <c r="T1110" t="s">
        <v>35</v>
      </c>
      <c r="U1110" t="s">
        <v>47</v>
      </c>
      <c r="V1110" t="s">
        <v>48</v>
      </c>
      <c r="W1110" t="s">
        <v>15686</v>
      </c>
      <c r="X1110" s="121">
        <v>27337</v>
      </c>
      <c r="Y1110" t="s">
        <v>9578</v>
      </c>
      <c r="AB1110" t="s">
        <v>37</v>
      </c>
      <c r="AC1110" t="s">
        <v>38</v>
      </c>
      <c r="AD1110" t="s">
        <v>39</v>
      </c>
    </row>
    <row r="1111" spans="1:30">
      <c r="A1111" t="s">
        <v>9579</v>
      </c>
      <c r="B1111" t="s">
        <v>26</v>
      </c>
      <c r="C1111" t="s">
        <v>27</v>
      </c>
      <c r="D1111" t="s">
        <v>28</v>
      </c>
      <c r="E1111" t="s">
        <v>29</v>
      </c>
      <c r="F1111" t="s">
        <v>9493</v>
      </c>
      <c r="G1111" t="s">
        <v>9494</v>
      </c>
      <c r="H1111" t="s">
        <v>8442</v>
      </c>
      <c r="I1111" t="s">
        <v>6032</v>
      </c>
      <c r="J1111" t="s">
        <v>9579</v>
      </c>
      <c r="K1111" t="s">
        <v>30</v>
      </c>
      <c r="L1111" t="s">
        <v>30</v>
      </c>
      <c r="M1111" t="s">
        <v>41</v>
      </c>
      <c r="N1111" t="s">
        <v>42</v>
      </c>
      <c r="O1111" t="s">
        <v>9580</v>
      </c>
      <c r="P1111" t="s">
        <v>584</v>
      </c>
      <c r="Q1111" t="s">
        <v>816</v>
      </c>
      <c r="R1111" t="s">
        <v>9581</v>
      </c>
      <c r="S1111" t="str">
        <f t="shared" si="17"/>
        <v>YANARICO MONROY, JUDITH CLORINDA</v>
      </c>
      <c r="T1111" t="s">
        <v>46</v>
      </c>
      <c r="U1111" t="s">
        <v>47</v>
      </c>
      <c r="V1111" t="s">
        <v>48</v>
      </c>
      <c r="W1111" t="s">
        <v>15687</v>
      </c>
      <c r="X1111" s="121">
        <v>25921</v>
      </c>
      <c r="Y1111" t="s">
        <v>9582</v>
      </c>
      <c r="AB1111" t="s">
        <v>37</v>
      </c>
      <c r="AC1111" t="s">
        <v>38</v>
      </c>
      <c r="AD1111" t="s">
        <v>39</v>
      </c>
    </row>
    <row r="1112" spans="1:30">
      <c r="A1112" t="s">
        <v>9583</v>
      </c>
      <c r="B1112" t="s">
        <v>26</v>
      </c>
      <c r="C1112" t="s">
        <v>27</v>
      </c>
      <c r="D1112" t="s">
        <v>28</v>
      </c>
      <c r="E1112" t="s">
        <v>29</v>
      </c>
      <c r="F1112" t="s">
        <v>9493</v>
      </c>
      <c r="G1112" t="s">
        <v>9494</v>
      </c>
      <c r="H1112" t="s">
        <v>8442</v>
      </c>
      <c r="I1112" t="s">
        <v>6032</v>
      </c>
      <c r="J1112" t="s">
        <v>9583</v>
      </c>
      <c r="K1112" t="s">
        <v>30</v>
      </c>
      <c r="L1112" t="s">
        <v>30</v>
      </c>
      <c r="M1112" t="s">
        <v>41</v>
      </c>
      <c r="N1112" t="s">
        <v>42</v>
      </c>
      <c r="O1112" t="s">
        <v>9584</v>
      </c>
      <c r="P1112" t="s">
        <v>512</v>
      </c>
      <c r="Q1112" t="s">
        <v>103</v>
      </c>
      <c r="R1112" t="s">
        <v>9585</v>
      </c>
      <c r="S1112" t="str">
        <f t="shared" si="17"/>
        <v>SALAZAR MAMANI, BRIGIDA JESUS</v>
      </c>
      <c r="T1112" t="s">
        <v>51</v>
      </c>
      <c r="U1112" t="s">
        <v>47</v>
      </c>
      <c r="V1112" t="s">
        <v>48</v>
      </c>
      <c r="W1112" t="s">
        <v>15688</v>
      </c>
      <c r="X1112" s="121">
        <v>24834</v>
      </c>
      <c r="Y1112" t="s">
        <v>9586</v>
      </c>
      <c r="AB1112" t="s">
        <v>37</v>
      </c>
      <c r="AC1112" t="s">
        <v>38</v>
      </c>
      <c r="AD1112" t="s">
        <v>39</v>
      </c>
    </row>
    <row r="1113" spans="1:30">
      <c r="A1113" t="s">
        <v>9587</v>
      </c>
      <c r="B1113" t="s">
        <v>26</v>
      </c>
      <c r="C1113" t="s">
        <v>27</v>
      </c>
      <c r="D1113" t="s">
        <v>28</v>
      </c>
      <c r="E1113" t="s">
        <v>29</v>
      </c>
      <c r="F1113" t="s">
        <v>9493</v>
      </c>
      <c r="G1113" t="s">
        <v>9494</v>
      </c>
      <c r="H1113" t="s">
        <v>8442</v>
      </c>
      <c r="I1113" t="s">
        <v>6032</v>
      </c>
      <c r="J1113" t="s">
        <v>9587</v>
      </c>
      <c r="K1113" t="s">
        <v>30</v>
      </c>
      <c r="L1113" t="s">
        <v>30</v>
      </c>
      <c r="M1113" t="s">
        <v>41</v>
      </c>
      <c r="N1113" t="s">
        <v>42</v>
      </c>
      <c r="O1113" t="s">
        <v>9588</v>
      </c>
      <c r="P1113" t="s">
        <v>544</v>
      </c>
      <c r="Q1113" t="s">
        <v>103</v>
      </c>
      <c r="R1113" t="s">
        <v>9589</v>
      </c>
      <c r="S1113" t="str">
        <f t="shared" si="17"/>
        <v>SUAÑA MAMANI, ELIZABETH MARTHA</v>
      </c>
      <c r="T1113" t="s">
        <v>58</v>
      </c>
      <c r="U1113" t="s">
        <v>47</v>
      </c>
      <c r="V1113" t="s">
        <v>48</v>
      </c>
      <c r="W1113" t="s">
        <v>15689</v>
      </c>
      <c r="X1113" s="121">
        <v>26086</v>
      </c>
      <c r="Y1113" t="s">
        <v>9590</v>
      </c>
      <c r="AB1113" t="s">
        <v>37</v>
      </c>
      <c r="AC1113" t="s">
        <v>38</v>
      </c>
      <c r="AD1113" t="s">
        <v>39</v>
      </c>
    </row>
    <row r="1114" spans="1:30">
      <c r="A1114" t="s">
        <v>9591</v>
      </c>
      <c r="B1114" t="s">
        <v>26</v>
      </c>
      <c r="C1114" t="s">
        <v>27</v>
      </c>
      <c r="D1114" t="s">
        <v>28</v>
      </c>
      <c r="E1114" t="s">
        <v>29</v>
      </c>
      <c r="F1114" t="s">
        <v>9493</v>
      </c>
      <c r="G1114" t="s">
        <v>9494</v>
      </c>
      <c r="H1114" t="s">
        <v>8442</v>
      </c>
      <c r="I1114" t="s">
        <v>6032</v>
      </c>
      <c r="J1114" t="s">
        <v>9591</v>
      </c>
      <c r="K1114" t="s">
        <v>30</v>
      </c>
      <c r="L1114" t="s">
        <v>30</v>
      </c>
      <c r="M1114" t="s">
        <v>41</v>
      </c>
      <c r="N1114" t="s">
        <v>42</v>
      </c>
      <c r="O1114" t="s">
        <v>9592</v>
      </c>
      <c r="P1114" t="s">
        <v>517</v>
      </c>
      <c r="Q1114" t="s">
        <v>938</v>
      </c>
      <c r="R1114" t="s">
        <v>9593</v>
      </c>
      <c r="S1114" t="str">
        <f t="shared" si="17"/>
        <v>ALAVE VILLANUEVA, JAVIER JULIO</v>
      </c>
      <c r="T1114" t="s">
        <v>51</v>
      </c>
      <c r="U1114" t="s">
        <v>47</v>
      </c>
      <c r="V1114" t="s">
        <v>48</v>
      </c>
      <c r="W1114" t="s">
        <v>15690</v>
      </c>
      <c r="X1114" s="121">
        <v>24303</v>
      </c>
      <c r="Y1114" t="s">
        <v>9594</v>
      </c>
      <c r="AB1114" t="s">
        <v>37</v>
      </c>
      <c r="AC1114" t="s">
        <v>38</v>
      </c>
      <c r="AD1114" t="s">
        <v>39</v>
      </c>
    </row>
    <row r="1115" spans="1:30">
      <c r="A1115" t="s">
        <v>9595</v>
      </c>
      <c r="B1115" t="s">
        <v>26</v>
      </c>
      <c r="C1115" t="s">
        <v>27</v>
      </c>
      <c r="D1115" t="s">
        <v>28</v>
      </c>
      <c r="E1115" t="s">
        <v>29</v>
      </c>
      <c r="F1115" t="s">
        <v>9493</v>
      </c>
      <c r="G1115" t="s">
        <v>9494</v>
      </c>
      <c r="H1115" t="s">
        <v>8442</v>
      </c>
      <c r="I1115" t="s">
        <v>6032</v>
      </c>
      <c r="J1115" t="s">
        <v>9595</v>
      </c>
      <c r="K1115" t="s">
        <v>30</v>
      </c>
      <c r="L1115" t="s">
        <v>30</v>
      </c>
      <c r="M1115" t="s">
        <v>8480</v>
      </c>
      <c r="N1115" t="s">
        <v>231</v>
      </c>
      <c r="O1115" t="s">
        <v>15691</v>
      </c>
      <c r="P1115" t="s">
        <v>40</v>
      </c>
      <c r="Q1115" t="s">
        <v>40</v>
      </c>
      <c r="R1115" t="s">
        <v>40</v>
      </c>
      <c r="S1115" s="163" t="s">
        <v>231</v>
      </c>
      <c r="T1115" t="s">
        <v>62</v>
      </c>
      <c r="U1115" t="s">
        <v>47</v>
      </c>
      <c r="V1115" t="s">
        <v>48</v>
      </c>
      <c r="W1115" t="s">
        <v>40</v>
      </c>
      <c r="X1115" t="s">
        <v>232</v>
      </c>
      <c r="Y1115" t="s">
        <v>40</v>
      </c>
      <c r="AB1115" t="s">
        <v>37</v>
      </c>
      <c r="AC1115" t="s">
        <v>6439</v>
      </c>
      <c r="AD1115" t="s">
        <v>39</v>
      </c>
    </row>
    <row r="1116" spans="1:30">
      <c r="A1116" t="s">
        <v>9596</v>
      </c>
      <c r="B1116" t="s">
        <v>26</v>
      </c>
      <c r="C1116" t="s">
        <v>27</v>
      </c>
      <c r="D1116" t="s">
        <v>28</v>
      </c>
      <c r="E1116" t="s">
        <v>29</v>
      </c>
      <c r="F1116" t="s">
        <v>9493</v>
      </c>
      <c r="G1116" t="s">
        <v>9494</v>
      </c>
      <c r="H1116" t="s">
        <v>8442</v>
      </c>
      <c r="I1116" t="s">
        <v>6032</v>
      </c>
      <c r="J1116" t="s">
        <v>9596</v>
      </c>
      <c r="K1116" t="s">
        <v>30</v>
      </c>
      <c r="L1116" t="s">
        <v>30</v>
      </c>
      <c r="M1116" t="s">
        <v>41</v>
      </c>
      <c r="N1116" t="s">
        <v>42</v>
      </c>
      <c r="O1116" t="s">
        <v>9597</v>
      </c>
      <c r="P1116" t="s">
        <v>492</v>
      </c>
      <c r="Q1116" t="s">
        <v>57</v>
      </c>
      <c r="R1116" t="s">
        <v>817</v>
      </c>
      <c r="S1116" t="str">
        <f t="shared" si="17"/>
        <v>ORDOÑO VILCA, DELFINA</v>
      </c>
      <c r="T1116" t="s">
        <v>51</v>
      </c>
      <c r="U1116" t="s">
        <v>47</v>
      </c>
      <c r="V1116" t="s">
        <v>48</v>
      </c>
      <c r="W1116" t="s">
        <v>15692</v>
      </c>
      <c r="X1116" s="121">
        <v>24944</v>
      </c>
      <c r="Y1116" t="s">
        <v>9598</v>
      </c>
      <c r="AB1116" t="s">
        <v>37</v>
      </c>
      <c r="AC1116" t="s">
        <v>38</v>
      </c>
      <c r="AD1116" t="s">
        <v>39</v>
      </c>
    </row>
    <row r="1117" spans="1:30">
      <c r="A1117" t="s">
        <v>9599</v>
      </c>
      <c r="B1117" t="s">
        <v>26</v>
      </c>
      <c r="C1117" t="s">
        <v>27</v>
      </c>
      <c r="D1117" t="s">
        <v>28</v>
      </c>
      <c r="E1117" t="s">
        <v>29</v>
      </c>
      <c r="F1117" t="s">
        <v>9493</v>
      </c>
      <c r="G1117" t="s">
        <v>9494</v>
      </c>
      <c r="H1117" t="s">
        <v>8442</v>
      </c>
      <c r="I1117" t="s">
        <v>6032</v>
      </c>
      <c r="J1117" t="s">
        <v>9599</v>
      </c>
      <c r="K1117" t="s">
        <v>30</v>
      </c>
      <c r="L1117" t="s">
        <v>30</v>
      </c>
      <c r="M1117" t="s">
        <v>41</v>
      </c>
      <c r="N1117" t="s">
        <v>42</v>
      </c>
      <c r="O1117" t="s">
        <v>9600</v>
      </c>
      <c r="P1117" t="s">
        <v>72</v>
      </c>
      <c r="Q1117" t="s">
        <v>336</v>
      </c>
      <c r="R1117" t="s">
        <v>8154</v>
      </c>
      <c r="S1117" t="str">
        <f t="shared" si="17"/>
        <v>QUISPE GUEVARA, RUTH ELIZABETH</v>
      </c>
      <c r="T1117" t="s">
        <v>62</v>
      </c>
      <c r="U1117" t="s">
        <v>47</v>
      </c>
      <c r="V1117" t="s">
        <v>48</v>
      </c>
      <c r="W1117" t="s">
        <v>15693</v>
      </c>
      <c r="X1117" s="121">
        <v>28079</v>
      </c>
      <c r="Y1117" t="s">
        <v>9601</v>
      </c>
      <c r="AB1117" t="s">
        <v>37</v>
      </c>
      <c r="AC1117" t="s">
        <v>38</v>
      </c>
      <c r="AD1117" t="s">
        <v>39</v>
      </c>
    </row>
    <row r="1118" spans="1:30">
      <c r="A1118" t="s">
        <v>9602</v>
      </c>
      <c r="B1118" t="s">
        <v>26</v>
      </c>
      <c r="C1118" t="s">
        <v>27</v>
      </c>
      <c r="D1118" t="s">
        <v>28</v>
      </c>
      <c r="E1118" t="s">
        <v>29</v>
      </c>
      <c r="F1118" t="s">
        <v>9493</v>
      </c>
      <c r="G1118" t="s">
        <v>9494</v>
      </c>
      <c r="H1118" t="s">
        <v>8442</v>
      </c>
      <c r="I1118" t="s">
        <v>6032</v>
      </c>
      <c r="J1118" t="s">
        <v>9602</v>
      </c>
      <c r="K1118" t="s">
        <v>30</v>
      </c>
      <c r="L1118" t="s">
        <v>30</v>
      </c>
      <c r="M1118" t="s">
        <v>8480</v>
      </c>
      <c r="N1118" t="s">
        <v>42</v>
      </c>
      <c r="O1118" t="s">
        <v>9603</v>
      </c>
      <c r="P1118" t="s">
        <v>72</v>
      </c>
      <c r="Q1118" t="s">
        <v>776</v>
      </c>
      <c r="R1118" t="s">
        <v>9604</v>
      </c>
      <c r="S1118" t="str">
        <f t="shared" si="17"/>
        <v>QUISPE ARO, EDWIN WILFREDO</v>
      </c>
      <c r="T1118" t="s">
        <v>46</v>
      </c>
      <c r="U1118" t="s">
        <v>47</v>
      </c>
      <c r="V1118" t="s">
        <v>48</v>
      </c>
      <c r="W1118" t="s">
        <v>15694</v>
      </c>
      <c r="X1118" s="121">
        <v>27616</v>
      </c>
      <c r="Y1118" t="s">
        <v>9605</v>
      </c>
      <c r="AB1118" t="s">
        <v>37</v>
      </c>
      <c r="AC1118" t="s">
        <v>38</v>
      </c>
      <c r="AD1118" t="s">
        <v>39</v>
      </c>
    </row>
    <row r="1119" spans="1:30">
      <c r="A1119" t="s">
        <v>9606</v>
      </c>
      <c r="B1119" t="s">
        <v>26</v>
      </c>
      <c r="C1119" t="s">
        <v>27</v>
      </c>
      <c r="D1119" t="s">
        <v>28</v>
      </c>
      <c r="E1119" t="s">
        <v>29</v>
      </c>
      <c r="F1119" t="s">
        <v>9493</v>
      </c>
      <c r="G1119" t="s">
        <v>9494</v>
      </c>
      <c r="H1119" t="s">
        <v>8442</v>
      </c>
      <c r="I1119" t="s">
        <v>6032</v>
      </c>
      <c r="J1119" t="s">
        <v>9606</v>
      </c>
      <c r="K1119" t="s">
        <v>30</v>
      </c>
      <c r="L1119" t="s">
        <v>30</v>
      </c>
      <c r="M1119" t="s">
        <v>41</v>
      </c>
      <c r="N1119" t="s">
        <v>42</v>
      </c>
      <c r="O1119" t="s">
        <v>9607</v>
      </c>
      <c r="P1119" t="s">
        <v>9608</v>
      </c>
      <c r="Q1119" t="s">
        <v>952</v>
      </c>
      <c r="R1119" t="s">
        <v>9609</v>
      </c>
      <c r="S1119" t="str">
        <f t="shared" si="17"/>
        <v>LANZA JAPURA, MARY ALEXYA</v>
      </c>
      <c r="T1119" t="s">
        <v>51</v>
      </c>
      <c r="U1119" t="s">
        <v>47</v>
      </c>
      <c r="V1119" t="s">
        <v>48</v>
      </c>
      <c r="W1119" t="s">
        <v>15695</v>
      </c>
      <c r="X1119" s="121">
        <v>31551</v>
      </c>
      <c r="Y1119" t="s">
        <v>9610</v>
      </c>
      <c r="AB1119" t="s">
        <v>37</v>
      </c>
      <c r="AC1119" t="s">
        <v>38</v>
      </c>
      <c r="AD1119" t="s">
        <v>39</v>
      </c>
    </row>
    <row r="1120" spans="1:30">
      <c r="A1120" t="s">
        <v>9611</v>
      </c>
      <c r="B1120" t="s">
        <v>26</v>
      </c>
      <c r="C1120" t="s">
        <v>27</v>
      </c>
      <c r="D1120" t="s">
        <v>28</v>
      </c>
      <c r="E1120" t="s">
        <v>29</v>
      </c>
      <c r="F1120" t="s">
        <v>9493</v>
      </c>
      <c r="G1120" t="s">
        <v>9494</v>
      </c>
      <c r="H1120" t="s">
        <v>8442</v>
      </c>
      <c r="I1120" t="s">
        <v>6032</v>
      </c>
      <c r="J1120" t="s">
        <v>9611</v>
      </c>
      <c r="K1120" t="s">
        <v>30</v>
      </c>
      <c r="L1120" t="s">
        <v>30</v>
      </c>
      <c r="M1120" t="s">
        <v>41</v>
      </c>
      <c r="N1120" t="s">
        <v>42</v>
      </c>
      <c r="O1120" t="s">
        <v>8584</v>
      </c>
      <c r="P1120" t="s">
        <v>122</v>
      </c>
      <c r="Q1120" t="s">
        <v>252</v>
      </c>
      <c r="R1120" t="s">
        <v>9612</v>
      </c>
      <c r="S1120" t="str">
        <f t="shared" si="17"/>
        <v>FLORES SANCHEZ, FRANCISCA LILIANA</v>
      </c>
      <c r="T1120" t="s">
        <v>310</v>
      </c>
      <c r="U1120" t="s">
        <v>47</v>
      </c>
      <c r="V1120" t="s">
        <v>48</v>
      </c>
      <c r="W1120" t="s">
        <v>15696</v>
      </c>
      <c r="X1120" s="121">
        <v>24755</v>
      </c>
      <c r="Y1120" t="s">
        <v>9613</v>
      </c>
      <c r="AB1120" t="s">
        <v>37</v>
      </c>
      <c r="AC1120" t="s">
        <v>38</v>
      </c>
      <c r="AD1120" t="s">
        <v>39</v>
      </c>
    </row>
    <row r="1121" spans="1:30">
      <c r="A1121" t="s">
        <v>9614</v>
      </c>
      <c r="B1121" t="s">
        <v>26</v>
      </c>
      <c r="C1121" t="s">
        <v>27</v>
      </c>
      <c r="D1121" t="s">
        <v>28</v>
      </c>
      <c r="E1121" t="s">
        <v>29</v>
      </c>
      <c r="F1121" t="s">
        <v>9493</v>
      </c>
      <c r="G1121" t="s">
        <v>9494</v>
      </c>
      <c r="H1121" t="s">
        <v>8442</v>
      </c>
      <c r="I1121" t="s">
        <v>6032</v>
      </c>
      <c r="J1121" t="s">
        <v>9614</v>
      </c>
      <c r="K1121" t="s">
        <v>30</v>
      </c>
      <c r="L1121" t="s">
        <v>30</v>
      </c>
      <c r="M1121" t="s">
        <v>41</v>
      </c>
      <c r="N1121" t="s">
        <v>42</v>
      </c>
      <c r="O1121" t="s">
        <v>9615</v>
      </c>
      <c r="P1121" t="s">
        <v>49</v>
      </c>
      <c r="Q1121" t="s">
        <v>214</v>
      </c>
      <c r="R1121" t="s">
        <v>589</v>
      </c>
      <c r="S1121" t="str">
        <f t="shared" si="17"/>
        <v>CCALLA PARI, ROBERTO</v>
      </c>
      <c r="T1121" t="s">
        <v>51</v>
      </c>
      <c r="U1121" t="s">
        <v>47</v>
      </c>
      <c r="V1121" t="s">
        <v>48</v>
      </c>
      <c r="W1121" t="s">
        <v>15697</v>
      </c>
      <c r="X1121" s="121">
        <v>22778</v>
      </c>
      <c r="Y1121" t="s">
        <v>9616</v>
      </c>
      <c r="AB1121" t="s">
        <v>37</v>
      </c>
      <c r="AC1121" t="s">
        <v>38</v>
      </c>
      <c r="AD1121" t="s">
        <v>39</v>
      </c>
    </row>
    <row r="1122" spans="1:30">
      <c r="A1122" t="s">
        <v>9617</v>
      </c>
      <c r="B1122" t="s">
        <v>26</v>
      </c>
      <c r="C1122" t="s">
        <v>27</v>
      </c>
      <c r="D1122" t="s">
        <v>28</v>
      </c>
      <c r="E1122" t="s">
        <v>29</v>
      </c>
      <c r="F1122" t="s">
        <v>9493</v>
      </c>
      <c r="G1122" t="s">
        <v>9494</v>
      </c>
      <c r="H1122" t="s">
        <v>8442</v>
      </c>
      <c r="I1122" t="s">
        <v>6032</v>
      </c>
      <c r="J1122" t="s">
        <v>9617</v>
      </c>
      <c r="K1122" t="s">
        <v>30</v>
      </c>
      <c r="L1122" t="s">
        <v>30</v>
      </c>
      <c r="M1122" t="s">
        <v>41</v>
      </c>
      <c r="N1122" t="s">
        <v>42</v>
      </c>
      <c r="O1122" t="s">
        <v>6995</v>
      </c>
      <c r="P1122" t="s">
        <v>9618</v>
      </c>
      <c r="Q1122" t="s">
        <v>82</v>
      </c>
      <c r="R1122" t="s">
        <v>9619</v>
      </c>
      <c r="S1122" t="str">
        <f t="shared" si="17"/>
        <v>GARAY CACERES, NANCY ANTONIETA</v>
      </c>
      <c r="T1122" t="s">
        <v>35</v>
      </c>
      <c r="U1122" t="s">
        <v>47</v>
      </c>
      <c r="V1122" t="s">
        <v>48</v>
      </c>
      <c r="W1122" t="s">
        <v>15698</v>
      </c>
      <c r="X1122" s="121">
        <v>22987</v>
      </c>
      <c r="Y1122" t="s">
        <v>9620</v>
      </c>
      <c r="AB1122" t="s">
        <v>37</v>
      </c>
      <c r="AC1122" t="s">
        <v>38</v>
      </c>
      <c r="AD1122" t="s">
        <v>39</v>
      </c>
    </row>
    <row r="1123" spans="1:30">
      <c r="A1123" t="s">
        <v>9621</v>
      </c>
      <c r="B1123" t="s">
        <v>26</v>
      </c>
      <c r="C1123" t="s">
        <v>27</v>
      </c>
      <c r="D1123" t="s">
        <v>28</v>
      </c>
      <c r="E1123" t="s">
        <v>29</v>
      </c>
      <c r="F1123" t="s">
        <v>9493</v>
      </c>
      <c r="G1123" t="s">
        <v>9494</v>
      </c>
      <c r="H1123" t="s">
        <v>8442</v>
      </c>
      <c r="I1123" t="s">
        <v>6032</v>
      </c>
      <c r="J1123" t="s">
        <v>9621</v>
      </c>
      <c r="K1123" t="s">
        <v>87</v>
      </c>
      <c r="L1123" t="s">
        <v>719</v>
      </c>
      <c r="M1123" t="s">
        <v>720</v>
      </c>
      <c r="N1123" t="s">
        <v>231</v>
      </c>
      <c r="O1123" t="s">
        <v>9622</v>
      </c>
      <c r="P1123" t="s">
        <v>40</v>
      </c>
      <c r="Q1123" t="s">
        <v>40</v>
      </c>
      <c r="R1123" t="s">
        <v>40</v>
      </c>
      <c r="S1123" s="163" t="s">
        <v>231</v>
      </c>
      <c r="T1123" t="s">
        <v>62</v>
      </c>
      <c r="U1123" t="s">
        <v>36</v>
      </c>
      <c r="V1123" t="s">
        <v>48</v>
      </c>
      <c r="W1123" t="s">
        <v>40</v>
      </c>
      <c r="X1123" t="s">
        <v>232</v>
      </c>
      <c r="Y1123" t="s">
        <v>40</v>
      </c>
      <c r="AB1123" t="s">
        <v>37</v>
      </c>
      <c r="AC1123" t="s">
        <v>92</v>
      </c>
      <c r="AD1123" t="s">
        <v>39</v>
      </c>
    </row>
    <row r="1124" spans="1:30">
      <c r="A1124" t="s">
        <v>9623</v>
      </c>
      <c r="B1124" t="s">
        <v>26</v>
      </c>
      <c r="C1124" t="s">
        <v>27</v>
      </c>
      <c r="D1124" t="s">
        <v>28</v>
      </c>
      <c r="E1124" t="s">
        <v>29</v>
      </c>
      <c r="F1124" t="s">
        <v>9493</v>
      </c>
      <c r="G1124" t="s">
        <v>9494</v>
      </c>
      <c r="H1124" t="s">
        <v>8442</v>
      </c>
      <c r="I1124" t="s">
        <v>6032</v>
      </c>
      <c r="J1124" t="s">
        <v>9623</v>
      </c>
      <c r="K1124" t="s">
        <v>87</v>
      </c>
      <c r="L1124" t="s">
        <v>709</v>
      </c>
      <c r="M1124" t="s">
        <v>710</v>
      </c>
      <c r="N1124" t="s">
        <v>42</v>
      </c>
      <c r="O1124" t="s">
        <v>9624</v>
      </c>
      <c r="P1124" t="s">
        <v>602</v>
      </c>
      <c r="Q1124" t="s">
        <v>122</v>
      </c>
      <c r="R1124" t="s">
        <v>641</v>
      </c>
      <c r="S1124" t="str">
        <f t="shared" si="17"/>
        <v>YUPANQUI FLORES, ROGER</v>
      </c>
      <c r="T1124" t="s">
        <v>399</v>
      </c>
      <c r="U1124" t="s">
        <v>36</v>
      </c>
      <c r="V1124" t="s">
        <v>48</v>
      </c>
      <c r="W1124" t="s">
        <v>15699</v>
      </c>
      <c r="X1124" s="121">
        <v>24861</v>
      </c>
      <c r="Y1124" t="s">
        <v>9625</v>
      </c>
      <c r="AB1124" t="s">
        <v>37</v>
      </c>
      <c r="AC1124" t="s">
        <v>92</v>
      </c>
      <c r="AD1124" t="s">
        <v>39</v>
      </c>
    </row>
    <row r="1125" spans="1:30">
      <c r="A1125" t="s">
        <v>9626</v>
      </c>
      <c r="B1125" t="s">
        <v>26</v>
      </c>
      <c r="C1125" t="s">
        <v>27</v>
      </c>
      <c r="D1125" t="s">
        <v>28</v>
      </c>
      <c r="E1125" t="s">
        <v>29</v>
      </c>
      <c r="F1125" t="s">
        <v>9493</v>
      </c>
      <c r="G1125" t="s">
        <v>9494</v>
      </c>
      <c r="H1125" t="s">
        <v>8442</v>
      </c>
      <c r="I1125" t="s">
        <v>6032</v>
      </c>
      <c r="J1125" t="s">
        <v>9626</v>
      </c>
      <c r="K1125" t="s">
        <v>87</v>
      </c>
      <c r="L1125" t="s">
        <v>88</v>
      </c>
      <c r="M1125" t="s">
        <v>89</v>
      </c>
      <c r="N1125" t="s">
        <v>231</v>
      </c>
      <c r="O1125" t="s">
        <v>15700</v>
      </c>
      <c r="P1125" t="s">
        <v>40</v>
      </c>
      <c r="Q1125" t="s">
        <v>40</v>
      </c>
      <c r="R1125" t="s">
        <v>40</v>
      </c>
      <c r="S1125" s="163" t="s">
        <v>231</v>
      </c>
      <c r="T1125" t="s">
        <v>62</v>
      </c>
      <c r="U1125" t="s">
        <v>36</v>
      </c>
      <c r="V1125" t="s">
        <v>48</v>
      </c>
      <c r="W1125" t="s">
        <v>40</v>
      </c>
      <c r="X1125" t="s">
        <v>232</v>
      </c>
      <c r="Y1125" t="s">
        <v>40</v>
      </c>
      <c r="AB1125" t="s">
        <v>37</v>
      </c>
      <c r="AC1125" t="s">
        <v>92</v>
      </c>
      <c r="AD1125" t="s">
        <v>39</v>
      </c>
    </row>
    <row r="1126" spans="1:30">
      <c r="A1126" t="s">
        <v>9627</v>
      </c>
      <c r="B1126" t="s">
        <v>26</v>
      </c>
      <c r="C1126" t="s">
        <v>27</v>
      </c>
      <c r="D1126" t="s">
        <v>28</v>
      </c>
      <c r="E1126" t="s">
        <v>29</v>
      </c>
      <c r="F1126" t="s">
        <v>9493</v>
      </c>
      <c r="G1126" t="s">
        <v>9494</v>
      </c>
      <c r="H1126" t="s">
        <v>8442</v>
      </c>
      <c r="I1126" t="s">
        <v>6032</v>
      </c>
      <c r="J1126" t="s">
        <v>9627</v>
      </c>
      <c r="K1126" t="s">
        <v>87</v>
      </c>
      <c r="L1126" t="s">
        <v>88</v>
      </c>
      <c r="M1126" t="s">
        <v>89</v>
      </c>
      <c r="N1126" t="s">
        <v>42</v>
      </c>
      <c r="O1126" t="s">
        <v>52</v>
      </c>
      <c r="P1126" t="s">
        <v>258</v>
      </c>
      <c r="Q1126" t="s">
        <v>247</v>
      </c>
      <c r="R1126" t="s">
        <v>819</v>
      </c>
      <c r="S1126" t="str">
        <f t="shared" si="17"/>
        <v>CHATA CALDERON, MIGUEL</v>
      </c>
      <c r="T1126" t="s">
        <v>143</v>
      </c>
      <c r="U1126" t="s">
        <v>36</v>
      </c>
      <c r="V1126" t="s">
        <v>48</v>
      </c>
      <c r="W1126" t="s">
        <v>15701</v>
      </c>
      <c r="X1126" s="121">
        <v>23753</v>
      </c>
      <c r="Y1126" t="s">
        <v>9628</v>
      </c>
      <c r="AB1126" t="s">
        <v>37</v>
      </c>
      <c r="AC1126" t="s">
        <v>92</v>
      </c>
      <c r="AD1126" t="s">
        <v>39</v>
      </c>
    </row>
    <row r="1127" spans="1:30">
      <c r="A1127" t="s">
        <v>9629</v>
      </c>
      <c r="B1127" t="s">
        <v>26</v>
      </c>
      <c r="C1127" t="s">
        <v>27</v>
      </c>
      <c r="D1127" t="s">
        <v>28</v>
      </c>
      <c r="E1127" t="s">
        <v>29</v>
      </c>
      <c r="F1127" t="s">
        <v>9493</v>
      </c>
      <c r="G1127" t="s">
        <v>9494</v>
      </c>
      <c r="H1127" t="s">
        <v>8442</v>
      </c>
      <c r="I1127" t="s">
        <v>6032</v>
      </c>
      <c r="J1127" t="s">
        <v>9629</v>
      </c>
      <c r="K1127" t="s">
        <v>87</v>
      </c>
      <c r="L1127" t="s">
        <v>88</v>
      </c>
      <c r="M1127" t="s">
        <v>89</v>
      </c>
      <c r="N1127" t="s">
        <v>42</v>
      </c>
      <c r="O1127" t="s">
        <v>9630</v>
      </c>
      <c r="P1127" t="s">
        <v>103</v>
      </c>
      <c r="Q1127" t="s">
        <v>103</v>
      </c>
      <c r="R1127" t="s">
        <v>9631</v>
      </c>
      <c r="S1127" t="str">
        <f t="shared" si="17"/>
        <v>MAMANI MAMANI, EDELVIRA</v>
      </c>
      <c r="T1127" t="s">
        <v>172</v>
      </c>
      <c r="U1127" t="s">
        <v>36</v>
      </c>
      <c r="V1127" t="s">
        <v>48</v>
      </c>
      <c r="W1127" t="s">
        <v>15702</v>
      </c>
      <c r="X1127" s="121">
        <v>24743</v>
      </c>
      <c r="Y1127" t="s">
        <v>9632</v>
      </c>
      <c r="AB1127" t="s">
        <v>37</v>
      </c>
      <c r="AC1127" t="s">
        <v>92</v>
      </c>
      <c r="AD1127" t="s">
        <v>39</v>
      </c>
    </row>
    <row r="1128" spans="1:30">
      <c r="A1128" t="s">
        <v>9633</v>
      </c>
      <c r="B1128" t="s">
        <v>26</v>
      </c>
      <c r="C1128" t="s">
        <v>27</v>
      </c>
      <c r="D1128" t="s">
        <v>28</v>
      </c>
      <c r="E1128" t="s">
        <v>29</v>
      </c>
      <c r="F1128" t="s">
        <v>9493</v>
      </c>
      <c r="G1128" t="s">
        <v>9494</v>
      </c>
      <c r="H1128" t="s">
        <v>8442</v>
      </c>
      <c r="I1128" t="s">
        <v>6032</v>
      </c>
      <c r="J1128" t="s">
        <v>9633</v>
      </c>
      <c r="K1128" t="s">
        <v>87</v>
      </c>
      <c r="L1128" t="s">
        <v>88</v>
      </c>
      <c r="M1128" t="s">
        <v>89</v>
      </c>
      <c r="N1128" t="s">
        <v>42</v>
      </c>
      <c r="O1128" t="s">
        <v>9634</v>
      </c>
      <c r="P1128" t="s">
        <v>8691</v>
      </c>
      <c r="Q1128" t="s">
        <v>8692</v>
      </c>
      <c r="R1128" t="s">
        <v>820</v>
      </c>
      <c r="S1128" t="str">
        <f t="shared" si="17"/>
        <v>CHARA CALANI, RICARDO</v>
      </c>
      <c r="T1128" t="s">
        <v>99</v>
      </c>
      <c r="U1128" t="s">
        <v>36</v>
      </c>
      <c r="V1128" t="s">
        <v>48</v>
      </c>
      <c r="W1128" t="s">
        <v>15703</v>
      </c>
      <c r="X1128" s="121">
        <v>23549</v>
      </c>
      <c r="Y1128" t="s">
        <v>9635</v>
      </c>
      <c r="AB1128" t="s">
        <v>37</v>
      </c>
      <c r="AC1128" t="s">
        <v>92</v>
      </c>
      <c r="AD1128" t="s">
        <v>39</v>
      </c>
    </row>
    <row r="1129" spans="1:30">
      <c r="A1129" t="s">
        <v>9636</v>
      </c>
      <c r="B1129" t="s">
        <v>26</v>
      </c>
      <c r="C1129" t="s">
        <v>27</v>
      </c>
      <c r="D1129" t="s">
        <v>28</v>
      </c>
      <c r="E1129" t="s">
        <v>29</v>
      </c>
      <c r="F1129" t="s">
        <v>9493</v>
      </c>
      <c r="G1129" t="s">
        <v>9494</v>
      </c>
      <c r="H1129" t="s">
        <v>8442</v>
      </c>
      <c r="I1129" t="s">
        <v>6032</v>
      </c>
      <c r="J1129" t="s">
        <v>9636</v>
      </c>
      <c r="K1129" t="s">
        <v>87</v>
      </c>
      <c r="L1129" t="s">
        <v>88</v>
      </c>
      <c r="M1129" t="s">
        <v>89</v>
      </c>
      <c r="N1129" t="s">
        <v>42</v>
      </c>
      <c r="O1129" t="s">
        <v>420</v>
      </c>
      <c r="P1129" t="s">
        <v>148</v>
      </c>
      <c r="Q1129" t="s">
        <v>805</v>
      </c>
      <c r="R1129" t="s">
        <v>9637</v>
      </c>
      <c r="S1129" t="str">
        <f t="shared" si="17"/>
        <v>RAMOS CLAVIJO, MARIO ENRIQUE</v>
      </c>
      <c r="T1129" t="s">
        <v>99</v>
      </c>
      <c r="U1129" t="s">
        <v>36</v>
      </c>
      <c r="V1129" t="s">
        <v>48</v>
      </c>
      <c r="W1129" t="s">
        <v>15704</v>
      </c>
      <c r="X1129" s="121">
        <v>22745</v>
      </c>
      <c r="Y1129" t="s">
        <v>9638</v>
      </c>
      <c r="AB1129" t="s">
        <v>37</v>
      </c>
      <c r="AC1129" t="s">
        <v>92</v>
      </c>
      <c r="AD1129" t="s">
        <v>39</v>
      </c>
    </row>
    <row r="1130" spans="1:30">
      <c r="A1130" t="s">
        <v>9639</v>
      </c>
      <c r="B1130" t="s">
        <v>26</v>
      </c>
      <c r="C1130" t="s">
        <v>27</v>
      </c>
      <c r="D1130" t="s">
        <v>28</v>
      </c>
      <c r="E1130" t="s">
        <v>29</v>
      </c>
      <c r="F1130" t="s">
        <v>9493</v>
      </c>
      <c r="G1130" t="s">
        <v>9494</v>
      </c>
      <c r="H1130" t="s">
        <v>8442</v>
      </c>
      <c r="I1130" t="s">
        <v>6032</v>
      </c>
      <c r="J1130" t="s">
        <v>9639</v>
      </c>
      <c r="K1130" t="s">
        <v>87</v>
      </c>
      <c r="L1130" t="s">
        <v>88</v>
      </c>
      <c r="M1130" t="s">
        <v>89</v>
      </c>
      <c r="N1130" t="s">
        <v>42</v>
      </c>
      <c r="O1130" t="s">
        <v>9640</v>
      </c>
      <c r="P1130" t="s">
        <v>638</v>
      </c>
      <c r="Q1130" t="s">
        <v>222</v>
      </c>
      <c r="R1130" t="s">
        <v>821</v>
      </c>
      <c r="S1130" t="str">
        <f t="shared" si="17"/>
        <v>CHECALLA ARCE, HILARIO</v>
      </c>
      <c r="T1130" t="s">
        <v>99</v>
      </c>
      <c r="U1130" t="s">
        <v>36</v>
      </c>
      <c r="V1130" t="s">
        <v>48</v>
      </c>
      <c r="W1130" t="s">
        <v>15705</v>
      </c>
      <c r="X1130" s="121">
        <v>26677</v>
      </c>
      <c r="Y1130" t="s">
        <v>9641</v>
      </c>
      <c r="AB1130" t="s">
        <v>37</v>
      </c>
      <c r="AC1130" t="s">
        <v>92</v>
      </c>
      <c r="AD1130" t="s">
        <v>39</v>
      </c>
    </row>
    <row r="1131" spans="1:30">
      <c r="A1131" t="s">
        <v>9642</v>
      </c>
      <c r="B1131" t="s">
        <v>26</v>
      </c>
      <c r="C1131" t="s">
        <v>27</v>
      </c>
      <c r="D1131" t="s">
        <v>28</v>
      </c>
      <c r="E1131" t="s">
        <v>29</v>
      </c>
      <c r="F1131" t="s">
        <v>9493</v>
      </c>
      <c r="G1131" t="s">
        <v>9494</v>
      </c>
      <c r="H1131" t="s">
        <v>8442</v>
      </c>
      <c r="I1131" t="s">
        <v>6032</v>
      </c>
      <c r="J1131" t="s">
        <v>9642</v>
      </c>
      <c r="K1131" t="s">
        <v>87</v>
      </c>
      <c r="L1131" t="s">
        <v>88</v>
      </c>
      <c r="M1131" t="s">
        <v>358</v>
      </c>
      <c r="N1131" t="s">
        <v>42</v>
      </c>
      <c r="O1131" t="s">
        <v>9643</v>
      </c>
      <c r="P1131" t="s">
        <v>862</v>
      </c>
      <c r="Q1131" t="s">
        <v>863</v>
      </c>
      <c r="R1131" t="s">
        <v>9644</v>
      </c>
      <c r="S1131" t="str">
        <f t="shared" si="17"/>
        <v>HUARSAYA CHUNGA, MARIO GUILLERMO</v>
      </c>
      <c r="T1131" t="s">
        <v>99</v>
      </c>
      <c r="U1131" t="s">
        <v>36</v>
      </c>
      <c r="V1131" t="s">
        <v>48</v>
      </c>
      <c r="W1131" t="s">
        <v>15706</v>
      </c>
      <c r="X1131" s="121">
        <v>24148</v>
      </c>
      <c r="Y1131" t="s">
        <v>9645</v>
      </c>
      <c r="AB1131" t="s">
        <v>37</v>
      </c>
      <c r="AC1131" t="s">
        <v>92</v>
      </c>
      <c r="AD1131" t="s">
        <v>39</v>
      </c>
    </row>
    <row r="1132" spans="1:30">
      <c r="A1132" t="s">
        <v>9646</v>
      </c>
      <c r="B1132" t="s">
        <v>26</v>
      </c>
      <c r="C1132" t="s">
        <v>27</v>
      </c>
      <c r="D1132" t="s">
        <v>28</v>
      </c>
      <c r="E1132" t="s">
        <v>29</v>
      </c>
      <c r="F1132" t="s">
        <v>9647</v>
      </c>
      <c r="G1132" t="s">
        <v>9648</v>
      </c>
      <c r="H1132" t="s">
        <v>8442</v>
      </c>
      <c r="I1132" t="s">
        <v>14252</v>
      </c>
      <c r="J1132" t="s">
        <v>9646</v>
      </c>
      <c r="K1132" t="s">
        <v>30</v>
      </c>
      <c r="L1132" t="s">
        <v>31</v>
      </c>
      <c r="M1132" t="s">
        <v>32</v>
      </c>
      <c r="N1132" t="s">
        <v>231</v>
      </c>
      <c r="O1132" t="s">
        <v>6374</v>
      </c>
      <c r="P1132" t="s">
        <v>40</v>
      </c>
      <c r="Q1132" t="s">
        <v>40</v>
      </c>
      <c r="R1132" t="s">
        <v>40</v>
      </c>
      <c r="S1132" s="163" t="s">
        <v>231</v>
      </c>
      <c r="T1132" t="s">
        <v>62</v>
      </c>
      <c r="U1132" t="s">
        <v>36</v>
      </c>
      <c r="V1132" t="s">
        <v>48</v>
      </c>
      <c r="W1132" t="s">
        <v>40</v>
      </c>
      <c r="X1132" t="s">
        <v>232</v>
      </c>
      <c r="Y1132" t="s">
        <v>40</v>
      </c>
      <c r="AB1132" t="s">
        <v>37</v>
      </c>
      <c r="AC1132" t="s">
        <v>38</v>
      </c>
      <c r="AD1132" t="s">
        <v>39</v>
      </c>
    </row>
    <row r="1133" spans="1:30">
      <c r="A1133" t="s">
        <v>9651</v>
      </c>
      <c r="B1133" t="s">
        <v>26</v>
      </c>
      <c r="C1133" t="s">
        <v>27</v>
      </c>
      <c r="D1133" t="s">
        <v>28</v>
      </c>
      <c r="E1133" t="s">
        <v>29</v>
      </c>
      <c r="F1133" t="s">
        <v>9647</v>
      </c>
      <c r="G1133" t="s">
        <v>9648</v>
      </c>
      <c r="H1133" t="s">
        <v>8442</v>
      </c>
      <c r="I1133" t="s">
        <v>14252</v>
      </c>
      <c r="J1133" t="s">
        <v>9651</v>
      </c>
      <c r="K1133" t="s">
        <v>30</v>
      </c>
      <c r="L1133" t="s">
        <v>31</v>
      </c>
      <c r="M1133" t="s">
        <v>699</v>
      </c>
      <c r="N1133" t="s">
        <v>231</v>
      </c>
      <c r="O1133" t="s">
        <v>15708</v>
      </c>
      <c r="P1133" t="s">
        <v>40</v>
      </c>
      <c r="Q1133" t="s">
        <v>40</v>
      </c>
      <c r="R1133" t="s">
        <v>40</v>
      </c>
      <c r="S1133" s="163" t="s">
        <v>231</v>
      </c>
      <c r="T1133" t="s">
        <v>62</v>
      </c>
      <c r="U1133" t="s">
        <v>36</v>
      </c>
      <c r="V1133" t="s">
        <v>48</v>
      </c>
      <c r="W1133" t="s">
        <v>40</v>
      </c>
      <c r="X1133" t="s">
        <v>232</v>
      </c>
      <c r="Y1133" t="s">
        <v>40</v>
      </c>
      <c r="AB1133" t="s">
        <v>37</v>
      </c>
      <c r="AC1133" t="s">
        <v>38</v>
      </c>
      <c r="AD1133" t="s">
        <v>39</v>
      </c>
    </row>
    <row r="1134" spans="1:30">
      <c r="A1134" t="s">
        <v>9653</v>
      </c>
      <c r="B1134" t="s">
        <v>26</v>
      </c>
      <c r="C1134" t="s">
        <v>27</v>
      </c>
      <c r="D1134" t="s">
        <v>28</v>
      </c>
      <c r="E1134" t="s">
        <v>29</v>
      </c>
      <c r="F1134" t="s">
        <v>9647</v>
      </c>
      <c r="G1134" t="s">
        <v>9648</v>
      </c>
      <c r="H1134" t="s">
        <v>8442</v>
      </c>
      <c r="I1134" t="s">
        <v>14252</v>
      </c>
      <c r="J1134" t="s">
        <v>9653</v>
      </c>
      <c r="K1134" t="s">
        <v>30</v>
      </c>
      <c r="L1134" t="s">
        <v>30</v>
      </c>
      <c r="M1134" t="s">
        <v>41</v>
      </c>
      <c r="N1134" t="s">
        <v>42</v>
      </c>
      <c r="O1134" t="s">
        <v>52</v>
      </c>
      <c r="P1134" t="s">
        <v>9654</v>
      </c>
      <c r="Q1134" t="s">
        <v>282</v>
      </c>
      <c r="R1134" t="s">
        <v>9655</v>
      </c>
      <c r="S1134" t="str">
        <f t="shared" si="17"/>
        <v>CHOQUECAHUA CHAMBILLA, MARIA ESTHER</v>
      </c>
      <c r="T1134" t="s">
        <v>46</v>
      </c>
      <c r="U1134" t="s">
        <v>47</v>
      </c>
      <c r="V1134" t="s">
        <v>48</v>
      </c>
      <c r="W1134" t="s">
        <v>15709</v>
      </c>
      <c r="X1134" s="121">
        <v>27493</v>
      </c>
      <c r="Y1134" t="s">
        <v>9656</v>
      </c>
      <c r="AB1134" t="s">
        <v>37</v>
      </c>
      <c r="AC1134" t="s">
        <v>38</v>
      </c>
      <c r="AD1134" t="s">
        <v>39</v>
      </c>
    </row>
    <row r="1135" spans="1:30">
      <c r="A1135" t="s">
        <v>9657</v>
      </c>
      <c r="B1135" t="s">
        <v>26</v>
      </c>
      <c r="C1135" t="s">
        <v>27</v>
      </c>
      <c r="D1135" t="s">
        <v>28</v>
      </c>
      <c r="E1135" t="s">
        <v>29</v>
      </c>
      <c r="F1135" t="s">
        <v>9647</v>
      </c>
      <c r="G1135" t="s">
        <v>9648</v>
      </c>
      <c r="H1135" t="s">
        <v>8442</v>
      </c>
      <c r="I1135" t="s">
        <v>14252</v>
      </c>
      <c r="J1135" t="s">
        <v>9657</v>
      </c>
      <c r="K1135" t="s">
        <v>30</v>
      </c>
      <c r="L1135" t="s">
        <v>30</v>
      </c>
      <c r="M1135" t="s">
        <v>41</v>
      </c>
      <c r="N1135" t="s">
        <v>42</v>
      </c>
      <c r="O1135" t="s">
        <v>9658</v>
      </c>
      <c r="P1135" t="s">
        <v>59</v>
      </c>
      <c r="Q1135" t="s">
        <v>122</v>
      </c>
      <c r="R1135" t="s">
        <v>9659</v>
      </c>
      <c r="S1135" t="str">
        <f t="shared" si="17"/>
        <v>GALLEGOS FLORES, AIDA ELIANA</v>
      </c>
      <c r="T1135" t="s">
        <v>58</v>
      </c>
      <c r="U1135" t="s">
        <v>47</v>
      </c>
      <c r="V1135" t="s">
        <v>48</v>
      </c>
      <c r="W1135" t="s">
        <v>15710</v>
      </c>
      <c r="X1135" s="121">
        <v>26694</v>
      </c>
      <c r="Y1135" t="s">
        <v>9660</v>
      </c>
      <c r="AB1135" t="s">
        <v>37</v>
      </c>
      <c r="AC1135" t="s">
        <v>38</v>
      </c>
      <c r="AD1135" t="s">
        <v>39</v>
      </c>
    </row>
    <row r="1136" spans="1:30">
      <c r="A1136" t="s">
        <v>9661</v>
      </c>
      <c r="B1136" t="s">
        <v>26</v>
      </c>
      <c r="C1136" t="s">
        <v>27</v>
      </c>
      <c r="D1136" t="s">
        <v>28</v>
      </c>
      <c r="E1136" t="s">
        <v>29</v>
      </c>
      <c r="F1136" t="s">
        <v>9647</v>
      </c>
      <c r="G1136" t="s">
        <v>9648</v>
      </c>
      <c r="H1136" t="s">
        <v>8442</v>
      </c>
      <c r="I1136" t="s">
        <v>14252</v>
      </c>
      <c r="J1136" t="s">
        <v>9661</v>
      </c>
      <c r="K1136" t="s">
        <v>30</v>
      </c>
      <c r="L1136" t="s">
        <v>30</v>
      </c>
      <c r="M1136" t="s">
        <v>41</v>
      </c>
      <c r="N1136" t="s">
        <v>42</v>
      </c>
      <c r="O1136" t="s">
        <v>52</v>
      </c>
      <c r="P1136" t="s">
        <v>367</v>
      </c>
      <c r="Q1136" t="s">
        <v>72</v>
      </c>
      <c r="R1136" t="s">
        <v>313</v>
      </c>
      <c r="S1136" t="str">
        <f t="shared" si="17"/>
        <v>AYALA QUISPE, DELIA</v>
      </c>
      <c r="T1136" t="s">
        <v>35</v>
      </c>
      <c r="U1136" t="s">
        <v>47</v>
      </c>
      <c r="V1136" t="s">
        <v>48</v>
      </c>
      <c r="W1136" t="s">
        <v>15711</v>
      </c>
      <c r="X1136" s="121">
        <v>26660</v>
      </c>
      <c r="Y1136" t="s">
        <v>9662</v>
      </c>
      <c r="AB1136" t="s">
        <v>37</v>
      </c>
      <c r="AC1136" t="s">
        <v>38</v>
      </c>
      <c r="AD1136" t="s">
        <v>39</v>
      </c>
    </row>
    <row r="1137" spans="1:30">
      <c r="A1137" t="s">
        <v>9663</v>
      </c>
      <c r="B1137" t="s">
        <v>26</v>
      </c>
      <c r="C1137" t="s">
        <v>27</v>
      </c>
      <c r="D1137" t="s">
        <v>28</v>
      </c>
      <c r="E1137" t="s">
        <v>29</v>
      </c>
      <c r="F1137" t="s">
        <v>9647</v>
      </c>
      <c r="G1137" t="s">
        <v>9648</v>
      </c>
      <c r="H1137" t="s">
        <v>8442</v>
      </c>
      <c r="I1137" t="s">
        <v>14252</v>
      </c>
      <c r="J1137" t="s">
        <v>9663</v>
      </c>
      <c r="K1137" t="s">
        <v>30</v>
      </c>
      <c r="L1137" t="s">
        <v>30</v>
      </c>
      <c r="M1137" t="s">
        <v>41</v>
      </c>
      <c r="N1137" t="s">
        <v>231</v>
      </c>
      <c r="O1137" t="s">
        <v>15712</v>
      </c>
      <c r="P1137" t="s">
        <v>40</v>
      </c>
      <c r="Q1137" t="s">
        <v>40</v>
      </c>
      <c r="R1137" t="s">
        <v>40</v>
      </c>
      <c r="S1137" s="163" t="s">
        <v>231</v>
      </c>
      <c r="T1137" t="s">
        <v>62</v>
      </c>
      <c r="U1137" t="s">
        <v>47</v>
      </c>
      <c r="V1137" t="s">
        <v>48</v>
      </c>
      <c r="W1137" t="s">
        <v>40</v>
      </c>
      <c r="X1137" t="s">
        <v>232</v>
      </c>
      <c r="Y1137" t="s">
        <v>40</v>
      </c>
      <c r="AB1137" t="s">
        <v>37</v>
      </c>
      <c r="AC1137" t="s">
        <v>6439</v>
      </c>
      <c r="AD1137" t="s">
        <v>39</v>
      </c>
    </row>
    <row r="1138" spans="1:30">
      <c r="A1138" t="s">
        <v>9664</v>
      </c>
      <c r="B1138" t="s">
        <v>26</v>
      </c>
      <c r="C1138" t="s">
        <v>27</v>
      </c>
      <c r="D1138" t="s">
        <v>28</v>
      </c>
      <c r="E1138" t="s">
        <v>29</v>
      </c>
      <c r="F1138" t="s">
        <v>9647</v>
      </c>
      <c r="G1138" t="s">
        <v>9648</v>
      </c>
      <c r="H1138" t="s">
        <v>8442</v>
      </c>
      <c r="I1138" t="s">
        <v>14252</v>
      </c>
      <c r="J1138" t="s">
        <v>9664</v>
      </c>
      <c r="K1138" t="s">
        <v>30</v>
      </c>
      <c r="L1138" t="s">
        <v>30</v>
      </c>
      <c r="M1138" t="s">
        <v>41</v>
      </c>
      <c r="N1138" t="s">
        <v>42</v>
      </c>
      <c r="O1138" t="s">
        <v>52</v>
      </c>
      <c r="P1138" t="s">
        <v>705</v>
      </c>
      <c r="Q1138" t="s">
        <v>299</v>
      </c>
      <c r="R1138" t="s">
        <v>9665</v>
      </c>
      <c r="S1138" t="str">
        <f t="shared" si="17"/>
        <v>BLANCO RODRIGUEZ, PEDRO MARCIAL</v>
      </c>
      <c r="T1138" t="s">
        <v>58</v>
      </c>
      <c r="U1138" t="s">
        <v>47</v>
      </c>
      <c r="V1138" t="s">
        <v>48</v>
      </c>
      <c r="W1138" t="s">
        <v>15713</v>
      </c>
      <c r="X1138" s="121">
        <v>22826</v>
      </c>
      <c r="Y1138" t="s">
        <v>9666</v>
      </c>
      <c r="AB1138" t="s">
        <v>37</v>
      </c>
      <c r="AC1138" t="s">
        <v>38</v>
      </c>
      <c r="AD1138" t="s">
        <v>39</v>
      </c>
    </row>
    <row r="1139" spans="1:30">
      <c r="A1139" t="s">
        <v>9667</v>
      </c>
      <c r="B1139" t="s">
        <v>26</v>
      </c>
      <c r="C1139" t="s">
        <v>27</v>
      </c>
      <c r="D1139" t="s">
        <v>28</v>
      </c>
      <c r="E1139" t="s">
        <v>29</v>
      </c>
      <c r="F1139" t="s">
        <v>9647</v>
      </c>
      <c r="G1139" t="s">
        <v>9648</v>
      </c>
      <c r="H1139" t="s">
        <v>8442</v>
      </c>
      <c r="I1139" t="s">
        <v>14252</v>
      </c>
      <c r="J1139" t="s">
        <v>9667</v>
      </c>
      <c r="K1139" t="s">
        <v>30</v>
      </c>
      <c r="L1139" t="s">
        <v>30</v>
      </c>
      <c r="M1139" t="s">
        <v>41</v>
      </c>
      <c r="N1139" t="s">
        <v>42</v>
      </c>
      <c r="O1139" t="s">
        <v>52</v>
      </c>
      <c r="P1139" t="s">
        <v>581</v>
      </c>
      <c r="Q1139" t="s">
        <v>250</v>
      </c>
      <c r="R1139" t="s">
        <v>277</v>
      </c>
      <c r="S1139" t="str">
        <f t="shared" si="17"/>
        <v>CHAHUARES SALAS, HILDA</v>
      </c>
      <c r="T1139" t="s">
        <v>51</v>
      </c>
      <c r="U1139" t="s">
        <v>47</v>
      </c>
      <c r="V1139" t="s">
        <v>48</v>
      </c>
      <c r="W1139" t="s">
        <v>15714</v>
      </c>
      <c r="X1139" s="121">
        <v>21049</v>
      </c>
      <c r="Y1139" t="s">
        <v>9668</v>
      </c>
      <c r="AB1139" t="s">
        <v>37</v>
      </c>
      <c r="AC1139" t="s">
        <v>38</v>
      </c>
      <c r="AD1139" t="s">
        <v>39</v>
      </c>
    </row>
    <row r="1140" spans="1:30">
      <c r="A1140" t="s">
        <v>9669</v>
      </c>
      <c r="B1140" t="s">
        <v>26</v>
      </c>
      <c r="C1140" t="s">
        <v>27</v>
      </c>
      <c r="D1140" t="s">
        <v>28</v>
      </c>
      <c r="E1140" t="s">
        <v>29</v>
      </c>
      <c r="F1140" t="s">
        <v>9647</v>
      </c>
      <c r="G1140" t="s">
        <v>9648</v>
      </c>
      <c r="H1140" t="s">
        <v>8442</v>
      </c>
      <c r="I1140" t="s">
        <v>14252</v>
      </c>
      <c r="J1140" t="s">
        <v>9669</v>
      </c>
      <c r="K1140" t="s">
        <v>30</v>
      </c>
      <c r="L1140" t="s">
        <v>30</v>
      </c>
      <c r="M1140" t="s">
        <v>41</v>
      </c>
      <c r="N1140" t="s">
        <v>42</v>
      </c>
      <c r="O1140" t="s">
        <v>9670</v>
      </c>
      <c r="P1140" t="s">
        <v>452</v>
      </c>
      <c r="Q1140" t="s">
        <v>163</v>
      </c>
      <c r="R1140" t="s">
        <v>9671</v>
      </c>
      <c r="S1140" t="str">
        <f t="shared" si="17"/>
        <v>PACOMPIA GALINDO, SUSANA CANDIDA</v>
      </c>
      <c r="T1140" t="s">
        <v>46</v>
      </c>
      <c r="U1140" t="s">
        <v>47</v>
      </c>
      <c r="V1140" t="s">
        <v>48</v>
      </c>
      <c r="W1140" t="s">
        <v>15715</v>
      </c>
      <c r="X1140" s="121">
        <v>25831</v>
      </c>
      <c r="Y1140" t="s">
        <v>9672</v>
      </c>
      <c r="AB1140" t="s">
        <v>37</v>
      </c>
      <c r="AC1140" t="s">
        <v>38</v>
      </c>
      <c r="AD1140" t="s">
        <v>39</v>
      </c>
    </row>
    <row r="1141" spans="1:30">
      <c r="A1141" t="s">
        <v>9673</v>
      </c>
      <c r="B1141" t="s">
        <v>26</v>
      </c>
      <c r="C1141" t="s">
        <v>27</v>
      </c>
      <c r="D1141" t="s">
        <v>28</v>
      </c>
      <c r="E1141" t="s">
        <v>29</v>
      </c>
      <c r="F1141" t="s">
        <v>9647</v>
      </c>
      <c r="G1141" t="s">
        <v>9648</v>
      </c>
      <c r="H1141" t="s">
        <v>8442</v>
      </c>
      <c r="I1141" t="s">
        <v>14252</v>
      </c>
      <c r="J1141" t="s">
        <v>9673</v>
      </c>
      <c r="K1141" t="s">
        <v>30</v>
      </c>
      <c r="L1141" t="s">
        <v>30</v>
      </c>
      <c r="M1141" t="s">
        <v>41</v>
      </c>
      <c r="N1141" t="s">
        <v>42</v>
      </c>
      <c r="O1141" t="s">
        <v>52</v>
      </c>
      <c r="P1141" t="s">
        <v>95</v>
      </c>
      <c r="Q1141" t="s">
        <v>237</v>
      </c>
      <c r="R1141" t="s">
        <v>9674</v>
      </c>
      <c r="S1141" t="str">
        <f t="shared" si="17"/>
        <v>COLQUE BARRIGA, JOAQUIN FRANCISCO</v>
      </c>
      <c r="T1141" t="s">
        <v>58</v>
      </c>
      <c r="U1141" t="s">
        <v>47</v>
      </c>
      <c r="V1141" t="s">
        <v>48</v>
      </c>
      <c r="W1141" t="s">
        <v>15716</v>
      </c>
      <c r="X1141" s="121">
        <v>22514</v>
      </c>
      <c r="Y1141" t="s">
        <v>9675</v>
      </c>
      <c r="AB1141" t="s">
        <v>37</v>
      </c>
      <c r="AC1141" t="s">
        <v>38</v>
      </c>
      <c r="AD1141" t="s">
        <v>39</v>
      </c>
    </row>
    <row r="1142" spans="1:30">
      <c r="A1142" t="s">
        <v>9676</v>
      </c>
      <c r="B1142" t="s">
        <v>26</v>
      </c>
      <c r="C1142" t="s">
        <v>27</v>
      </c>
      <c r="D1142" t="s">
        <v>28</v>
      </c>
      <c r="E1142" t="s">
        <v>29</v>
      </c>
      <c r="F1142" t="s">
        <v>9647</v>
      </c>
      <c r="G1142" t="s">
        <v>9648</v>
      </c>
      <c r="H1142" t="s">
        <v>8442</v>
      </c>
      <c r="I1142" t="s">
        <v>14252</v>
      </c>
      <c r="J1142" t="s">
        <v>9676</v>
      </c>
      <c r="K1142" t="s">
        <v>30</v>
      </c>
      <c r="L1142" t="s">
        <v>30</v>
      </c>
      <c r="M1142" t="s">
        <v>41</v>
      </c>
      <c r="N1142" t="s">
        <v>231</v>
      </c>
      <c r="O1142" t="s">
        <v>19024</v>
      </c>
      <c r="P1142" t="s">
        <v>40</v>
      </c>
      <c r="Q1142" t="s">
        <v>40</v>
      </c>
      <c r="R1142" t="s">
        <v>40</v>
      </c>
      <c r="S1142" s="163" t="s">
        <v>231</v>
      </c>
      <c r="T1142" t="s">
        <v>62</v>
      </c>
      <c r="U1142" t="s">
        <v>47</v>
      </c>
      <c r="V1142" t="s">
        <v>48</v>
      </c>
      <c r="W1142" t="s">
        <v>40</v>
      </c>
      <c r="X1142" t="s">
        <v>232</v>
      </c>
      <c r="Y1142" t="s">
        <v>40</v>
      </c>
      <c r="AB1142" t="s">
        <v>37</v>
      </c>
      <c r="AC1142" t="s">
        <v>6439</v>
      </c>
      <c r="AD1142" t="s">
        <v>39</v>
      </c>
    </row>
    <row r="1143" spans="1:30">
      <c r="A1143" t="s">
        <v>9677</v>
      </c>
      <c r="B1143" t="s">
        <v>26</v>
      </c>
      <c r="C1143" t="s">
        <v>27</v>
      </c>
      <c r="D1143" t="s">
        <v>28</v>
      </c>
      <c r="E1143" t="s">
        <v>29</v>
      </c>
      <c r="F1143" t="s">
        <v>9647</v>
      </c>
      <c r="G1143" t="s">
        <v>9648</v>
      </c>
      <c r="H1143" t="s">
        <v>8442</v>
      </c>
      <c r="I1143" t="s">
        <v>14252</v>
      </c>
      <c r="J1143" t="s">
        <v>9677</v>
      </c>
      <c r="K1143" t="s">
        <v>30</v>
      </c>
      <c r="L1143" t="s">
        <v>30</v>
      </c>
      <c r="M1143" t="s">
        <v>8480</v>
      </c>
      <c r="N1143" t="s">
        <v>42</v>
      </c>
      <c r="O1143" t="s">
        <v>7565</v>
      </c>
      <c r="P1143" t="s">
        <v>228</v>
      </c>
      <c r="Q1143" t="s">
        <v>823</v>
      </c>
      <c r="R1143" t="s">
        <v>7860</v>
      </c>
      <c r="S1143" t="str">
        <f t="shared" si="17"/>
        <v>CHIPANA PONGO, YANETH</v>
      </c>
      <c r="T1143" t="s">
        <v>51</v>
      </c>
      <c r="U1143" t="s">
        <v>47</v>
      </c>
      <c r="V1143" t="s">
        <v>48</v>
      </c>
      <c r="W1143" t="s">
        <v>15717</v>
      </c>
      <c r="X1143" s="121">
        <v>31151</v>
      </c>
      <c r="Y1143" t="s">
        <v>254</v>
      </c>
      <c r="AB1143" t="s">
        <v>37</v>
      </c>
      <c r="AC1143" t="s">
        <v>38</v>
      </c>
      <c r="AD1143" t="s">
        <v>39</v>
      </c>
    </row>
    <row r="1144" spans="1:30">
      <c r="A1144" t="s">
        <v>9678</v>
      </c>
      <c r="B1144" t="s">
        <v>26</v>
      </c>
      <c r="C1144" t="s">
        <v>27</v>
      </c>
      <c r="D1144" t="s">
        <v>28</v>
      </c>
      <c r="E1144" t="s">
        <v>29</v>
      </c>
      <c r="F1144" t="s">
        <v>9647</v>
      </c>
      <c r="G1144" t="s">
        <v>9648</v>
      </c>
      <c r="H1144" t="s">
        <v>8442</v>
      </c>
      <c r="I1144" t="s">
        <v>14252</v>
      </c>
      <c r="J1144" t="s">
        <v>9678</v>
      </c>
      <c r="K1144" t="s">
        <v>30</v>
      </c>
      <c r="L1144" t="s">
        <v>30</v>
      </c>
      <c r="M1144" t="s">
        <v>41</v>
      </c>
      <c r="N1144" t="s">
        <v>42</v>
      </c>
      <c r="O1144" t="s">
        <v>52</v>
      </c>
      <c r="P1144" t="s">
        <v>9679</v>
      </c>
      <c r="Q1144" t="s">
        <v>8349</v>
      </c>
      <c r="R1144" t="s">
        <v>105</v>
      </c>
      <c r="S1144" t="str">
        <f t="shared" si="17"/>
        <v>FARFAN CUBA, CARMEN</v>
      </c>
      <c r="T1144" t="s">
        <v>46</v>
      </c>
      <c r="U1144" t="s">
        <v>47</v>
      </c>
      <c r="V1144" t="s">
        <v>48</v>
      </c>
      <c r="W1144" t="s">
        <v>15718</v>
      </c>
      <c r="X1144" s="121">
        <v>22173</v>
      </c>
      <c r="Y1144" t="s">
        <v>9680</v>
      </c>
      <c r="AB1144" t="s">
        <v>37</v>
      </c>
      <c r="AC1144" t="s">
        <v>38</v>
      </c>
      <c r="AD1144" t="s">
        <v>39</v>
      </c>
    </row>
    <row r="1145" spans="1:30">
      <c r="A1145" t="s">
        <v>9681</v>
      </c>
      <c r="B1145" t="s">
        <v>26</v>
      </c>
      <c r="C1145" t="s">
        <v>27</v>
      </c>
      <c r="D1145" t="s">
        <v>28</v>
      </c>
      <c r="E1145" t="s">
        <v>29</v>
      </c>
      <c r="F1145" t="s">
        <v>9647</v>
      </c>
      <c r="G1145" t="s">
        <v>9648</v>
      </c>
      <c r="H1145" t="s">
        <v>8442</v>
      </c>
      <c r="I1145" t="s">
        <v>14252</v>
      </c>
      <c r="J1145" t="s">
        <v>9681</v>
      </c>
      <c r="K1145" t="s">
        <v>30</v>
      </c>
      <c r="L1145" t="s">
        <v>30</v>
      </c>
      <c r="M1145" t="s">
        <v>41</v>
      </c>
      <c r="N1145" t="s">
        <v>42</v>
      </c>
      <c r="O1145" t="s">
        <v>9682</v>
      </c>
      <c r="P1145" t="s">
        <v>249</v>
      </c>
      <c r="Q1145" t="s">
        <v>195</v>
      </c>
      <c r="R1145" t="s">
        <v>9683</v>
      </c>
      <c r="S1145" t="str">
        <f t="shared" si="17"/>
        <v>PUMA PORTUGAL, ROSARIO MATILDE</v>
      </c>
      <c r="T1145" t="s">
        <v>58</v>
      </c>
      <c r="U1145" t="s">
        <v>47</v>
      </c>
      <c r="V1145" t="s">
        <v>48</v>
      </c>
      <c r="W1145" t="s">
        <v>15719</v>
      </c>
      <c r="X1145" s="121">
        <v>22928</v>
      </c>
      <c r="Y1145" t="s">
        <v>9684</v>
      </c>
      <c r="AB1145" t="s">
        <v>37</v>
      </c>
      <c r="AC1145" t="s">
        <v>38</v>
      </c>
      <c r="AD1145" t="s">
        <v>39</v>
      </c>
    </row>
    <row r="1146" spans="1:30">
      <c r="A1146" t="s">
        <v>9685</v>
      </c>
      <c r="B1146" t="s">
        <v>26</v>
      </c>
      <c r="C1146" t="s">
        <v>27</v>
      </c>
      <c r="D1146" t="s">
        <v>28</v>
      </c>
      <c r="E1146" t="s">
        <v>29</v>
      </c>
      <c r="F1146" t="s">
        <v>9647</v>
      </c>
      <c r="G1146" t="s">
        <v>9648</v>
      </c>
      <c r="H1146" t="s">
        <v>8442</v>
      </c>
      <c r="I1146" t="s">
        <v>14252</v>
      </c>
      <c r="J1146" t="s">
        <v>9685</v>
      </c>
      <c r="K1146" t="s">
        <v>30</v>
      </c>
      <c r="L1146" t="s">
        <v>30</v>
      </c>
      <c r="M1146" t="s">
        <v>41</v>
      </c>
      <c r="N1146" t="s">
        <v>42</v>
      </c>
      <c r="O1146" t="s">
        <v>52</v>
      </c>
      <c r="P1146" t="s">
        <v>824</v>
      </c>
      <c r="Q1146" t="s">
        <v>476</v>
      </c>
      <c r="R1146" t="s">
        <v>9686</v>
      </c>
      <c r="S1146" t="str">
        <f t="shared" si="17"/>
        <v>HUANACUNI LUPACA, RITA</v>
      </c>
      <c r="T1146" t="s">
        <v>51</v>
      </c>
      <c r="U1146" t="s">
        <v>47</v>
      </c>
      <c r="V1146" t="s">
        <v>48</v>
      </c>
      <c r="W1146" t="s">
        <v>15720</v>
      </c>
      <c r="X1146" s="121">
        <v>24973</v>
      </c>
      <c r="Y1146" t="s">
        <v>9687</v>
      </c>
      <c r="AB1146" t="s">
        <v>37</v>
      </c>
      <c r="AC1146" t="s">
        <v>38</v>
      </c>
      <c r="AD1146" t="s">
        <v>39</v>
      </c>
    </row>
    <row r="1147" spans="1:30">
      <c r="A1147" t="s">
        <v>9688</v>
      </c>
      <c r="B1147" t="s">
        <v>26</v>
      </c>
      <c r="C1147" t="s">
        <v>27</v>
      </c>
      <c r="D1147" t="s">
        <v>28</v>
      </c>
      <c r="E1147" t="s">
        <v>29</v>
      </c>
      <c r="F1147" t="s">
        <v>9647</v>
      </c>
      <c r="G1147" t="s">
        <v>9648</v>
      </c>
      <c r="H1147" t="s">
        <v>8442</v>
      </c>
      <c r="I1147" t="s">
        <v>14252</v>
      </c>
      <c r="J1147" t="s">
        <v>9688</v>
      </c>
      <c r="K1147" t="s">
        <v>30</v>
      </c>
      <c r="L1147" t="s">
        <v>30</v>
      </c>
      <c r="M1147" t="s">
        <v>41</v>
      </c>
      <c r="N1147" t="s">
        <v>42</v>
      </c>
      <c r="O1147" t="s">
        <v>9689</v>
      </c>
      <c r="P1147" t="s">
        <v>240</v>
      </c>
      <c r="Q1147" t="s">
        <v>413</v>
      </c>
      <c r="R1147" t="s">
        <v>987</v>
      </c>
      <c r="S1147" t="str">
        <f t="shared" si="17"/>
        <v>NUÑEZ AROAPAZA, DANITZA</v>
      </c>
      <c r="T1147" t="s">
        <v>58</v>
      </c>
      <c r="U1147" t="s">
        <v>47</v>
      </c>
      <c r="V1147" t="s">
        <v>48</v>
      </c>
      <c r="W1147" t="s">
        <v>15721</v>
      </c>
      <c r="X1147" s="121">
        <v>26490</v>
      </c>
      <c r="Y1147" t="s">
        <v>9690</v>
      </c>
      <c r="AB1147" t="s">
        <v>37</v>
      </c>
      <c r="AC1147" t="s">
        <v>38</v>
      </c>
      <c r="AD1147" t="s">
        <v>39</v>
      </c>
    </row>
    <row r="1148" spans="1:30">
      <c r="A1148" t="s">
        <v>9691</v>
      </c>
      <c r="B1148" t="s">
        <v>26</v>
      </c>
      <c r="C1148" t="s">
        <v>27</v>
      </c>
      <c r="D1148" t="s">
        <v>28</v>
      </c>
      <c r="E1148" t="s">
        <v>29</v>
      </c>
      <c r="F1148" t="s">
        <v>9647</v>
      </c>
      <c r="G1148" t="s">
        <v>9648</v>
      </c>
      <c r="H1148" t="s">
        <v>8442</v>
      </c>
      <c r="I1148" t="s">
        <v>14252</v>
      </c>
      <c r="J1148" t="s">
        <v>9691</v>
      </c>
      <c r="K1148" t="s">
        <v>30</v>
      </c>
      <c r="L1148" t="s">
        <v>30</v>
      </c>
      <c r="M1148" t="s">
        <v>41</v>
      </c>
      <c r="N1148" t="s">
        <v>42</v>
      </c>
      <c r="O1148" t="s">
        <v>52</v>
      </c>
      <c r="P1148" t="s">
        <v>148</v>
      </c>
      <c r="Q1148" t="s">
        <v>72</v>
      </c>
      <c r="R1148" t="s">
        <v>9692</v>
      </c>
      <c r="S1148" t="str">
        <f t="shared" si="17"/>
        <v>RAMOS QUISPE, TEOFILO RICARDO</v>
      </c>
      <c r="T1148" t="s">
        <v>46</v>
      </c>
      <c r="U1148" t="s">
        <v>47</v>
      </c>
      <c r="V1148" t="s">
        <v>48</v>
      </c>
      <c r="W1148" t="s">
        <v>15722</v>
      </c>
      <c r="X1148" s="121">
        <v>22785</v>
      </c>
      <c r="Y1148" t="s">
        <v>9693</v>
      </c>
      <c r="AB1148" t="s">
        <v>37</v>
      </c>
      <c r="AC1148" t="s">
        <v>38</v>
      </c>
      <c r="AD1148" t="s">
        <v>39</v>
      </c>
    </row>
    <row r="1149" spans="1:30">
      <c r="A1149" t="s">
        <v>9694</v>
      </c>
      <c r="B1149" t="s">
        <v>26</v>
      </c>
      <c r="C1149" t="s">
        <v>27</v>
      </c>
      <c r="D1149" t="s">
        <v>28</v>
      </c>
      <c r="E1149" t="s">
        <v>29</v>
      </c>
      <c r="F1149" t="s">
        <v>9647</v>
      </c>
      <c r="G1149" t="s">
        <v>9648</v>
      </c>
      <c r="H1149" t="s">
        <v>8442</v>
      </c>
      <c r="I1149" t="s">
        <v>14252</v>
      </c>
      <c r="J1149" t="s">
        <v>9694</v>
      </c>
      <c r="K1149" t="s">
        <v>30</v>
      </c>
      <c r="L1149" t="s">
        <v>30</v>
      </c>
      <c r="M1149" t="s">
        <v>41</v>
      </c>
      <c r="N1149" t="s">
        <v>42</v>
      </c>
      <c r="O1149" t="s">
        <v>9695</v>
      </c>
      <c r="P1149" t="s">
        <v>486</v>
      </c>
      <c r="Q1149" t="s">
        <v>486</v>
      </c>
      <c r="R1149" t="s">
        <v>11946</v>
      </c>
      <c r="S1149" t="str">
        <f t="shared" si="17"/>
        <v>CALSIN CALSIN, SILVIA EDITH</v>
      </c>
      <c r="T1149" t="s">
        <v>46</v>
      </c>
      <c r="U1149" t="s">
        <v>47</v>
      </c>
      <c r="V1149" t="s">
        <v>48</v>
      </c>
      <c r="W1149" t="s">
        <v>15723</v>
      </c>
      <c r="X1149" s="121">
        <v>28403</v>
      </c>
      <c r="Y1149" t="s">
        <v>11947</v>
      </c>
      <c r="AB1149" t="s">
        <v>37</v>
      </c>
      <c r="AC1149" t="s">
        <v>38</v>
      </c>
      <c r="AD1149" t="s">
        <v>39</v>
      </c>
    </row>
    <row r="1150" spans="1:30">
      <c r="A1150" t="s">
        <v>9696</v>
      </c>
      <c r="B1150" t="s">
        <v>26</v>
      </c>
      <c r="C1150" t="s">
        <v>27</v>
      </c>
      <c r="D1150" t="s">
        <v>28</v>
      </c>
      <c r="E1150" t="s">
        <v>29</v>
      </c>
      <c r="F1150" t="s">
        <v>9647</v>
      </c>
      <c r="G1150" t="s">
        <v>9648</v>
      </c>
      <c r="H1150" t="s">
        <v>8442</v>
      </c>
      <c r="I1150" t="s">
        <v>14252</v>
      </c>
      <c r="J1150" t="s">
        <v>9696</v>
      </c>
      <c r="K1150" t="s">
        <v>30</v>
      </c>
      <c r="L1150" t="s">
        <v>30</v>
      </c>
      <c r="M1150" t="s">
        <v>41</v>
      </c>
      <c r="N1150" t="s">
        <v>42</v>
      </c>
      <c r="O1150" t="s">
        <v>52</v>
      </c>
      <c r="P1150" t="s">
        <v>103</v>
      </c>
      <c r="Q1150" t="s">
        <v>136</v>
      </c>
      <c r="R1150" t="s">
        <v>9697</v>
      </c>
      <c r="S1150" t="str">
        <f t="shared" si="17"/>
        <v>MAMANI AQUISE, LOURDES GLADYS</v>
      </c>
      <c r="T1150" t="s">
        <v>46</v>
      </c>
      <c r="U1150" t="s">
        <v>47</v>
      </c>
      <c r="V1150" t="s">
        <v>48</v>
      </c>
      <c r="W1150" t="s">
        <v>15724</v>
      </c>
      <c r="X1150" s="121">
        <v>24448</v>
      </c>
      <c r="Y1150" t="s">
        <v>9698</v>
      </c>
      <c r="AB1150" t="s">
        <v>37</v>
      </c>
      <c r="AC1150" t="s">
        <v>38</v>
      </c>
      <c r="AD1150" t="s">
        <v>39</v>
      </c>
    </row>
    <row r="1151" spans="1:30">
      <c r="A1151" t="s">
        <v>9699</v>
      </c>
      <c r="B1151" t="s">
        <v>26</v>
      </c>
      <c r="C1151" t="s">
        <v>27</v>
      </c>
      <c r="D1151" t="s">
        <v>28</v>
      </c>
      <c r="E1151" t="s">
        <v>29</v>
      </c>
      <c r="F1151" t="s">
        <v>9647</v>
      </c>
      <c r="G1151" t="s">
        <v>9648</v>
      </c>
      <c r="H1151" t="s">
        <v>8442</v>
      </c>
      <c r="I1151" t="s">
        <v>14252</v>
      </c>
      <c r="J1151" t="s">
        <v>9699</v>
      </c>
      <c r="K1151" t="s">
        <v>30</v>
      </c>
      <c r="L1151" t="s">
        <v>30</v>
      </c>
      <c r="M1151" t="s">
        <v>8480</v>
      </c>
      <c r="N1151" t="s">
        <v>42</v>
      </c>
      <c r="O1151" t="s">
        <v>9700</v>
      </c>
      <c r="P1151" t="s">
        <v>189</v>
      </c>
      <c r="Q1151" t="s">
        <v>959</v>
      </c>
      <c r="R1151" t="s">
        <v>67</v>
      </c>
      <c r="S1151" t="str">
        <f t="shared" si="17"/>
        <v>APAZA CANSAYA, SONIA</v>
      </c>
      <c r="T1151" t="s">
        <v>62</v>
      </c>
      <c r="U1151" t="s">
        <v>47</v>
      </c>
      <c r="V1151" t="s">
        <v>48</v>
      </c>
      <c r="W1151" t="s">
        <v>15725</v>
      </c>
      <c r="X1151" s="121">
        <v>27565</v>
      </c>
      <c r="Y1151" t="s">
        <v>9701</v>
      </c>
      <c r="AB1151" t="s">
        <v>37</v>
      </c>
      <c r="AC1151" t="s">
        <v>38</v>
      </c>
      <c r="AD1151" t="s">
        <v>39</v>
      </c>
    </row>
    <row r="1152" spans="1:30">
      <c r="A1152" t="s">
        <v>9702</v>
      </c>
      <c r="B1152" t="s">
        <v>26</v>
      </c>
      <c r="C1152" t="s">
        <v>27</v>
      </c>
      <c r="D1152" t="s">
        <v>28</v>
      </c>
      <c r="E1152" t="s">
        <v>29</v>
      </c>
      <c r="F1152" t="s">
        <v>9647</v>
      </c>
      <c r="G1152" t="s">
        <v>9648</v>
      </c>
      <c r="H1152" t="s">
        <v>8442</v>
      </c>
      <c r="I1152" t="s">
        <v>14252</v>
      </c>
      <c r="J1152" t="s">
        <v>9702</v>
      </c>
      <c r="K1152" t="s">
        <v>30</v>
      </c>
      <c r="L1152" t="s">
        <v>30</v>
      </c>
      <c r="M1152" t="s">
        <v>41</v>
      </c>
      <c r="N1152" t="s">
        <v>42</v>
      </c>
      <c r="O1152" t="s">
        <v>52</v>
      </c>
      <c r="P1152" t="s">
        <v>164</v>
      </c>
      <c r="Q1152" t="s">
        <v>128</v>
      </c>
      <c r="R1152" t="s">
        <v>9703</v>
      </c>
      <c r="S1152" t="str">
        <f t="shared" si="17"/>
        <v>ORTEGA VELASQUEZ, VIOLETA</v>
      </c>
      <c r="T1152" t="s">
        <v>35</v>
      </c>
      <c r="U1152" t="s">
        <v>47</v>
      </c>
      <c r="V1152" t="s">
        <v>48</v>
      </c>
      <c r="W1152" t="s">
        <v>15726</v>
      </c>
      <c r="X1152" s="121">
        <v>27570</v>
      </c>
      <c r="Y1152" t="s">
        <v>9704</v>
      </c>
      <c r="AB1152" t="s">
        <v>37</v>
      </c>
      <c r="AC1152" t="s">
        <v>38</v>
      </c>
      <c r="AD1152" t="s">
        <v>39</v>
      </c>
    </row>
    <row r="1153" spans="1:30">
      <c r="A1153" t="s">
        <v>9705</v>
      </c>
      <c r="B1153" t="s">
        <v>26</v>
      </c>
      <c r="C1153" t="s">
        <v>27</v>
      </c>
      <c r="D1153" t="s">
        <v>28</v>
      </c>
      <c r="E1153" t="s">
        <v>29</v>
      </c>
      <c r="F1153" t="s">
        <v>9647</v>
      </c>
      <c r="G1153" t="s">
        <v>9648</v>
      </c>
      <c r="H1153" t="s">
        <v>8442</v>
      </c>
      <c r="I1153" t="s">
        <v>14252</v>
      </c>
      <c r="J1153" t="s">
        <v>9705</v>
      </c>
      <c r="K1153" t="s">
        <v>30</v>
      </c>
      <c r="L1153" t="s">
        <v>30</v>
      </c>
      <c r="M1153" t="s">
        <v>41</v>
      </c>
      <c r="N1153" t="s">
        <v>42</v>
      </c>
      <c r="O1153" t="s">
        <v>9706</v>
      </c>
      <c r="P1153" t="s">
        <v>635</v>
      </c>
      <c r="Q1153" t="s">
        <v>572</v>
      </c>
      <c r="R1153" t="s">
        <v>181</v>
      </c>
      <c r="S1153" t="str">
        <f t="shared" si="17"/>
        <v>CATARI LIMACHE, ELIZABETH</v>
      </c>
      <c r="T1153" t="s">
        <v>35</v>
      </c>
      <c r="U1153" t="s">
        <v>47</v>
      </c>
      <c r="V1153" t="s">
        <v>48</v>
      </c>
      <c r="W1153" t="s">
        <v>15727</v>
      </c>
      <c r="X1153" s="121">
        <v>26786</v>
      </c>
      <c r="Y1153" t="s">
        <v>9707</v>
      </c>
      <c r="AB1153" t="s">
        <v>37</v>
      </c>
      <c r="AC1153" t="s">
        <v>38</v>
      </c>
      <c r="AD1153" t="s">
        <v>39</v>
      </c>
    </row>
    <row r="1154" spans="1:30">
      <c r="A1154" t="s">
        <v>9708</v>
      </c>
      <c r="B1154" t="s">
        <v>26</v>
      </c>
      <c r="C1154" t="s">
        <v>27</v>
      </c>
      <c r="D1154" t="s">
        <v>28</v>
      </c>
      <c r="E1154" t="s">
        <v>29</v>
      </c>
      <c r="F1154" t="s">
        <v>9647</v>
      </c>
      <c r="G1154" t="s">
        <v>9648</v>
      </c>
      <c r="H1154" t="s">
        <v>8442</v>
      </c>
      <c r="I1154" t="s">
        <v>14252</v>
      </c>
      <c r="J1154" t="s">
        <v>9708</v>
      </c>
      <c r="K1154" t="s">
        <v>30</v>
      </c>
      <c r="L1154" t="s">
        <v>30</v>
      </c>
      <c r="M1154" t="s">
        <v>6262</v>
      </c>
      <c r="N1154" t="s">
        <v>42</v>
      </c>
      <c r="O1154" t="s">
        <v>52</v>
      </c>
      <c r="P1154" t="s">
        <v>72</v>
      </c>
      <c r="Q1154" t="s">
        <v>73</v>
      </c>
      <c r="R1154" t="s">
        <v>589</v>
      </c>
      <c r="S1154" t="str">
        <f t="shared" si="17"/>
        <v>QUISPE CONDORI, ROBERTO</v>
      </c>
      <c r="T1154" t="s">
        <v>46</v>
      </c>
      <c r="U1154" t="s">
        <v>47</v>
      </c>
      <c r="V1154" t="s">
        <v>48</v>
      </c>
      <c r="W1154" t="s">
        <v>15728</v>
      </c>
      <c r="X1154" s="121">
        <v>25067</v>
      </c>
      <c r="Y1154" t="s">
        <v>9709</v>
      </c>
      <c r="AB1154" t="s">
        <v>37</v>
      </c>
      <c r="AC1154" t="s">
        <v>38</v>
      </c>
      <c r="AD1154" t="s">
        <v>39</v>
      </c>
    </row>
    <row r="1155" spans="1:30">
      <c r="A1155" t="s">
        <v>9710</v>
      </c>
      <c r="B1155" t="s">
        <v>26</v>
      </c>
      <c r="C1155" t="s">
        <v>27</v>
      </c>
      <c r="D1155" t="s">
        <v>28</v>
      </c>
      <c r="E1155" t="s">
        <v>29</v>
      </c>
      <c r="F1155" t="s">
        <v>9647</v>
      </c>
      <c r="G1155" t="s">
        <v>9648</v>
      </c>
      <c r="H1155" t="s">
        <v>8442</v>
      </c>
      <c r="I1155" t="s">
        <v>14252</v>
      </c>
      <c r="J1155" t="s">
        <v>9710</v>
      </c>
      <c r="K1155" t="s">
        <v>30</v>
      </c>
      <c r="L1155" t="s">
        <v>30</v>
      </c>
      <c r="M1155" t="s">
        <v>6262</v>
      </c>
      <c r="N1155" t="s">
        <v>42</v>
      </c>
      <c r="O1155" t="s">
        <v>9711</v>
      </c>
      <c r="P1155" t="s">
        <v>134</v>
      </c>
      <c r="Q1155" t="s">
        <v>269</v>
      </c>
      <c r="R1155" t="s">
        <v>9712</v>
      </c>
      <c r="S1155" t="str">
        <f t="shared" si="17"/>
        <v>GONZALES CUTIPA, MARIZOL</v>
      </c>
      <c r="T1155" t="s">
        <v>46</v>
      </c>
      <c r="U1155" t="s">
        <v>47</v>
      </c>
      <c r="V1155" t="s">
        <v>48</v>
      </c>
      <c r="W1155" t="s">
        <v>15729</v>
      </c>
      <c r="X1155" s="121">
        <v>26026</v>
      </c>
      <c r="Y1155" t="s">
        <v>9713</v>
      </c>
      <c r="AB1155" t="s">
        <v>37</v>
      </c>
      <c r="AC1155" t="s">
        <v>38</v>
      </c>
      <c r="AD1155" t="s">
        <v>39</v>
      </c>
    </row>
    <row r="1156" spans="1:30">
      <c r="A1156" t="s">
        <v>9714</v>
      </c>
      <c r="B1156" t="s">
        <v>26</v>
      </c>
      <c r="C1156" t="s">
        <v>27</v>
      </c>
      <c r="D1156" t="s">
        <v>28</v>
      </c>
      <c r="E1156" t="s">
        <v>29</v>
      </c>
      <c r="F1156" t="s">
        <v>9647</v>
      </c>
      <c r="G1156" t="s">
        <v>9648</v>
      </c>
      <c r="H1156" t="s">
        <v>8442</v>
      </c>
      <c r="I1156" t="s">
        <v>14252</v>
      </c>
      <c r="J1156" t="s">
        <v>9714</v>
      </c>
      <c r="K1156" t="s">
        <v>30</v>
      </c>
      <c r="L1156" t="s">
        <v>30</v>
      </c>
      <c r="M1156" t="s">
        <v>41</v>
      </c>
      <c r="N1156" t="s">
        <v>42</v>
      </c>
      <c r="O1156" t="s">
        <v>19025</v>
      </c>
      <c r="P1156" t="s">
        <v>86</v>
      </c>
      <c r="Q1156" t="s">
        <v>10296</v>
      </c>
      <c r="R1156" t="s">
        <v>10297</v>
      </c>
      <c r="S1156" t="str">
        <f t="shared" si="17"/>
        <v>BELLIDO LAUREL, LIDIA MAGDA</v>
      </c>
      <c r="T1156" t="s">
        <v>46</v>
      </c>
      <c r="U1156" t="s">
        <v>47</v>
      </c>
      <c r="V1156" t="s">
        <v>48</v>
      </c>
      <c r="W1156" t="s">
        <v>15910</v>
      </c>
      <c r="X1156" s="121">
        <v>22497</v>
      </c>
      <c r="Y1156" t="s">
        <v>10298</v>
      </c>
      <c r="AB1156" t="s">
        <v>37</v>
      </c>
      <c r="AC1156" t="s">
        <v>38</v>
      </c>
      <c r="AD1156" t="s">
        <v>39</v>
      </c>
    </row>
    <row r="1157" spans="1:30">
      <c r="A1157" t="s">
        <v>9715</v>
      </c>
      <c r="B1157" t="s">
        <v>26</v>
      </c>
      <c r="C1157" t="s">
        <v>27</v>
      </c>
      <c r="D1157" t="s">
        <v>28</v>
      </c>
      <c r="E1157" t="s">
        <v>29</v>
      </c>
      <c r="F1157" t="s">
        <v>9647</v>
      </c>
      <c r="G1157" t="s">
        <v>9648</v>
      </c>
      <c r="H1157" t="s">
        <v>8442</v>
      </c>
      <c r="I1157" t="s">
        <v>14252</v>
      </c>
      <c r="J1157" t="s">
        <v>9715</v>
      </c>
      <c r="K1157" t="s">
        <v>30</v>
      </c>
      <c r="L1157" t="s">
        <v>30</v>
      </c>
      <c r="M1157" t="s">
        <v>41</v>
      </c>
      <c r="N1157" t="s">
        <v>42</v>
      </c>
      <c r="O1157" t="s">
        <v>52</v>
      </c>
      <c r="P1157" t="s">
        <v>354</v>
      </c>
      <c r="Q1157" t="s">
        <v>826</v>
      </c>
      <c r="R1157" t="s">
        <v>9716</v>
      </c>
      <c r="S1157" t="str">
        <f t="shared" ref="S1157:S1220" si="18">CONCATENATE(P1157," ",Q1157,","," ",R1157)</f>
        <v>ZELA TUMI, FABIANA SEBASTIANA</v>
      </c>
      <c r="T1157" t="s">
        <v>46</v>
      </c>
      <c r="U1157" t="s">
        <v>47</v>
      </c>
      <c r="V1157" t="s">
        <v>48</v>
      </c>
      <c r="W1157" t="s">
        <v>15730</v>
      </c>
      <c r="X1157" s="121">
        <v>24850</v>
      </c>
      <c r="Y1157" t="s">
        <v>9717</v>
      </c>
      <c r="AB1157" t="s">
        <v>37</v>
      </c>
      <c r="AC1157" t="s">
        <v>38</v>
      </c>
      <c r="AD1157" t="s">
        <v>39</v>
      </c>
    </row>
    <row r="1158" spans="1:30">
      <c r="A1158" t="s">
        <v>9718</v>
      </c>
      <c r="B1158" t="s">
        <v>26</v>
      </c>
      <c r="C1158" t="s">
        <v>27</v>
      </c>
      <c r="D1158" t="s">
        <v>28</v>
      </c>
      <c r="E1158" t="s">
        <v>29</v>
      </c>
      <c r="F1158" t="s">
        <v>9647</v>
      </c>
      <c r="G1158" t="s">
        <v>9648</v>
      </c>
      <c r="H1158" t="s">
        <v>8442</v>
      </c>
      <c r="I1158" t="s">
        <v>14252</v>
      </c>
      <c r="J1158" t="s">
        <v>9718</v>
      </c>
      <c r="K1158" t="s">
        <v>30</v>
      </c>
      <c r="L1158" t="s">
        <v>30</v>
      </c>
      <c r="M1158" t="s">
        <v>6262</v>
      </c>
      <c r="N1158" t="s">
        <v>42</v>
      </c>
      <c r="O1158" t="s">
        <v>52</v>
      </c>
      <c r="P1158" t="s">
        <v>585</v>
      </c>
      <c r="Q1158" t="s">
        <v>72</v>
      </c>
      <c r="R1158" t="s">
        <v>9719</v>
      </c>
      <c r="S1158" t="str">
        <f t="shared" si="18"/>
        <v>SONCCO QUISPE, ALEJANDRO ARTURO</v>
      </c>
      <c r="T1158" t="s">
        <v>46</v>
      </c>
      <c r="U1158" t="s">
        <v>47</v>
      </c>
      <c r="V1158" t="s">
        <v>48</v>
      </c>
      <c r="W1158" t="s">
        <v>15731</v>
      </c>
      <c r="X1158" s="121">
        <v>23890</v>
      </c>
      <c r="Y1158" t="s">
        <v>9720</v>
      </c>
      <c r="AB1158" t="s">
        <v>37</v>
      </c>
      <c r="AC1158" t="s">
        <v>38</v>
      </c>
      <c r="AD1158" t="s">
        <v>39</v>
      </c>
    </row>
    <row r="1159" spans="1:30">
      <c r="A1159" t="s">
        <v>9721</v>
      </c>
      <c r="B1159" t="s">
        <v>26</v>
      </c>
      <c r="C1159" t="s">
        <v>27</v>
      </c>
      <c r="D1159" t="s">
        <v>28</v>
      </c>
      <c r="E1159" t="s">
        <v>29</v>
      </c>
      <c r="F1159" t="s">
        <v>9647</v>
      </c>
      <c r="G1159" t="s">
        <v>9648</v>
      </c>
      <c r="H1159" t="s">
        <v>8442</v>
      </c>
      <c r="I1159" t="s">
        <v>14252</v>
      </c>
      <c r="J1159" t="s">
        <v>9721</v>
      </c>
      <c r="K1159" t="s">
        <v>30</v>
      </c>
      <c r="L1159" t="s">
        <v>30</v>
      </c>
      <c r="M1159" t="s">
        <v>41</v>
      </c>
      <c r="N1159" t="s">
        <v>42</v>
      </c>
      <c r="O1159" t="s">
        <v>9722</v>
      </c>
      <c r="P1159" t="s">
        <v>633</v>
      </c>
      <c r="Q1159" t="s">
        <v>68</v>
      </c>
      <c r="R1159" t="s">
        <v>786</v>
      </c>
      <c r="S1159" t="str">
        <f t="shared" si="18"/>
        <v>CCAMA PONCE, LUIS ALBERTO</v>
      </c>
      <c r="T1159" t="s">
        <v>46</v>
      </c>
      <c r="U1159" t="s">
        <v>47</v>
      </c>
      <c r="V1159" t="s">
        <v>48</v>
      </c>
      <c r="W1159" t="s">
        <v>15732</v>
      </c>
      <c r="X1159" s="121">
        <v>25924</v>
      </c>
      <c r="Y1159" t="s">
        <v>9723</v>
      </c>
      <c r="AB1159" t="s">
        <v>37</v>
      </c>
      <c r="AC1159" t="s">
        <v>38</v>
      </c>
      <c r="AD1159" t="s">
        <v>39</v>
      </c>
    </row>
    <row r="1160" spans="1:30">
      <c r="A1160" t="s">
        <v>9724</v>
      </c>
      <c r="B1160" t="s">
        <v>26</v>
      </c>
      <c r="C1160" t="s">
        <v>27</v>
      </c>
      <c r="D1160" t="s">
        <v>28</v>
      </c>
      <c r="E1160" t="s">
        <v>29</v>
      </c>
      <c r="F1160" t="s">
        <v>9647</v>
      </c>
      <c r="G1160" t="s">
        <v>9648</v>
      </c>
      <c r="H1160" t="s">
        <v>8442</v>
      </c>
      <c r="I1160" t="s">
        <v>14252</v>
      </c>
      <c r="J1160" t="s">
        <v>9724</v>
      </c>
      <c r="K1160" t="s">
        <v>30</v>
      </c>
      <c r="L1160" t="s">
        <v>30</v>
      </c>
      <c r="M1160" t="s">
        <v>41</v>
      </c>
      <c r="N1160" t="s">
        <v>42</v>
      </c>
      <c r="O1160" t="s">
        <v>9725</v>
      </c>
      <c r="P1160" t="s">
        <v>222</v>
      </c>
      <c r="Q1160" t="s">
        <v>60</v>
      </c>
      <c r="R1160" t="s">
        <v>9726</v>
      </c>
      <c r="S1160" t="str">
        <f t="shared" si="18"/>
        <v>ARCE MEDINA, MARITA RUTH</v>
      </c>
      <c r="T1160" t="s">
        <v>46</v>
      </c>
      <c r="U1160" t="s">
        <v>47</v>
      </c>
      <c r="V1160" t="s">
        <v>48</v>
      </c>
      <c r="W1160" t="s">
        <v>15733</v>
      </c>
      <c r="X1160" s="121">
        <v>22746</v>
      </c>
      <c r="Y1160" t="s">
        <v>9727</v>
      </c>
      <c r="AB1160" t="s">
        <v>37</v>
      </c>
      <c r="AC1160" t="s">
        <v>38</v>
      </c>
      <c r="AD1160" t="s">
        <v>39</v>
      </c>
    </row>
    <row r="1161" spans="1:30">
      <c r="A1161" t="s">
        <v>9728</v>
      </c>
      <c r="B1161" t="s">
        <v>26</v>
      </c>
      <c r="C1161" t="s">
        <v>27</v>
      </c>
      <c r="D1161" t="s">
        <v>28</v>
      </c>
      <c r="E1161" t="s">
        <v>29</v>
      </c>
      <c r="F1161" t="s">
        <v>9647</v>
      </c>
      <c r="G1161" t="s">
        <v>9648</v>
      </c>
      <c r="H1161" t="s">
        <v>8442</v>
      </c>
      <c r="I1161" t="s">
        <v>14252</v>
      </c>
      <c r="J1161" t="s">
        <v>9728</v>
      </c>
      <c r="K1161" t="s">
        <v>30</v>
      </c>
      <c r="L1161" t="s">
        <v>30</v>
      </c>
      <c r="M1161" t="s">
        <v>41</v>
      </c>
      <c r="N1161" t="s">
        <v>42</v>
      </c>
      <c r="O1161" t="s">
        <v>19026</v>
      </c>
      <c r="P1161" t="s">
        <v>122</v>
      </c>
      <c r="Q1161" t="s">
        <v>639</v>
      </c>
      <c r="R1161" t="s">
        <v>9649</v>
      </c>
      <c r="S1161" t="str">
        <f t="shared" si="18"/>
        <v>FLORES ALCOS, DOMINGO ALBERTO</v>
      </c>
      <c r="T1161" t="s">
        <v>310</v>
      </c>
      <c r="U1161" t="s">
        <v>47</v>
      </c>
      <c r="V1161" t="s">
        <v>48</v>
      </c>
      <c r="W1161" t="s">
        <v>15707</v>
      </c>
      <c r="X1161" s="121">
        <v>22635</v>
      </c>
      <c r="Y1161" t="s">
        <v>9650</v>
      </c>
      <c r="AB1161" t="s">
        <v>37</v>
      </c>
      <c r="AC1161" t="s">
        <v>38</v>
      </c>
      <c r="AD1161" t="s">
        <v>39</v>
      </c>
    </row>
    <row r="1162" spans="1:30">
      <c r="A1162" t="s">
        <v>9729</v>
      </c>
      <c r="B1162" t="s">
        <v>26</v>
      </c>
      <c r="C1162" t="s">
        <v>27</v>
      </c>
      <c r="D1162" t="s">
        <v>28</v>
      </c>
      <c r="E1162" t="s">
        <v>29</v>
      </c>
      <c r="F1162" t="s">
        <v>9647</v>
      </c>
      <c r="G1162" t="s">
        <v>9648</v>
      </c>
      <c r="H1162" t="s">
        <v>8442</v>
      </c>
      <c r="I1162" t="s">
        <v>14252</v>
      </c>
      <c r="J1162" t="s">
        <v>9729</v>
      </c>
      <c r="K1162" t="s">
        <v>30</v>
      </c>
      <c r="L1162" t="s">
        <v>30</v>
      </c>
      <c r="M1162" t="s">
        <v>41</v>
      </c>
      <c r="N1162" t="s">
        <v>42</v>
      </c>
      <c r="O1162" t="s">
        <v>52</v>
      </c>
      <c r="P1162" t="s">
        <v>554</v>
      </c>
      <c r="Q1162" t="s">
        <v>63</v>
      </c>
      <c r="R1162" t="s">
        <v>9730</v>
      </c>
      <c r="S1162" t="str">
        <f t="shared" si="18"/>
        <v>VIZCARRA LOAYZA, MITZI</v>
      </c>
      <c r="T1162" t="s">
        <v>46</v>
      </c>
      <c r="U1162" t="s">
        <v>47</v>
      </c>
      <c r="V1162" t="s">
        <v>48</v>
      </c>
      <c r="W1162" t="s">
        <v>15734</v>
      </c>
      <c r="X1162" s="121">
        <v>24942</v>
      </c>
      <c r="Y1162" t="s">
        <v>9731</v>
      </c>
      <c r="AB1162" t="s">
        <v>37</v>
      </c>
      <c r="AC1162" t="s">
        <v>38</v>
      </c>
      <c r="AD1162" t="s">
        <v>39</v>
      </c>
    </row>
    <row r="1163" spans="1:30">
      <c r="A1163" t="s">
        <v>9732</v>
      </c>
      <c r="B1163" t="s">
        <v>26</v>
      </c>
      <c r="C1163" t="s">
        <v>27</v>
      </c>
      <c r="D1163" t="s">
        <v>28</v>
      </c>
      <c r="E1163" t="s">
        <v>29</v>
      </c>
      <c r="F1163" t="s">
        <v>9647</v>
      </c>
      <c r="G1163" t="s">
        <v>9648</v>
      </c>
      <c r="H1163" t="s">
        <v>8442</v>
      </c>
      <c r="I1163" t="s">
        <v>14252</v>
      </c>
      <c r="J1163" t="s">
        <v>9732</v>
      </c>
      <c r="K1163" t="s">
        <v>30</v>
      </c>
      <c r="L1163" t="s">
        <v>30</v>
      </c>
      <c r="M1163" t="s">
        <v>41</v>
      </c>
      <c r="N1163" t="s">
        <v>42</v>
      </c>
      <c r="O1163" t="s">
        <v>52</v>
      </c>
      <c r="P1163" t="s">
        <v>487</v>
      </c>
      <c r="Q1163" t="s">
        <v>189</v>
      </c>
      <c r="R1163" t="s">
        <v>8955</v>
      </c>
      <c r="S1163" t="str">
        <f t="shared" si="18"/>
        <v>PINTO APAZA, JACQUELINE</v>
      </c>
      <c r="T1163" t="s">
        <v>46</v>
      </c>
      <c r="U1163" t="s">
        <v>47</v>
      </c>
      <c r="V1163" t="s">
        <v>48</v>
      </c>
      <c r="W1163" t="s">
        <v>15735</v>
      </c>
      <c r="X1163" s="121">
        <v>25591</v>
      </c>
      <c r="Y1163" t="s">
        <v>9733</v>
      </c>
      <c r="AB1163" t="s">
        <v>37</v>
      </c>
      <c r="AC1163" t="s">
        <v>38</v>
      </c>
      <c r="AD1163" t="s">
        <v>39</v>
      </c>
    </row>
    <row r="1164" spans="1:30">
      <c r="A1164" t="s">
        <v>9734</v>
      </c>
      <c r="B1164" t="s">
        <v>26</v>
      </c>
      <c r="C1164" t="s">
        <v>27</v>
      </c>
      <c r="D1164" t="s">
        <v>28</v>
      </c>
      <c r="E1164" t="s">
        <v>29</v>
      </c>
      <c r="F1164" t="s">
        <v>9647</v>
      </c>
      <c r="G1164" t="s">
        <v>9648</v>
      </c>
      <c r="H1164" t="s">
        <v>8442</v>
      </c>
      <c r="I1164" t="s">
        <v>14252</v>
      </c>
      <c r="J1164" t="s">
        <v>9734</v>
      </c>
      <c r="K1164" t="s">
        <v>30</v>
      </c>
      <c r="L1164" t="s">
        <v>30</v>
      </c>
      <c r="M1164" t="s">
        <v>41</v>
      </c>
      <c r="N1164" t="s">
        <v>42</v>
      </c>
      <c r="O1164" t="s">
        <v>9735</v>
      </c>
      <c r="P1164" t="s">
        <v>72</v>
      </c>
      <c r="Q1164" t="s">
        <v>54</v>
      </c>
      <c r="R1164" t="s">
        <v>9736</v>
      </c>
      <c r="S1164" t="str">
        <f t="shared" si="18"/>
        <v>QUISPE ARPASI, LUCIO WILFREDO</v>
      </c>
      <c r="T1164" t="s">
        <v>46</v>
      </c>
      <c r="U1164" t="s">
        <v>47</v>
      </c>
      <c r="V1164" t="s">
        <v>48</v>
      </c>
      <c r="W1164" t="s">
        <v>15736</v>
      </c>
      <c r="X1164" s="121">
        <v>21699</v>
      </c>
      <c r="Y1164" t="s">
        <v>9737</v>
      </c>
      <c r="AB1164" t="s">
        <v>37</v>
      </c>
      <c r="AC1164" t="s">
        <v>38</v>
      </c>
      <c r="AD1164" t="s">
        <v>39</v>
      </c>
    </row>
    <row r="1165" spans="1:30">
      <c r="A1165" t="s">
        <v>9738</v>
      </c>
      <c r="B1165" t="s">
        <v>26</v>
      </c>
      <c r="C1165" t="s">
        <v>27</v>
      </c>
      <c r="D1165" t="s">
        <v>28</v>
      </c>
      <c r="E1165" t="s">
        <v>29</v>
      </c>
      <c r="F1165" t="s">
        <v>9647</v>
      </c>
      <c r="G1165" t="s">
        <v>9648</v>
      </c>
      <c r="H1165" t="s">
        <v>8442</v>
      </c>
      <c r="I1165" t="s">
        <v>14252</v>
      </c>
      <c r="J1165" t="s">
        <v>9738</v>
      </c>
      <c r="K1165" t="s">
        <v>30</v>
      </c>
      <c r="L1165" t="s">
        <v>30</v>
      </c>
      <c r="M1165" t="s">
        <v>41</v>
      </c>
      <c r="N1165" t="s">
        <v>42</v>
      </c>
      <c r="O1165" t="s">
        <v>52</v>
      </c>
      <c r="P1165" t="s">
        <v>531</v>
      </c>
      <c r="Q1165" t="s">
        <v>73</v>
      </c>
      <c r="R1165" t="s">
        <v>177</v>
      </c>
      <c r="S1165" t="str">
        <f t="shared" si="18"/>
        <v>ZAPATA CONDORI, HUGO</v>
      </c>
      <c r="T1165" t="s">
        <v>58</v>
      </c>
      <c r="U1165" t="s">
        <v>47</v>
      </c>
      <c r="V1165" t="s">
        <v>48</v>
      </c>
      <c r="W1165" t="s">
        <v>15737</v>
      </c>
      <c r="X1165" s="121">
        <v>21648</v>
      </c>
      <c r="Y1165" t="s">
        <v>9739</v>
      </c>
      <c r="AB1165" t="s">
        <v>37</v>
      </c>
      <c r="AC1165" t="s">
        <v>38</v>
      </c>
      <c r="AD1165" t="s">
        <v>39</v>
      </c>
    </row>
    <row r="1166" spans="1:30">
      <c r="A1166" t="s">
        <v>9740</v>
      </c>
      <c r="B1166" t="s">
        <v>26</v>
      </c>
      <c r="C1166" t="s">
        <v>27</v>
      </c>
      <c r="D1166" t="s">
        <v>28</v>
      </c>
      <c r="E1166" t="s">
        <v>29</v>
      </c>
      <c r="F1166" t="s">
        <v>9647</v>
      </c>
      <c r="G1166" t="s">
        <v>9648</v>
      </c>
      <c r="H1166" t="s">
        <v>8442</v>
      </c>
      <c r="I1166" t="s">
        <v>14252</v>
      </c>
      <c r="J1166" t="s">
        <v>9740</v>
      </c>
      <c r="K1166" t="s">
        <v>30</v>
      </c>
      <c r="L1166" t="s">
        <v>30</v>
      </c>
      <c r="M1166" t="s">
        <v>41</v>
      </c>
      <c r="N1166" t="s">
        <v>42</v>
      </c>
      <c r="O1166" t="s">
        <v>9741</v>
      </c>
      <c r="P1166" t="s">
        <v>9742</v>
      </c>
      <c r="Q1166" t="s">
        <v>9743</v>
      </c>
      <c r="R1166" t="s">
        <v>9744</v>
      </c>
      <c r="S1166" t="str">
        <f t="shared" si="18"/>
        <v>MEZA ARESTEGUI, MALENA MARCELA</v>
      </c>
      <c r="T1166" t="s">
        <v>58</v>
      </c>
      <c r="U1166" t="s">
        <v>47</v>
      </c>
      <c r="V1166" t="s">
        <v>48</v>
      </c>
      <c r="W1166" t="s">
        <v>15738</v>
      </c>
      <c r="X1166" s="121">
        <v>24783</v>
      </c>
      <c r="Y1166" t="s">
        <v>9745</v>
      </c>
      <c r="AB1166" t="s">
        <v>37</v>
      </c>
      <c r="AC1166" t="s">
        <v>38</v>
      </c>
      <c r="AD1166" t="s">
        <v>39</v>
      </c>
    </row>
    <row r="1167" spans="1:30">
      <c r="A1167" t="s">
        <v>9746</v>
      </c>
      <c r="B1167" t="s">
        <v>26</v>
      </c>
      <c r="C1167" t="s">
        <v>27</v>
      </c>
      <c r="D1167" t="s">
        <v>28</v>
      </c>
      <c r="E1167" t="s">
        <v>29</v>
      </c>
      <c r="F1167" t="s">
        <v>9647</v>
      </c>
      <c r="G1167" t="s">
        <v>9648</v>
      </c>
      <c r="H1167" t="s">
        <v>8442</v>
      </c>
      <c r="I1167" t="s">
        <v>14252</v>
      </c>
      <c r="J1167" t="s">
        <v>9746</v>
      </c>
      <c r="K1167" t="s">
        <v>30</v>
      </c>
      <c r="L1167" t="s">
        <v>30</v>
      </c>
      <c r="M1167" t="s">
        <v>41</v>
      </c>
      <c r="N1167" t="s">
        <v>42</v>
      </c>
      <c r="O1167" t="s">
        <v>9747</v>
      </c>
      <c r="P1167" t="s">
        <v>654</v>
      </c>
      <c r="Q1167" t="s">
        <v>828</v>
      </c>
      <c r="R1167" t="s">
        <v>9748</v>
      </c>
      <c r="S1167" t="str">
        <f t="shared" si="18"/>
        <v>OHA YAGUNO, SORAIDA EPIFANIA</v>
      </c>
      <c r="T1167" t="s">
        <v>46</v>
      </c>
      <c r="U1167" t="s">
        <v>47</v>
      </c>
      <c r="V1167" t="s">
        <v>48</v>
      </c>
      <c r="W1167" t="s">
        <v>15739</v>
      </c>
      <c r="X1167" s="121">
        <v>21921</v>
      </c>
      <c r="Y1167" t="s">
        <v>9749</v>
      </c>
      <c r="AB1167" t="s">
        <v>37</v>
      </c>
      <c r="AC1167" t="s">
        <v>38</v>
      </c>
      <c r="AD1167" t="s">
        <v>39</v>
      </c>
    </row>
    <row r="1168" spans="1:30">
      <c r="A1168" t="s">
        <v>9750</v>
      </c>
      <c r="B1168" t="s">
        <v>26</v>
      </c>
      <c r="C1168" t="s">
        <v>27</v>
      </c>
      <c r="D1168" t="s">
        <v>28</v>
      </c>
      <c r="E1168" t="s">
        <v>29</v>
      </c>
      <c r="F1168" t="s">
        <v>9647</v>
      </c>
      <c r="G1168" t="s">
        <v>9648</v>
      </c>
      <c r="H1168" t="s">
        <v>8442</v>
      </c>
      <c r="I1168" t="s">
        <v>14252</v>
      </c>
      <c r="J1168" t="s">
        <v>9750</v>
      </c>
      <c r="K1168" t="s">
        <v>30</v>
      </c>
      <c r="L1168" t="s">
        <v>30</v>
      </c>
      <c r="M1168" t="s">
        <v>41</v>
      </c>
      <c r="N1168" t="s">
        <v>42</v>
      </c>
      <c r="O1168" t="s">
        <v>8492</v>
      </c>
      <c r="P1168" t="s">
        <v>128</v>
      </c>
      <c r="Q1168" t="s">
        <v>103</v>
      </c>
      <c r="R1168" t="s">
        <v>9751</v>
      </c>
      <c r="S1168" t="str">
        <f t="shared" si="18"/>
        <v>VELASQUEZ MAMANI, SONIA JULIA</v>
      </c>
      <c r="T1168" t="s">
        <v>58</v>
      </c>
      <c r="U1168" t="s">
        <v>47</v>
      </c>
      <c r="V1168" t="s">
        <v>48</v>
      </c>
      <c r="W1168" t="s">
        <v>15740</v>
      </c>
      <c r="X1168" s="121">
        <v>26015</v>
      </c>
      <c r="Y1168" t="s">
        <v>9752</v>
      </c>
      <c r="AB1168" t="s">
        <v>37</v>
      </c>
      <c r="AC1168" t="s">
        <v>38</v>
      </c>
      <c r="AD1168" t="s">
        <v>39</v>
      </c>
    </row>
    <row r="1169" spans="1:30">
      <c r="A1169" t="s">
        <v>9753</v>
      </c>
      <c r="B1169" t="s">
        <v>26</v>
      </c>
      <c r="C1169" t="s">
        <v>27</v>
      </c>
      <c r="D1169" t="s">
        <v>28</v>
      </c>
      <c r="E1169" t="s">
        <v>29</v>
      </c>
      <c r="F1169" t="s">
        <v>9647</v>
      </c>
      <c r="G1169" t="s">
        <v>9648</v>
      </c>
      <c r="H1169" t="s">
        <v>8442</v>
      </c>
      <c r="I1169" t="s">
        <v>14252</v>
      </c>
      <c r="J1169" t="s">
        <v>9753</v>
      </c>
      <c r="K1169" t="s">
        <v>30</v>
      </c>
      <c r="L1169" t="s">
        <v>30</v>
      </c>
      <c r="M1169" t="s">
        <v>41</v>
      </c>
      <c r="N1169" t="s">
        <v>42</v>
      </c>
      <c r="O1169" t="s">
        <v>9754</v>
      </c>
      <c r="P1169" t="s">
        <v>633</v>
      </c>
      <c r="Q1169" t="s">
        <v>208</v>
      </c>
      <c r="R1169" t="s">
        <v>829</v>
      </c>
      <c r="S1169" t="str">
        <f t="shared" si="18"/>
        <v>CCAMA CATACORA, RUBEN DARIO</v>
      </c>
      <c r="T1169" t="s">
        <v>58</v>
      </c>
      <c r="U1169" t="s">
        <v>47</v>
      </c>
      <c r="V1169" t="s">
        <v>48</v>
      </c>
      <c r="W1169" t="s">
        <v>15741</v>
      </c>
      <c r="X1169" s="121">
        <v>23366</v>
      </c>
      <c r="Y1169" t="s">
        <v>9755</v>
      </c>
      <c r="AB1169" t="s">
        <v>37</v>
      </c>
      <c r="AC1169" t="s">
        <v>38</v>
      </c>
      <c r="AD1169" t="s">
        <v>39</v>
      </c>
    </row>
    <row r="1170" spans="1:30">
      <c r="A1170" t="s">
        <v>9756</v>
      </c>
      <c r="B1170" t="s">
        <v>26</v>
      </c>
      <c r="C1170" t="s">
        <v>27</v>
      </c>
      <c r="D1170" t="s">
        <v>28</v>
      </c>
      <c r="E1170" t="s">
        <v>29</v>
      </c>
      <c r="F1170" t="s">
        <v>9647</v>
      </c>
      <c r="G1170" t="s">
        <v>9648</v>
      </c>
      <c r="H1170" t="s">
        <v>8442</v>
      </c>
      <c r="I1170" t="s">
        <v>14252</v>
      </c>
      <c r="J1170" t="s">
        <v>9756</v>
      </c>
      <c r="K1170" t="s">
        <v>30</v>
      </c>
      <c r="L1170" t="s">
        <v>30</v>
      </c>
      <c r="M1170" t="s">
        <v>41</v>
      </c>
      <c r="N1170" t="s">
        <v>42</v>
      </c>
      <c r="O1170" t="s">
        <v>9757</v>
      </c>
      <c r="P1170" t="s">
        <v>6228</v>
      </c>
      <c r="Q1170" t="s">
        <v>450</v>
      </c>
      <c r="R1170" t="s">
        <v>9758</v>
      </c>
      <c r="S1170" t="str">
        <f t="shared" si="18"/>
        <v>HUAQUI VALDIVIA, ESTANISLAO</v>
      </c>
      <c r="T1170" t="s">
        <v>46</v>
      </c>
      <c r="U1170" t="s">
        <v>47</v>
      </c>
      <c r="V1170" t="s">
        <v>48</v>
      </c>
      <c r="W1170" t="s">
        <v>15742</v>
      </c>
      <c r="X1170" s="121">
        <v>22347</v>
      </c>
      <c r="Y1170" t="s">
        <v>9759</v>
      </c>
      <c r="AB1170" t="s">
        <v>37</v>
      </c>
      <c r="AC1170" t="s">
        <v>38</v>
      </c>
      <c r="AD1170" t="s">
        <v>39</v>
      </c>
    </row>
    <row r="1171" spans="1:30">
      <c r="A1171" t="s">
        <v>9760</v>
      </c>
      <c r="B1171" t="s">
        <v>26</v>
      </c>
      <c r="C1171" t="s">
        <v>27</v>
      </c>
      <c r="D1171" t="s">
        <v>28</v>
      </c>
      <c r="E1171" t="s">
        <v>29</v>
      </c>
      <c r="F1171" t="s">
        <v>9647</v>
      </c>
      <c r="G1171" t="s">
        <v>9648</v>
      </c>
      <c r="H1171" t="s">
        <v>8442</v>
      </c>
      <c r="I1171" t="s">
        <v>14252</v>
      </c>
      <c r="J1171" t="s">
        <v>9760</v>
      </c>
      <c r="K1171" t="s">
        <v>30</v>
      </c>
      <c r="L1171" t="s">
        <v>30</v>
      </c>
      <c r="M1171" t="s">
        <v>41</v>
      </c>
      <c r="N1171" t="s">
        <v>42</v>
      </c>
      <c r="O1171" t="s">
        <v>9427</v>
      </c>
      <c r="P1171" t="s">
        <v>792</v>
      </c>
      <c r="Q1171" t="s">
        <v>103</v>
      </c>
      <c r="R1171" t="s">
        <v>667</v>
      </c>
      <c r="S1171" t="str">
        <f t="shared" si="18"/>
        <v>MARON MAMANI, INES</v>
      </c>
      <c r="T1171" t="s">
        <v>46</v>
      </c>
      <c r="U1171" t="s">
        <v>47</v>
      </c>
      <c r="V1171" t="s">
        <v>48</v>
      </c>
      <c r="W1171" t="s">
        <v>15743</v>
      </c>
      <c r="X1171" s="121">
        <v>23373</v>
      </c>
      <c r="Y1171" t="s">
        <v>9761</v>
      </c>
      <c r="AB1171" t="s">
        <v>37</v>
      </c>
      <c r="AC1171" t="s">
        <v>38</v>
      </c>
      <c r="AD1171" t="s">
        <v>39</v>
      </c>
    </row>
    <row r="1172" spans="1:30">
      <c r="A1172" t="s">
        <v>9762</v>
      </c>
      <c r="B1172" t="s">
        <v>26</v>
      </c>
      <c r="C1172" t="s">
        <v>27</v>
      </c>
      <c r="D1172" t="s">
        <v>28</v>
      </c>
      <c r="E1172" t="s">
        <v>29</v>
      </c>
      <c r="F1172" t="s">
        <v>9647</v>
      </c>
      <c r="G1172" t="s">
        <v>9648</v>
      </c>
      <c r="H1172" t="s">
        <v>8442</v>
      </c>
      <c r="I1172" t="s">
        <v>14252</v>
      </c>
      <c r="J1172" t="s">
        <v>9762</v>
      </c>
      <c r="K1172" t="s">
        <v>30</v>
      </c>
      <c r="L1172" t="s">
        <v>30</v>
      </c>
      <c r="M1172" t="s">
        <v>41</v>
      </c>
      <c r="N1172" t="s">
        <v>42</v>
      </c>
      <c r="O1172" t="s">
        <v>9763</v>
      </c>
      <c r="P1172" t="s">
        <v>193</v>
      </c>
      <c r="Q1172" t="s">
        <v>346</v>
      </c>
      <c r="R1172" t="s">
        <v>9764</v>
      </c>
      <c r="S1172" t="str">
        <f t="shared" si="18"/>
        <v>CHAVEZ FERNANDEZ, JUDEE ORLANDO</v>
      </c>
      <c r="T1172" t="s">
        <v>46</v>
      </c>
      <c r="U1172" t="s">
        <v>47</v>
      </c>
      <c r="V1172" t="s">
        <v>48</v>
      </c>
      <c r="W1172" t="s">
        <v>15744</v>
      </c>
      <c r="X1172" s="121">
        <v>22264</v>
      </c>
      <c r="Y1172" t="s">
        <v>9765</v>
      </c>
      <c r="AB1172" t="s">
        <v>37</v>
      </c>
      <c r="AC1172" t="s">
        <v>38</v>
      </c>
      <c r="AD1172" t="s">
        <v>39</v>
      </c>
    </row>
    <row r="1173" spans="1:30">
      <c r="A1173" t="s">
        <v>9766</v>
      </c>
      <c r="B1173" t="s">
        <v>26</v>
      </c>
      <c r="C1173" t="s">
        <v>27</v>
      </c>
      <c r="D1173" t="s">
        <v>28</v>
      </c>
      <c r="E1173" t="s">
        <v>29</v>
      </c>
      <c r="F1173" t="s">
        <v>9647</v>
      </c>
      <c r="G1173" t="s">
        <v>9648</v>
      </c>
      <c r="H1173" t="s">
        <v>8442</v>
      </c>
      <c r="I1173" t="s">
        <v>14252</v>
      </c>
      <c r="J1173" t="s">
        <v>9766</v>
      </c>
      <c r="K1173" t="s">
        <v>30</v>
      </c>
      <c r="L1173" t="s">
        <v>30</v>
      </c>
      <c r="M1173" t="s">
        <v>41</v>
      </c>
      <c r="N1173" t="s">
        <v>42</v>
      </c>
      <c r="O1173" t="s">
        <v>9767</v>
      </c>
      <c r="P1173" t="s">
        <v>75</v>
      </c>
      <c r="Q1173" t="s">
        <v>211</v>
      </c>
      <c r="R1173" t="s">
        <v>9768</v>
      </c>
      <c r="S1173" t="str">
        <f t="shared" si="18"/>
        <v>PINEDA CALVO, EUFRACIA</v>
      </c>
      <c r="T1173" t="s">
        <v>46</v>
      </c>
      <c r="U1173" t="s">
        <v>47</v>
      </c>
      <c r="V1173" t="s">
        <v>48</v>
      </c>
      <c r="W1173" t="s">
        <v>15745</v>
      </c>
      <c r="X1173" s="121">
        <v>23814</v>
      </c>
      <c r="Y1173" t="s">
        <v>9769</v>
      </c>
      <c r="AB1173" t="s">
        <v>37</v>
      </c>
      <c r="AC1173" t="s">
        <v>38</v>
      </c>
      <c r="AD1173" t="s">
        <v>39</v>
      </c>
    </row>
    <row r="1174" spans="1:30">
      <c r="A1174" t="s">
        <v>9770</v>
      </c>
      <c r="B1174" t="s">
        <v>26</v>
      </c>
      <c r="C1174" t="s">
        <v>27</v>
      </c>
      <c r="D1174" t="s">
        <v>28</v>
      </c>
      <c r="E1174" t="s">
        <v>29</v>
      </c>
      <c r="F1174" t="s">
        <v>9647</v>
      </c>
      <c r="G1174" t="s">
        <v>9648</v>
      </c>
      <c r="H1174" t="s">
        <v>8442</v>
      </c>
      <c r="I1174" t="s">
        <v>14252</v>
      </c>
      <c r="J1174" t="s">
        <v>9770</v>
      </c>
      <c r="K1174" t="s">
        <v>30</v>
      </c>
      <c r="L1174" t="s">
        <v>30</v>
      </c>
      <c r="M1174" t="s">
        <v>41</v>
      </c>
      <c r="N1174" t="s">
        <v>42</v>
      </c>
      <c r="O1174" t="s">
        <v>9771</v>
      </c>
      <c r="P1174" t="s">
        <v>9443</v>
      </c>
      <c r="Q1174" t="s">
        <v>982</v>
      </c>
      <c r="R1174" t="s">
        <v>11686</v>
      </c>
      <c r="S1174" t="str">
        <f t="shared" si="18"/>
        <v>LLICA YANAPA, JUBIT</v>
      </c>
      <c r="T1174" t="s">
        <v>35</v>
      </c>
      <c r="U1174" t="s">
        <v>47</v>
      </c>
      <c r="V1174" t="s">
        <v>48</v>
      </c>
      <c r="W1174" t="s">
        <v>15746</v>
      </c>
      <c r="X1174" s="121">
        <v>26598</v>
      </c>
      <c r="Y1174" t="s">
        <v>11687</v>
      </c>
      <c r="AB1174" t="s">
        <v>37</v>
      </c>
      <c r="AC1174" t="s">
        <v>38</v>
      </c>
      <c r="AD1174" t="s">
        <v>39</v>
      </c>
    </row>
    <row r="1175" spans="1:30">
      <c r="A1175" t="s">
        <v>9772</v>
      </c>
      <c r="B1175" t="s">
        <v>26</v>
      </c>
      <c r="C1175" t="s">
        <v>27</v>
      </c>
      <c r="D1175" t="s">
        <v>28</v>
      </c>
      <c r="E1175" t="s">
        <v>29</v>
      </c>
      <c r="F1175" t="s">
        <v>9647</v>
      </c>
      <c r="G1175" t="s">
        <v>9648</v>
      </c>
      <c r="H1175" t="s">
        <v>8442</v>
      </c>
      <c r="I1175" t="s">
        <v>14252</v>
      </c>
      <c r="J1175" t="s">
        <v>9772</v>
      </c>
      <c r="K1175" t="s">
        <v>30</v>
      </c>
      <c r="L1175" t="s">
        <v>30</v>
      </c>
      <c r="M1175" t="s">
        <v>41</v>
      </c>
      <c r="N1175" t="s">
        <v>42</v>
      </c>
      <c r="O1175" t="s">
        <v>9773</v>
      </c>
      <c r="P1175" t="s">
        <v>175</v>
      </c>
      <c r="Q1175" t="s">
        <v>750</v>
      </c>
      <c r="R1175" t="s">
        <v>9774</v>
      </c>
      <c r="S1175" t="str">
        <f t="shared" si="18"/>
        <v>TITO RIOS, JUSTA JUSTINA</v>
      </c>
      <c r="T1175" t="s">
        <v>46</v>
      </c>
      <c r="U1175" t="s">
        <v>47</v>
      </c>
      <c r="V1175" t="s">
        <v>48</v>
      </c>
      <c r="W1175" t="s">
        <v>15747</v>
      </c>
      <c r="X1175" s="121">
        <v>22050</v>
      </c>
      <c r="Y1175" t="s">
        <v>9775</v>
      </c>
      <c r="AB1175" t="s">
        <v>37</v>
      </c>
      <c r="AC1175" t="s">
        <v>38</v>
      </c>
      <c r="AD1175" t="s">
        <v>39</v>
      </c>
    </row>
    <row r="1176" spans="1:30">
      <c r="A1176" t="s">
        <v>9776</v>
      </c>
      <c r="B1176" t="s">
        <v>26</v>
      </c>
      <c r="C1176" t="s">
        <v>27</v>
      </c>
      <c r="D1176" t="s">
        <v>28</v>
      </c>
      <c r="E1176" t="s">
        <v>29</v>
      </c>
      <c r="F1176" t="s">
        <v>9647</v>
      </c>
      <c r="G1176" t="s">
        <v>9648</v>
      </c>
      <c r="H1176" t="s">
        <v>8442</v>
      </c>
      <c r="I1176" t="s">
        <v>14252</v>
      </c>
      <c r="J1176" t="s">
        <v>9776</v>
      </c>
      <c r="K1176" t="s">
        <v>30</v>
      </c>
      <c r="L1176" t="s">
        <v>30</v>
      </c>
      <c r="M1176" t="s">
        <v>41</v>
      </c>
      <c r="N1176" t="s">
        <v>42</v>
      </c>
      <c r="O1176" t="s">
        <v>9777</v>
      </c>
      <c r="P1176" t="s">
        <v>73</v>
      </c>
      <c r="Q1176" t="s">
        <v>501</v>
      </c>
      <c r="R1176" t="s">
        <v>9778</v>
      </c>
      <c r="S1176" t="str">
        <f t="shared" si="18"/>
        <v>CONDORI CUSI, SOFIA IRENE</v>
      </c>
      <c r="T1176" t="s">
        <v>58</v>
      </c>
      <c r="U1176" t="s">
        <v>47</v>
      </c>
      <c r="V1176" t="s">
        <v>48</v>
      </c>
      <c r="W1176" t="s">
        <v>15748</v>
      </c>
      <c r="X1176" s="121">
        <v>23274</v>
      </c>
      <c r="Y1176" t="s">
        <v>9779</v>
      </c>
      <c r="AB1176" t="s">
        <v>37</v>
      </c>
      <c r="AC1176" t="s">
        <v>38</v>
      </c>
      <c r="AD1176" t="s">
        <v>39</v>
      </c>
    </row>
    <row r="1177" spans="1:30">
      <c r="A1177" t="s">
        <v>9780</v>
      </c>
      <c r="B1177" t="s">
        <v>26</v>
      </c>
      <c r="C1177" t="s">
        <v>27</v>
      </c>
      <c r="D1177" t="s">
        <v>28</v>
      </c>
      <c r="E1177" t="s">
        <v>29</v>
      </c>
      <c r="F1177" t="s">
        <v>9647</v>
      </c>
      <c r="G1177" t="s">
        <v>9648</v>
      </c>
      <c r="H1177" t="s">
        <v>8442</v>
      </c>
      <c r="I1177" t="s">
        <v>14252</v>
      </c>
      <c r="J1177" t="s">
        <v>9780</v>
      </c>
      <c r="K1177" t="s">
        <v>30</v>
      </c>
      <c r="L1177" t="s">
        <v>30</v>
      </c>
      <c r="M1177" t="s">
        <v>41</v>
      </c>
      <c r="N1177" t="s">
        <v>42</v>
      </c>
      <c r="O1177" t="s">
        <v>9781</v>
      </c>
      <c r="P1177" t="s">
        <v>148</v>
      </c>
      <c r="Q1177" t="s">
        <v>103</v>
      </c>
      <c r="R1177" t="s">
        <v>9782</v>
      </c>
      <c r="S1177" t="str">
        <f t="shared" si="18"/>
        <v>RAMOS MAMANI, LUCILA BLANCA</v>
      </c>
      <c r="T1177" t="s">
        <v>58</v>
      </c>
      <c r="U1177" t="s">
        <v>47</v>
      </c>
      <c r="V1177" t="s">
        <v>48</v>
      </c>
      <c r="W1177" t="s">
        <v>15749</v>
      </c>
      <c r="X1177" s="121">
        <v>23408</v>
      </c>
      <c r="Y1177" t="s">
        <v>9783</v>
      </c>
      <c r="AB1177" t="s">
        <v>37</v>
      </c>
      <c r="AC1177" t="s">
        <v>38</v>
      </c>
      <c r="AD1177" t="s">
        <v>39</v>
      </c>
    </row>
    <row r="1178" spans="1:30">
      <c r="A1178" t="s">
        <v>9784</v>
      </c>
      <c r="B1178" t="s">
        <v>26</v>
      </c>
      <c r="C1178" t="s">
        <v>27</v>
      </c>
      <c r="D1178" t="s">
        <v>28</v>
      </c>
      <c r="E1178" t="s">
        <v>29</v>
      </c>
      <c r="F1178" t="s">
        <v>9647</v>
      </c>
      <c r="G1178" t="s">
        <v>9648</v>
      </c>
      <c r="H1178" t="s">
        <v>8442</v>
      </c>
      <c r="I1178" t="s">
        <v>14252</v>
      </c>
      <c r="J1178" t="s">
        <v>9784</v>
      </c>
      <c r="K1178" t="s">
        <v>30</v>
      </c>
      <c r="L1178" t="s">
        <v>30</v>
      </c>
      <c r="M1178" t="s">
        <v>8480</v>
      </c>
      <c r="N1178" t="s">
        <v>42</v>
      </c>
      <c r="O1178" t="s">
        <v>496</v>
      </c>
      <c r="P1178" t="s">
        <v>164</v>
      </c>
      <c r="Q1178" t="s">
        <v>164</v>
      </c>
      <c r="R1178" t="s">
        <v>9785</v>
      </c>
      <c r="S1178" t="str">
        <f t="shared" si="18"/>
        <v>ORTEGA ORTEGA, MIGUEL SIXTO</v>
      </c>
      <c r="T1178" t="s">
        <v>62</v>
      </c>
      <c r="U1178" t="s">
        <v>47</v>
      </c>
      <c r="V1178" t="s">
        <v>48</v>
      </c>
      <c r="W1178" t="s">
        <v>15750</v>
      </c>
      <c r="X1178" s="121">
        <v>22865</v>
      </c>
      <c r="Y1178" t="s">
        <v>9786</v>
      </c>
      <c r="AB1178" t="s">
        <v>37</v>
      </c>
      <c r="AC1178" t="s">
        <v>38</v>
      </c>
      <c r="AD1178" t="s">
        <v>39</v>
      </c>
    </row>
    <row r="1179" spans="1:30">
      <c r="A1179" t="s">
        <v>9787</v>
      </c>
      <c r="B1179" t="s">
        <v>26</v>
      </c>
      <c r="C1179" t="s">
        <v>27</v>
      </c>
      <c r="D1179" t="s">
        <v>28</v>
      </c>
      <c r="E1179" t="s">
        <v>29</v>
      </c>
      <c r="F1179" t="s">
        <v>9647</v>
      </c>
      <c r="G1179" t="s">
        <v>9648</v>
      </c>
      <c r="H1179" t="s">
        <v>8442</v>
      </c>
      <c r="I1179" t="s">
        <v>14252</v>
      </c>
      <c r="J1179" t="s">
        <v>9787</v>
      </c>
      <c r="K1179" t="s">
        <v>87</v>
      </c>
      <c r="L1179" t="s">
        <v>709</v>
      </c>
      <c r="M1179" t="s">
        <v>710</v>
      </c>
      <c r="N1179" t="s">
        <v>231</v>
      </c>
      <c r="O1179" t="s">
        <v>19027</v>
      </c>
      <c r="P1179" t="s">
        <v>40</v>
      </c>
      <c r="Q1179" t="s">
        <v>40</v>
      </c>
      <c r="R1179" t="s">
        <v>40</v>
      </c>
      <c r="S1179" s="163" t="s">
        <v>231</v>
      </c>
      <c r="T1179" t="s">
        <v>62</v>
      </c>
      <c r="U1179" t="s">
        <v>36</v>
      </c>
      <c r="V1179" t="s">
        <v>48</v>
      </c>
      <c r="W1179" t="s">
        <v>40</v>
      </c>
      <c r="X1179" t="s">
        <v>232</v>
      </c>
      <c r="Y1179" t="s">
        <v>40</v>
      </c>
      <c r="AB1179" t="s">
        <v>37</v>
      </c>
      <c r="AC1179" t="s">
        <v>92</v>
      </c>
      <c r="AD1179" t="s">
        <v>39</v>
      </c>
    </row>
    <row r="1180" spans="1:30">
      <c r="A1180" t="s">
        <v>2164</v>
      </c>
      <c r="B1180" t="s">
        <v>26</v>
      </c>
      <c r="C1180" t="s">
        <v>27</v>
      </c>
      <c r="D1180" t="s">
        <v>28</v>
      </c>
      <c r="E1180" t="s">
        <v>29</v>
      </c>
      <c r="F1180" t="s">
        <v>9647</v>
      </c>
      <c r="G1180" t="s">
        <v>9648</v>
      </c>
      <c r="H1180" t="s">
        <v>8442</v>
      </c>
      <c r="I1180" t="s">
        <v>14252</v>
      </c>
      <c r="J1180" t="s">
        <v>2164</v>
      </c>
      <c r="K1180" t="s">
        <v>87</v>
      </c>
      <c r="L1180" t="s">
        <v>709</v>
      </c>
      <c r="M1180" t="s">
        <v>1326</v>
      </c>
      <c r="N1180" t="s">
        <v>42</v>
      </c>
      <c r="O1180" t="s">
        <v>15751</v>
      </c>
      <c r="P1180" t="s">
        <v>103</v>
      </c>
      <c r="Q1180" t="s">
        <v>677</v>
      </c>
      <c r="R1180" t="s">
        <v>2165</v>
      </c>
      <c r="S1180" t="str">
        <f t="shared" si="18"/>
        <v>MAMANI INQUILLA, CARLOS JACINTO</v>
      </c>
      <c r="T1180" t="s">
        <v>711</v>
      </c>
      <c r="U1180" t="s">
        <v>36</v>
      </c>
      <c r="V1180" t="s">
        <v>48</v>
      </c>
      <c r="W1180" t="s">
        <v>15752</v>
      </c>
      <c r="X1180" s="121">
        <v>23265</v>
      </c>
      <c r="Y1180" t="s">
        <v>2166</v>
      </c>
      <c r="AB1180" t="s">
        <v>37</v>
      </c>
      <c r="AC1180" t="s">
        <v>92</v>
      </c>
      <c r="AD1180" t="s">
        <v>39</v>
      </c>
    </row>
    <row r="1181" spans="1:30">
      <c r="A1181" t="s">
        <v>9788</v>
      </c>
      <c r="B1181" t="s">
        <v>26</v>
      </c>
      <c r="C1181" t="s">
        <v>27</v>
      </c>
      <c r="D1181" t="s">
        <v>28</v>
      </c>
      <c r="E1181" t="s">
        <v>29</v>
      </c>
      <c r="F1181" t="s">
        <v>9647</v>
      </c>
      <c r="G1181" t="s">
        <v>9648</v>
      </c>
      <c r="H1181" t="s">
        <v>8442</v>
      </c>
      <c r="I1181" t="s">
        <v>14252</v>
      </c>
      <c r="J1181" t="s">
        <v>9788</v>
      </c>
      <c r="K1181" t="s">
        <v>87</v>
      </c>
      <c r="L1181" t="s">
        <v>88</v>
      </c>
      <c r="M1181" t="s">
        <v>89</v>
      </c>
      <c r="N1181" t="s">
        <v>42</v>
      </c>
      <c r="O1181" t="s">
        <v>9789</v>
      </c>
      <c r="P1181" t="s">
        <v>830</v>
      </c>
      <c r="Q1181" t="s">
        <v>193</v>
      </c>
      <c r="R1181" t="s">
        <v>9790</v>
      </c>
      <c r="S1181" t="str">
        <f t="shared" si="18"/>
        <v>JOVE CHAVEZ, LOLA DANITZA</v>
      </c>
      <c r="T1181" t="s">
        <v>188</v>
      </c>
      <c r="U1181" t="s">
        <v>36</v>
      </c>
      <c r="V1181" t="s">
        <v>48</v>
      </c>
      <c r="W1181" t="s">
        <v>15753</v>
      </c>
      <c r="X1181" s="121">
        <v>24008</v>
      </c>
      <c r="Y1181" t="s">
        <v>9791</v>
      </c>
      <c r="AB1181" t="s">
        <v>37</v>
      </c>
      <c r="AC1181" t="s">
        <v>92</v>
      </c>
      <c r="AD1181" t="s">
        <v>39</v>
      </c>
    </row>
    <row r="1182" spans="1:30">
      <c r="A1182" t="s">
        <v>9792</v>
      </c>
      <c r="B1182" t="s">
        <v>26</v>
      </c>
      <c r="C1182" t="s">
        <v>27</v>
      </c>
      <c r="D1182" t="s">
        <v>28</v>
      </c>
      <c r="E1182" t="s">
        <v>29</v>
      </c>
      <c r="F1182" t="s">
        <v>9647</v>
      </c>
      <c r="G1182" t="s">
        <v>9648</v>
      </c>
      <c r="H1182" t="s">
        <v>8442</v>
      </c>
      <c r="I1182" t="s">
        <v>14252</v>
      </c>
      <c r="J1182" t="s">
        <v>9792</v>
      </c>
      <c r="K1182" t="s">
        <v>87</v>
      </c>
      <c r="L1182" t="s">
        <v>88</v>
      </c>
      <c r="M1182" t="s">
        <v>89</v>
      </c>
      <c r="N1182" t="s">
        <v>42</v>
      </c>
      <c r="O1182" t="s">
        <v>52</v>
      </c>
      <c r="P1182" t="s">
        <v>634</v>
      </c>
      <c r="Q1182" t="s">
        <v>122</v>
      </c>
      <c r="R1182" t="s">
        <v>778</v>
      </c>
      <c r="S1182" t="str">
        <f t="shared" si="18"/>
        <v>AYMA FLORES, MAGDALENA</v>
      </c>
      <c r="T1182" t="s">
        <v>143</v>
      </c>
      <c r="U1182" t="s">
        <v>36</v>
      </c>
      <c r="V1182" t="s">
        <v>48</v>
      </c>
      <c r="W1182" t="s">
        <v>15754</v>
      </c>
      <c r="X1182" s="121">
        <v>23158</v>
      </c>
      <c r="Y1182" t="s">
        <v>9793</v>
      </c>
      <c r="AB1182" t="s">
        <v>37</v>
      </c>
      <c r="AC1182" t="s">
        <v>92</v>
      </c>
      <c r="AD1182" t="s">
        <v>39</v>
      </c>
    </row>
    <row r="1183" spans="1:30">
      <c r="A1183" t="s">
        <v>9794</v>
      </c>
      <c r="B1183" t="s">
        <v>26</v>
      </c>
      <c r="C1183" t="s">
        <v>27</v>
      </c>
      <c r="D1183" t="s">
        <v>28</v>
      </c>
      <c r="E1183" t="s">
        <v>29</v>
      </c>
      <c r="F1183" t="s">
        <v>9647</v>
      </c>
      <c r="G1183" t="s">
        <v>9648</v>
      </c>
      <c r="H1183" t="s">
        <v>8442</v>
      </c>
      <c r="I1183" t="s">
        <v>14252</v>
      </c>
      <c r="J1183" t="s">
        <v>9794</v>
      </c>
      <c r="K1183" t="s">
        <v>87</v>
      </c>
      <c r="L1183" t="s">
        <v>88</v>
      </c>
      <c r="M1183" t="s">
        <v>89</v>
      </c>
      <c r="N1183" t="s">
        <v>42</v>
      </c>
      <c r="O1183" t="s">
        <v>52</v>
      </c>
      <c r="P1183" t="s">
        <v>9795</v>
      </c>
      <c r="Q1183" t="s">
        <v>152</v>
      </c>
      <c r="R1183" t="s">
        <v>9796</v>
      </c>
      <c r="S1183" t="str">
        <f t="shared" si="18"/>
        <v>ILAQUIJO PEREZ, SILVIA ANTONIA</v>
      </c>
      <c r="T1183" t="s">
        <v>188</v>
      </c>
      <c r="U1183" t="s">
        <v>36</v>
      </c>
      <c r="V1183" t="s">
        <v>48</v>
      </c>
      <c r="W1183" t="s">
        <v>15755</v>
      </c>
      <c r="X1183" s="121">
        <v>23673</v>
      </c>
      <c r="Y1183" t="s">
        <v>9797</v>
      </c>
      <c r="AB1183" t="s">
        <v>37</v>
      </c>
      <c r="AC1183" t="s">
        <v>92</v>
      </c>
      <c r="AD1183" t="s">
        <v>39</v>
      </c>
    </row>
    <row r="1184" spans="1:30">
      <c r="A1184" t="s">
        <v>9798</v>
      </c>
      <c r="B1184" t="s">
        <v>26</v>
      </c>
      <c r="C1184" t="s">
        <v>27</v>
      </c>
      <c r="D1184" t="s">
        <v>28</v>
      </c>
      <c r="E1184" t="s">
        <v>29</v>
      </c>
      <c r="F1184" t="s">
        <v>9647</v>
      </c>
      <c r="G1184" t="s">
        <v>9648</v>
      </c>
      <c r="H1184" t="s">
        <v>8442</v>
      </c>
      <c r="I1184" t="s">
        <v>14252</v>
      </c>
      <c r="J1184" t="s">
        <v>9798</v>
      </c>
      <c r="K1184" t="s">
        <v>87</v>
      </c>
      <c r="L1184" t="s">
        <v>88</v>
      </c>
      <c r="M1184" t="s">
        <v>89</v>
      </c>
      <c r="N1184" t="s">
        <v>42</v>
      </c>
      <c r="O1184" t="s">
        <v>52</v>
      </c>
      <c r="P1184" t="s">
        <v>352</v>
      </c>
      <c r="Q1184" t="s">
        <v>324</v>
      </c>
      <c r="R1184" t="s">
        <v>801</v>
      </c>
      <c r="S1184" t="str">
        <f t="shared" si="18"/>
        <v>HUISA COAQUIRA, ERNESTO</v>
      </c>
      <c r="T1184" t="s">
        <v>97</v>
      </c>
      <c r="U1184" t="s">
        <v>36</v>
      </c>
      <c r="V1184" t="s">
        <v>48</v>
      </c>
      <c r="W1184" t="s">
        <v>15756</v>
      </c>
      <c r="X1184" s="121">
        <v>21134</v>
      </c>
      <c r="Y1184" t="s">
        <v>9799</v>
      </c>
      <c r="AB1184" t="s">
        <v>37</v>
      </c>
      <c r="AC1184" t="s">
        <v>92</v>
      </c>
      <c r="AD1184" t="s">
        <v>39</v>
      </c>
    </row>
    <row r="1185" spans="1:30">
      <c r="A1185" t="s">
        <v>9800</v>
      </c>
      <c r="B1185" t="s">
        <v>26</v>
      </c>
      <c r="C1185" t="s">
        <v>27</v>
      </c>
      <c r="D1185" t="s">
        <v>28</v>
      </c>
      <c r="E1185" t="s">
        <v>29</v>
      </c>
      <c r="F1185" t="s">
        <v>9647</v>
      </c>
      <c r="G1185" t="s">
        <v>9648</v>
      </c>
      <c r="H1185" t="s">
        <v>8442</v>
      </c>
      <c r="I1185" t="s">
        <v>14252</v>
      </c>
      <c r="J1185" t="s">
        <v>9800</v>
      </c>
      <c r="K1185" t="s">
        <v>87</v>
      </c>
      <c r="L1185" t="s">
        <v>88</v>
      </c>
      <c r="M1185" t="s">
        <v>89</v>
      </c>
      <c r="N1185" t="s">
        <v>42</v>
      </c>
      <c r="O1185" t="s">
        <v>9801</v>
      </c>
      <c r="P1185" t="s">
        <v>149</v>
      </c>
      <c r="Q1185" t="s">
        <v>831</v>
      </c>
      <c r="R1185" t="s">
        <v>9802</v>
      </c>
      <c r="S1185" t="str">
        <f t="shared" si="18"/>
        <v>MALDONADO PERALTA, MARIA ADELA</v>
      </c>
      <c r="T1185" t="s">
        <v>399</v>
      </c>
      <c r="U1185" t="s">
        <v>36</v>
      </c>
      <c r="V1185" t="s">
        <v>48</v>
      </c>
      <c r="W1185" t="s">
        <v>15757</v>
      </c>
      <c r="X1185" s="121">
        <v>22272</v>
      </c>
      <c r="Y1185" t="s">
        <v>9803</v>
      </c>
      <c r="AB1185" t="s">
        <v>37</v>
      </c>
      <c r="AC1185" t="s">
        <v>92</v>
      </c>
      <c r="AD1185" t="s">
        <v>39</v>
      </c>
    </row>
    <row r="1186" spans="1:30">
      <c r="A1186" t="s">
        <v>9804</v>
      </c>
      <c r="B1186" t="s">
        <v>26</v>
      </c>
      <c r="C1186" t="s">
        <v>27</v>
      </c>
      <c r="D1186" t="s">
        <v>28</v>
      </c>
      <c r="E1186" t="s">
        <v>29</v>
      </c>
      <c r="F1186" t="s">
        <v>9647</v>
      </c>
      <c r="G1186" t="s">
        <v>9648</v>
      </c>
      <c r="H1186" t="s">
        <v>8442</v>
      </c>
      <c r="I1186" t="s">
        <v>14252</v>
      </c>
      <c r="J1186" t="s">
        <v>9804</v>
      </c>
      <c r="K1186" t="s">
        <v>87</v>
      </c>
      <c r="L1186" t="s">
        <v>88</v>
      </c>
      <c r="M1186" t="s">
        <v>1188</v>
      </c>
      <c r="N1186" t="s">
        <v>42</v>
      </c>
      <c r="O1186" t="s">
        <v>9805</v>
      </c>
      <c r="P1186" t="s">
        <v>204</v>
      </c>
      <c r="Q1186" t="s">
        <v>404</v>
      </c>
      <c r="R1186" t="s">
        <v>9806</v>
      </c>
      <c r="S1186" t="str">
        <f t="shared" si="18"/>
        <v>ESPEZUA BUSTINZA, MIRIAM JOSEFA</v>
      </c>
      <c r="T1186" t="s">
        <v>303</v>
      </c>
      <c r="U1186" t="s">
        <v>36</v>
      </c>
      <c r="V1186" t="s">
        <v>48</v>
      </c>
      <c r="W1186" t="s">
        <v>15758</v>
      </c>
      <c r="X1186" s="121">
        <v>24916</v>
      </c>
      <c r="Y1186" t="s">
        <v>9807</v>
      </c>
      <c r="AB1186" t="s">
        <v>37</v>
      </c>
      <c r="AC1186" t="s">
        <v>92</v>
      </c>
      <c r="AD1186" t="s">
        <v>39</v>
      </c>
    </row>
    <row r="1187" spans="1:30">
      <c r="A1187" t="s">
        <v>9808</v>
      </c>
      <c r="B1187" t="s">
        <v>26</v>
      </c>
      <c r="C1187" t="s">
        <v>27</v>
      </c>
      <c r="D1187" t="s">
        <v>229</v>
      </c>
      <c r="E1187" t="s">
        <v>230</v>
      </c>
      <c r="F1187" t="s">
        <v>9809</v>
      </c>
      <c r="G1187" t="s">
        <v>9810</v>
      </c>
      <c r="H1187" t="s">
        <v>8442</v>
      </c>
      <c r="I1187" t="s">
        <v>5929</v>
      </c>
      <c r="J1187" t="s">
        <v>9808</v>
      </c>
      <c r="K1187" t="s">
        <v>30</v>
      </c>
      <c r="L1187" t="s">
        <v>31</v>
      </c>
      <c r="M1187" t="s">
        <v>32</v>
      </c>
      <c r="N1187" t="s">
        <v>231</v>
      </c>
      <c r="O1187" t="s">
        <v>9811</v>
      </c>
      <c r="P1187" t="s">
        <v>40</v>
      </c>
      <c r="Q1187" t="s">
        <v>40</v>
      </c>
      <c r="R1187" t="s">
        <v>40</v>
      </c>
      <c r="S1187" s="163" t="s">
        <v>231</v>
      </c>
      <c r="T1187" t="s">
        <v>62</v>
      </c>
      <c r="U1187" t="s">
        <v>36</v>
      </c>
      <c r="V1187" t="s">
        <v>48</v>
      </c>
      <c r="W1187" t="s">
        <v>40</v>
      </c>
      <c r="X1187" t="s">
        <v>232</v>
      </c>
      <c r="Y1187" t="s">
        <v>40</v>
      </c>
      <c r="AB1187" t="s">
        <v>37</v>
      </c>
      <c r="AC1187" t="s">
        <v>38</v>
      </c>
      <c r="AD1187" t="s">
        <v>39</v>
      </c>
    </row>
    <row r="1188" spans="1:30">
      <c r="A1188" t="s">
        <v>9812</v>
      </c>
      <c r="B1188" t="s">
        <v>26</v>
      </c>
      <c r="C1188" t="s">
        <v>27</v>
      </c>
      <c r="D1188" t="s">
        <v>229</v>
      </c>
      <c r="E1188" t="s">
        <v>230</v>
      </c>
      <c r="F1188" t="s">
        <v>9809</v>
      </c>
      <c r="G1188" t="s">
        <v>9810</v>
      </c>
      <c r="H1188" t="s">
        <v>8442</v>
      </c>
      <c r="I1188" t="s">
        <v>5929</v>
      </c>
      <c r="J1188" t="s">
        <v>9812</v>
      </c>
      <c r="K1188" t="s">
        <v>30</v>
      </c>
      <c r="L1188" t="s">
        <v>30</v>
      </c>
      <c r="M1188" t="s">
        <v>41</v>
      </c>
      <c r="N1188" t="s">
        <v>42</v>
      </c>
      <c r="O1188" t="s">
        <v>9813</v>
      </c>
      <c r="P1188" t="s">
        <v>9814</v>
      </c>
      <c r="Q1188" t="s">
        <v>335</v>
      </c>
      <c r="R1188" t="s">
        <v>9815</v>
      </c>
      <c r="S1188" t="str">
        <f t="shared" si="18"/>
        <v>AMADO GUTIERREZ, MARIANNE AURELIA</v>
      </c>
      <c r="T1188" t="s">
        <v>310</v>
      </c>
      <c r="U1188" t="s">
        <v>47</v>
      </c>
      <c r="V1188" t="s">
        <v>48</v>
      </c>
      <c r="W1188" t="s">
        <v>15759</v>
      </c>
      <c r="X1188" s="121">
        <v>25900</v>
      </c>
      <c r="Y1188" t="s">
        <v>254</v>
      </c>
      <c r="AB1188" t="s">
        <v>37</v>
      </c>
      <c r="AC1188" t="s">
        <v>38</v>
      </c>
      <c r="AD1188" t="s">
        <v>39</v>
      </c>
    </row>
    <row r="1189" spans="1:30">
      <c r="A1189" t="s">
        <v>9816</v>
      </c>
      <c r="B1189" t="s">
        <v>26</v>
      </c>
      <c r="C1189" t="s">
        <v>27</v>
      </c>
      <c r="D1189" t="s">
        <v>229</v>
      </c>
      <c r="E1189" t="s">
        <v>230</v>
      </c>
      <c r="F1189" t="s">
        <v>9809</v>
      </c>
      <c r="G1189" t="s">
        <v>9810</v>
      </c>
      <c r="H1189" t="s">
        <v>8442</v>
      </c>
      <c r="I1189" t="s">
        <v>5929</v>
      </c>
      <c r="J1189" t="s">
        <v>9816</v>
      </c>
      <c r="K1189" t="s">
        <v>30</v>
      </c>
      <c r="L1189" t="s">
        <v>30</v>
      </c>
      <c r="M1189" t="s">
        <v>41</v>
      </c>
      <c r="N1189" t="s">
        <v>42</v>
      </c>
      <c r="O1189" t="s">
        <v>52</v>
      </c>
      <c r="P1189" t="s">
        <v>215</v>
      </c>
      <c r="Q1189" t="s">
        <v>9337</v>
      </c>
      <c r="R1189" t="s">
        <v>9817</v>
      </c>
      <c r="S1189" t="str">
        <f t="shared" si="18"/>
        <v>CASTILLO SAAVEDRA, JUDY</v>
      </c>
      <c r="T1189" t="s">
        <v>58</v>
      </c>
      <c r="U1189" t="s">
        <v>47</v>
      </c>
      <c r="V1189" t="s">
        <v>48</v>
      </c>
      <c r="W1189" t="s">
        <v>15760</v>
      </c>
      <c r="X1189" s="121">
        <v>25425</v>
      </c>
      <c r="Y1189" t="s">
        <v>9818</v>
      </c>
      <c r="AB1189" t="s">
        <v>37</v>
      </c>
      <c r="AC1189" t="s">
        <v>38</v>
      </c>
      <c r="AD1189" t="s">
        <v>39</v>
      </c>
    </row>
    <row r="1190" spans="1:30">
      <c r="A1190" t="s">
        <v>9819</v>
      </c>
      <c r="B1190" t="s">
        <v>26</v>
      </c>
      <c r="C1190" t="s">
        <v>27</v>
      </c>
      <c r="D1190" t="s">
        <v>229</v>
      </c>
      <c r="E1190" t="s">
        <v>230</v>
      </c>
      <c r="F1190" t="s">
        <v>9809</v>
      </c>
      <c r="G1190" t="s">
        <v>9810</v>
      </c>
      <c r="H1190" t="s">
        <v>8442</v>
      </c>
      <c r="I1190" t="s">
        <v>5929</v>
      </c>
      <c r="J1190" t="s">
        <v>9819</v>
      </c>
      <c r="K1190" t="s">
        <v>30</v>
      </c>
      <c r="L1190" t="s">
        <v>30</v>
      </c>
      <c r="M1190" t="s">
        <v>41</v>
      </c>
      <c r="N1190" t="s">
        <v>42</v>
      </c>
      <c r="O1190" t="s">
        <v>52</v>
      </c>
      <c r="P1190" t="s">
        <v>122</v>
      </c>
      <c r="Q1190" t="s">
        <v>189</v>
      </c>
      <c r="R1190" t="s">
        <v>589</v>
      </c>
      <c r="S1190" t="str">
        <f t="shared" si="18"/>
        <v>FLORES APAZA, ROBERTO</v>
      </c>
      <c r="T1190" t="s">
        <v>58</v>
      </c>
      <c r="U1190" t="s">
        <v>47</v>
      </c>
      <c r="V1190" t="s">
        <v>48</v>
      </c>
      <c r="W1190" t="s">
        <v>15761</v>
      </c>
      <c r="X1190" s="121">
        <v>24875</v>
      </c>
      <c r="Y1190" t="s">
        <v>9820</v>
      </c>
      <c r="AB1190" t="s">
        <v>37</v>
      </c>
      <c r="AC1190" t="s">
        <v>38</v>
      </c>
      <c r="AD1190" t="s">
        <v>39</v>
      </c>
    </row>
    <row r="1191" spans="1:30">
      <c r="A1191" t="s">
        <v>9821</v>
      </c>
      <c r="B1191" t="s">
        <v>26</v>
      </c>
      <c r="C1191" t="s">
        <v>27</v>
      </c>
      <c r="D1191" t="s">
        <v>229</v>
      </c>
      <c r="E1191" t="s">
        <v>230</v>
      </c>
      <c r="F1191" t="s">
        <v>9809</v>
      </c>
      <c r="G1191" t="s">
        <v>9810</v>
      </c>
      <c r="H1191" t="s">
        <v>8442</v>
      </c>
      <c r="I1191" t="s">
        <v>5929</v>
      </c>
      <c r="J1191" t="s">
        <v>9821</v>
      </c>
      <c r="K1191" t="s">
        <v>30</v>
      </c>
      <c r="L1191" t="s">
        <v>30</v>
      </c>
      <c r="M1191" t="s">
        <v>41</v>
      </c>
      <c r="N1191" t="s">
        <v>42</v>
      </c>
      <c r="O1191" t="s">
        <v>9822</v>
      </c>
      <c r="P1191" t="s">
        <v>9823</v>
      </c>
      <c r="Q1191" t="s">
        <v>193</v>
      </c>
      <c r="R1191" t="s">
        <v>9824</v>
      </c>
      <c r="S1191" t="str">
        <f t="shared" si="18"/>
        <v>CAMARENA CHAVEZ, MILUSKA ZORAIDA</v>
      </c>
      <c r="T1191" t="s">
        <v>58</v>
      </c>
      <c r="U1191" t="s">
        <v>47</v>
      </c>
      <c r="V1191" t="s">
        <v>48</v>
      </c>
      <c r="W1191" t="s">
        <v>15762</v>
      </c>
      <c r="X1191" s="121">
        <v>25202</v>
      </c>
      <c r="Y1191" t="s">
        <v>9825</v>
      </c>
      <c r="AB1191" t="s">
        <v>37</v>
      </c>
      <c r="AC1191" t="s">
        <v>38</v>
      </c>
      <c r="AD1191" t="s">
        <v>39</v>
      </c>
    </row>
    <row r="1192" spans="1:30">
      <c r="A1192" t="s">
        <v>9826</v>
      </c>
      <c r="B1192" t="s">
        <v>26</v>
      </c>
      <c r="C1192" t="s">
        <v>27</v>
      </c>
      <c r="D1192" t="s">
        <v>229</v>
      </c>
      <c r="E1192" t="s">
        <v>230</v>
      </c>
      <c r="F1192" t="s">
        <v>9809</v>
      </c>
      <c r="G1192" t="s">
        <v>9810</v>
      </c>
      <c r="H1192" t="s">
        <v>8442</v>
      </c>
      <c r="I1192" t="s">
        <v>5929</v>
      </c>
      <c r="J1192" t="s">
        <v>9826</v>
      </c>
      <c r="K1192" t="s">
        <v>30</v>
      </c>
      <c r="L1192" t="s">
        <v>30</v>
      </c>
      <c r="M1192" t="s">
        <v>41</v>
      </c>
      <c r="N1192" t="s">
        <v>42</v>
      </c>
      <c r="O1192" t="s">
        <v>52</v>
      </c>
      <c r="P1192" t="s">
        <v>103</v>
      </c>
      <c r="Q1192" t="s">
        <v>112</v>
      </c>
      <c r="R1192" t="s">
        <v>9827</v>
      </c>
      <c r="S1192" t="str">
        <f t="shared" si="18"/>
        <v>MAMANI PACORI, NORA LUZ</v>
      </c>
      <c r="T1192" t="s">
        <v>58</v>
      </c>
      <c r="U1192" t="s">
        <v>47</v>
      </c>
      <c r="V1192" t="s">
        <v>48</v>
      </c>
      <c r="W1192" t="s">
        <v>15763</v>
      </c>
      <c r="X1192" s="121">
        <v>25426</v>
      </c>
      <c r="Y1192" t="s">
        <v>9828</v>
      </c>
      <c r="AB1192" t="s">
        <v>37</v>
      </c>
      <c r="AC1192" t="s">
        <v>38</v>
      </c>
      <c r="AD1192" t="s">
        <v>39</v>
      </c>
    </row>
    <row r="1193" spans="1:30">
      <c r="A1193" t="s">
        <v>9829</v>
      </c>
      <c r="B1193" t="s">
        <v>26</v>
      </c>
      <c r="C1193" t="s">
        <v>27</v>
      </c>
      <c r="D1193" t="s">
        <v>229</v>
      </c>
      <c r="E1193" t="s">
        <v>230</v>
      </c>
      <c r="F1193" t="s">
        <v>9809</v>
      </c>
      <c r="G1193" t="s">
        <v>9810</v>
      </c>
      <c r="H1193" t="s">
        <v>8442</v>
      </c>
      <c r="I1193" t="s">
        <v>5929</v>
      </c>
      <c r="J1193" t="s">
        <v>9829</v>
      </c>
      <c r="K1193" t="s">
        <v>30</v>
      </c>
      <c r="L1193" t="s">
        <v>30</v>
      </c>
      <c r="M1193" t="s">
        <v>41</v>
      </c>
      <c r="N1193" t="s">
        <v>231</v>
      </c>
      <c r="O1193" t="s">
        <v>9830</v>
      </c>
      <c r="P1193" t="s">
        <v>40</v>
      </c>
      <c r="Q1193" t="s">
        <v>40</v>
      </c>
      <c r="R1193" t="s">
        <v>40</v>
      </c>
      <c r="S1193" s="163" t="s">
        <v>231</v>
      </c>
      <c r="T1193" t="s">
        <v>62</v>
      </c>
      <c r="U1193" t="s">
        <v>47</v>
      </c>
      <c r="V1193" t="s">
        <v>48</v>
      </c>
      <c r="W1193" t="s">
        <v>40</v>
      </c>
      <c r="X1193" t="s">
        <v>232</v>
      </c>
      <c r="Y1193" t="s">
        <v>40</v>
      </c>
      <c r="AB1193" t="s">
        <v>37</v>
      </c>
      <c r="AC1193" t="s">
        <v>6439</v>
      </c>
      <c r="AD1193" t="s">
        <v>39</v>
      </c>
    </row>
    <row r="1194" spans="1:30">
      <c r="A1194" t="s">
        <v>9831</v>
      </c>
      <c r="B1194" t="s">
        <v>26</v>
      </c>
      <c r="C1194" t="s">
        <v>27</v>
      </c>
      <c r="D1194" t="s">
        <v>229</v>
      </c>
      <c r="E1194" t="s">
        <v>230</v>
      </c>
      <c r="F1194" t="s">
        <v>9832</v>
      </c>
      <c r="G1194" t="s">
        <v>9833</v>
      </c>
      <c r="H1194" t="s">
        <v>8442</v>
      </c>
      <c r="I1194" t="s">
        <v>5926</v>
      </c>
      <c r="J1194" t="s">
        <v>9831</v>
      </c>
      <c r="K1194" t="s">
        <v>30</v>
      </c>
      <c r="L1194" t="s">
        <v>30</v>
      </c>
      <c r="M1194" t="s">
        <v>41</v>
      </c>
      <c r="N1194" t="s">
        <v>231</v>
      </c>
      <c r="O1194" t="s">
        <v>15764</v>
      </c>
      <c r="P1194" t="s">
        <v>40</v>
      </c>
      <c r="Q1194" t="s">
        <v>40</v>
      </c>
      <c r="R1194" t="s">
        <v>40</v>
      </c>
      <c r="S1194" s="163" t="s">
        <v>231</v>
      </c>
      <c r="T1194" t="s">
        <v>62</v>
      </c>
      <c r="U1194" t="s">
        <v>47</v>
      </c>
      <c r="V1194" t="s">
        <v>48</v>
      </c>
      <c r="W1194" t="s">
        <v>40</v>
      </c>
      <c r="X1194" t="s">
        <v>232</v>
      </c>
      <c r="Y1194" t="s">
        <v>40</v>
      </c>
      <c r="AB1194" t="s">
        <v>37</v>
      </c>
      <c r="AC1194" t="s">
        <v>6439</v>
      </c>
      <c r="AD1194" t="s">
        <v>39</v>
      </c>
    </row>
    <row r="1195" spans="1:30">
      <c r="A1195" t="s">
        <v>9834</v>
      </c>
      <c r="B1195" t="s">
        <v>26</v>
      </c>
      <c r="C1195" t="s">
        <v>27</v>
      </c>
      <c r="D1195" t="s">
        <v>229</v>
      </c>
      <c r="E1195" t="s">
        <v>230</v>
      </c>
      <c r="F1195" t="s">
        <v>9832</v>
      </c>
      <c r="G1195" t="s">
        <v>9833</v>
      </c>
      <c r="H1195" t="s">
        <v>8442</v>
      </c>
      <c r="I1195" t="s">
        <v>5926</v>
      </c>
      <c r="J1195" t="s">
        <v>9834</v>
      </c>
      <c r="K1195" t="s">
        <v>30</v>
      </c>
      <c r="L1195" t="s">
        <v>30</v>
      </c>
      <c r="M1195" t="s">
        <v>41</v>
      </c>
      <c r="N1195" t="s">
        <v>231</v>
      </c>
      <c r="O1195" t="s">
        <v>9835</v>
      </c>
      <c r="P1195" t="s">
        <v>40</v>
      </c>
      <c r="Q1195" t="s">
        <v>40</v>
      </c>
      <c r="R1195" t="s">
        <v>40</v>
      </c>
      <c r="S1195" s="163" t="s">
        <v>231</v>
      </c>
      <c r="T1195" t="s">
        <v>62</v>
      </c>
      <c r="U1195" t="s">
        <v>47</v>
      </c>
      <c r="V1195" t="s">
        <v>48</v>
      </c>
      <c r="W1195" t="s">
        <v>40</v>
      </c>
      <c r="X1195" t="s">
        <v>232</v>
      </c>
      <c r="Y1195" t="s">
        <v>40</v>
      </c>
      <c r="AB1195" t="s">
        <v>37</v>
      </c>
      <c r="AC1195" t="s">
        <v>6439</v>
      </c>
      <c r="AD1195" t="s">
        <v>39</v>
      </c>
    </row>
    <row r="1196" spans="1:30">
      <c r="A1196" t="s">
        <v>9836</v>
      </c>
      <c r="B1196" t="s">
        <v>26</v>
      </c>
      <c r="C1196" t="s">
        <v>27</v>
      </c>
      <c r="D1196" t="s">
        <v>229</v>
      </c>
      <c r="E1196" t="s">
        <v>230</v>
      </c>
      <c r="F1196" t="s">
        <v>9832</v>
      </c>
      <c r="G1196" t="s">
        <v>9833</v>
      </c>
      <c r="H1196" t="s">
        <v>8442</v>
      </c>
      <c r="I1196" t="s">
        <v>5926</v>
      </c>
      <c r="J1196" t="s">
        <v>9836</v>
      </c>
      <c r="K1196" t="s">
        <v>30</v>
      </c>
      <c r="L1196" t="s">
        <v>30</v>
      </c>
      <c r="M1196" t="s">
        <v>41</v>
      </c>
      <c r="N1196" t="s">
        <v>42</v>
      </c>
      <c r="O1196" t="s">
        <v>52</v>
      </c>
      <c r="P1196" t="s">
        <v>122</v>
      </c>
      <c r="Q1196" t="s">
        <v>492</v>
      </c>
      <c r="R1196" t="s">
        <v>9837</v>
      </c>
      <c r="S1196" t="str">
        <f t="shared" si="18"/>
        <v>FLORES ORDOÑO, ELBA NOEMI</v>
      </c>
      <c r="T1196" t="s">
        <v>46</v>
      </c>
      <c r="U1196" t="s">
        <v>47</v>
      </c>
      <c r="V1196" t="s">
        <v>48</v>
      </c>
      <c r="W1196" t="s">
        <v>15765</v>
      </c>
      <c r="X1196" s="121">
        <v>23859</v>
      </c>
      <c r="Y1196" t="s">
        <v>9838</v>
      </c>
      <c r="AB1196" t="s">
        <v>37</v>
      </c>
      <c r="AC1196" t="s">
        <v>38</v>
      </c>
      <c r="AD1196" t="s">
        <v>39</v>
      </c>
    </row>
    <row r="1197" spans="1:30">
      <c r="A1197" t="s">
        <v>9839</v>
      </c>
      <c r="B1197" t="s">
        <v>26</v>
      </c>
      <c r="C1197" t="s">
        <v>27</v>
      </c>
      <c r="D1197" t="s">
        <v>229</v>
      </c>
      <c r="E1197" t="s">
        <v>230</v>
      </c>
      <c r="F1197" t="s">
        <v>9832</v>
      </c>
      <c r="G1197" t="s">
        <v>9833</v>
      </c>
      <c r="H1197" t="s">
        <v>8442</v>
      </c>
      <c r="I1197" t="s">
        <v>5926</v>
      </c>
      <c r="J1197" t="s">
        <v>9839</v>
      </c>
      <c r="K1197" t="s">
        <v>30</v>
      </c>
      <c r="L1197" t="s">
        <v>30</v>
      </c>
      <c r="M1197" t="s">
        <v>41</v>
      </c>
      <c r="N1197" t="s">
        <v>231</v>
      </c>
      <c r="O1197" t="s">
        <v>14253</v>
      </c>
      <c r="P1197" t="s">
        <v>40</v>
      </c>
      <c r="Q1197" t="s">
        <v>40</v>
      </c>
      <c r="R1197" t="s">
        <v>40</v>
      </c>
      <c r="S1197" s="163" t="s">
        <v>231</v>
      </c>
      <c r="T1197" t="s">
        <v>62</v>
      </c>
      <c r="U1197" t="s">
        <v>47</v>
      </c>
      <c r="V1197" t="s">
        <v>48</v>
      </c>
      <c r="W1197" t="s">
        <v>40</v>
      </c>
      <c r="X1197" t="s">
        <v>232</v>
      </c>
      <c r="Y1197" t="s">
        <v>40</v>
      </c>
      <c r="AB1197" t="s">
        <v>37</v>
      </c>
      <c r="AC1197" t="s">
        <v>6439</v>
      </c>
      <c r="AD1197" t="s">
        <v>39</v>
      </c>
    </row>
    <row r="1198" spans="1:30">
      <c r="A1198" t="s">
        <v>9840</v>
      </c>
      <c r="B1198" t="s">
        <v>26</v>
      </c>
      <c r="C1198" t="s">
        <v>27</v>
      </c>
      <c r="D1198" t="s">
        <v>229</v>
      </c>
      <c r="E1198" t="s">
        <v>230</v>
      </c>
      <c r="F1198" t="s">
        <v>9832</v>
      </c>
      <c r="G1198" t="s">
        <v>9833</v>
      </c>
      <c r="H1198" t="s">
        <v>8442</v>
      </c>
      <c r="I1198" t="s">
        <v>5926</v>
      </c>
      <c r="J1198" t="s">
        <v>9840</v>
      </c>
      <c r="K1198" t="s">
        <v>30</v>
      </c>
      <c r="L1198" t="s">
        <v>30</v>
      </c>
      <c r="M1198" t="s">
        <v>41</v>
      </c>
      <c r="N1198" t="s">
        <v>42</v>
      </c>
      <c r="O1198" t="s">
        <v>52</v>
      </c>
      <c r="P1198" t="s">
        <v>34</v>
      </c>
      <c r="Q1198" t="s">
        <v>834</v>
      </c>
      <c r="R1198" t="s">
        <v>382</v>
      </c>
      <c r="S1198" t="str">
        <f t="shared" si="18"/>
        <v>ROQUE SOTO, MARIA</v>
      </c>
      <c r="T1198" t="s">
        <v>46</v>
      </c>
      <c r="U1198" t="s">
        <v>47</v>
      </c>
      <c r="V1198" t="s">
        <v>48</v>
      </c>
      <c r="W1198" t="s">
        <v>15766</v>
      </c>
      <c r="X1198" s="121">
        <v>23841</v>
      </c>
      <c r="Y1198" t="s">
        <v>9841</v>
      </c>
      <c r="AB1198" t="s">
        <v>37</v>
      </c>
      <c r="AC1198" t="s">
        <v>38</v>
      </c>
      <c r="AD1198" t="s">
        <v>39</v>
      </c>
    </row>
    <row r="1199" spans="1:30">
      <c r="A1199" t="s">
        <v>9842</v>
      </c>
      <c r="B1199" t="s">
        <v>26</v>
      </c>
      <c r="C1199" t="s">
        <v>27</v>
      </c>
      <c r="D1199" t="s">
        <v>28</v>
      </c>
      <c r="E1199" t="s">
        <v>29</v>
      </c>
      <c r="F1199" t="s">
        <v>9843</v>
      </c>
      <c r="G1199" t="s">
        <v>9844</v>
      </c>
      <c r="H1199" t="s">
        <v>8442</v>
      </c>
      <c r="I1199" t="s">
        <v>14254</v>
      </c>
      <c r="J1199" t="s">
        <v>9842</v>
      </c>
      <c r="K1199" t="s">
        <v>30</v>
      </c>
      <c r="L1199" t="s">
        <v>31</v>
      </c>
      <c r="M1199" t="s">
        <v>32</v>
      </c>
      <c r="N1199" t="s">
        <v>33</v>
      </c>
      <c r="O1199" t="s">
        <v>9845</v>
      </c>
      <c r="P1199" t="s">
        <v>835</v>
      </c>
      <c r="Q1199" t="s">
        <v>148</v>
      </c>
      <c r="R1199" t="s">
        <v>9846</v>
      </c>
      <c r="S1199" t="str">
        <f t="shared" si="18"/>
        <v>BARRA RAMOS, ELSA BETTY</v>
      </c>
      <c r="T1199" t="s">
        <v>19028</v>
      </c>
      <c r="U1199" t="s">
        <v>36</v>
      </c>
      <c r="V1199" t="s">
        <v>158</v>
      </c>
      <c r="W1199" t="s">
        <v>15767</v>
      </c>
      <c r="X1199" s="121">
        <v>23712</v>
      </c>
      <c r="Y1199" t="s">
        <v>9847</v>
      </c>
      <c r="Z1199" s="121">
        <v>44240</v>
      </c>
      <c r="AB1199" t="s">
        <v>37</v>
      </c>
      <c r="AC1199" t="s">
        <v>38</v>
      </c>
      <c r="AD1199" t="s">
        <v>39</v>
      </c>
    </row>
    <row r="1200" spans="1:30">
      <c r="A1200" t="s">
        <v>9848</v>
      </c>
      <c r="B1200" t="s">
        <v>26</v>
      </c>
      <c r="C1200" t="s">
        <v>27</v>
      </c>
      <c r="D1200" t="s">
        <v>28</v>
      </c>
      <c r="E1200" t="s">
        <v>29</v>
      </c>
      <c r="F1200" t="s">
        <v>9843</v>
      </c>
      <c r="G1200" t="s">
        <v>9844</v>
      </c>
      <c r="H1200" t="s">
        <v>8442</v>
      </c>
      <c r="I1200" t="s">
        <v>14254</v>
      </c>
      <c r="J1200" t="s">
        <v>9848</v>
      </c>
      <c r="K1200" t="s">
        <v>30</v>
      </c>
      <c r="L1200" t="s">
        <v>31</v>
      </c>
      <c r="M1200" t="s">
        <v>699</v>
      </c>
      <c r="N1200" t="s">
        <v>231</v>
      </c>
      <c r="O1200" t="s">
        <v>9849</v>
      </c>
      <c r="P1200" t="s">
        <v>40</v>
      </c>
      <c r="Q1200" t="s">
        <v>40</v>
      </c>
      <c r="R1200" t="s">
        <v>40</v>
      </c>
      <c r="S1200" s="163" t="s">
        <v>231</v>
      </c>
      <c r="T1200" t="s">
        <v>62</v>
      </c>
      <c r="U1200" t="s">
        <v>36</v>
      </c>
      <c r="V1200" t="s">
        <v>48</v>
      </c>
      <c r="W1200" t="s">
        <v>40</v>
      </c>
      <c r="X1200" t="s">
        <v>232</v>
      </c>
      <c r="Y1200" t="s">
        <v>40</v>
      </c>
      <c r="AB1200" t="s">
        <v>37</v>
      </c>
      <c r="AC1200" t="s">
        <v>38</v>
      </c>
      <c r="AD1200" t="s">
        <v>39</v>
      </c>
    </row>
    <row r="1201" spans="1:30">
      <c r="A1201" t="s">
        <v>19029</v>
      </c>
      <c r="B1201" t="s">
        <v>26</v>
      </c>
      <c r="C1201" t="s">
        <v>27</v>
      </c>
      <c r="D1201" t="s">
        <v>28</v>
      </c>
      <c r="E1201" t="s">
        <v>29</v>
      </c>
      <c r="F1201" t="s">
        <v>9843</v>
      </c>
      <c r="G1201" t="s">
        <v>9844</v>
      </c>
      <c r="H1201" t="s">
        <v>8442</v>
      </c>
      <c r="I1201" t="s">
        <v>14254</v>
      </c>
      <c r="J1201" t="s">
        <v>19029</v>
      </c>
      <c r="K1201" t="s">
        <v>30</v>
      </c>
      <c r="L1201" t="s">
        <v>31</v>
      </c>
      <c r="M1201" t="s">
        <v>699</v>
      </c>
      <c r="N1201" t="s">
        <v>231</v>
      </c>
      <c r="O1201" t="s">
        <v>14255</v>
      </c>
      <c r="P1201" t="s">
        <v>40</v>
      </c>
      <c r="Q1201" t="s">
        <v>40</v>
      </c>
      <c r="R1201" t="s">
        <v>40</v>
      </c>
      <c r="S1201" s="163" t="s">
        <v>231</v>
      </c>
      <c r="T1201" t="s">
        <v>62</v>
      </c>
      <c r="U1201" t="s">
        <v>36</v>
      </c>
      <c r="V1201" t="s">
        <v>48</v>
      </c>
      <c r="W1201" t="s">
        <v>40</v>
      </c>
      <c r="X1201" t="s">
        <v>232</v>
      </c>
      <c r="Y1201" t="s">
        <v>40</v>
      </c>
      <c r="AB1201" t="s">
        <v>37</v>
      </c>
      <c r="AC1201" t="s">
        <v>38</v>
      </c>
      <c r="AD1201" t="s">
        <v>39</v>
      </c>
    </row>
    <row r="1202" spans="1:30">
      <c r="A1202" t="s">
        <v>9852</v>
      </c>
      <c r="B1202" t="s">
        <v>26</v>
      </c>
      <c r="C1202" t="s">
        <v>27</v>
      </c>
      <c r="D1202" t="s">
        <v>28</v>
      </c>
      <c r="E1202" t="s">
        <v>29</v>
      </c>
      <c r="F1202" t="s">
        <v>9843</v>
      </c>
      <c r="G1202" t="s">
        <v>9844</v>
      </c>
      <c r="H1202" t="s">
        <v>8442</v>
      </c>
      <c r="I1202" t="s">
        <v>14254</v>
      </c>
      <c r="J1202" t="s">
        <v>9852</v>
      </c>
      <c r="K1202" t="s">
        <v>30</v>
      </c>
      <c r="L1202" t="s">
        <v>30</v>
      </c>
      <c r="M1202" t="s">
        <v>8480</v>
      </c>
      <c r="N1202" t="s">
        <v>42</v>
      </c>
      <c r="O1202" t="s">
        <v>9853</v>
      </c>
      <c r="P1202" t="s">
        <v>808</v>
      </c>
      <c r="Q1202" t="s">
        <v>311</v>
      </c>
      <c r="R1202" t="s">
        <v>9854</v>
      </c>
      <c r="S1202" t="str">
        <f t="shared" si="18"/>
        <v>QUIÑONEZ CALISAYA, VICTOR CESAR</v>
      </c>
      <c r="T1202" t="s">
        <v>58</v>
      </c>
      <c r="U1202" t="s">
        <v>47</v>
      </c>
      <c r="V1202" t="s">
        <v>48</v>
      </c>
      <c r="W1202" t="s">
        <v>15768</v>
      </c>
      <c r="X1202" s="121">
        <v>21973</v>
      </c>
      <c r="Y1202" t="s">
        <v>9855</v>
      </c>
      <c r="AB1202" t="s">
        <v>37</v>
      </c>
      <c r="AC1202" t="s">
        <v>38</v>
      </c>
      <c r="AD1202" t="s">
        <v>39</v>
      </c>
    </row>
    <row r="1203" spans="1:30">
      <c r="A1203" t="s">
        <v>9856</v>
      </c>
      <c r="B1203" t="s">
        <v>26</v>
      </c>
      <c r="C1203" t="s">
        <v>27</v>
      </c>
      <c r="D1203" t="s">
        <v>28</v>
      </c>
      <c r="E1203" t="s">
        <v>29</v>
      </c>
      <c r="F1203" t="s">
        <v>9843</v>
      </c>
      <c r="G1203" t="s">
        <v>9844</v>
      </c>
      <c r="H1203" t="s">
        <v>8442</v>
      </c>
      <c r="I1203" t="s">
        <v>14254</v>
      </c>
      <c r="J1203" t="s">
        <v>9856</v>
      </c>
      <c r="K1203" t="s">
        <v>30</v>
      </c>
      <c r="L1203" t="s">
        <v>30</v>
      </c>
      <c r="M1203" t="s">
        <v>41</v>
      </c>
      <c r="N1203" t="s">
        <v>42</v>
      </c>
      <c r="O1203" t="s">
        <v>9857</v>
      </c>
      <c r="P1203" t="s">
        <v>293</v>
      </c>
      <c r="Q1203" t="s">
        <v>651</v>
      </c>
      <c r="R1203" t="s">
        <v>485</v>
      </c>
      <c r="S1203" t="str">
        <f t="shared" si="18"/>
        <v>AGUILAR ANAHUA, AMELIA</v>
      </c>
      <c r="T1203" t="s">
        <v>58</v>
      </c>
      <c r="U1203" t="s">
        <v>47</v>
      </c>
      <c r="V1203" t="s">
        <v>48</v>
      </c>
      <c r="W1203" t="s">
        <v>15769</v>
      </c>
      <c r="X1203" s="121">
        <v>28738</v>
      </c>
      <c r="Y1203" t="s">
        <v>9858</v>
      </c>
      <c r="AB1203" t="s">
        <v>37</v>
      </c>
      <c r="AC1203" t="s">
        <v>38</v>
      </c>
      <c r="AD1203" t="s">
        <v>39</v>
      </c>
    </row>
    <row r="1204" spans="1:30">
      <c r="A1204" t="s">
        <v>9859</v>
      </c>
      <c r="B1204" t="s">
        <v>26</v>
      </c>
      <c r="C1204" t="s">
        <v>27</v>
      </c>
      <c r="D1204" t="s">
        <v>28</v>
      </c>
      <c r="E1204" t="s">
        <v>29</v>
      </c>
      <c r="F1204" t="s">
        <v>9843</v>
      </c>
      <c r="G1204" t="s">
        <v>9844</v>
      </c>
      <c r="H1204" t="s">
        <v>8442</v>
      </c>
      <c r="I1204" t="s">
        <v>14254</v>
      </c>
      <c r="J1204" t="s">
        <v>9859</v>
      </c>
      <c r="K1204" t="s">
        <v>30</v>
      </c>
      <c r="L1204" t="s">
        <v>30</v>
      </c>
      <c r="M1204" t="s">
        <v>41</v>
      </c>
      <c r="N1204" t="s">
        <v>42</v>
      </c>
      <c r="O1204" t="s">
        <v>9860</v>
      </c>
      <c r="P1204" t="s">
        <v>236</v>
      </c>
      <c r="Q1204" t="s">
        <v>222</v>
      </c>
      <c r="R1204" t="s">
        <v>9861</v>
      </c>
      <c r="S1204" t="str">
        <f t="shared" si="18"/>
        <v>MORENO ARCE, ELENA AMELIA</v>
      </c>
      <c r="T1204" t="s">
        <v>51</v>
      </c>
      <c r="U1204" t="s">
        <v>47</v>
      </c>
      <c r="V1204" t="s">
        <v>48</v>
      </c>
      <c r="W1204" t="s">
        <v>15770</v>
      </c>
      <c r="X1204" s="121">
        <v>26494</v>
      </c>
      <c r="Y1204" t="s">
        <v>9862</v>
      </c>
      <c r="AB1204" t="s">
        <v>37</v>
      </c>
      <c r="AC1204" t="s">
        <v>38</v>
      </c>
      <c r="AD1204" t="s">
        <v>39</v>
      </c>
    </row>
    <row r="1205" spans="1:30">
      <c r="A1205" t="s">
        <v>9863</v>
      </c>
      <c r="B1205" t="s">
        <v>26</v>
      </c>
      <c r="C1205" t="s">
        <v>27</v>
      </c>
      <c r="D1205" t="s">
        <v>28</v>
      </c>
      <c r="E1205" t="s">
        <v>29</v>
      </c>
      <c r="F1205" t="s">
        <v>9843</v>
      </c>
      <c r="G1205" t="s">
        <v>9844</v>
      </c>
      <c r="H1205" t="s">
        <v>8442</v>
      </c>
      <c r="I1205" t="s">
        <v>14254</v>
      </c>
      <c r="J1205" t="s">
        <v>9863</v>
      </c>
      <c r="K1205" t="s">
        <v>30</v>
      </c>
      <c r="L1205" t="s">
        <v>30</v>
      </c>
      <c r="M1205" t="s">
        <v>6262</v>
      </c>
      <c r="N1205" t="s">
        <v>42</v>
      </c>
      <c r="O1205" t="s">
        <v>14256</v>
      </c>
      <c r="P1205" t="s">
        <v>652</v>
      </c>
      <c r="Q1205" t="s">
        <v>119</v>
      </c>
      <c r="R1205" t="s">
        <v>13344</v>
      </c>
      <c r="S1205" t="str">
        <f t="shared" si="18"/>
        <v>PERCCA ALARCON, BLANCA</v>
      </c>
      <c r="T1205" t="s">
        <v>46</v>
      </c>
      <c r="U1205" t="s">
        <v>47</v>
      </c>
      <c r="V1205" t="s">
        <v>48</v>
      </c>
      <c r="W1205" t="s">
        <v>15771</v>
      </c>
      <c r="X1205" s="121">
        <v>24710</v>
      </c>
      <c r="Y1205" t="s">
        <v>15772</v>
      </c>
      <c r="AB1205" t="s">
        <v>37</v>
      </c>
      <c r="AC1205" t="s">
        <v>38</v>
      </c>
      <c r="AD1205" t="s">
        <v>39</v>
      </c>
    </row>
    <row r="1206" spans="1:30">
      <c r="A1206" t="s">
        <v>9864</v>
      </c>
      <c r="B1206" t="s">
        <v>26</v>
      </c>
      <c r="C1206" t="s">
        <v>27</v>
      </c>
      <c r="D1206" t="s">
        <v>28</v>
      </c>
      <c r="E1206" t="s">
        <v>29</v>
      </c>
      <c r="F1206" t="s">
        <v>9843</v>
      </c>
      <c r="G1206" t="s">
        <v>9844</v>
      </c>
      <c r="H1206" t="s">
        <v>8442</v>
      </c>
      <c r="I1206" t="s">
        <v>14254</v>
      </c>
      <c r="J1206" t="s">
        <v>9864</v>
      </c>
      <c r="K1206" t="s">
        <v>30</v>
      </c>
      <c r="L1206" t="s">
        <v>30</v>
      </c>
      <c r="M1206" t="s">
        <v>41</v>
      </c>
      <c r="N1206" t="s">
        <v>42</v>
      </c>
      <c r="O1206" t="s">
        <v>9865</v>
      </c>
      <c r="P1206" t="s">
        <v>9866</v>
      </c>
      <c r="Q1206" t="s">
        <v>103</v>
      </c>
      <c r="R1206" t="s">
        <v>9867</v>
      </c>
      <c r="S1206" t="str">
        <f t="shared" si="18"/>
        <v>MANGO MAMANI, BENJAMIN</v>
      </c>
      <c r="T1206" t="s">
        <v>46</v>
      </c>
      <c r="U1206" t="s">
        <v>47</v>
      </c>
      <c r="V1206" t="s">
        <v>48</v>
      </c>
      <c r="W1206" t="s">
        <v>15773</v>
      </c>
      <c r="X1206" s="121">
        <v>23097</v>
      </c>
      <c r="Y1206" t="s">
        <v>9868</v>
      </c>
      <c r="AB1206" t="s">
        <v>37</v>
      </c>
      <c r="AC1206" t="s">
        <v>38</v>
      </c>
      <c r="AD1206" t="s">
        <v>39</v>
      </c>
    </row>
    <row r="1207" spans="1:30">
      <c r="A1207" t="s">
        <v>9869</v>
      </c>
      <c r="B1207" t="s">
        <v>26</v>
      </c>
      <c r="C1207" t="s">
        <v>27</v>
      </c>
      <c r="D1207" t="s">
        <v>28</v>
      </c>
      <c r="E1207" t="s">
        <v>29</v>
      </c>
      <c r="F1207" t="s">
        <v>9843</v>
      </c>
      <c r="G1207" t="s">
        <v>9844</v>
      </c>
      <c r="H1207" t="s">
        <v>8442</v>
      </c>
      <c r="I1207" t="s">
        <v>14254</v>
      </c>
      <c r="J1207" t="s">
        <v>9869</v>
      </c>
      <c r="K1207" t="s">
        <v>30</v>
      </c>
      <c r="L1207" t="s">
        <v>30</v>
      </c>
      <c r="M1207" t="s">
        <v>41</v>
      </c>
      <c r="N1207" t="s">
        <v>42</v>
      </c>
      <c r="O1207" t="s">
        <v>9870</v>
      </c>
      <c r="P1207" t="s">
        <v>200</v>
      </c>
      <c r="Q1207" t="s">
        <v>599</v>
      </c>
      <c r="R1207" t="s">
        <v>259</v>
      </c>
      <c r="S1207" t="str">
        <f t="shared" si="18"/>
        <v>CASTRO AROCUTIPA, EDITH</v>
      </c>
      <c r="T1207" t="s">
        <v>46</v>
      </c>
      <c r="U1207" t="s">
        <v>47</v>
      </c>
      <c r="V1207" t="s">
        <v>48</v>
      </c>
      <c r="W1207" t="s">
        <v>15774</v>
      </c>
      <c r="X1207" s="121">
        <v>25824</v>
      </c>
      <c r="Y1207" t="s">
        <v>10502</v>
      </c>
      <c r="AB1207" t="s">
        <v>37</v>
      </c>
      <c r="AC1207" t="s">
        <v>38</v>
      </c>
      <c r="AD1207" t="s">
        <v>39</v>
      </c>
    </row>
    <row r="1208" spans="1:30">
      <c r="A1208" t="s">
        <v>9871</v>
      </c>
      <c r="B1208" t="s">
        <v>26</v>
      </c>
      <c r="C1208" t="s">
        <v>27</v>
      </c>
      <c r="D1208" t="s">
        <v>28</v>
      </c>
      <c r="E1208" t="s">
        <v>29</v>
      </c>
      <c r="F1208" t="s">
        <v>9843</v>
      </c>
      <c r="G1208" t="s">
        <v>9844</v>
      </c>
      <c r="H1208" t="s">
        <v>8442</v>
      </c>
      <c r="I1208" t="s">
        <v>14254</v>
      </c>
      <c r="J1208" t="s">
        <v>9871</v>
      </c>
      <c r="K1208" t="s">
        <v>30</v>
      </c>
      <c r="L1208" t="s">
        <v>30</v>
      </c>
      <c r="M1208" t="s">
        <v>41</v>
      </c>
      <c r="N1208" t="s">
        <v>42</v>
      </c>
      <c r="O1208" t="s">
        <v>52</v>
      </c>
      <c r="P1208" t="s">
        <v>139</v>
      </c>
      <c r="Q1208" t="s">
        <v>64</v>
      </c>
      <c r="R1208" t="s">
        <v>9872</v>
      </c>
      <c r="S1208" t="str">
        <f t="shared" si="18"/>
        <v>DUEÑAS CHOQUE, VENANCIA BONIFACIA</v>
      </c>
      <c r="T1208" t="s">
        <v>62</v>
      </c>
      <c r="U1208" t="s">
        <v>47</v>
      </c>
      <c r="V1208" t="s">
        <v>48</v>
      </c>
      <c r="W1208" t="s">
        <v>15775</v>
      </c>
      <c r="X1208" s="121">
        <v>22007</v>
      </c>
      <c r="Y1208" t="s">
        <v>9873</v>
      </c>
      <c r="AB1208" t="s">
        <v>37</v>
      </c>
      <c r="AC1208" t="s">
        <v>38</v>
      </c>
      <c r="AD1208" t="s">
        <v>39</v>
      </c>
    </row>
    <row r="1209" spans="1:30">
      <c r="A1209" t="s">
        <v>9874</v>
      </c>
      <c r="B1209" t="s">
        <v>26</v>
      </c>
      <c r="C1209" t="s">
        <v>27</v>
      </c>
      <c r="D1209" t="s">
        <v>28</v>
      </c>
      <c r="E1209" t="s">
        <v>29</v>
      </c>
      <c r="F1209" t="s">
        <v>9843</v>
      </c>
      <c r="G1209" t="s">
        <v>9844</v>
      </c>
      <c r="H1209" t="s">
        <v>8442</v>
      </c>
      <c r="I1209" t="s">
        <v>14254</v>
      </c>
      <c r="J1209" t="s">
        <v>9874</v>
      </c>
      <c r="K1209" t="s">
        <v>30</v>
      </c>
      <c r="L1209" t="s">
        <v>30</v>
      </c>
      <c r="M1209" t="s">
        <v>41</v>
      </c>
      <c r="N1209" t="s">
        <v>42</v>
      </c>
      <c r="O1209" t="s">
        <v>9875</v>
      </c>
      <c r="P1209" t="s">
        <v>250</v>
      </c>
      <c r="Q1209" t="s">
        <v>324</v>
      </c>
      <c r="R1209" t="s">
        <v>9876</v>
      </c>
      <c r="S1209" t="str">
        <f t="shared" si="18"/>
        <v>SALAS COAQUIRA, LUZ ANGELY</v>
      </c>
      <c r="T1209" t="s">
        <v>51</v>
      </c>
      <c r="U1209" t="s">
        <v>47</v>
      </c>
      <c r="V1209" t="s">
        <v>48</v>
      </c>
      <c r="W1209" t="s">
        <v>15776</v>
      </c>
      <c r="X1209" s="121">
        <v>31418</v>
      </c>
      <c r="Y1209" t="s">
        <v>9877</v>
      </c>
      <c r="AB1209" t="s">
        <v>37</v>
      </c>
      <c r="AC1209" t="s">
        <v>38</v>
      </c>
      <c r="AD1209" t="s">
        <v>39</v>
      </c>
    </row>
    <row r="1210" spans="1:30">
      <c r="A1210" t="s">
        <v>9878</v>
      </c>
      <c r="B1210" t="s">
        <v>26</v>
      </c>
      <c r="C1210" t="s">
        <v>27</v>
      </c>
      <c r="D1210" t="s">
        <v>28</v>
      </c>
      <c r="E1210" t="s">
        <v>29</v>
      </c>
      <c r="F1210" t="s">
        <v>9843</v>
      </c>
      <c r="G1210" t="s">
        <v>9844</v>
      </c>
      <c r="H1210" t="s">
        <v>8442</v>
      </c>
      <c r="I1210" t="s">
        <v>14254</v>
      </c>
      <c r="J1210" t="s">
        <v>9878</v>
      </c>
      <c r="K1210" t="s">
        <v>30</v>
      </c>
      <c r="L1210" t="s">
        <v>30</v>
      </c>
      <c r="M1210" t="s">
        <v>41</v>
      </c>
      <c r="N1210" t="s">
        <v>231</v>
      </c>
      <c r="O1210" t="s">
        <v>19030</v>
      </c>
      <c r="P1210" t="s">
        <v>40</v>
      </c>
      <c r="Q1210" t="s">
        <v>40</v>
      </c>
      <c r="R1210" t="s">
        <v>40</v>
      </c>
      <c r="S1210" s="163" t="s">
        <v>231</v>
      </c>
      <c r="T1210" t="s">
        <v>62</v>
      </c>
      <c r="U1210" t="s">
        <v>47</v>
      </c>
      <c r="V1210" t="s">
        <v>48</v>
      </c>
      <c r="W1210" t="s">
        <v>40</v>
      </c>
      <c r="X1210" t="s">
        <v>232</v>
      </c>
      <c r="Y1210" t="s">
        <v>40</v>
      </c>
      <c r="AB1210" t="s">
        <v>37</v>
      </c>
      <c r="AC1210" t="s">
        <v>6439</v>
      </c>
      <c r="AD1210" t="s">
        <v>39</v>
      </c>
    </row>
    <row r="1211" spans="1:30">
      <c r="A1211" t="s">
        <v>9879</v>
      </c>
      <c r="B1211" t="s">
        <v>26</v>
      </c>
      <c r="C1211" t="s">
        <v>27</v>
      </c>
      <c r="D1211" t="s">
        <v>28</v>
      </c>
      <c r="E1211" t="s">
        <v>29</v>
      </c>
      <c r="F1211" t="s">
        <v>9843</v>
      </c>
      <c r="G1211" t="s">
        <v>9844</v>
      </c>
      <c r="H1211" t="s">
        <v>8442</v>
      </c>
      <c r="I1211" t="s">
        <v>14254</v>
      </c>
      <c r="J1211" t="s">
        <v>9879</v>
      </c>
      <c r="K1211" t="s">
        <v>30</v>
      </c>
      <c r="L1211" t="s">
        <v>30</v>
      </c>
      <c r="M1211" t="s">
        <v>41</v>
      </c>
      <c r="N1211" t="s">
        <v>42</v>
      </c>
      <c r="O1211" t="s">
        <v>52</v>
      </c>
      <c r="P1211" t="s">
        <v>557</v>
      </c>
      <c r="Q1211" t="s">
        <v>75</v>
      </c>
      <c r="R1211" t="s">
        <v>9880</v>
      </c>
      <c r="S1211" t="str">
        <f t="shared" si="18"/>
        <v>FRANCO PINEDA, RUTD EDNA</v>
      </c>
      <c r="T1211" t="s">
        <v>46</v>
      </c>
      <c r="U1211" t="s">
        <v>47</v>
      </c>
      <c r="V1211" t="s">
        <v>48</v>
      </c>
      <c r="W1211" t="s">
        <v>15777</v>
      </c>
      <c r="X1211" s="121">
        <v>23203</v>
      </c>
      <c r="Y1211" t="s">
        <v>9881</v>
      </c>
      <c r="AB1211" t="s">
        <v>37</v>
      </c>
      <c r="AC1211" t="s">
        <v>38</v>
      </c>
      <c r="AD1211" t="s">
        <v>39</v>
      </c>
    </row>
    <row r="1212" spans="1:30">
      <c r="A1212" t="s">
        <v>9882</v>
      </c>
      <c r="B1212" t="s">
        <v>26</v>
      </c>
      <c r="C1212" t="s">
        <v>27</v>
      </c>
      <c r="D1212" t="s">
        <v>28</v>
      </c>
      <c r="E1212" t="s">
        <v>29</v>
      </c>
      <c r="F1212" t="s">
        <v>9843</v>
      </c>
      <c r="G1212" t="s">
        <v>9844</v>
      </c>
      <c r="H1212" t="s">
        <v>8442</v>
      </c>
      <c r="I1212" t="s">
        <v>14254</v>
      </c>
      <c r="J1212" t="s">
        <v>9882</v>
      </c>
      <c r="K1212" t="s">
        <v>30</v>
      </c>
      <c r="L1212" t="s">
        <v>30</v>
      </c>
      <c r="M1212" t="s">
        <v>41</v>
      </c>
      <c r="N1212" t="s">
        <v>42</v>
      </c>
      <c r="O1212" t="s">
        <v>9883</v>
      </c>
      <c r="P1212" t="s">
        <v>423</v>
      </c>
      <c r="Q1212" t="s">
        <v>636</v>
      </c>
      <c r="R1212" t="s">
        <v>9884</v>
      </c>
      <c r="S1212" t="str">
        <f t="shared" si="18"/>
        <v>CUTIMBO ESTRADA, PILAR MONICA</v>
      </c>
      <c r="T1212" t="s">
        <v>58</v>
      </c>
      <c r="U1212" t="s">
        <v>47</v>
      </c>
      <c r="V1212" t="s">
        <v>48</v>
      </c>
      <c r="W1212" t="s">
        <v>15778</v>
      </c>
      <c r="X1212" s="121">
        <v>26219</v>
      </c>
      <c r="Y1212" t="s">
        <v>9885</v>
      </c>
      <c r="AB1212" t="s">
        <v>37</v>
      </c>
      <c r="AC1212" t="s">
        <v>38</v>
      </c>
      <c r="AD1212" t="s">
        <v>39</v>
      </c>
    </row>
    <row r="1213" spans="1:30">
      <c r="A1213" t="s">
        <v>9886</v>
      </c>
      <c r="B1213" t="s">
        <v>26</v>
      </c>
      <c r="C1213" t="s">
        <v>27</v>
      </c>
      <c r="D1213" t="s">
        <v>28</v>
      </c>
      <c r="E1213" t="s">
        <v>29</v>
      </c>
      <c r="F1213" t="s">
        <v>9843</v>
      </c>
      <c r="G1213" t="s">
        <v>9844</v>
      </c>
      <c r="H1213" t="s">
        <v>8442</v>
      </c>
      <c r="I1213" t="s">
        <v>14254</v>
      </c>
      <c r="J1213" t="s">
        <v>9886</v>
      </c>
      <c r="K1213" t="s">
        <v>30</v>
      </c>
      <c r="L1213" t="s">
        <v>30</v>
      </c>
      <c r="M1213" t="s">
        <v>41</v>
      </c>
      <c r="N1213" t="s">
        <v>42</v>
      </c>
      <c r="O1213" t="s">
        <v>9887</v>
      </c>
      <c r="P1213" t="s">
        <v>72</v>
      </c>
      <c r="Q1213" t="s">
        <v>102</v>
      </c>
      <c r="R1213" t="s">
        <v>9888</v>
      </c>
      <c r="S1213" t="str">
        <f t="shared" si="18"/>
        <v>QUISPE CHAMBI, ZUSAN VERUZCA</v>
      </c>
      <c r="T1213" t="s">
        <v>62</v>
      </c>
      <c r="U1213" t="s">
        <v>47</v>
      </c>
      <c r="V1213" t="s">
        <v>48</v>
      </c>
      <c r="W1213" t="s">
        <v>15779</v>
      </c>
      <c r="X1213" s="121">
        <v>33483</v>
      </c>
      <c r="Y1213" t="s">
        <v>9889</v>
      </c>
      <c r="AB1213" t="s">
        <v>37</v>
      </c>
      <c r="AC1213" t="s">
        <v>38</v>
      </c>
      <c r="AD1213" t="s">
        <v>39</v>
      </c>
    </row>
    <row r="1214" spans="1:30">
      <c r="A1214" t="s">
        <v>9890</v>
      </c>
      <c r="B1214" t="s">
        <v>26</v>
      </c>
      <c r="C1214" t="s">
        <v>27</v>
      </c>
      <c r="D1214" t="s">
        <v>28</v>
      </c>
      <c r="E1214" t="s">
        <v>29</v>
      </c>
      <c r="F1214" t="s">
        <v>9843</v>
      </c>
      <c r="G1214" t="s">
        <v>9844</v>
      </c>
      <c r="H1214" t="s">
        <v>8442</v>
      </c>
      <c r="I1214" t="s">
        <v>14254</v>
      </c>
      <c r="J1214" t="s">
        <v>9890</v>
      </c>
      <c r="K1214" t="s">
        <v>30</v>
      </c>
      <c r="L1214" t="s">
        <v>30</v>
      </c>
      <c r="M1214" t="s">
        <v>41</v>
      </c>
      <c r="N1214" t="s">
        <v>42</v>
      </c>
      <c r="O1214" t="s">
        <v>9891</v>
      </c>
      <c r="P1214" t="s">
        <v>75</v>
      </c>
      <c r="Q1214" t="s">
        <v>43</v>
      </c>
      <c r="R1214" t="s">
        <v>219</v>
      </c>
      <c r="S1214" t="str">
        <f t="shared" si="18"/>
        <v>PINEDA SERRUTO, JUANA</v>
      </c>
      <c r="T1214" t="s">
        <v>46</v>
      </c>
      <c r="U1214" t="s">
        <v>47</v>
      </c>
      <c r="V1214" t="s">
        <v>48</v>
      </c>
      <c r="W1214" t="s">
        <v>15780</v>
      </c>
      <c r="X1214" s="121">
        <v>25635</v>
      </c>
      <c r="Y1214" t="s">
        <v>9892</v>
      </c>
      <c r="AB1214" t="s">
        <v>37</v>
      </c>
      <c r="AC1214" t="s">
        <v>38</v>
      </c>
      <c r="AD1214" t="s">
        <v>39</v>
      </c>
    </row>
    <row r="1215" spans="1:30">
      <c r="A1215" t="s">
        <v>9893</v>
      </c>
      <c r="B1215" t="s">
        <v>26</v>
      </c>
      <c r="C1215" t="s">
        <v>27</v>
      </c>
      <c r="D1215" t="s">
        <v>28</v>
      </c>
      <c r="E1215" t="s">
        <v>29</v>
      </c>
      <c r="F1215" t="s">
        <v>9843</v>
      </c>
      <c r="G1215" t="s">
        <v>9844</v>
      </c>
      <c r="H1215" t="s">
        <v>8442</v>
      </c>
      <c r="I1215" t="s">
        <v>14254</v>
      </c>
      <c r="J1215" t="s">
        <v>9893</v>
      </c>
      <c r="K1215" t="s">
        <v>30</v>
      </c>
      <c r="L1215" t="s">
        <v>30</v>
      </c>
      <c r="M1215" t="s">
        <v>41</v>
      </c>
      <c r="N1215" t="s">
        <v>42</v>
      </c>
      <c r="O1215" t="s">
        <v>52</v>
      </c>
      <c r="P1215" t="s">
        <v>72</v>
      </c>
      <c r="Q1215" t="s">
        <v>753</v>
      </c>
      <c r="R1215" t="s">
        <v>8338</v>
      </c>
      <c r="S1215" t="str">
        <f t="shared" si="18"/>
        <v>QUISPE YAPO, NINFA</v>
      </c>
      <c r="T1215" t="s">
        <v>46</v>
      </c>
      <c r="U1215" t="s">
        <v>47</v>
      </c>
      <c r="V1215" t="s">
        <v>48</v>
      </c>
      <c r="W1215" t="s">
        <v>15781</v>
      </c>
      <c r="X1215" s="121">
        <v>22257</v>
      </c>
      <c r="Y1215" t="s">
        <v>9894</v>
      </c>
      <c r="AB1215" t="s">
        <v>37</v>
      </c>
      <c r="AC1215" t="s">
        <v>38</v>
      </c>
      <c r="AD1215" t="s">
        <v>39</v>
      </c>
    </row>
    <row r="1216" spans="1:30">
      <c r="A1216" t="s">
        <v>9895</v>
      </c>
      <c r="B1216" t="s">
        <v>26</v>
      </c>
      <c r="C1216" t="s">
        <v>27</v>
      </c>
      <c r="D1216" t="s">
        <v>28</v>
      </c>
      <c r="E1216" t="s">
        <v>29</v>
      </c>
      <c r="F1216" t="s">
        <v>9843</v>
      </c>
      <c r="G1216" t="s">
        <v>9844</v>
      </c>
      <c r="H1216" t="s">
        <v>8442</v>
      </c>
      <c r="I1216" t="s">
        <v>14254</v>
      </c>
      <c r="J1216" t="s">
        <v>9895</v>
      </c>
      <c r="K1216" t="s">
        <v>30</v>
      </c>
      <c r="L1216" t="s">
        <v>30</v>
      </c>
      <c r="M1216" t="s">
        <v>41</v>
      </c>
      <c r="N1216" t="s">
        <v>42</v>
      </c>
      <c r="O1216" t="s">
        <v>52</v>
      </c>
      <c r="P1216" t="s">
        <v>364</v>
      </c>
      <c r="Q1216" t="s">
        <v>837</v>
      </c>
      <c r="R1216" t="s">
        <v>8333</v>
      </c>
      <c r="S1216" t="str">
        <f t="shared" si="18"/>
        <v>RAMIREZ CARRION, JUDITH</v>
      </c>
      <c r="T1216" t="s">
        <v>46</v>
      </c>
      <c r="U1216" t="s">
        <v>47</v>
      </c>
      <c r="V1216" t="s">
        <v>48</v>
      </c>
      <c r="W1216" t="s">
        <v>15782</v>
      </c>
      <c r="X1216" s="121">
        <v>21119</v>
      </c>
      <c r="Y1216" t="s">
        <v>9896</v>
      </c>
      <c r="AB1216" t="s">
        <v>37</v>
      </c>
      <c r="AC1216" t="s">
        <v>38</v>
      </c>
      <c r="AD1216" t="s">
        <v>39</v>
      </c>
    </row>
    <row r="1217" spans="1:30">
      <c r="A1217" t="s">
        <v>9897</v>
      </c>
      <c r="B1217" t="s">
        <v>26</v>
      </c>
      <c r="C1217" t="s">
        <v>27</v>
      </c>
      <c r="D1217" t="s">
        <v>28</v>
      </c>
      <c r="E1217" t="s">
        <v>29</v>
      </c>
      <c r="F1217" t="s">
        <v>9843</v>
      </c>
      <c r="G1217" t="s">
        <v>9844</v>
      </c>
      <c r="H1217" t="s">
        <v>8442</v>
      </c>
      <c r="I1217" t="s">
        <v>14254</v>
      </c>
      <c r="J1217" t="s">
        <v>9897</v>
      </c>
      <c r="K1217" t="s">
        <v>30</v>
      </c>
      <c r="L1217" t="s">
        <v>30</v>
      </c>
      <c r="M1217" t="s">
        <v>41</v>
      </c>
      <c r="N1217" t="s">
        <v>42</v>
      </c>
      <c r="O1217" t="s">
        <v>52</v>
      </c>
      <c r="P1217" t="s">
        <v>148</v>
      </c>
      <c r="Q1217" t="s">
        <v>460</v>
      </c>
      <c r="R1217" t="s">
        <v>9898</v>
      </c>
      <c r="S1217" t="str">
        <f t="shared" si="18"/>
        <v>RAMOS DURAN, ELVA LUZ</v>
      </c>
      <c r="T1217" t="s">
        <v>58</v>
      </c>
      <c r="U1217" t="s">
        <v>47</v>
      </c>
      <c r="V1217" t="s">
        <v>48</v>
      </c>
      <c r="W1217" t="s">
        <v>15783</v>
      </c>
      <c r="X1217" s="121">
        <v>27918</v>
      </c>
      <c r="Y1217" t="s">
        <v>9899</v>
      </c>
      <c r="AB1217" t="s">
        <v>37</v>
      </c>
      <c r="AC1217" t="s">
        <v>38</v>
      </c>
      <c r="AD1217" t="s">
        <v>39</v>
      </c>
    </row>
    <row r="1218" spans="1:30">
      <c r="A1218" t="s">
        <v>9900</v>
      </c>
      <c r="B1218" t="s">
        <v>26</v>
      </c>
      <c r="C1218" t="s">
        <v>27</v>
      </c>
      <c r="D1218" t="s">
        <v>28</v>
      </c>
      <c r="E1218" t="s">
        <v>29</v>
      </c>
      <c r="F1218" t="s">
        <v>9843</v>
      </c>
      <c r="G1218" t="s">
        <v>9844</v>
      </c>
      <c r="H1218" t="s">
        <v>8442</v>
      </c>
      <c r="I1218" t="s">
        <v>14254</v>
      </c>
      <c r="J1218" t="s">
        <v>9900</v>
      </c>
      <c r="K1218" t="s">
        <v>30</v>
      </c>
      <c r="L1218" t="s">
        <v>30</v>
      </c>
      <c r="M1218" t="s">
        <v>41</v>
      </c>
      <c r="N1218" t="s">
        <v>42</v>
      </c>
      <c r="O1218" t="s">
        <v>52</v>
      </c>
      <c r="P1218" t="s">
        <v>296</v>
      </c>
      <c r="Q1218" t="s">
        <v>250</v>
      </c>
      <c r="R1218" t="s">
        <v>9901</v>
      </c>
      <c r="S1218" t="str">
        <f t="shared" si="18"/>
        <v>TAPIA SALAS, GLENY MADELEINE</v>
      </c>
      <c r="T1218" t="s">
        <v>46</v>
      </c>
      <c r="U1218" t="s">
        <v>47</v>
      </c>
      <c r="V1218" t="s">
        <v>48</v>
      </c>
      <c r="W1218" t="s">
        <v>15784</v>
      </c>
      <c r="X1218" s="121">
        <v>23930</v>
      </c>
      <c r="Y1218" t="s">
        <v>9902</v>
      </c>
      <c r="AB1218" t="s">
        <v>37</v>
      </c>
      <c r="AC1218" t="s">
        <v>38</v>
      </c>
      <c r="AD1218" t="s">
        <v>39</v>
      </c>
    </row>
    <row r="1219" spans="1:30">
      <c r="A1219" t="s">
        <v>9903</v>
      </c>
      <c r="B1219" t="s">
        <v>26</v>
      </c>
      <c r="C1219" t="s">
        <v>27</v>
      </c>
      <c r="D1219" t="s">
        <v>28</v>
      </c>
      <c r="E1219" t="s">
        <v>29</v>
      </c>
      <c r="F1219" t="s">
        <v>9843</v>
      </c>
      <c r="G1219" t="s">
        <v>9844</v>
      </c>
      <c r="H1219" t="s">
        <v>8442</v>
      </c>
      <c r="I1219" t="s">
        <v>14254</v>
      </c>
      <c r="J1219" t="s">
        <v>9903</v>
      </c>
      <c r="K1219" t="s">
        <v>30</v>
      </c>
      <c r="L1219" t="s">
        <v>30</v>
      </c>
      <c r="M1219" t="s">
        <v>41</v>
      </c>
      <c r="N1219" t="s">
        <v>42</v>
      </c>
      <c r="O1219" t="s">
        <v>9904</v>
      </c>
      <c r="P1219" t="s">
        <v>164</v>
      </c>
      <c r="Q1219" t="s">
        <v>59</v>
      </c>
      <c r="R1219" t="s">
        <v>9905</v>
      </c>
      <c r="S1219" t="str">
        <f t="shared" si="18"/>
        <v>ORTEGA GALLEGOS, AUGUSTO ADOLFO</v>
      </c>
      <c r="T1219" t="s">
        <v>46</v>
      </c>
      <c r="U1219" t="s">
        <v>47</v>
      </c>
      <c r="V1219" t="s">
        <v>48</v>
      </c>
      <c r="W1219" t="s">
        <v>15785</v>
      </c>
      <c r="X1219" s="121">
        <v>21792</v>
      </c>
      <c r="Y1219" t="s">
        <v>9906</v>
      </c>
      <c r="AB1219" t="s">
        <v>37</v>
      </c>
      <c r="AC1219" t="s">
        <v>38</v>
      </c>
      <c r="AD1219" t="s">
        <v>39</v>
      </c>
    </row>
    <row r="1220" spans="1:30">
      <c r="A1220" t="s">
        <v>9907</v>
      </c>
      <c r="B1220" t="s">
        <v>26</v>
      </c>
      <c r="C1220" t="s">
        <v>27</v>
      </c>
      <c r="D1220" t="s">
        <v>28</v>
      </c>
      <c r="E1220" t="s">
        <v>29</v>
      </c>
      <c r="F1220" t="s">
        <v>9843</v>
      </c>
      <c r="G1220" t="s">
        <v>9844</v>
      </c>
      <c r="H1220" t="s">
        <v>8442</v>
      </c>
      <c r="I1220" t="s">
        <v>14254</v>
      </c>
      <c r="J1220" t="s">
        <v>9907</v>
      </c>
      <c r="K1220" t="s">
        <v>30</v>
      </c>
      <c r="L1220" t="s">
        <v>30</v>
      </c>
      <c r="M1220" t="s">
        <v>41</v>
      </c>
      <c r="N1220" t="s">
        <v>42</v>
      </c>
      <c r="O1220" t="s">
        <v>9908</v>
      </c>
      <c r="P1220" t="s">
        <v>148</v>
      </c>
      <c r="Q1220" t="s">
        <v>108</v>
      </c>
      <c r="R1220" t="s">
        <v>9909</v>
      </c>
      <c r="S1220" t="str">
        <f t="shared" si="18"/>
        <v>RAMOS SILVA, MERY ANGELICA</v>
      </c>
      <c r="T1220" t="s">
        <v>46</v>
      </c>
      <c r="U1220" t="s">
        <v>47</v>
      </c>
      <c r="V1220" t="s">
        <v>48</v>
      </c>
      <c r="W1220" t="s">
        <v>15786</v>
      </c>
      <c r="X1220" s="121">
        <v>23225</v>
      </c>
      <c r="Y1220" t="s">
        <v>9910</v>
      </c>
      <c r="AB1220" t="s">
        <v>37</v>
      </c>
      <c r="AC1220" t="s">
        <v>38</v>
      </c>
      <c r="AD1220" t="s">
        <v>39</v>
      </c>
    </row>
    <row r="1221" spans="1:30">
      <c r="A1221" t="s">
        <v>9911</v>
      </c>
      <c r="B1221" t="s">
        <v>26</v>
      </c>
      <c r="C1221" t="s">
        <v>27</v>
      </c>
      <c r="D1221" t="s">
        <v>28</v>
      </c>
      <c r="E1221" t="s">
        <v>29</v>
      </c>
      <c r="F1221" t="s">
        <v>9843</v>
      </c>
      <c r="G1221" t="s">
        <v>9844</v>
      </c>
      <c r="H1221" t="s">
        <v>8442</v>
      </c>
      <c r="I1221" t="s">
        <v>14254</v>
      </c>
      <c r="J1221" t="s">
        <v>9911</v>
      </c>
      <c r="K1221" t="s">
        <v>30</v>
      </c>
      <c r="L1221" t="s">
        <v>30</v>
      </c>
      <c r="M1221" t="s">
        <v>41</v>
      </c>
      <c r="N1221" t="s">
        <v>42</v>
      </c>
      <c r="O1221" t="s">
        <v>9912</v>
      </c>
      <c r="P1221" t="s">
        <v>184</v>
      </c>
      <c r="Q1221" t="s">
        <v>72</v>
      </c>
      <c r="R1221" t="s">
        <v>9913</v>
      </c>
      <c r="S1221" t="str">
        <f t="shared" ref="S1221:S1284" si="19">CONCATENATE(P1221," ",Q1221,","," ",R1221)</f>
        <v>PANCA QUISPE, GREGORIA MAGNA</v>
      </c>
      <c r="T1221" t="s">
        <v>46</v>
      </c>
      <c r="U1221" t="s">
        <v>47</v>
      </c>
      <c r="V1221" t="s">
        <v>48</v>
      </c>
      <c r="W1221" t="s">
        <v>15787</v>
      </c>
      <c r="X1221" s="121">
        <v>23259</v>
      </c>
      <c r="Y1221" t="s">
        <v>9914</v>
      </c>
      <c r="AB1221" t="s">
        <v>37</v>
      </c>
      <c r="AC1221" t="s">
        <v>38</v>
      </c>
      <c r="AD1221" t="s">
        <v>39</v>
      </c>
    </row>
    <row r="1222" spans="1:30">
      <c r="A1222" t="s">
        <v>9915</v>
      </c>
      <c r="B1222" t="s">
        <v>26</v>
      </c>
      <c r="C1222" t="s">
        <v>27</v>
      </c>
      <c r="D1222" t="s">
        <v>28</v>
      </c>
      <c r="E1222" t="s">
        <v>29</v>
      </c>
      <c r="F1222" t="s">
        <v>9843</v>
      </c>
      <c r="G1222" t="s">
        <v>9844</v>
      </c>
      <c r="H1222" t="s">
        <v>8442</v>
      </c>
      <c r="I1222" t="s">
        <v>14254</v>
      </c>
      <c r="J1222" t="s">
        <v>9915</v>
      </c>
      <c r="K1222" t="s">
        <v>30</v>
      </c>
      <c r="L1222" t="s">
        <v>30</v>
      </c>
      <c r="M1222" t="s">
        <v>41</v>
      </c>
      <c r="N1222" t="s">
        <v>42</v>
      </c>
      <c r="O1222" t="s">
        <v>9916</v>
      </c>
      <c r="P1222" t="s">
        <v>68</v>
      </c>
      <c r="Q1222" t="s">
        <v>124</v>
      </c>
      <c r="R1222" t="s">
        <v>838</v>
      </c>
      <c r="S1222" t="str">
        <f t="shared" si="19"/>
        <v>PONCE ZENTENO, PAULINA</v>
      </c>
      <c r="T1222" t="s">
        <v>51</v>
      </c>
      <c r="U1222" t="s">
        <v>47</v>
      </c>
      <c r="V1222" t="s">
        <v>48</v>
      </c>
      <c r="W1222" t="s">
        <v>15788</v>
      </c>
      <c r="X1222" s="121">
        <v>22438</v>
      </c>
      <c r="Y1222" t="s">
        <v>9917</v>
      </c>
      <c r="AB1222" t="s">
        <v>37</v>
      </c>
      <c r="AC1222" t="s">
        <v>38</v>
      </c>
      <c r="AD1222" t="s">
        <v>39</v>
      </c>
    </row>
    <row r="1223" spans="1:30">
      <c r="A1223" t="s">
        <v>9918</v>
      </c>
      <c r="B1223" t="s">
        <v>26</v>
      </c>
      <c r="C1223" t="s">
        <v>27</v>
      </c>
      <c r="D1223" t="s">
        <v>28</v>
      </c>
      <c r="E1223" t="s">
        <v>29</v>
      </c>
      <c r="F1223" t="s">
        <v>9843</v>
      </c>
      <c r="G1223" t="s">
        <v>9844</v>
      </c>
      <c r="H1223" t="s">
        <v>8442</v>
      </c>
      <c r="I1223" t="s">
        <v>14254</v>
      </c>
      <c r="J1223" t="s">
        <v>9918</v>
      </c>
      <c r="K1223" t="s">
        <v>30</v>
      </c>
      <c r="L1223" t="s">
        <v>30</v>
      </c>
      <c r="M1223" t="s">
        <v>41</v>
      </c>
      <c r="N1223" t="s">
        <v>42</v>
      </c>
      <c r="O1223" t="s">
        <v>9919</v>
      </c>
      <c r="P1223" t="s">
        <v>72</v>
      </c>
      <c r="Q1223" t="s">
        <v>9920</v>
      </c>
      <c r="R1223" t="s">
        <v>839</v>
      </c>
      <c r="S1223" t="str">
        <f t="shared" si="19"/>
        <v>QUISPE HUANCO, PORFIRIO</v>
      </c>
      <c r="T1223" t="s">
        <v>58</v>
      </c>
      <c r="U1223" t="s">
        <v>47</v>
      </c>
      <c r="V1223" t="s">
        <v>48</v>
      </c>
      <c r="W1223" t="s">
        <v>15789</v>
      </c>
      <c r="X1223" s="121">
        <v>26520</v>
      </c>
      <c r="Y1223" t="s">
        <v>9921</v>
      </c>
      <c r="AB1223" t="s">
        <v>37</v>
      </c>
      <c r="AC1223" t="s">
        <v>38</v>
      </c>
      <c r="AD1223" t="s">
        <v>39</v>
      </c>
    </row>
    <row r="1224" spans="1:30">
      <c r="A1224" t="s">
        <v>9922</v>
      </c>
      <c r="B1224" t="s">
        <v>26</v>
      </c>
      <c r="C1224" t="s">
        <v>27</v>
      </c>
      <c r="D1224" t="s">
        <v>28</v>
      </c>
      <c r="E1224" t="s">
        <v>29</v>
      </c>
      <c r="F1224" t="s">
        <v>9843</v>
      </c>
      <c r="G1224" t="s">
        <v>9844</v>
      </c>
      <c r="H1224" t="s">
        <v>8442</v>
      </c>
      <c r="I1224" t="s">
        <v>14254</v>
      </c>
      <c r="J1224" t="s">
        <v>9922</v>
      </c>
      <c r="K1224" t="s">
        <v>30</v>
      </c>
      <c r="L1224" t="s">
        <v>30</v>
      </c>
      <c r="M1224" t="s">
        <v>41</v>
      </c>
      <c r="N1224" t="s">
        <v>42</v>
      </c>
      <c r="O1224" t="s">
        <v>1064</v>
      </c>
      <c r="P1224" t="s">
        <v>164</v>
      </c>
      <c r="Q1224" t="s">
        <v>557</v>
      </c>
      <c r="R1224" t="s">
        <v>9850</v>
      </c>
      <c r="S1224" t="str">
        <f t="shared" si="19"/>
        <v>ORTEGA FRANCO, ABNER FEDERICO</v>
      </c>
      <c r="T1224" t="s">
        <v>35</v>
      </c>
      <c r="U1224" t="s">
        <v>47</v>
      </c>
      <c r="V1224" t="s">
        <v>48</v>
      </c>
      <c r="W1224" t="s">
        <v>15790</v>
      </c>
      <c r="X1224" s="121">
        <v>25267</v>
      </c>
      <c r="Y1224" t="s">
        <v>9851</v>
      </c>
      <c r="AB1224" t="s">
        <v>37</v>
      </c>
      <c r="AC1224" t="s">
        <v>38</v>
      </c>
      <c r="AD1224" t="s">
        <v>39</v>
      </c>
    </row>
    <row r="1225" spans="1:30">
      <c r="A1225" t="s">
        <v>9923</v>
      </c>
      <c r="B1225" t="s">
        <v>26</v>
      </c>
      <c r="C1225" t="s">
        <v>27</v>
      </c>
      <c r="D1225" t="s">
        <v>28</v>
      </c>
      <c r="E1225" t="s">
        <v>29</v>
      </c>
      <c r="F1225" t="s">
        <v>9843</v>
      </c>
      <c r="G1225" t="s">
        <v>9844</v>
      </c>
      <c r="H1225" t="s">
        <v>8442</v>
      </c>
      <c r="I1225" t="s">
        <v>14254</v>
      </c>
      <c r="J1225" t="s">
        <v>9923</v>
      </c>
      <c r="K1225" t="s">
        <v>30</v>
      </c>
      <c r="L1225" t="s">
        <v>30</v>
      </c>
      <c r="M1225" t="s">
        <v>41</v>
      </c>
      <c r="N1225" t="s">
        <v>42</v>
      </c>
      <c r="O1225" t="s">
        <v>9603</v>
      </c>
      <c r="P1225" t="s">
        <v>650</v>
      </c>
      <c r="Q1225" t="s">
        <v>459</v>
      </c>
      <c r="R1225" t="s">
        <v>725</v>
      </c>
      <c r="S1225" t="str">
        <f t="shared" si="19"/>
        <v>RIVERA CALLAPANI, FELIPE</v>
      </c>
      <c r="T1225" t="s">
        <v>35</v>
      </c>
      <c r="U1225" t="s">
        <v>47</v>
      </c>
      <c r="V1225" t="s">
        <v>48</v>
      </c>
      <c r="W1225" t="s">
        <v>15791</v>
      </c>
      <c r="X1225" s="121">
        <v>21785</v>
      </c>
      <c r="Y1225" t="s">
        <v>9924</v>
      </c>
      <c r="AB1225" t="s">
        <v>37</v>
      </c>
      <c r="AC1225" t="s">
        <v>38</v>
      </c>
      <c r="AD1225" t="s">
        <v>39</v>
      </c>
    </row>
    <row r="1226" spans="1:30">
      <c r="A1226" t="s">
        <v>9925</v>
      </c>
      <c r="B1226" t="s">
        <v>26</v>
      </c>
      <c r="C1226" t="s">
        <v>27</v>
      </c>
      <c r="D1226" t="s">
        <v>28</v>
      </c>
      <c r="E1226" t="s">
        <v>29</v>
      </c>
      <c r="F1226" t="s">
        <v>9843</v>
      </c>
      <c r="G1226" t="s">
        <v>9844</v>
      </c>
      <c r="H1226" t="s">
        <v>8442</v>
      </c>
      <c r="I1226" t="s">
        <v>14254</v>
      </c>
      <c r="J1226" t="s">
        <v>9925</v>
      </c>
      <c r="K1226" t="s">
        <v>30</v>
      </c>
      <c r="L1226" t="s">
        <v>30</v>
      </c>
      <c r="M1226" t="s">
        <v>41</v>
      </c>
      <c r="N1226" t="s">
        <v>42</v>
      </c>
      <c r="O1226" t="s">
        <v>9603</v>
      </c>
      <c r="P1226" t="s">
        <v>426</v>
      </c>
      <c r="Q1226" t="s">
        <v>296</v>
      </c>
      <c r="R1226" t="s">
        <v>9926</v>
      </c>
      <c r="S1226" t="str">
        <f t="shared" si="19"/>
        <v>MELO TAPIA, NELY EUSEBIA</v>
      </c>
      <c r="T1226" t="s">
        <v>62</v>
      </c>
      <c r="U1226" t="s">
        <v>47</v>
      </c>
      <c r="V1226" t="s">
        <v>48</v>
      </c>
      <c r="W1226" t="s">
        <v>15792</v>
      </c>
      <c r="X1226" s="121">
        <v>27743</v>
      </c>
      <c r="Y1226" t="s">
        <v>9927</v>
      </c>
      <c r="AB1226" t="s">
        <v>37</v>
      </c>
      <c r="AC1226" t="s">
        <v>38</v>
      </c>
      <c r="AD1226" t="s">
        <v>39</v>
      </c>
    </row>
    <row r="1227" spans="1:30">
      <c r="A1227" t="s">
        <v>9928</v>
      </c>
      <c r="B1227" t="s">
        <v>26</v>
      </c>
      <c r="C1227" t="s">
        <v>27</v>
      </c>
      <c r="D1227" t="s">
        <v>28</v>
      </c>
      <c r="E1227" t="s">
        <v>29</v>
      </c>
      <c r="F1227" t="s">
        <v>9843</v>
      </c>
      <c r="G1227" t="s">
        <v>9844</v>
      </c>
      <c r="H1227" t="s">
        <v>8442</v>
      </c>
      <c r="I1227" t="s">
        <v>14254</v>
      </c>
      <c r="J1227" t="s">
        <v>9928</v>
      </c>
      <c r="K1227" t="s">
        <v>30</v>
      </c>
      <c r="L1227" t="s">
        <v>30</v>
      </c>
      <c r="M1227" t="s">
        <v>41</v>
      </c>
      <c r="N1227" t="s">
        <v>42</v>
      </c>
      <c r="O1227" t="s">
        <v>9929</v>
      </c>
      <c r="P1227" t="s">
        <v>129</v>
      </c>
      <c r="Q1227" t="s">
        <v>284</v>
      </c>
      <c r="R1227" t="s">
        <v>8327</v>
      </c>
      <c r="S1227" t="str">
        <f t="shared" si="19"/>
        <v>CRUZ ALVAREZ, ANA LUZ</v>
      </c>
      <c r="T1227" t="s">
        <v>46</v>
      </c>
      <c r="U1227" t="s">
        <v>47</v>
      </c>
      <c r="V1227" t="s">
        <v>48</v>
      </c>
      <c r="W1227" t="s">
        <v>15793</v>
      </c>
      <c r="X1227" s="121">
        <v>25407</v>
      </c>
      <c r="Y1227" t="s">
        <v>9930</v>
      </c>
      <c r="AB1227" t="s">
        <v>37</v>
      </c>
      <c r="AC1227" t="s">
        <v>38</v>
      </c>
      <c r="AD1227" t="s">
        <v>39</v>
      </c>
    </row>
    <row r="1228" spans="1:30">
      <c r="A1228" t="s">
        <v>9931</v>
      </c>
      <c r="B1228" t="s">
        <v>26</v>
      </c>
      <c r="C1228" t="s">
        <v>27</v>
      </c>
      <c r="D1228" t="s">
        <v>28</v>
      </c>
      <c r="E1228" t="s">
        <v>29</v>
      </c>
      <c r="F1228" t="s">
        <v>9843</v>
      </c>
      <c r="G1228" t="s">
        <v>9844</v>
      </c>
      <c r="H1228" t="s">
        <v>8442</v>
      </c>
      <c r="I1228" t="s">
        <v>14254</v>
      </c>
      <c r="J1228" t="s">
        <v>9931</v>
      </c>
      <c r="K1228" t="s">
        <v>30</v>
      </c>
      <c r="L1228" t="s">
        <v>30</v>
      </c>
      <c r="M1228" t="s">
        <v>41</v>
      </c>
      <c r="N1228" t="s">
        <v>42</v>
      </c>
      <c r="O1228" t="s">
        <v>9932</v>
      </c>
      <c r="P1228" t="s">
        <v>369</v>
      </c>
      <c r="Q1228" t="s">
        <v>200</v>
      </c>
      <c r="R1228" t="s">
        <v>9933</v>
      </c>
      <c r="S1228" t="str">
        <f t="shared" si="19"/>
        <v>ALEJO CASTRO, LOURDES ANGELICA</v>
      </c>
      <c r="T1228" t="s">
        <v>51</v>
      </c>
      <c r="U1228" t="s">
        <v>47</v>
      </c>
      <c r="V1228" t="s">
        <v>48</v>
      </c>
      <c r="W1228" t="s">
        <v>15794</v>
      </c>
      <c r="X1228" s="121">
        <v>21713</v>
      </c>
      <c r="Y1228" t="s">
        <v>9934</v>
      </c>
      <c r="AB1228" t="s">
        <v>37</v>
      </c>
      <c r="AC1228" t="s">
        <v>38</v>
      </c>
      <c r="AD1228" t="s">
        <v>39</v>
      </c>
    </row>
    <row r="1229" spans="1:30">
      <c r="A1229" t="s">
        <v>9935</v>
      </c>
      <c r="B1229" t="s">
        <v>26</v>
      </c>
      <c r="C1229" t="s">
        <v>27</v>
      </c>
      <c r="D1229" t="s">
        <v>28</v>
      </c>
      <c r="E1229" t="s">
        <v>29</v>
      </c>
      <c r="F1229" t="s">
        <v>9843</v>
      </c>
      <c r="G1229" t="s">
        <v>9844</v>
      </c>
      <c r="H1229" t="s">
        <v>8442</v>
      </c>
      <c r="I1229" t="s">
        <v>14254</v>
      </c>
      <c r="J1229" t="s">
        <v>9935</v>
      </c>
      <c r="K1229" t="s">
        <v>30</v>
      </c>
      <c r="L1229" t="s">
        <v>30</v>
      </c>
      <c r="M1229" t="s">
        <v>41</v>
      </c>
      <c r="N1229" t="s">
        <v>42</v>
      </c>
      <c r="O1229" t="s">
        <v>9427</v>
      </c>
      <c r="P1229" t="s">
        <v>263</v>
      </c>
      <c r="Q1229" t="s">
        <v>301</v>
      </c>
      <c r="R1229" t="s">
        <v>539</v>
      </c>
      <c r="S1229" t="str">
        <f t="shared" si="19"/>
        <v>SANDOVAL LLANOS, BEATRIZ</v>
      </c>
      <c r="T1229" t="s">
        <v>46</v>
      </c>
      <c r="U1229" t="s">
        <v>47</v>
      </c>
      <c r="V1229" t="s">
        <v>48</v>
      </c>
      <c r="W1229" t="s">
        <v>15795</v>
      </c>
      <c r="X1229" s="121">
        <v>23221</v>
      </c>
      <c r="Y1229" t="s">
        <v>9936</v>
      </c>
      <c r="AB1229" t="s">
        <v>37</v>
      </c>
      <c r="AC1229" t="s">
        <v>38</v>
      </c>
      <c r="AD1229" t="s">
        <v>39</v>
      </c>
    </row>
    <row r="1230" spans="1:30">
      <c r="A1230" t="s">
        <v>12341</v>
      </c>
      <c r="B1230" t="s">
        <v>26</v>
      </c>
      <c r="C1230" t="s">
        <v>27</v>
      </c>
      <c r="D1230" t="s">
        <v>28</v>
      </c>
      <c r="E1230" t="s">
        <v>29</v>
      </c>
      <c r="F1230" t="s">
        <v>9843</v>
      </c>
      <c r="G1230" t="s">
        <v>9844</v>
      </c>
      <c r="H1230" t="s">
        <v>8442</v>
      </c>
      <c r="I1230" t="s">
        <v>14254</v>
      </c>
      <c r="J1230" t="s">
        <v>12341</v>
      </c>
      <c r="K1230" t="s">
        <v>30</v>
      </c>
      <c r="L1230" t="s">
        <v>30</v>
      </c>
      <c r="M1230" t="s">
        <v>41</v>
      </c>
      <c r="N1230" t="s">
        <v>231</v>
      </c>
      <c r="O1230" t="s">
        <v>19031</v>
      </c>
      <c r="P1230" t="s">
        <v>40</v>
      </c>
      <c r="Q1230" t="s">
        <v>40</v>
      </c>
      <c r="R1230" t="s">
        <v>40</v>
      </c>
      <c r="S1230" s="163" t="s">
        <v>231</v>
      </c>
      <c r="T1230" t="s">
        <v>62</v>
      </c>
      <c r="U1230" t="s">
        <v>47</v>
      </c>
      <c r="V1230" t="s">
        <v>48</v>
      </c>
      <c r="W1230" t="s">
        <v>40</v>
      </c>
      <c r="X1230" t="s">
        <v>232</v>
      </c>
      <c r="Y1230" t="s">
        <v>40</v>
      </c>
      <c r="AB1230" t="s">
        <v>37</v>
      </c>
      <c r="AC1230" t="s">
        <v>6439</v>
      </c>
      <c r="AD1230" t="s">
        <v>39</v>
      </c>
    </row>
    <row r="1231" spans="1:30">
      <c r="A1231" t="s">
        <v>9937</v>
      </c>
      <c r="B1231" t="s">
        <v>26</v>
      </c>
      <c r="C1231" t="s">
        <v>27</v>
      </c>
      <c r="D1231" t="s">
        <v>28</v>
      </c>
      <c r="E1231" t="s">
        <v>29</v>
      </c>
      <c r="F1231" t="s">
        <v>9843</v>
      </c>
      <c r="G1231" t="s">
        <v>9844</v>
      </c>
      <c r="H1231" t="s">
        <v>8442</v>
      </c>
      <c r="I1231" t="s">
        <v>14254</v>
      </c>
      <c r="J1231" t="s">
        <v>9937</v>
      </c>
      <c r="K1231" t="s">
        <v>30</v>
      </c>
      <c r="L1231" t="s">
        <v>30</v>
      </c>
      <c r="M1231" t="s">
        <v>41</v>
      </c>
      <c r="N1231" t="s">
        <v>42</v>
      </c>
      <c r="O1231" t="s">
        <v>14257</v>
      </c>
      <c r="P1231" t="s">
        <v>57</v>
      </c>
      <c r="Q1231" t="s">
        <v>565</v>
      </c>
      <c r="R1231" t="s">
        <v>15798</v>
      </c>
      <c r="S1231" t="str">
        <f t="shared" si="19"/>
        <v>VILCA CORONADO, GENOVEVA EUDOCIA</v>
      </c>
      <c r="T1231" t="s">
        <v>62</v>
      </c>
      <c r="U1231" t="s">
        <v>47</v>
      </c>
      <c r="V1231" t="s">
        <v>48</v>
      </c>
      <c r="W1231" t="s">
        <v>15796</v>
      </c>
      <c r="X1231" s="121">
        <v>25263</v>
      </c>
      <c r="Y1231" t="s">
        <v>15797</v>
      </c>
      <c r="AB1231" t="s">
        <v>37</v>
      </c>
      <c r="AC1231" t="s">
        <v>38</v>
      </c>
      <c r="AD1231" t="s">
        <v>39</v>
      </c>
    </row>
    <row r="1232" spans="1:30">
      <c r="A1232" t="s">
        <v>9938</v>
      </c>
      <c r="B1232" t="s">
        <v>26</v>
      </c>
      <c r="C1232" t="s">
        <v>27</v>
      </c>
      <c r="D1232" t="s">
        <v>28</v>
      </c>
      <c r="E1232" t="s">
        <v>29</v>
      </c>
      <c r="F1232" t="s">
        <v>9843</v>
      </c>
      <c r="G1232" t="s">
        <v>9844</v>
      </c>
      <c r="H1232" t="s">
        <v>8442</v>
      </c>
      <c r="I1232" t="s">
        <v>14254</v>
      </c>
      <c r="J1232" t="s">
        <v>9938</v>
      </c>
      <c r="K1232" t="s">
        <v>30</v>
      </c>
      <c r="L1232" t="s">
        <v>30</v>
      </c>
      <c r="M1232" t="s">
        <v>8480</v>
      </c>
      <c r="N1232" t="s">
        <v>42</v>
      </c>
      <c r="O1232" t="s">
        <v>15799</v>
      </c>
      <c r="P1232" t="s">
        <v>765</v>
      </c>
      <c r="Q1232" t="s">
        <v>6199</v>
      </c>
      <c r="R1232" t="s">
        <v>772</v>
      </c>
      <c r="S1232" t="str">
        <f t="shared" si="19"/>
        <v>HUAYLLAPUMA SANTA CRUZ, CARLOS</v>
      </c>
      <c r="T1232" t="s">
        <v>310</v>
      </c>
      <c r="U1232" t="s">
        <v>47</v>
      </c>
      <c r="V1232" t="s">
        <v>48</v>
      </c>
      <c r="W1232" t="s">
        <v>15800</v>
      </c>
      <c r="X1232" s="121">
        <v>25760</v>
      </c>
      <c r="Y1232" t="s">
        <v>9652</v>
      </c>
      <c r="AB1232" t="s">
        <v>37</v>
      </c>
      <c r="AC1232" t="s">
        <v>38</v>
      </c>
      <c r="AD1232" t="s">
        <v>39</v>
      </c>
    </row>
    <row r="1233" spans="1:30">
      <c r="A1233" t="s">
        <v>9939</v>
      </c>
      <c r="B1233" t="s">
        <v>26</v>
      </c>
      <c r="C1233" t="s">
        <v>27</v>
      </c>
      <c r="D1233" t="s">
        <v>28</v>
      </c>
      <c r="E1233" t="s">
        <v>29</v>
      </c>
      <c r="F1233" t="s">
        <v>9843</v>
      </c>
      <c r="G1233" t="s">
        <v>9844</v>
      </c>
      <c r="H1233" t="s">
        <v>8442</v>
      </c>
      <c r="I1233" t="s">
        <v>14254</v>
      </c>
      <c r="J1233" t="s">
        <v>9939</v>
      </c>
      <c r="K1233" t="s">
        <v>30</v>
      </c>
      <c r="L1233" t="s">
        <v>30</v>
      </c>
      <c r="M1233" t="s">
        <v>41</v>
      </c>
      <c r="N1233" t="s">
        <v>42</v>
      </c>
      <c r="O1233" t="s">
        <v>9940</v>
      </c>
      <c r="P1233" t="s">
        <v>9941</v>
      </c>
      <c r="Q1233" t="s">
        <v>9942</v>
      </c>
      <c r="R1233" t="s">
        <v>559</v>
      </c>
      <c r="S1233" t="str">
        <f t="shared" si="19"/>
        <v>CATATA HANCCORI, ALEJANDRINA</v>
      </c>
      <c r="T1233" t="s">
        <v>58</v>
      </c>
      <c r="U1233" t="s">
        <v>47</v>
      </c>
      <c r="V1233" t="s">
        <v>48</v>
      </c>
      <c r="W1233" t="s">
        <v>15801</v>
      </c>
      <c r="X1233" s="121">
        <v>26355</v>
      </c>
      <c r="Y1233" t="s">
        <v>9943</v>
      </c>
      <c r="AB1233" t="s">
        <v>37</v>
      </c>
      <c r="AC1233" t="s">
        <v>38</v>
      </c>
      <c r="AD1233" t="s">
        <v>39</v>
      </c>
    </row>
    <row r="1234" spans="1:30">
      <c r="A1234" t="s">
        <v>9944</v>
      </c>
      <c r="B1234" t="s">
        <v>26</v>
      </c>
      <c r="C1234" t="s">
        <v>27</v>
      </c>
      <c r="D1234" t="s">
        <v>28</v>
      </c>
      <c r="E1234" t="s">
        <v>29</v>
      </c>
      <c r="F1234" t="s">
        <v>9843</v>
      </c>
      <c r="G1234" t="s">
        <v>9844</v>
      </c>
      <c r="H1234" t="s">
        <v>8442</v>
      </c>
      <c r="I1234" t="s">
        <v>14254</v>
      </c>
      <c r="J1234" t="s">
        <v>9944</v>
      </c>
      <c r="K1234" t="s">
        <v>30</v>
      </c>
      <c r="L1234" t="s">
        <v>30</v>
      </c>
      <c r="M1234" t="s">
        <v>6262</v>
      </c>
      <c r="N1234" t="s">
        <v>42</v>
      </c>
      <c r="O1234" t="s">
        <v>9945</v>
      </c>
      <c r="P1234" t="s">
        <v>170</v>
      </c>
      <c r="Q1234" t="s">
        <v>659</v>
      </c>
      <c r="R1234" t="s">
        <v>9946</v>
      </c>
      <c r="S1234" t="str">
        <f t="shared" si="19"/>
        <v>ROJAS CHAIÑA, WALTER ORESTES</v>
      </c>
      <c r="T1234" t="s">
        <v>58</v>
      </c>
      <c r="U1234" t="s">
        <v>47</v>
      </c>
      <c r="V1234" t="s">
        <v>48</v>
      </c>
      <c r="W1234" t="s">
        <v>15802</v>
      </c>
      <c r="X1234" s="121">
        <v>22594</v>
      </c>
      <c r="Y1234" t="s">
        <v>9947</v>
      </c>
      <c r="AB1234" t="s">
        <v>37</v>
      </c>
      <c r="AC1234" t="s">
        <v>38</v>
      </c>
      <c r="AD1234" t="s">
        <v>39</v>
      </c>
    </row>
    <row r="1235" spans="1:30">
      <c r="A1235" t="s">
        <v>9948</v>
      </c>
      <c r="B1235" t="s">
        <v>26</v>
      </c>
      <c r="C1235" t="s">
        <v>27</v>
      </c>
      <c r="D1235" t="s">
        <v>28</v>
      </c>
      <c r="E1235" t="s">
        <v>29</v>
      </c>
      <c r="F1235" t="s">
        <v>9843</v>
      </c>
      <c r="G1235" t="s">
        <v>9844</v>
      </c>
      <c r="H1235" t="s">
        <v>8442</v>
      </c>
      <c r="I1235" t="s">
        <v>14254</v>
      </c>
      <c r="J1235" t="s">
        <v>9948</v>
      </c>
      <c r="K1235" t="s">
        <v>30</v>
      </c>
      <c r="L1235" t="s">
        <v>30</v>
      </c>
      <c r="M1235" t="s">
        <v>41</v>
      </c>
      <c r="N1235" t="s">
        <v>42</v>
      </c>
      <c r="O1235" t="s">
        <v>9949</v>
      </c>
      <c r="P1235" t="s">
        <v>189</v>
      </c>
      <c r="Q1235" t="s">
        <v>285</v>
      </c>
      <c r="R1235" t="s">
        <v>9950</v>
      </c>
      <c r="S1235" t="str">
        <f t="shared" si="19"/>
        <v>APAZA NINA, CONCEPCION JOSEFA</v>
      </c>
      <c r="T1235" t="s">
        <v>35</v>
      </c>
      <c r="U1235" t="s">
        <v>47</v>
      </c>
      <c r="V1235" t="s">
        <v>48</v>
      </c>
      <c r="W1235" t="s">
        <v>15803</v>
      </c>
      <c r="X1235" s="121">
        <v>26913</v>
      </c>
      <c r="Y1235" t="s">
        <v>9951</v>
      </c>
      <c r="AB1235" t="s">
        <v>37</v>
      </c>
      <c r="AC1235" t="s">
        <v>38</v>
      </c>
      <c r="AD1235" t="s">
        <v>39</v>
      </c>
    </row>
    <row r="1236" spans="1:30">
      <c r="A1236" t="s">
        <v>9952</v>
      </c>
      <c r="B1236" t="s">
        <v>26</v>
      </c>
      <c r="C1236" t="s">
        <v>27</v>
      </c>
      <c r="D1236" t="s">
        <v>28</v>
      </c>
      <c r="E1236" t="s">
        <v>29</v>
      </c>
      <c r="F1236" t="s">
        <v>9843</v>
      </c>
      <c r="G1236" t="s">
        <v>9844</v>
      </c>
      <c r="H1236" t="s">
        <v>8442</v>
      </c>
      <c r="I1236" t="s">
        <v>14254</v>
      </c>
      <c r="J1236" t="s">
        <v>9952</v>
      </c>
      <c r="K1236" t="s">
        <v>87</v>
      </c>
      <c r="L1236" t="s">
        <v>88</v>
      </c>
      <c r="M1236" t="s">
        <v>89</v>
      </c>
      <c r="N1236" t="s">
        <v>42</v>
      </c>
      <c r="O1236" t="s">
        <v>52</v>
      </c>
      <c r="P1236" t="s">
        <v>64</v>
      </c>
      <c r="Q1236" t="s">
        <v>72</v>
      </c>
      <c r="R1236" t="s">
        <v>842</v>
      </c>
      <c r="S1236" t="str">
        <f t="shared" si="19"/>
        <v>CHOQUE QUISPE, DONATO</v>
      </c>
      <c r="T1236" t="s">
        <v>143</v>
      </c>
      <c r="U1236" t="s">
        <v>36</v>
      </c>
      <c r="V1236" t="s">
        <v>48</v>
      </c>
      <c r="W1236" t="s">
        <v>15804</v>
      </c>
      <c r="X1236" s="121">
        <v>24142</v>
      </c>
      <c r="Y1236" t="s">
        <v>9953</v>
      </c>
      <c r="AB1236" t="s">
        <v>37</v>
      </c>
      <c r="AC1236" t="s">
        <v>92</v>
      </c>
      <c r="AD1236" t="s">
        <v>39</v>
      </c>
    </row>
    <row r="1237" spans="1:30">
      <c r="A1237" t="s">
        <v>9954</v>
      </c>
      <c r="B1237" t="s">
        <v>26</v>
      </c>
      <c r="C1237" t="s">
        <v>27</v>
      </c>
      <c r="D1237" t="s">
        <v>28</v>
      </c>
      <c r="E1237" t="s">
        <v>29</v>
      </c>
      <c r="F1237" t="s">
        <v>9843</v>
      </c>
      <c r="G1237" t="s">
        <v>9844</v>
      </c>
      <c r="H1237" t="s">
        <v>8442</v>
      </c>
      <c r="I1237" t="s">
        <v>14254</v>
      </c>
      <c r="J1237" t="s">
        <v>9954</v>
      </c>
      <c r="K1237" t="s">
        <v>87</v>
      </c>
      <c r="L1237" t="s">
        <v>88</v>
      </c>
      <c r="M1237" t="s">
        <v>89</v>
      </c>
      <c r="N1237" t="s">
        <v>42</v>
      </c>
      <c r="O1237" t="s">
        <v>15805</v>
      </c>
      <c r="P1237" t="s">
        <v>130</v>
      </c>
      <c r="Q1237" t="s">
        <v>102</v>
      </c>
      <c r="R1237" t="s">
        <v>8328</v>
      </c>
      <c r="S1237" t="str">
        <f t="shared" si="19"/>
        <v>PALOMINO CHAMBI, LUCRECIA</v>
      </c>
      <c r="T1237" t="s">
        <v>188</v>
      </c>
      <c r="U1237" t="s">
        <v>36</v>
      </c>
      <c r="V1237" t="s">
        <v>48</v>
      </c>
      <c r="W1237" t="s">
        <v>15806</v>
      </c>
      <c r="X1237" s="121">
        <v>24280</v>
      </c>
      <c r="Y1237" t="s">
        <v>12228</v>
      </c>
      <c r="AB1237" t="s">
        <v>37</v>
      </c>
      <c r="AC1237" t="s">
        <v>92</v>
      </c>
      <c r="AD1237" t="s">
        <v>39</v>
      </c>
    </row>
    <row r="1238" spans="1:30">
      <c r="A1238" t="s">
        <v>9955</v>
      </c>
      <c r="B1238" t="s">
        <v>26</v>
      </c>
      <c r="C1238" t="s">
        <v>27</v>
      </c>
      <c r="D1238" t="s">
        <v>28</v>
      </c>
      <c r="E1238" t="s">
        <v>29</v>
      </c>
      <c r="F1238" t="s">
        <v>9843</v>
      </c>
      <c r="G1238" t="s">
        <v>9844</v>
      </c>
      <c r="H1238" t="s">
        <v>8442</v>
      </c>
      <c r="I1238" t="s">
        <v>14254</v>
      </c>
      <c r="J1238" t="s">
        <v>9955</v>
      </c>
      <c r="K1238" t="s">
        <v>87</v>
      </c>
      <c r="L1238" t="s">
        <v>88</v>
      </c>
      <c r="M1238" t="s">
        <v>89</v>
      </c>
      <c r="N1238" t="s">
        <v>42</v>
      </c>
      <c r="O1238" t="s">
        <v>14258</v>
      </c>
      <c r="P1238" t="s">
        <v>7412</v>
      </c>
      <c r="Q1238" t="s">
        <v>335</v>
      </c>
      <c r="R1238" t="s">
        <v>11829</v>
      </c>
      <c r="S1238" t="str">
        <f t="shared" si="19"/>
        <v>TIQUE GUTIERREZ, JUAN GREGORIO</v>
      </c>
      <c r="T1238" t="s">
        <v>91</v>
      </c>
      <c r="U1238" t="s">
        <v>36</v>
      </c>
      <c r="V1238" t="s">
        <v>48</v>
      </c>
      <c r="W1238" t="s">
        <v>15807</v>
      </c>
      <c r="X1238" s="121">
        <v>23540</v>
      </c>
      <c r="Y1238" t="s">
        <v>11830</v>
      </c>
      <c r="AB1238" t="s">
        <v>37</v>
      </c>
      <c r="AC1238" t="s">
        <v>92</v>
      </c>
      <c r="AD1238" t="s">
        <v>39</v>
      </c>
    </row>
    <row r="1239" spans="1:30">
      <c r="A1239" t="s">
        <v>9956</v>
      </c>
      <c r="B1239" t="s">
        <v>26</v>
      </c>
      <c r="C1239" t="s">
        <v>27</v>
      </c>
      <c r="D1239" t="s">
        <v>28</v>
      </c>
      <c r="E1239" t="s">
        <v>29</v>
      </c>
      <c r="F1239" t="s">
        <v>9843</v>
      </c>
      <c r="G1239" t="s">
        <v>9844</v>
      </c>
      <c r="H1239" t="s">
        <v>8442</v>
      </c>
      <c r="I1239" t="s">
        <v>14254</v>
      </c>
      <c r="J1239" t="s">
        <v>9956</v>
      </c>
      <c r="K1239" t="s">
        <v>87</v>
      </c>
      <c r="L1239" t="s">
        <v>88</v>
      </c>
      <c r="M1239" t="s">
        <v>89</v>
      </c>
      <c r="N1239" t="s">
        <v>231</v>
      </c>
      <c r="O1239" t="s">
        <v>19032</v>
      </c>
      <c r="P1239" t="s">
        <v>40</v>
      </c>
      <c r="Q1239" t="s">
        <v>40</v>
      </c>
      <c r="R1239" t="s">
        <v>40</v>
      </c>
      <c r="S1239" s="163" t="s">
        <v>231</v>
      </c>
      <c r="T1239" t="s">
        <v>62</v>
      </c>
      <c r="U1239" t="s">
        <v>36</v>
      </c>
      <c r="V1239" t="s">
        <v>48</v>
      </c>
      <c r="W1239" t="s">
        <v>40</v>
      </c>
      <c r="X1239" t="s">
        <v>232</v>
      </c>
      <c r="Y1239" t="s">
        <v>40</v>
      </c>
      <c r="AB1239" t="s">
        <v>37</v>
      </c>
      <c r="AC1239" t="s">
        <v>92</v>
      </c>
      <c r="AD1239" t="s">
        <v>39</v>
      </c>
    </row>
    <row r="1240" spans="1:30">
      <c r="A1240" t="s">
        <v>9957</v>
      </c>
      <c r="B1240" t="s">
        <v>26</v>
      </c>
      <c r="C1240" t="s">
        <v>27</v>
      </c>
      <c r="D1240" t="s">
        <v>28</v>
      </c>
      <c r="E1240" t="s">
        <v>29</v>
      </c>
      <c r="F1240" t="s">
        <v>9843</v>
      </c>
      <c r="G1240" t="s">
        <v>9844</v>
      </c>
      <c r="H1240" t="s">
        <v>8442</v>
      </c>
      <c r="I1240" t="s">
        <v>14254</v>
      </c>
      <c r="J1240" t="s">
        <v>9957</v>
      </c>
      <c r="K1240" t="s">
        <v>87</v>
      </c>
      <c r="L1240" t="s">
        <v>88</v>
      </c>
      <c r="M1240" t="s">
        <v>843</v>
      </c>
      <c r="N1240" t="s">
        <v>42</v>
      </c>
      <c r="O1240" t="s">
        <v>19033</v>
      </c>
      <c r="P1240" t="s">
        <v>72</v>
      </c>
      <c r="Q1240" t="s">
        <v>175</v>
      </c>
      <c r="R1240" t="s">
        <v>4711</v>
      </c>
      <c r="S1240" t="str">
        <f t="shared" si="19"/>
        <v>QUISPE TITO, ZENAIDA</v>
      </c>
      <c r="T1240" t="s">
        <v>99</v>
      </c>
      <c r="U1240" t="s">
        <v>36</v>
      </c>
      <c r="V1240" t="s">
        <v>48</v>
      </c>
      <c r="W1240" t="s">
        <v>18103</v>
      </c>
      <c r="X1240" s="121">
        <v>31656</v>
      </c>
      <c r="Y1240" t="s">
        <v>4712</v>
      </c>
      <c r="AB1240" t="s">
        <v>37</v>
      </c>
      <c r="AC1240" t="s">
        <v>92</v>
      </c>
      <c r="AD1240" t="s">
        <v>39</v>
      </c>
    </row>
    <row r="1241" spans="1:30">
      <c r="A1241" t="s">
        <v>9958</v>
      </c>
      <c r="B1241" t="s">
        <v>26</v>
      </c>
      <c r="C1241" t="s">
        <v>27</v>
      </c>
      <c r="D1241" t="s">
        <v>28</v>
      </c>
      <c r="E1241" t="s">
        <v>29</v>
      </c>
      <c r="F1241" t="s">
        <v>9959</v>
      </c>
      <c r="G1241" t="s">
        <v>9960</v>
      </c>
      <c r="H1241" t="s">
        <v>8442</v>
      </c>
      <c r="I1241" t="s">
        <v>14259</v>
      </c>
      <c r="J1241" t="s">
        <v>9958</v>
      </c>
      <c r="K1241" t="s">
        <v>30</v>
      </c>
      <c r="L1241" t="s">
        <v>31</v>
      </c>
      <c r="M1241" t="s">
        <v>699</v>
      </c>
      <c r="N1241" t="s">
        <v>231</v>
      </c>
      <c r="O1241" t="s">
        <v>9961</v>
      </c>
      <c r="P1241" t="s">
        <v>40</v>
      </c>
      <c r="Q1241" t="s">
        <v>40</v>
      </c>
      <c r="R1241" t="s">
        <v>40</v>
      </c>
      <c r="S1241" s="163" t="s">
        <v>231</v>
      </c>
      <c r="T1241" t="s">
        <v>62</v>
      </c>
      <c r="U1241" t="s">
        <v>36</v>
      </c>
      <c r="V1241" t="s">
        <v>48</v>
      </c>
      <c r="W1241" t="s">
        <v>40</v>
      </c>
      <c r="X1241" t="s">
        <v>232</v>
      </c>
      <c r="Y1241" t="s">
        <v>40</v>
      </c>
      <c r="AB1241" t="s">
        <v>37</v>
      </c>
      <c r="AC1241" t="s">
        <v>38</v>
      </c>
      <c r="AD1241" t="s">
        <v>39</v>
      </c>
    </row>
    <row r="1242" spans="1:30">
      <c r="A1242" t="s">
        <v>9964</v>
      </c>
      <c r="B1242" t="s">
        <v>26</v>
      </c>
      <c r="C1242" t="s">
        <v>27</v>
      </c>
      <c r="D1242" t="s">
        <v>28</v>
      </c>
      <c r="E1242" t="s">
        <v>29</v>
      </c>
      <c r="F1242" t="s">
        <v>9959</v>
      </c>
      <c r="G1242" t="s">
        <v>9960</v>
      </c>
      <c r="H1242" t="s">
        <v>8442</v>
      </c>
      <c r="I1242" t="s">
        <v>14259</v>
      </c>
      <c r="J1242" t="s">
        <v>9964</v>
      </c>
      <c r="K1242" t="s">
        <v>30</v>
      </c>
      <c r="L1242" t="s">
        <v>31</v>
      </c>
      <c r="M1242" t="s">
        <v>32</v>
      </c>
      <c r="N1242" t="s">
        <v>231</v>
      </c>
      <c r="O1242" t="s">
        <v>9965</v>
      </c>
      <c r="P1242" t="s">
        <v>40</v>
      </c>
      <c r="Q1242" t="s">
        <v>40</v>
      </c>
      <c r="R1242" t="s">
        <v>40</v>
      </c>
      <c r="S1242" s="163" t="s">
        <v>231</v>
      </c>
      <c r="T1242" t="s">
        <v>62</v>
      </c>
      <c r="U1242" t="s">
        <v>36</v>
      </c>
      <c r="V1242" t="s">
        <v>48</v>
      </c>
      <c r="W1242" t="s">
        <v>40</v>
      </c>
      <c r="X1242" t="s">
        <v>232</v>
      </c>
      <c r="Y1242" t="s">
        <v>40</v>
      </c>
      <c r="AB1242" t="s">
        <v>37</v>
      </c>
      <c r="AC1242" t="s">
        <v>38</v>
      </c>
      <c r="AD1242" t="s">
        <v>39</v>
      </c>
    </row>
    <row r="1243" spans="1:30">
      <c r="A1243" t="s">
        <v>9968</v>
      </c>
      <c r="B1243" t="s">
        <v>26</v>
      </c>
      <c r="C1243" t="s">
        <v>27</v>
      </c>
      <c r="D1243" t="s">
        <v>28</v>
      </c>
      <c r="E1243" t="s">
        <v>29</v>
      </c>
      <c r="F1243" t="s">
        <v>9959</v>
      </c>
      <c r="G1243" t="s">
        <v>9960</v>
      </c>
      <c r="H1243" t="s">
        <v>8442</v>
      </c>
      <c r="I1243" t="s">
        <v>14259</v>
      </c>
      <c r="J1243" t="s">
        <v>9968</v>
      </c>
      <c r="K1243" t="s">
        <v>30</v>
      </c>
      <c r="L1243" t="s">
        <v>30</v>
      </c>
      <c r="M1243" t="s">
        <v>41</v>
      </c>
      <c r="N1243" t="s">
        <v>42</v>
      </c>
      <c r="O1243" t="s">
        <v>52</v>
      </c>
      <c r="P1243" t="s">
        <v>6238</v>
      </c>
      <c r="Q1243" t="s">
        <v>846</v>
      </c>
      <c r="R1243" t="s">
        <v>9969</v>
      </c>
      <c r="S1243" t="str">
        <f t="shared" si="19"/>
        <v>DAVILA LARUTA, JUAN ERASMO</v>
      </c>
      <c r="T1243" t="s">
        <v>46</v>
      </c>
      <c r="U1243" t="s">
        <v>47</v>
      </c>
      <c r="V1243" t="s">
        <v>48</v>
      </c>
      <c r="W1243" t="s">
        <v>15809</v>
      </c>
      <c r="X1243" s="121">
        <v>22245</v>
      </c>
      <c r="Y1243" t="s">
        <v>9970</v>
      </c>
      <c r="AB1243" t="s">
        <v>37</v>
      </c>
      <c r="AC1243" t="s">
        <v>38</v>
      </c>
      <c r="AD1243" t="s">
        <v>39</v>
      </c>
    </row>
    <row r="1244" spans="1:30">
      <c r="A1244" t="s">
        <v>9971</v>
      </c>
      <c r="B1244" t="s">
        <v>26</v>
      </c>
      <c r="C1244" t="s">
        <v>27</v>
      </c>
      <c r="D1244" t="s">
        <v>28</v>
      </c>
      <c r="E1244" t="s">
        <v>29</v>
      </c>
      <c r="F1244" t="s">
        <v>9959</v>
      </c>
      <c r="G1244" t="s">
        <v>9960</v>
      </c>
      <c r="H1244" t="s">
        <v>8442</v>
      </c>
      <c r="I1244" t="s">
        <v>14259</v>
      </c>
      <c r="J1244" t="s">
        <v>9971</v>
      </c>
      <c r="K1244" t="s">
        <v>30</v>
      </c>
      <c r="L1244" t="s">
        <v>30</v>
      </c>
      <c r="M1244" t="s">
        <v>41</v>
      </c>
      <c r="N1244" t="s">
        <v>42</v>
      </c>
      <c r="O1244" t="s">
        <v>1064</v>
      </c>
      <c r="P1244" t="s">
        <v>377</v>
      </c>
      <c r="Q1244" t="s">
        <v>472</v>
      </c>
      <c r="R1244" t="s">
        <v>9972</v>
      </c>
      <c r="S1244" t="str">
        <f t="shared" si="19"/>
        <v>HUMPIRI CURO, WILER</v>
      </c>
      <c r="T1244" t="s">
        <v>58</v>
      </c>
      <c r="U1244" t="s">
        <v>47</v>
      </c>
      <c r="V1244" t="s">
        <v>48</v>
      </c>
      <c r="W1244" t="s">
        <v>15810</v>
      </c>
      <c r="X1244" s="121">
        <v>27632</v>
      </c>
      <c r="Y1244" t="s">
        <v>9973</v>
      </c>
      <c r="AB1244" t="s">
        <v>37</v>
      </c>
      <c r="AC1244" t="s">
        <v>38</v>
      </c>
      <c r="AD1244" t="s">
        <v>39</v>
      </c>
    </row>
    <row r="1245" spans="1:30">
      <c r="A1245" t="s">
        <v>9974</v>
      </c>
      <c r="B1245" t="s">
        <v>26</v>
      </c>
      <c r="C1245" t="s">
        <v>27</v>
      </c>
      <c r="D1245" t="s">
        <v>28</v>
      </c>
      <c r="E1245" t="s">
        <v>29</v>
      </c>
      <c r="F1245" t="s">
        <v>9959</v>
      </c>
      <c r="G1245" t="s">
        <v>9960</v>
      </c>
      <c r="H1245" t="s">
        <v>8442</v>
      </c>
      <c r="I1245" t="s">
        <v>14259</v>
      </c>
      <c r="J1245" t="s">
        <v>9974</v>
      </c>
      <c r="K1245" t="s">
        <v>30</v>
      </c>
      <c r="L1245" t="s">
        <v>30</v>
      </c>
      <c r="M1245" t="s">
        <v>41</v>
      </c>
      <c r="N1245" t="s">
        <v>42</v>
      </c>
      <c r="O1245" t="s">
        <v>52</v>
      </c>
      <c r="P1245" t="s">
        <v>284</v>
      </c>
      <c r="Q1245" t="s">
        <v>148</v>
      </c>
      <c r="R1245" t="s">
        <v>9975</v>
      </c>
      <c r="S1245" t="str">
        <f t="shared" si="19"/>
        <v>ALVAREZ RAMOS, JERONIMO FRANCISCO</v>
      </c>
      <c r="T1245" t="s">
        <v>51</v>
      </c>
      <c r="U1245" t="s">
        <v>47</v>
      </c>
      <c r="V1245" t="s">
        <v>48</v>
      </c>
      <c r="W1245" t="s">
        <v>15811</v>
      </c>
      <c r="X1245" s="121">
        <v>22777</v>
      </c>
      <c r="Y1245" t="s">
        <v>9976</v>
      </c>
      <c r="AB1245" t="s">
        <v>37</v>
      </c>
      <c r="AC1245" t="s">
        <v>38</v>
      </c>
      <c r="AD1245" t="s">
        <v>39</v>
      </c>
    </row>
    <row r="1246" spans="1:30">
      <c r="A1246" t="s">
        <v>9977</v>
      </c>
      <c r="B1246" t="s">
        <v>26</v>
      </c>
      <c r="C1246" t="s">
        <v>27</v>
      </c>
      <c r="D1246" t="s">
        <v>28</v>
      </c>
      <c r="E1246" t="s">
        <v>29</v>
      </c>
      <c r="F1246" t="s">
        <v>9959</v>
      </c>
      <c r="G1246" t="s">
        <v>9960</v>
      </c>
      <c r="H1246" t="s">
        <v>8442</v>
      </c>
      <c r="I1246" t="s">
        <v>14259</v>
      </c>
      <c r="J1246" t="s">
        <v>9977</v>
      </c>
      <c r="K1246" t="s">
        <v>30</v>
      </c>
      <c r="L1246" t="s">
        <v>30</v>
      </c>
      <c r="M1246" t="s">
        <v>41</v>
      </c>
      <c r="N1246" t="s">
        <v>42</v>
      </c>
      <c r="O1246" t="s">
        <v>9978</v>
      </c>
      <c r="P1246" t="s">
        <v>103</v>
      </c>
      <c r="Q1246" t="s">
        <v>246</v>
      </c>
      <c r="R1246" t="s">
        <v>9979</v>
      </c>
      <c r="S1246" t="str">
        <f t="shared" si="19"/>
        <v>MAMANI MAQUERA, FELICIA AURORA</v>
      </c>
      <c r="T1246" t="s">
        <v>46</v>
      </c>
      <c r="U1246" t="s">
        <v>47</v>
      </c>
      <c r="V1246" t="s">
        <v>48</v>
      </c>
      <c r="W1246" t="s">
        <v>15812</v>
      </c>
      <c r="X1246" s="121">
        <v>21574</v>
      </c>
      <c r="Y1246" t="s">
        <v>9980</v>
      </c>
      <c r="AB1246" t="s">
        <v>37</v>
      </c>
      <c r="AC1246" t="s">
        <v>38</v>
      </c>
      <c r="AD1246" t="s">
        <v>39</v>
      </c>
    </row>
    <row r="1247" spans="1:30">
      <c r="A1247" t="s">
        <v>9981</v>
      </c>
      <c r="B1247" t="s">
        <v>26</v>
      </c>
      <c r="C1247" t="s">
        <v>27</v>
      </c>
      <c r="D1247" t="s">
        <v>28</v>
      </c>
      <c r="E1247" t="s">
        <v>29</v>
      </c>
      <c r="F1247" t="s">
        <v>9959</v>
      </c>
      <c r="G1247" t="s">
        <v>9960</v>
      </c>
      <c r="H1247" t="s">
        <v>8442</v>
      </c>
      <c r="I1247" t="s">
        <v>14259</v>
      </c>
      <c r="J1247" t="s">
        <v>9981</v>
      </c>
      <c r="K1247" t="s">
        <v>30</v>
      </c>
      <c r="L1247" t="s">
        <v>30</v>
      </c>
      <c r="M1247" t="s">
        <v>41</v>
      </c>
      <c r="N1247" t="s">
        <v>42</v>
      </c>
      <c r="O1247" t="s">
        <v>52</v>
      </c>
      <c r="P1247" t="s">
        <v>481</v>
      </c>
      <c r="Q1247" t="s">
        <v>190</v>
      </c>
      <c r="R1247" t="s">
        <v>785</v>
      </c>
      <c r="S1247" t="str">
        <f t="shared" si="19"/>
        <v>CENTENO VALDEZ, REMIGIO</v>
      </c>
      <c r="T1247" t="s">
        <v>46</v>
      </c>
      <c r="U1247" t="s">
        <v>47</v>
      </c>
      <c r="V1247" t="s">
        <v>48</v>
      </c>
      <c r="W1247" t="s">
        <v>15813</v>
      </c>
      <c r="X1247" s="121">
        <v>22230</v>
      </c>
      <c r="Y1247" t="s">
        <v>9982</v>
      </c>
      <c r="AB1247" t="s">
        <v>37</v>
      </c>
      <c r="AC1247" t="s">
        <v>38</v>
      </c>
      <c r="AD1247" t="s">
        <v>39</v>
      </c>
    </row>
    <row r="1248" spans="1:30">
      <c r="A1248" t="s">
        <v>9983</v>
      </c>
      <c r="B1248" t="s">
        <v>26</v>
      </c>
      <c r="C1248" t="s">
        <v>27</v>
      </c>
      <c r="D1248" t="s">
        <v>28</v>
      </c>
      <c r="E1248" t="s">
        <v>29</v>
      </c>
      <c r="F1248" t="s">
        <v>9959</v>
      </c>
      <c r="G1248" t="s">
        <v>9960</v>
      </c>
      <c r="H1248" t="s">
        <v>8442</v>
      </c>
      <c r="I1248" t="s">
        <v>14259</v>
      </c>
      <c r="J1248" t="s">
        <v>9983</v>
      </c>
      <c r="K1248" t="s">
        <v>30</v>
      </c>
      <c r="L1248" t="s">
        <v>30</v>
      </c>
      <c r="M1248" t="s">
        <v>41</v>
      </c>
      <c r="N1248" t="s">
        <v>42</v>
      </c>
      <c r="O1248" t="s">
        <v>52</v>
      </c>
      <c r="P1248" t="s">
        <v>64</v>
      </c>
      <c r="Q1248" t="s">
        <v>170</v>
      </c>
      <c r="R1248" t="s">
        <v>9984</v>
      </c>
      <c r="S1248" t="str">
        <f t="shared" si="19"/>
        <v>CHOQUE ROJAS, HILDA MARGARITA</v>
      </c>
      <c r="T1248" t="s">
        <v>46</v>
      </c>
      <c r="U1248" t="s">
        <v>47</v>
      </c>
      <c r="V1248" t="s">
        <v>48</v>
      </c>
      <c r="W1248" t="s">
        <v>15814</v>
      </c>
      <c r="X1248" s="121">
        <v>24160</v>
      </c>
      <c r="Y1248" t="s">
        <v>9985</v>
      </c>
      <c r="AB1248" t="s">
        <v>37</v>
      </c>
      <c r="AC1248" t="s">
        <v>38</v>
      </c>
      <c r="AD1248" t="s">
        <v>39</v>
      </c>
    </row>
    <row r="1249" spans="1:30">
      <c r="A1249" t="s">
        <v>9986</v>
      </c>
      <c r="B1249" t="s">
        <v>26</v>
      </c>
      <c r="C1249" t="s">
        <v>27</v>
      </c>
      <c r="D1249" t="s">
        <v>28</v>
      </c>
      <c r="E1249" t="s">
        <v>29</v>
      </c>
      <c r="F1249" t="s">
        <v>9959</v>
      </c>
      <c r="G1249" t="s">
        <v>9960</v>
      </c>
      <c r="H1249" t="s">
        <v>8442</v>
      </c>
      <c r="I1249" t="s">
        <v>14259</v>
      </c>
      <c r="J1249" t="s">
        <v>9986</v>
      </c>
      <c r="K1249" t="s">
        <v>30</v>
      </c>
      <c r="L1249" t="s">
        <v>30</v>
      </c>
      <c r="M1249" t="s">
        <v>41</v>
      </c>
      <c r="N1249" t="s">
        <v>42</v>
      </c>
      <c r="O1249" t="s">
        <v>9987</v>
      </c>
      <c r="P1249" t="s">
        <v>280</v>
      </c>
      <c r="Q1249" t="s">
        <v>72</v>
      </c>
      <c r="R1249" t="s">
        <v>9988</v>
      </c>
      <c r="S1249" t="str">
        <f t="shared" si="19"/>
        <v>SOSA QUISPE, BETY</v>
      </c>
      <c r="T1249" t="s">
        <v>46</v>
      </c>
      <c r="U1249" t="s">
        <v>47</v>
      </c>
      <c r="V1249" t="s">
        <v>48</v>
      </c>
      <c r="W1249" t="s">
        <v>15815</v>
      </c>
      <c r="X1249" s="121">
        <v>24032</v>
      </c>
      <c r="Y1249" t="s">
        <v>9989</v>
      </c>
      <c r="AB1249" t="s">
        <v>37</v>
      </c>
      <c r="AC1249" t="s">
        <v>38</v>
      </c>
      <c r="AD1249" t="s">
        <v>39</v>
      </c>
    </row>
    <row r="1250" spans="1:30">
      <c r="A1250" t="s">
        <v>9990</v>
      </c>
      <c r="B1250" t="s">
        <v>26</v>
      </c>
      <c r="C1250" t="s">
        <v>27</v>
      </c>
      <c r="D1250" t="s">
        <v>28</v>
      </c>
      <c r="E1250" t="s">
        <v>29</v>
      </c>
      <c r="F1250" t="s">
        <v>9959</v>
      </c>
      <c r="G1250" t="s">
        <v>9960</v>
      </c>
      <c r="H1250" t="s">
        <v>8442</v>
      </c>
      <c r="I1250" t="s">
        <v>14259</v>
      </c>
      <c r="J1250" t="s">
        <v>9990</v>
      </c>
      <c r="K1250" t="s">
        <v>30</v>
      </c>
      <c r="L1250" t="s">
        <v>30</v>
      </c>
      <c r="M1250" t="s">
        <v>41</v>
      </c>
      <c r="N1250" t="s">
        <v>42</v>
      </c>
      <c r="O1250" t="s">
        <v>52</v>
      </c>
      <c r="P1250" t="s">
        <v>122</v>
      </c>
      <c r="Q1250" t="s">
        <v>95</v>
      </c>
      <c r="R1250" t="s">
        <v>9991</v>
      </c>
      <c r="S1250" t="str">
        <f t="shared" si="19"/>
        <v>FLORES COLQUE, FRANCISCA DORIS</v>
      </c>
      <c r="T1250" t="s">
        <v>46</v>
      </c>
      <c r="U1250" t="s">
        <v>47</v>
      </c>
      <c r="V1250" t="s">
        <v>48</v>
      </c>
      <c r="W1250" t="s">
        <v>15816</v>
      </c>
      <c r="X1250" s="121">
        <v>21418</v>
      </c>
      <c r="Y1250" t="s">
        <v>9992</v>
      </c>
      <c r="AB1250" t="s">
        <v>37</v>
      </c>
      <c r="AC1250" t="s">
        <v>38</v>
      </c>
      <c r="AD1250" t="s">
        <v>39</v>
      </c>
    </row>
    <row r="1251" spans="1:30">
      <c r="A1251" t="s">
        <v>9993</v>
      </c>
      <c r="B1251" t="s">
        <v>26</v>
      </c>
      <c r="C1251" t="s">
        <v>27</v>
      </c>
      <c r="D1251" t="s">
        <v>28</v>
      </c>
      <c r="E1251" t="s">
        <v>29</v>
      </c>
      <c r="F1251" t="s">
        <v>9959</v>
      </c>
      <c r="G1251" t="s">
        <v>9960</v>
      </c>
      <c r="H1251" t="s">
        <v>8442</v>
      </c>
      <c r="I1251" t="s">
        <v>14259</v>
      </c>
      <c r="J1251" t="s">
        <v>9993</v>
      </c>
      <c r="K1251" t="s">
        <v>30</v>
      </c>
      <c r="L1251" t="s">
        <v>30</v>
      </c>
      <c r="M1251" t="s">
        <v>41</v>
      </c>
      <c r="N1251" t="s">
        <v>42</v>
      </c>
      <c r="O1251" t="s">
        <v>19034</v>
      </c>
      <c r="P1251" t="s">
        <v>467</v>
      </c>
      <c r="Q1251" t="s">
        <v>237</v>
      </c>
      <c r="R1251" t="s">
        <v>9966</v>
      </c>
      <c r="S1251" t="str">
        <f t="shared" si="19"/>
        <v>TOLEDO BARRIGA, ADRIAN FREDY</v>
      </c>
      <c r="T1251" t="s">
        <v>310</v>
      </c>
      <c r="U1251" t="s">
        <v>47</v>
      </c>
      <c r="V1251" t="s">
        <v>48</v>
      </c>
      <c r="W1251" t="s">
        <v>15808</v>
      </c>
      <c r="X1251" s="121">
        <v>23514</v>
      </c>
      <c r="Y1251" t="s">
        <v>9967</v>
      </c>
      <c r="AB1251" t="s">
        <v>37</v>
      </c>
      <c r="AC1251" t="s">
        <v>38</v>
      </c>
      <c r="AD1251" t="s">
        <v>39</v>
      </c>
    </row>
    <row r="1252" spans="1:30">
      <c r="A1252" t="s">
        <v>9994</v>
      </c>
      <c r="B1252" t="s">
        <v>26</v>
      </c>
      <c r="C1252" t="s">
        <v>27</v>
      </c>
      <c r="D1252" t="s">
        <v>28</v>
      </c>
      <c r="E1252" t="s">
        <v>29</v>
      </c>
      <c r="F1252" t="s">
        <v>9959</v>
      </c>
      <c r="G1252" t="s">
        <v>9960</v>
      </c>
      <c r="H1252" t="s">
        <v>8442</v>
      </c>
      <c r="I1252" t="s">
        <v>14259</v>
      </c>
      <c r="J1252" t="s">
        <v>9994</v>
      </c>
      <c r="K1252" t="s">
        <v>30</v>
      </c>
      <c r="L1252" t="s">
        <v>30</v>
      </c>
      <c r="M1252" t="s">
        <v>41</v>
      </c>
      <c r="N1252" t="s">
        <v>42</v>
      </c>
      <c r="O1252" t="s">
        <v>52</v>
      </c>
      <c r="P1252" t="s">
        <v>134</v>
      </c>
      <c r="Q1252" t="s">
        <v>72</v>
      </c>
      <c r="R1252" t="s">
        <v>9995</v>
      </c>
      <c r="S1252" t="str">
        <f t="shared" si="19"/>
        <v>GONZALES QUISPE, ELVA</v>
      </c>
      <c r="T1252" t="s">
        <v>58</v>
      </c>
      <c r="U1252" t="s">
        <v>47</v>
      </c>
      <c r="V1252" t="s">
        <v>48</v>
      </c>
      <c r="W1252" t="s">
        <v>15817</v>
      </c>
      <c r="X1252" s="121">
        <v>25475</v>
      </c>
      <c r="Y1252" t="s">
        <v>9996</v>
      </c>
      <c r="AB1252" t="s">
        <v>37</v>
      </c>
      <c r="AC1252" t="s">
        <v>38</v>
      </c>
      <c r="AD1252" t="s">
        <v>39</v>
      </c>
    </row>
    <row r="1253" spans="1:30">
      <c r="A1253" t="s">
        <v>9997</v>
      </c>
      <c r="B1253" t="s">
        <v>26</v>
      </c>
      <c r="C1253" t="s">
        <v>27</v>
      </c>
      <c r="D1253" t="s">
        <v>28</v>
      </c>
      <c r="E1253" t="s">
        <v>29</v>
      </c>
      <c r="F1253" t="s">
        <v>9959</v>
      </c>
      <c r="G1253" t="s">
        <v>9960</v>
      </c>
      <c r="H1253" t="s">
        <v>8442</v>
      </c>
      <c r="I1253" t="s">
        <v>14259</v>
      </c>
      <c r="J1253" t="s">
        <v>9997</v>
      </c>
      <c r="K1253" t="s">
        <v>30</v>
      </c>
      <c r="L1253" t="s">
        <v>30</v>
      </c>
      <c r="M1253" t="s">
        <v>8480</v>
      </c>
      <c r="N1253" t="s">
        <v>42</v>
      </c>
      <c r="O1253" t="s">
        <v>52</v>
      </c>
      <c r="P1253" t="s">
        <v>308</v>
      </c>
      <c r="Q1253" t="s">
        <v>165</v>
      </c>
      <c r="R1253" t="s">
        <v>9998</v>
      </c>
      <c r="S1253" t="str">
        <f t="shared" si="19"/>
        <v>HINOJOSA MORALES, JULIO DANIEL</v>
      </c>
      <c r="T1253" t="s">
        <v>46</v>
      </c>
      <c r="U1253" t="s">
        <v>47</v>
      </c>
      <c r="V1253" t="s">
        <v>48</v>
      </c>
      <c r="W1253" t="s">
        <v>15818</v>
      </c>
      <c r="X1253" s="121">
        <v>22848</v>
      </c>
      <c r="Y1253" t="s">
        <v>9999</v>
      </c>
      <c r="AB1253" t="s">
        <v>37</v>
      </c>
      <c r="AC1253" t="s">
        <v>38</v>
      </c>
      <c r="AD1253" t="s">
        <v>39</v>
      </c>
    </row>
    <row r="1254" spans="1:30">
      <c r="A1254" t="s">
        <v>10000</v>
      </c>
      <c r="B1254" t="s">
        <v>26</v>
      </c>
      <c r="C1254" t="s">
        <v>27</v>
      </c>
      <c r="D1254" t="s">
        <v>28</v>
      </c>
      <c r="E1254" t="s">
        <v>29</v>
      </c>
      <c r="F1254" t="s">
        <v>9959</v>
      </c>
      <c r="G1254" t="s">
        <v>9960</v>
      </c>
      <c r="H1254" t="s">
        <v>8442</v>
      </c>
      <c r="I1254" t="s">
        <v>14259</v>
      </c>
      <c r="J1254" t="s">
        <v>10000</v>
      </c>
      <c r="K1254" t="s">
        <v>30</v>
      </c>
      <c r="L1254" t="s">
        <v>30</v>
      </c>
      <c r="M1254" t="s">
        <v>41</v>
      </c>
      <c r="N1254" t="s">
        <v>42</v>
      </c>
      <c r="O1254" t="s">
        <v>10001</v>
      </c>
      <c r="P1254" t="s">
        <v>222</v>
      </c>
      <c r="Q1254" t="s">
        <v>189</v>
      </c>
      <c r="R1254" t="s">
        <v>10002</v>
      </c>
      <c r="S1254" t="str">
        <f t="shared" si="19"/>
        <v>ARCE APAZA, FRIDA EMMA</v>
      </c>
      <c r="T1254" t="s">
        <v>51</v>
      </c>
      <c r="U1254" t="s">
        <v>47</v>
      </c>
      <c r="V1254" t="s">
        <v>48</v>
      </c>
      <c r="W1254" t="s">
        <v>15819</v>
      </c>
      <c r="X1254" s="121">
        <v>23824</v>
      </c>
      <c r="Y1254" t="s">
        <v>10003</v>
      </c>
      <c r="AB1254" t="s">
        <v>37</v>
      </c>
      <c r="AC1254" t="s">
        <v>38</v>
      </c>
      <c r="AD1254" t="s">
        <v>39</v>
      </c>
    </row>
    <row r="1255" spans="1:30">
      <c r="A1255" t="s">
        <v>10004</v>
      </c>
      <c r="B1255" t="s">
        <v>26</v>
      </c>
      <c r="C1255" t="s">
        <v>27</v>
      </c>
      <c r="D1255" t="s">
        <v>28</v>
      </c>
      <c r="E1255" t="s">
        <v>29</v>
      </c>
      <c r="F1255" t="s">
        <v>9959</v>
      </c>
      <c r="G1255" t="s">
        <v>9960</v>
      </c>
      <c r="H1255" t="s">
        <v>8442</v>
      </c>
      <c r="I1255" t="s">
        <v>14259</v>
      </c>
      <c r="J1255" t="s">
        <v>10004</v>
      </c>
      <c r="K1255" t="s">
        <v>30</v>
      </c>
      <c r="L1255" t="s">
        <v>30</v>
      </c>
      <c r="M1255" t="s">
        <v>8480</v>
      </c>
      <c r="N1255" t="s">
        <v>42</v>
      </c>
      <c r="O1255" t="s">
        <v>10005</v>
      </c>
      <c r="P1255" t="s">
        <v>73</v>
      </c>
      <c r="Q1255" t="s">
        <v>435</v>
      </c>
      <c r="R1255" t="s">
        <v>6393</v>
      </c>
      <c r="S1255" t="str">
        <f t="shared" si="19"/>
        <v>CONDORI JUSTO, BLAS</v>
      </c>
      <c r="T1255" t="s">
        <v>46</v>
      </c>
      <c r="U1255" t="s">
        <v>47</v>
      </c>
      <c r="V1255" t="s">
        <v>48</v>
      </c>
      <c r="W1255" t="s">
        <v>15820</v>
      </c>
      <c r="X1255" s="121">
        <v>25167</v>
      </c>
      <c r="Y1255" t="s">
        <v>10006</v>
      </c>
      <c r="AB1255" t="s">
        <v>37</v>
      </c>
      <c r="AC1255" t="s">
        <v>38</v>
      </c>
      <c r="AD1255" t="s">
        <v>39</v>
      </c>
    </row>
    <row r="1256" spans="1:30">
      <c r="A1256" t="s">
        <v>10007</v>
      </c>
      <c r="B1256" t="s">
        <v>26</v>
      </c>
      <c r="C1256" t="s">
        <v>27</v>
      </c>
      <c r="D1256" t="s">
        <v>28</v>
      </c>
      <c r="E1256" t="s">
        <v>29</v>
      </c>
      <c r="F1256" t="s">
        <v>9959</v>
      </c>
      <c r="G1256" t="s">
        <v>9960</v>
      </c>
      <c r="H1256" t="s">
        <v>8442</v>
      </c>
      <c r="I1256" t="s">
        <v>14259</v>
      </c>
      <c r="J1256" t="s">
        <v>10007</v>
      </c>
      <c r="K1256" t="s">
        <v>30</v>
      </c>
      <c r="L1256" t="s">
        <v>30</v>
      </c>
      <c r="M1256" t="s">
        <v>41</v>
      </c>
      <c r="N1256" t="s">
        <v>42</v>
      </c>
      <c r="O1256" t="s">
        <v>52</v>
      </c>
      <c r="P1256" t="s">
        <v>437</v>
      </c>
      <c r="Q1256" t="s">
        <v>771</v>
      </c>
      <c r="R1256" t="s">
        <v>847</v>
      </c>
      <c r="S1256" t="str">
        <f t="shared" si="19"/>
        <v>LUNA CHALCO, FRANCISCO</v>
      </c>
      <c r="T1256" t="s">
        <v>58</v>
      </c>
      <c r="U1256" t="s">
        <v>47</v>
      </c>
      <c r="V1256" t="s">
        <v>48</v>
      </c>
      <c r="W1256" t="s">
        <v>15821</v>
      </c>
      <c r="X1256" s="121">
        <v>24564</v>
      </c>
      <c r="Y1256" t="s">
        <v>10008</v>
      </c>
      <c r="AB1256" t="s">
        <v>37</v>
      </c>
      <c r="AC1256" t="s">
        <v>38</v>
      </c>
      <c r="AD1256" t="s">
        <v>39</v>
      </c>
    </row>
    <row r="1257" spans="1:30">
      <c r="A1257" t="s">
        <v>10009</v>
      </c>
      <c r="B1257" t="s">
        <v>26</v>
      </c>
      <c r="C1257" t="s">
        <v>27</v>
      </c>
      <c r="D1257" t="s">
        <v>28</v>
      </c>
      <c r="E1257" t="s">
        <v>29</v>
      </c>
      <c r="F1257" t="s">
        <v>9959</v>
      </c>
      <c r="G1257" t="s">
        <v>9960</v>
      </c>
      <c r="H1257" t="s">
        <v>8442</v>
      </c>
      <c r="I1257" t="s">
        <v>14259</v>
      </c>
      <c r="J1257" t="s">
        <v>10009</v>
      </c>
      <c r="K1257" t="s">
        <v>30</v>
      </c>
      <c r="L1257" t="s">
        <v>30</v>
      </c>
      <c r="M1257" t="s">
        <v>41</v>
      </c>
      <c r="N1257" t="s">
        <v>42</v>
      </c>
      <c r="O1257" t="s">
        <v>52</v>
      </c>
      <c r="P1257" t="s">
        <v>103</v>
      </c>
      <c r="Q1257" t="s">
        <v>73</v>
      </c>
      <c r="R1257" t="s">
        <v>10010</v>
      </c>
      <c r="S1257" t="str">
        <f t="shared" si="19"/>
        <v>MAMANI CONDORI, JOSE MARCIAL</v>
      </c>
      <c r="T1257" t="s">
        <v>46</v>
      </c>
      <c r="U1257" t="s">
        <v>47</v>
      </c>
      <c r="V1257" t="s">
        <v>48</v>
      </c>
      <c r="W1257" t="s">
        <v>15822</v>
      </c>
      <c r="X1257" s="121">
        <v>22518</v>
      </c>
      <c r="Y1257" t="s">
        <v>10011</v>
      </c>
      <c r="AB1257" t="s">
        <v>37</v>
      </c>
      <c r="AC1257" t="s">
        <v>38</v>
      </c>
      <c r="AD1257" t="s">
        <v>39</v>
      </c>
    </row>
    <row r="1258" spans="1:30">
      <c r="A1258" t="s">
        <v>10012</v>
      </c>
      <c r="B1258" t="s">
        <v>26</v>
      </c>
      <c r="C1258" t="s">
        <v>27</v>
      </c>
      <c r="D1258" t="s">
        <v>28</v>
      </c>
      <c r="E1258" t="s">
        <v>29</v>
      </c>
      <c r="F1258" t="s">
        <v>9959</v>
      </c>
      <c r="G1258" t="s">
        <v>9960</v>
      </c>
      <c r="H1258" t="s">
        <v>8442</v>
      </c>
      <c r="I1258" t="s">
        <v>14259</v>
      </c>
      <c r="J1258" t="s">
        <v>10012</v>
      </c>
      <c r="K1258" t="s">
        <v>30</v>
      </c>
      <c r="L1258" t="s">
        <v>30</v>
      </c>
      <c r="M1258" t="s">
        <v>41</v>
      </c>
      <c r="N1258" t="s">
        <v>42</v>
      </c>
      <c r="O1258" t="s">
        <v>52</v>
      </c>
      <c r="P1258" t="s">
        <v>704</v>
      </c>
      <c r="Q1258" t="s">
        <v>59</v>
      </c>
      <c r="R1258" t="s">
        <v>10013</v>
      </c>
      <c r="S1258" t="str">
        <f t="shared" si="19"/>
        <v>BERRIOS GALLEGOS, EDITH EDUVIGES</v>
      </c>
      <c r="T1258" t="s">
        <v>46</v>
      </c>
      <c r="U1258" t="s">
        <v>47</v>
      </c>
      <c r="V1258" t="s">
        <v>48</v>
      </c>
      <c r="W1258" t="s">
        <v>15823</v>
      </c>
      <c r="X1258" s="121">
        <v>23667</v>
      </c>
      <c r="Y1258" t="s">
        <v>10014</v>
      </c>
      <c r="AB1258" t="s">
        <v>37</v>
      </c>
      <c r="AC1258" t="s">
        <v>38</v>
      </c>
      <c r="AD1258" t="s">
        <v>39</v>
      </c>
    </row>
    <row r="1259" spans="1:30">
      <c r="A1259" t="s">
        <v>10015</v>
      </c>
      <c r="B1259" t="s">
        <v>26</v>
      </c>
      <c r="C1259" t="s">
        <v>27</v>
      </c>
      <c r="D1259" t="s">
        <v>28</v>
      </c>
      <c r="E1259" t="s">
        <v>29</v>
      </c>
      <c r="F1259" t="s">
        <v>9959</v>
      </c>
      <c r="G1259" t="s">
        <v>9960</v>
      </c>
      <c r="H1259" t="s">
        <v>8442</v>
      </c>
      <c r="I1259" t="s">
        <v>14259</v>
      </c>
      <c r="J1259" t="s">
        <v>10015</v>
      </c>
      <c r="K1259" t="s">
        <v>30</v>
      </c>
      <c r="L1259" t="s">
        <v>30</v>
      </c>
      <c r="M1259" t="s">
        <v>6262</v>
      </c>
      <c r="N1259" t="s">
        <v>42</v>
      </c>
      <c r="O1259" t="s">
        <v>52</v>
      </c>
      <c r="P1259" t="s">
        <v>10016</v>
      </c>
      <c r="Q1259" t="s">
        <v>72</v>
      </c>
      <c r="R1259" t="s">
        <v>10017</v>
      </c>
      <c r="S1259" t="str">
        <f t="shared" si="19"/>
        <v>HUAQUISTO QUISPE, WASHINGTON NATALIO</v>
      </c>
      <c r="T1259" t="s">
        <v>51</v>
      </c>
      <c r="U1259" t="s">
        <v>47</v>
      </c>
      <c r="V1259" t="s">
        <v>48</v>
      </c>
      <c r="W1259" t="s">
        <v>15824</v>
      </c>
      <c r="X1259" s="121">
        <v>24057</v>
      </c>
      <c r="Y1259" t="s">
        <v>10018</v>
      </c>
      <c r="AB1259" t="s">
        <v>37</v>
      </c>
      <c r="AC1259" t="s">
        <v>38</v>
      </c>
      <c r="AD1259" t="s">
        <v>39</v>
      </c>
    </row>
    <row r="1260" spans="1:30">
      <c r="A1260" t="s">
        <v>10019</v>
      </c>
      <c r="B1260" t="s">
        <v>26</v>
      </c>
      <c r="C1260" t="s">
        <v>27</v>
      </c>
      <c r="D1260" t="s">
        <v>28</v>
      </c>
      <c r="E1260" t="s">
        <v>29</v>
      </c>
      <c r="F1260" t="s">
        <v>9959</v>
      </c>
      <c r="G1260" t="s">
        <v>9960</v>
      </c>
      <c r="H1260" t="s">
        <v>8442</v>
      </c>
      <c r="I1260" t="s">
        <v>14259</v>
      </c>
      <c r="J1260" t="s">
        <v>10019</v>
      </c>
      <c r="K1260" t="s">
        <v>30</v>
      </c>
      <c r="L1260" t="s">
        <v>30</v>
      </c>
      <c r="M1260" t="s">
        <v>41</v>
      </c>
      <c r="N1260" t="s">
        <v>42</v>
      </c>
      <c r="O1260" t="s">
        <v>52</v>
      </c>
      <c r="P1260" t="s">
        <v>333</v>
      </c>
      <c r="Q1260" t="s">
        <v>708</v>
      </c>
      <c r="R1260" t="s">
        <v>10020</v>
      </c>
      <c r="S1260" t="str">
        <f t="shared" si="19"/>
        <v>MIRANDA VERA, JAVIER ENRIQUE</v>
      </c>
      <c r="T1260" t="s">
        <v>35</v>
      </c>
      <c r="U1260" t="s">
        <v>47</v>
      </c>
      <c r="V1260" t="s">
        <v>48</v>
      </c>
      <c r="W1260" t="s">
        <v>15825</v>
      </c>
      <c r="X1260" s="121">
        <v>24316</v>
      </c>
      <c r="Y1260" t="s">
        <v>10021</v>
      </c>
      <c r="AB1260" t="s">
        <v>37</v>
      </c>
      <c r="AC1260" t="s">
        <v>38</v>
      </c>
      <c r="AD1260" t="s">
        <v>39</v>
      </c>
    </row>
    <row r="1261" spans="1:30">
      <c r="A1261" t="s">
        <v>10022</v>
      </c>
      <c r="B1261" t="s">
        <v>26</v>
      </c>
      <c r="C1261" t="s">
        <v>27</v>
      </c>
      <c r="D1261" t="s">
        <v>28</v>
      </c>
      <c r="E1261" t="s">
        <v>29</v>
      </c>
      <c r="F1261" t="s">
        <v>9959</v>
      </c>
      <c r="G1261" t="s">
        <v>9960</v>
      </c>
      <c r="H1261" t="s">
        <v>8442</v>
      </c>
      <c r="I1261" t="s">
        <v>14259</v>
      </c>
      <c r="J1261" t="s">
        <v>10022</v>
      </c>
      <c r="K1261" t="s">
        <v>30</v>
      </c>
      <c r="L1261" t="s">
        <v>30</v>
      </c>
      <c r="M1261" t="s">
        <v>41</v>
      </c>
      <c r="N1261" t="s">
        <v>42</v>
      </c>
      <c r="O1261" t="s">
        <v>10023</v>
      </c>
      <c r="P1261" t="s">
        <v>849</v>
      </c>
      <c r="Q1261" t="s">
        <v>215</v>
      </c>
      <c r="R1261" t="s">
        <v>10024</v>
      </c>
      <c r="S1261" t="str">
        <f t="shared" si="19"/>
        <v>MANZANARES CASTILLO, GIOVANNA ELISA</v>
      </c>
      <c r="T1261" t="s">
        <v>310</v>
      </c>
      <c r="U1261" t="s">
        <v>47</v>
      </c>
      <c r="V1261" t="s">
        <v>48</v>
      </c>
      <c r="W1261" t="s">
        <v>15826</v>
      </c>
      <c r="X1261" s="121">
        <v>26049</v>
      </c>
      <c r="Y1261" t="s">
        <v>10025</v>
      </c>
      <c r="AB1261" t="s">
        <v>37</v>
      </c>
      <c r="AC1261" t="s">
        <v>38</v>
      </c>
      <c r="AD1261" t="s">
        <v>39</v>
      </c>
    </row>
    <row r="1262" spans="1:30">
      <c r="A1262" t="s">
        <v>10026</v>
      </c>
      <c r="B1262" t="s">
        <v>26</v>
      </c>
      <c r="C1262" t="s">
        <v>27</v>
      </c>
      <c r="D1262" t="s">
        <v>28</v>
      </c>
      <c r="E1262" t="s">
        <v>29</v>
      </c>
      <c r="F1262" t="s">
        <v>9959</v>
      </c>
      <c r="G1262" t="s">
        <v>9960</v>
      </c>
      <c r="H1262" t="s">
        <v>8442</v>
      </c>
      <c r="I1262" t="s">
        <v>14259</v>
      </c>
      <c r="J1262" t="s">
        <v>10026</v>
      </c>
      <c r="K1262" t="s">
        <v>30</v>
      </c>
      <c r="L1262" t="s">
        <v>30</v>
      </c>
      <c r="M1262" t="s">
        <v>41</v>
      </c>
      <c r="N1262" t="s">
        <v>42</v>
      </c>
      <c r="O1262" t="s">
        <v>10027</v>
      </c>
      <c r="P1262" t="s">
        <v>170</v>
      </c>
      <c r="Q1262" t="s">
        <v>276</v>
      </c>
      <c r="R1262" t="s">
        <v>10028</v>
      </c>
      <c r="S1262" t="str">
        <f t="shared" si="19"/>
        <v>ROJAS CUEVA, NANCY ERIKA</v>
      </c>
      <c r="T1262" t="s">
        <v>51</v>
      </c>
      <c r="U1262" t="s">
        <v>47</v>
      </c>
      <c r="V1262" t="s">
        <v>48</v>
      </c>
      <c r="W1262" t="s">
        <v>15827</v>
      </c>
      <c r="X1262" s="121">
        <v>31571</v>
      </c>
      <c r="Y1262" t="s">
        <v>10029</v>
      </c>
      <c r="AB1262" t="s">
        <v>37</v>
      </c>
      <c r="AC1262" t="s">
        <v>38</v>
      </c>
      <c r="AD1262" t="s">
        <v>39</v>
      </c>
    </row>
    <row r="1263" spans="1:30">
      <c r="A1263" t="s">
        <v>10030</v>
      </c>
      <c r="B1263" t="s">
        <v>26</v>
      </c>
      <c r="C1263" t="s">
        <v>27</v>
      </c>
      <c r="D1263" t="s">
        <v>28</v>
      </c>
      <c r="E1263" t="s">
        <v>29</v>
      </c>
      <c r="F1263" t="s">
        <v>9959</v>
      </c>
      <c r="G1263" t="s">
        <v>9960</v>
      </c>
      <c r="H1263" t="s">
        <v>8442</v>
      </c>
      <c r="I1263" t="s">
        <v>14259</v>
      </c>
      <c r="J1263" t="s">
        <v>10030</v>
      </c>
      <c r="K1263" t="s">
        <v>30</v>
      </c>
      <c r="L1263" t="s">
        <v>30</v>
      </c>
      <c r="M1263" t="s">
        <v>41</v>
      </c>
      <c r="N1263" t="s">
        <v>42</v>
      </c>
      <c r="O1263" t="s">
        <v>52</v>
      </c>
      <c r="P1263" t="s">
        <v>72</v>
      </c>
      <c r="Q1263" t="s">
        <v>251</v>
      </c>
      <c r="R1263" t="s">
        <v>410</v>
      </c>
      <c r="S1263" t="str">
        <f t="shared" si="19"/>
        <v>QUISPE MAYTA, VICTOR</v>
      </c>
      <c r="T1263" t="s">
        <v>46</v>
      </c>
      <c r="U1263" t="s">
        <v>47</v>
      </c>
      <c r="V1263" t="s">
        <v>48</v>
      </c>
      <c r="W1263" t="s">
        <v>15828</v>
      </c>
      <c r="X1263" s="121">
        <v>22337</v>
      </c>
      <c r="Y1263" t="s">
        <v>10031</v>
      </c>
      <c r="AB1263" t="s">
        <v>37</v>
      </c>
      <c r="AC1263" t="s">
        <v>38</v>
      </c>
      <c r="AD1263" t="s">
        <v>39</v>
      </c>
    </row>
    <row r="1264" spans="1:30">
      <c r="A1264" t="s">
        <v>10032</v>
      </c>
      <c r="B1264" t="s">
        <v>26</v>
      </c>
      <c r="C1264" t="s">
        <v>27</v>
      </c>
      <c r="D1264" t="s">
        <v>28</v>
      </c>
      <c r="E1264" t="s">
        <v>29</v>
      </c>
      <c r="F1264" t="s">
        <v>9959</v>
      </c>
      <c r="G1264" t="s">
        <v>9960</v>
      </c>
      <c r="H1264" t="s">
        <v>8442</v>
      </c>
      <c r="I1264" t="s">
        <v>14259</v>
      </c>
      <c r="J1264" t="s">
        <v>10032</v>
      </c>
      <c r="K1264" t="s">
        <v>30</v>
      </c>
      <c r="L1264" t="s">
        <v>30</v>
      </c>
      <c r="M1264" t="s">
        <v>6262</v>
      </c>
      <c r="N1264" t="s">
        <v>42</v>
      </c>
      <c r="O1264" t="s">
        <v>52</v>
      </c>
      <c r="P1264" t="s">
        <v>456</v>
      </c>
      <c r="Q1264" t="s">
        <v>312</v>
      </c>
      <c r="R1264" t="s">
        <v>10033</v>
      </c>
      <c r="S1264" t="str">
        <f t="shared" si="19"/>
        <v>ROSSEL VARGAS, MARTHA CARMEN</v>
      </c>
      <c r="T1264" t="s">
        <v>46</v>
      </c>
      <c r="U1264" t="s">
        <v>47</v>
      </c>
      <c r="V1264" t="s">
        <v>48</v>
      </c>
      <c r="W1264" t="s">
        <v>15829</v>
      </c>
      <c r="X1264" s="121">
        <v>23818</v>
      </c>
      <c r="Y1264" t="s">
        <v>10034</v>
      </c>
      <c r="AB1264" t="s">
        <v>37</v>
      </c>
      <c r="AC1264" t="s">
        <v>38</v>
      </c>
      <c r="AD1264" t="s">
        <v>39</v>
      </c>
    </row>
    <row r="1265" spans="1:30">
      <c r="A1265" t="s">
        <v>10035</v>
      </c>
      <c r="B1265" t="s">
        <v>26</v>
      </c>
      <c r="C1265" t="s">
        <v>27</v>
      </c>
      <c r="D1265" t="s">
        <v>28</v>
      </c>
      <c r="E1265" t="s">
        <v>29</v>
      </c>
      <c r="F1265" t="s">
        <v>9959</v>
      </c>
      <c r="G1265" t="s">
        <v>9960</v>
      </c>
      <c r="H1265" t="s">
        <v>8442</v>
      </c>
      <c r="I1265" t="s">
        <v>14259</v>
      </c>
      <c r="J1265" t="s">
        <v>10035</v>
      </c>
      <c r="K1265" t="s">
        <v>30</v>
      </c>
      <c r="L1265" t="s">
        <v>30</v>
      </c>
      <c r="M1265" t="s">
        <v>41</v>
      </c>
      <c r="N1265" t="s">
        <v>42</v>
      </c>
      <c r="O1265" t="s">
        <v>10036</v>
      </c>
      <c r="P1265" t="s">
        <v>72</v>
      </c>
      <c r="Q1265" t="s">
        <v>73</v>
      </c>
      <c r="R1265" t="s">
        <v>10037</v>
      </c>
      <c r="S1265" t="str">
        <f t="shared" si="19"/>
        <v>QUISPE CONDORI, LOURDES ROSARIA</v>
      </c>
      <c r="T1265" t="s">
        <v>46</v>
      </c>
      <c r="U1265" t="s">
        <v>47</v>
      </c>
      <c r="V1265" t="s">
        <v>48</v>
      </c>
      <c r="W1265" t="s">
        <v>15830</v>
      </c>
      <c r="X1265" s="121">
        <v>23422</v>
      </c>
      <c r="Y1265" t="s">
        <v>10038</v>
      </c>
      <c r="AB1265" t="s">
        <v>37</v>
      </c>
      <c r="AC1265" t="s">
        <v>38</v>
      </c>
      <c r="AD1265" t="s">
        <v>39</v>
      </c>
    </row>
    <row r="1266" spans="1:30">
      <c r="A1266" t="s">
        <v>10039</v>
      </c>
      <c r="B1266" t="s">
        <v>26</v>
      </c>
      <c r="C1266" t="s">
        <v>27</v>
      </c>
      <c r="D1266" t="s">
        <v>28</v>
      </c>
      <c r="E1266" t="s">
        <v>29</v>
      </c>
      <c r="F1266" t="s">
        <v>9959</v>
      </c>
      <c r="G1266" t="s">
        <v>9960</v>
      </c>
      <c r="H1266" t="s">
        <v>8442</v>
      </c>
      <c r="I1266" t="s">
        <v>14259</v>
      </c>
      <c r="J1266" t="s">
        <v>10039</v>
      </c>
      <c r="K1266" t="s">
        <v>30</v>
      </c>
      <c r="L1266" t="s">
        <v>30</v>
      </c>
      <c r="M1266" t="s">
        <v>41</v>
      </c>
      <c r="N1266" t="s">
        <v>231</v>
      </c>
      <c r="O1266" t="s">
        <v>19035</v>
      </c>
      <c r="P1266" t="s">
        <v>40</v>
      </c>
      <c r="Q1266" t="s">
        <v>40</v>
      </c>
      <c r="R1266" t="s">
        <v>40</v>
      </c>
      <c r="S1266" s="163" t="s">
        <v>231</v>
      </c>
      <c r="T1266" t="s">
        <v>62</v>
      </c>
      <c r="U1266" t="s">
        <v>47</v>
      </c>
      <c r="V1266" t="s">
        <v>48</v>
      </c>
      <c r="W1266" t="s">
        <v>40</v>
      </c>
      <c r="X1266" t="s">
        <v>232</v>
      </c>
      <c r="Y1266" t="s">
        <v>40</v>
      </c>
      <c r="AB1266" t="s">
        <v>37</v>
      </c>
      <c r="AC1266" t="s">
        <v>6439</v>
      </c>
      <c r="AD1266" t="s">
        <v>39</v>
      </c>
    </row>
    <row r="1267" spans="1:30">
      <c r="A1267" t="s">
        <v>10040</v>
      </c>
      <c r="B1267" t="s">
        <v>26</v>
      </c>
      <c r="C1267" t="s">
        <v>27</v>
      </c>
      <c r="D1267" t="s">
        <v>28</v>
      </c>
      <c r="E1267" t="s">
        <v>29</v>
      </c>
      <c r="F1267" t="s">
        <v>9959</v>
      </c>
      <c r="G1267" t="s">
        <v>9960</v>
      </c>
      <c r="H1267" t="s">
        <v>8442</v>
      </c>
      <c r="I1267" t="s">
        <v>14259</v>
      </c>
      <c r="J1267" t="s">
        <v>10040</v>
      </c>
      <c r="K1267" t="s">
        <v>30</v>
      </c>
      <c r="L1267" t="s">
        <v>30</v>
      </c>
      <c r="M1267" t="s">
        <v>41</v>
      </c>
      <c r="N1267" t="s">
        <v>42</v>
      </c>
      <c r="O1267" t="s">
        <v>10041</v>
      </c>
      <c r="P1267" t="s">
        <v>851</v>
      </c>
      <c r="Q1267" t="s">
        <v>6285</v>
      </c>
      <c r="R1267" t="s">
        <v>10042</v>
      </c>
      <c r="S1267" t="str">
        <f t="shared" si="19"/>
        <v>TOVAR MONTALVO, ELVA CRISTINA</v>
      </c>
      <c r="T1267" t="s">
        <v>62</v>
      </c>
      <c r="U1267" t="s">
        <v>47</v>
      </c>
      <c r="V1267" t="s">
        <v>48</v>
      </c>
      <c r="W1267" t="s">
        <v>15831</v>
      </c>
      <c r="X1267" s="121">
        <v>23400</v>
      </c>
      <c r="Y1267" t="s">
        <v>10043</v>
      </c>
      <c r="AB1267" t="s">
        <v>37</v>
      </c>
      <c r="AC1267" t="s">
        <v>38</v>
      </c>
      <c r="AD1267" t="s">
        <v>39</v>
      </c>
    </row>
    <row r="1268" spans="1:30">
      <c r="A1268" t="s">
        <v>10044</v>
      </c>
      <c r="B1268" t="s">
        <v>26</v>
      </c>
      <c r="C1268" t="s">
        <v>27</v>
      </c>
      <c r="D1268" t="s">
        <v>28</v>
      </c>
      <c r="E1268" t="s">
        <v>29</v>
      </c>
      <c r="F1268" t="s">
        <v>9959</v>
      </c>
      <c r="G1268" t="s">
        <v>9960</v>
      </c>
      <c r="H1268" t="s">
        <v>8442</v>
      </c>
      <c r="I1268" t="s">
        <v>14259</v>
      </c>
      <c r="J1268" t="s">
        <v>10044</v>
      </c>
      <c r="K1268" t="s">
        <v>30</v>
      </c>
      <c r="L1268" t="s">
        <v>30</v>
      </c>
      <c r="M1268" t="s">
        <v>41</v>
      </c>
      <c r="N1268" t="s">
        <v>42</v>
      </c>
      <c r="O1268" t="s">
        <v>10045</v>
      </c>
      <c r="P1268" t="s">
        <v>128</v>
      </c>
      <c r="Q1268" t="s">
        <v>164</v>
      </c>
      <c r="R1268" t="s">
        <v>10046</v>
      </c>
      <c r="S1268" t="str">
        <f t="shared" si="19"/>
        <v>VELASQUEZ ORTEGA, MARIBEL YENNY</v>
      </c>
      <c r="T1268" t="s">
        <v>58</v>
      </c>
      <c r="U1268" t="s">
        <v>47</v>
      </c>
      <c r="V1268" t="s">
        <v>48</v>
      </c>
      <c r="W1268" t="s">
        <v>15832</v>
      </c>
      <c r="X1268" s="121">
        <v>26413</v>
      </c>
      <c r="Y1268" t="s">
        <v>10047</v>
      </c>
      <c r="AB1268" t="s">
        <v>37</v>
      </c>
      <c r="AC1268" t="s">
        <v>38</v>
      </c>
      <c r="AD1268" t="s">
        <v>39</v>
      </c>
    </row>
    <row r="1269" spans="1:30">
      <c r="A1269" t="s">
        <v>10048</v>
      </c>
      <c r="B1269" t="s">
        <v>26</v>
      </c>
      <c r="C1269" t="s">
        <v>27</v>
      </c>
      <c r="D1269" t="s">
        <v>28</v>
      </c>
      <c r="E1269" t="s">
        <v>29</v>
      </c>
      <c r="F1269" t="s">
        <v>9959</v>
      </c>
      <c r="G1269" t="s">
        <v>9960</v>
      </c>
      <c r="H1269" t="s">
        <v>8442</v>
      </c>
      <c r="I1269" t="s">
        <v>14259</v>
      </c>
      <c r="J1269" t="s">
        <v>10048</v>
      </c>
      <c r="K1269" t="s">
        <v>30</v>
      </c>
      <c r="L1269" t="s">
        <v>30</v>
      </c>
      <c r="M1269" t="s">
        <v>41</v>
      </c>
      <c r="N1269" t="s">
        <v>42</v>
      </c>
      <c r="O1269" t="s">
        <v>10049</v>
      </c>
      <c r="P1269" t="s">
        <v>13841</v>
      </c>
      <c r="Q1269" t="s">
        <v>7237</v>
      </c>
      <c r="R1269" t="s">
        <v>13842</v>
      </c>
      <c r="S1269" t="str">
        <f t="shared" si="19"/>
        <v>VELÁSQUEZ PEDRAZA, CORINA VILMA</v>
      </c>
      <c r="T1269" t="s">
        <v>310</v>
      </c>
      <c r="U1269" t="s">
        <v>47</v>
      </c>
      <c r="V1269" t="s">
        <v>48</v>
      </c>
      <c r="W1269" t="s">
        <v>15833</v>
      </c>
      <c r="X1269" s="121">
        <v>22957</v>
      </c>
      <c r="Y1269" t="s">
        <v>13843</v>
      </c>
      <c r="AB1269" t="s">
        <v>37</v>
      </c>
      <c r="AC1269" t="s">
        <v>38</v>
      </c>
      <c r="AD1269" t="s">
        <v>39</v>
      </c>
    </row>
    <row r="1270" spans="1:30">
      <c r="A1270" t="s">
        <v>10050</v>
      </c>
      <c r="B1270" t="s">
        <v>26</v>
      </c>
      <c r="C1270" t="s">
        <v>27</v>
      </c>
      <c r="D1270" t="s">
        <v>28</v>
      </c>
      <c r="E1270" t="s">
        <v>29</v>
      </c>
      <c r="F1270" t="s">
        <v>9959</v>
      </c>
      <c r="G1270" t="s">
        <v>9960</v>
      </c>
      <c r="H1270" t="s">
        <v>8442</v>
      </c>
      <c r="I1270" t="s">
        <v>14259</v>
      </c>
      <c r="J1270" t="s">
        <v>10050</v>
      </c>
      <c r="K1270" t="s">
        <v>30</v>
      </c>
      <c r="L1270" t="s">
        <v>30</v>
      </c>
      <c r="M1270" t="s">
        <v>41</v>
      </c>
      <c r="N1270" t="s">
        <v>42</v>
      </c>
      <c r="O1270" t="s">
        <v>52</v>
      </c>
      <c r="P1270" t="s">
        <v>128</v>
      </c>
      <c r="Q1270" t="s">
        <v>528</v>
      </c>
      <c r="R1270" t="s">
        <v>9962</v>
      </c>
      <c r="S1270" t="str">
        <f t="shared" si="19"/>
        <v>VELASQUEZ ZAPANA, HIPOLITO</v>
      </c>
      <c r="T1270" t="s">
        <v>58</v>
      </c>
      <c r="U1270" t="s">
        <v>47</v>
      </c>
      <c r="V1270" t="s">
        <v>48</v>
      </c>
      <c r="W1270" t="s">
        <v>15834</v>
      </c>
      <c r="X1270" s="121">
        <v>23603</v>
      </c>
      <c r="Y1270" t="s">
        <v>9963</v>
      </c>
      <c r="AB1270" t="s">
        <v>37</v>
      </c>
      <c r="AC1270" t="s">
        <v>38</v>
      </c>
      <c r="AD1270" t="s">
        <v>39</v>
      </c>
    </row>
    <row r="1271" spans="1:30">
      <c r="A1271" t="s">
        <v>10051</v>
      </c>
      <c r="B1271" t="s">
        <v>26</v>
      </c>
      <c r="C1271" t="s">
        <v>27</v>
      </c>
      <c r="D1271" t="s">
        <v>28</v>
      </c>
      <c r="E1271" t="s">
        <v>29</v>
      </c>
      <c r="F1271" t="s">
        <v>9959</v>
      </c>
      <c r="G1271" t="s">
        <v>9960</v>
      </c>
      <c r="H1271" t="s">
        <v>8442</v>
      </c>
      <c r="I1271" t="s">
        <v>14259</v>
      </c>
      <c r="J1271" t="s">
        <v>10051</v>
      </c>
      <c r="K1271" t="s">
        <v>30</v>
      </c>
      <c r="L1271" t="s">
        <v>30</v>
      </c>
      <c r="M1271" t="s">
        <v>41</v>
      </c>
      <c r="N1271" t="s">
        <v>42</v>
      </c>
      <c r="O1271" t="s">
        <v>19036</v>
      </c>
      <c r="P1271" t="s">
        <v>64</v>
      </c>
      <c r="Q1271" t="s">
        <v>369</v>
      </c>
      <c r="R1271" t="s">
        <v>19037</v>
      </c>
      <c r="S1271" t="str">
        <f t="shared" si="19"/>
        <v>CHOQUE ALEJO, VIDAL MOISES</v>
      </c>
      <c r="T1271" t="s">
        <v>35</v>
      </c>
      <c r="U1271" t="s">
        <v>47</v>
      </c>
      <c r="V1271" t="s">
        <v>48</v>
      </c>
      <c r="W1271" t="s">
        <v>19038</v>
      </c>
      <c r="X1271" s="121">
        <v>23435</v>
      </c>
      <c r="Y1271" t="s">
        <v>19039</v>
      </c>
      <c r="AB1271" t="s">
        <v>37</v>
      </c>
      <c r="AC1271" t="s">
        <v>38</v>
      </c>
      <c r="AD1271" t="s">
        <v>39</v>
      </c>
    </row>
    <row r="1272" spans="1:30">
      <c r="A1272" t="s">
        <v>10052</v>
      </c>
      <c r="B1272" t="s">
        <v>26</v>
      </c>
      <c r="C1272" t="s">
        <v>27</v>
      </c>
      <c r="D1272" t="s">
        <v>28</v>
      </c>
      <c r="E1272" t="s">
        <v>29</v>
      </c>
      <c r="F1272" t="s">
        <v>9959</v>
      </c>
      <c r="G1272" t="s">
        <v>9960</v>
      </c>
      <c r="H1272" t="s">
        <v>8442</v>
      </c>
      <c r="I1272" t="s">
        <v>14259</v>
      </c>
      <c r="J1272" t="s">
        <v>10052</v>
      </c>
      <c r="K1272" t="s">
        <v>30</v>
      </c>
      <c r="L1272" t="s">
        <v>30</v>
      </c>
      <c r="M1272" t="s">
        <v>41</v>
      </c>
      <c r="N1272" t="s">
        <v>42</v>
      </c>
      <c r="O1272" t="s">
        <v>19040</v>
      </c>
      <c r="P1272" t="s">
        <v>193</v>
      </c>
      <c r="Q1272" t="s">
        <v>477</v>
      </c>
      <c r="R1272" t="s">
        <v>13099</v>
      </c>
      <c r="S1272" t="str">
        <f t="shared" si="19"/>
        <v>CHAVEZ CONTRERAS, JUAN ERNESTO</v>
      </c>
      <c r="T1272" t="s">
        <v>35</v>
      </c>
      <c r="U1272" t="s">
        <v>47</v>
      </c>
      <c r="V1272" t="s">
        <v>48</v>
      </c>
      <c r="W1272" t="s">
        <v>16775</v>
      </c>
      <c r="X1272" s="121">
        <v>23322</v>
      </c>
      <c r="Y1272" t="s">
        <v>13100</v>
      </c>
      <c r="AB1272" t="s">
        <v>37</v>
      </c>
      <c r="AC1272" t="s">
        <v>38</v>
      </c>
      <c r="AD1272" t="s">
        <v>39</v>
      </c>
    </row>
    <row r="1273" spans="1:30">
      <c r="A1273" t="s">
        <v>10053</v>
      </c>
      <c r="B1273" t="s">
        <v>26</v>
      </c>
      <c r="C1273" t="s">
        <v>27</v>
      </c>
      <c r="D1273" t="s">
        <v>28</v>
      </c>
      <c r="E1273" t="s">
        <v>29</v>
      </c>
      <c r="F1273" t="s">
        <v>9959</v>
      </c>
      <c r="G1273" t="s">
        <v>9960</v>
      </c>
      <c r="H1273" t="s">
        <v>8442</v>
      </c>
      <c r="I1273" t="s">
        <v>14259</v>
      </c>
      <c r="J1273" t="s">
        <v>10053</v>
      </c>
      <c r="K1273" t="s">
        <v>87</v>
      </c>
      <c r="L1273" t="s">
        <v>719</v>
      </c>
      <c r="M1273" t="s">
        <v>720</v>
      </c>
      <c r="N1273" t="s">
        <v>42</v>
      </c>
      <c r="O1273" t="s">
        <v>52</v>
      </c>
      <c r="P1273" t="s">
        <v>72</v>
      </c>
      <c r="Q1273" t="s">
        <v>183</v>
      </c>
      <c r="R1273" t="s">
        <v>10054</v>
      </c>
      <c r="S1273" t="str">
        <f t="shared" si="19"/>
        <v>QUISPE ESCARCENA, ANGEL ADRIANO</v>
      </c>
      <c r="T1273" t="s">
        <v>711</v>
      </c>
      <c r="U1273" t="s">
        <v>36</v>
      </c>
      <c r="V1273" t="s">
        <v>48</v>
      </c>
      <c r="W1273" t="s">
        <v>15835</v>
      </c>
      <c r="X1273" s="121">
        <v>23436</v>
      </c>
      <c r="Y1273" t="s">
        <v>10055</v>
      </c>
      <c r="AB1273" t="s">
        <v>37</v>
      </c>
      <c r="AC1273" t="s">
        <v>92</v>
      </c>
      <c r="AD1273" t="s">
        <v>39</v>
      </c>
    </row>
    <row r="1274" spans="1:30">
      <c r="A1274" t="s">
        <v>10056</v>
      </c>
      <c r="B1274" t="s">
        <v>26</v>
      </c>
      <c r="C1274" t="s">
        <v>27</v>
      </c>
      <c r="D1274" t="s">
        <v>28</v>
      </c>
      <c r="E1274" t="s">
        <v>29</v>
      </c>
      <c r="F1274" t="s">
        <v>9959</v>
      </c>
      <c r="G1274" t="s">
        <v>9960</v>
      </c>
      <c r="H1274" t="s">
        <v>8442</v>
      </c>
      <c r="I1274" t="s">
        <v>14259</v>
      </c>
      <c r="J1274" t="s">
        <v>10056</v>
      </c>
      <c r="K1274" t="s">
        <v>87</v>
      </c>
      <c r="L1274" t="s">
        <v>88</v>
      </c>
      <c r="M1274" t="s">
        <v>854</v>
      </c>
      <c r="N1274" t="s">
        <v>42</v>
      </c>
      <c r="O1274" t="s">
        <v>10057</v>
      </c>
      <c r="P1274" t="s">
        <v>146</v>
      </c>
      <c r="Q1274" t="s">
        <v>82</v>
      </c>
      <c r="R1274" t="s">
        <v>10058</v>
      </c>
      <c r="S1274" t="str">
        <f t="shared" si="19"/>
        <v>LAURA CACERES, JAVIER BACIANO</v>
      </c>
      <c r="T1274" t="s">
        <v>711</v>
      </c>
      <c r="U1274" t="s">
        <v>36</v>
      </c>
      <c r="V1274" t="s">
        <v>48</v>
      </c>
      <c r="W1274" t="s">
        <v>15836</v>
      </c>
      <c r="X1274" s="121">
        <v>23720</v>
      </c>
      <c r="Y1274" t="s">
        <v>10059</v>
      </c>
      <c r="AB1274" t="s">
        <v>37</v>
      </c>
      <c r="AC1274" t="s">
        <v>92</v>
      </c>
      <c r="AD1274" t="s">
        <v>39</v>
      </c>
    </row>
    <row r="1275" spans="1:30">
      <c r="A1275" t="s">
        <v>10060</v>
      </c>
      <c r="B1275" t="s">
        <v>26</v>
      </c>
      <c r="C1275" t="s">
        <v>27</v>
      </c>
      <c r="D1275" t="s">
        <v>28</v>
      </c>
      <c r="E1275" t="s">
        <v>29</v>
      </c>
      <c r="F1275" t="s">
        <v>9959</v>
      </c>
      <c r="G1275" t="s">
        <v>9960</v>
      </c>
      <c r="H1275" t="s">
        <v>8442</v>
      </c>
      <c r="I1275" t="s">
        <v>14259</v>
      </c>
      <c r="J1275" t="s">
        <v>10060</v>
      </c>
      <c r="K1275" t="s">
        <v>87</v>
      </c>
      <c r="L1275" t="s">
        <v>88</v>
      </c>
      <c r="M1275" t="s">
        <v>89</v>
      </c>
      <c r="N1275" t="s">
        <v>42</v>
      </c>
      <c r="O1275" t="s">
        <v>52</v>
      </c>
      <c r="P1275" t="s">
        <v>282</v>
      </c>
      <c r="Q1275" t="s">
        <v>356</v>
      </c>
      <c r="R1275" t="s">
        <v>10061</v>
      </c>
      <c r="S1275" t="str">
        <f t="shared" si="19"/>
        <v>CHAMBILLA ESCOBAR, MAURO MARCIAL</v>
      </c>
      <c r="T1275" t="s">
        <v>143</v>
      </c>
      <c r="U1275" t="s">
        <v>36</v>
      </c>
      <c r="V1275" t="s">
        <v>48</v>
      </c>
      <c r="W1275" t="s">
        <v>15837</v>
      </c>
      <c r="X1275" s="121">
        <v>22522</v>
      </c>
      <c r="Y1275" t="s">
        <v>10062</v>
      </c>
      <c r="AB1275" t="s">
        <v>37</v>
      </c>
      <c r="AC1275" t="s">
        <v>92</v>
      </c>
      <c r="AD1275" t="s">
        <v>39</v>
      </c>
    </row>
    <row r="1276" spans="1:30">
      <c r="A1276" t="s">
        <v>10063</v>
      </c>
      <c r="B1276" t="s">
        <v>26</v>
      </c>
      <c r="C1276" t="s">
        <v>27</v>
      </c>
      <c r="D1276" t="s">
        <v>28</v>
      </c>
      <c r="E1276" t="s">
        <v>29</v>
      </c>
      <c r="F1276" t="s">
        <v>9959</v>
      </c>
      <c r="G1276" t="s">
        <v>9960</v>
      </c>
      <c r="H1276" t="s">
        <v>8442</v>
      </c>
      <c r="I1276" t="s">
        <v>14259</v>
      </c>
      <c r="J1276" t="s">
        <v>10063</v>
      </c>
      <c r="K1276" t="s">
        <v>87</v>
      </c>
      <c r="L1276" t="s">
        <v>88</v>
      </c>
      <c r="M1276" t="s">
        <v>89</v>
      </c>
      <c r="N1276" t="s">
        <v>42</v>
      </c>
      <c r="O1276" t="s">
        <v>52</v>
      </c>
      <c r="P1276" t="s">
        <v>75</v>
      </c>
      <c r="Q1276" t="s">
        <v>855</v>
      </c>
      <c r="R1276" t="s">
        <v>292</v>
      </c>
      <c r="S1276" t="str">
        <f t="shared" si="19"/>
        <v>PINEDA CERPA, CELIA</v>
      </c>
      <c r="T1276" t="s">
        <v>91</v>
      </c>
      <c r="U1276" t="s">
        <v>36</v>
      </c>
      <c r="V1276" t="s">
        <v>48</v>
      </c>
      <c r="W1276" t="s">
        <v>15838</v>
      </c>
      <c r="X1276" s="121">
        <v>24316</v>
      </c>
      <c r="Y1276" t="s">
        <v>10064</v>
      </c>
      <c r="AB1276" t="s">
        <v>37</v>
      </c>
      <c r="AC1276" t="s">
        <v>92</v>
      </c>
      <c r="AD1276" t="s">
        <v>39</v>
      </c>
    </row>
    <row r="1277" spans="1:30">
      <c r="A1277" t="s">
        <v>10065</v>
      </c>
      <c r="B1277" t="s">
        <v>26</v>
      </c>
      <c r="C1277" t="s">
        <v>27</v>
      </c>
      <c r="D1277" t="s">
        <v>28</v>
      </c>
      <c r="E1277" t="s">
        <v>29</v>
      </c>
      <c r="F1277" t="s">
        <v>9959</v>
      </c>
      <c r="G1277" t="s">
        <v>9960</v>
      </c>
      <c r="H1277" t="s">
        <v>8442</v>
      </c>
      <c r="I1277" t="s">
        <v>14259</v>
      </c>
      <c r="J1277" t="s">
        <v>10065</v>
      </c>
      <c r="K1277" t="s">
        <v>87</v>
      </c>
      <c r="L1277" t="s">
        <v>88</v>
      </c>
      <c r="M1277" t="s">
        <v>89</v>
      </c>
      <c r="N1277" t="s">
        <v>231</v>
      </c>
      <c r="O1277" t="s">
        <v>19041</v>
      </c>
      <c r="P1277" t="s">
        <v>40</v>
      </c>
      <c r="Q1277" t="s">
        <v>40</v>
      </c>
      <c r="R1277" t="s">
        <v>40</v>
      </c>
      <c r="S1277" s="163" t="s">
        <v>231</v>
      </c>
      <c r="T1277" t="s">
        <v>62</v>
      </c>
      <c r="U1277" t="s">
        <v>36</v>
      </c>
      <c r="V1277" t="s">
        <v>48</v>
      </c>
      <c r="W1277" t="s">
        <v>40</v>
      </c>
      <c r="X1277" t="s">
        <v>232</v>
      </c>
      <c r="Y1277" t="s">
        <v>40</v>
      </c>
      <c r="AB1277" t="s">
        <v>37</v>
      </c>
      <c r="AC1277" t="s">
        <v>92</v>
      </c>
      <c r="AD1277" t="s">
        <v>39</v>
      </c>
    </row>
    <row r="1278" spans="1:30">
      <c r="A1278" t="s">
        <v>10066</v>
      </c>
      <c r="B1278" t="s">
        <v>26</v>
      </c>
      <c r="C1278" t="s">
        <v>27</v>
      </c>
      <c r="D1278" t="s">
        <v>28</v>
      </c>
      <c r="E1278" t="s">
        <v>29</v>
      </c>
      <c r="F1278" t="s">
        <v>10067</v>
      </c>
      <c r="G1278" t="s">
        <v>10068</v>
      </c>
      <c r="H1278" t="s">
        <v>8442</v>
      </c>
      <c r="I1278" t="s">
        <v>14260</v>
      </c>
      <c r="J1278" t="s">
        <v>10066</v>
      </c>
      <c r="K1278" t="s">
        <v>30</v>
      </c>
      <c r="L1278" t="s">
        <v>31</v>
      </c>
      <c r="M1278" t="s">
        <v>32</v>
      </c>
      <c r="N1278" t="s">
        <v>231</v>
      </c>
      <c r="O1278" t="s">
        <v>6374</v>
      </c>
      <c r="P1278" t="s">
        <v>40</v>
      </c>
      <c r="Q1278" t="s">
        <v>40</v>
      </c>
      <c r="R1278" t="s">
        <v>40</v>
      </c>
      <c r="S1278" s="163" t="s">
        <v>231</v>
      </c>
      <c r="T1278" t="s">
        <v>62</v>
      </c>
      <c r="U1278" t="s">
        <v>36</v>
      </c>
      <c r="V1278" t="s">
        <v>48</v>
      </c>
      <c r="W1278" t="s">
        <v>40</v>
      </c>
      <c r="X1278" t="s">
        <v>232</v>
      </c>
      <c r="Y1278" t="s">
        <v>40</v>
      </c>
      <c r="AB1278" t="s">
        <v>37</v>
      </c>
      <c r="AC1278" t="s">
        <v>38</v>
      </c>
      <c r="AD1278" t="s">
        <v>39</v>
      </c>
    </row>
    <row r="1279" spans="1:30">
      <c r="A1279" t="s">
        <v>10070</v>
      </c>
      <c r="B1279" t="s">
        <v>26</v>
      </c>
      <c r="C1279" t="s">
        <v>27</v>
      </c>
      <c r="D1279" t="s">
        <v>28</v>
      </c>
      <c r="E1279" t="s">
        <v>29</v>
      </c>
      <c r="F1279" t="s">
        <v>10067</v>
      </c>
      <c r="G1279" t="s">
        <v>10068</v>
      </c>
      <c r="H1279" t="s">
        <v>8442</v>
      </c>
      <c r="I1279" t="s">
        <v>14260</v>
      </c>
      <c r="J1279" t="s">
        <v>10070</v>
      </c>
      <c r="K1279" t="s">
        <v>30</v>
      </c>
      <c r="L1279" t="s">
        <v>30</v>
      </c>
      <c r="M1279" t="s">
        <v>41</v>
      </c>
      <c r="N1279" t="s">
        <v>231</v>
      </c>
      <c r="O1279" t="s">
        <v>19042</v>
      </c>
      <c r="P1279" t="s">
        <v>40</v>
      </c>
      <c r="Q1279" t="s">
        <v>40</v>
      </c>
      <c r="R1279" t="s">
        <v>40</v>
      </c>
      <c r="S1279" s="163" t="s">
        <v>231</v>
      </c>
      <c r="T1279" t="s">
        <v>62</v>
      </c>
      <c r="U1279" t="s">
        <v>47</v>
      </c>
      <c r="V1279" t="s">
        <v>48</v>
      </c>
      <c r="W1279" t="s">
        <v>40</v>
      </c>
      <c r="X1279" t="s">
        <v>232</v>
      </c>
      <c r="Y1279" t="s">
        <v>40</v>
      </c>
      <c r="AB1279" t="s">
        <v>37</v>
      </c>
      <c r="AC1279" t="s">
        <v>6439</v>
      </c>
      <c r="AD1279" t="s">
        <v>39</v>
      </c>
    </row>
    <row r="1280" spans="1:30">
      <c r="A1280" t="s">
        <v>10071</v>
      </c>
      <c r="B1280" t="s">
        <v>26</v>
      </c>
      <c r="C1280" t="s">
        <v>27</v>
      </c>
      <c r="D1280" t="s">
        <v>28</v>
      </c>
      <c r="E1280" t="s">
        <v>29</v>
      </c>
      <c r="F1280" t="s">
        <v>10067</v>
      </c>
      <c r="G1280" t="s">
        <v>10068</v>
      </c>
      <c r="H1280" t="s">
        <v>8442</v>
      </c>
      <c r="I1280" t="s">
        <v>14260</v>
      </c>
      <c r="J1280" t="s">
        <v>10071</v>
      </c>
      <c r="K1280" t="s">
        <v>30</v>
      </c>
      <c r="L1280" t="s">
        <v>30</v>
      </c>
      <c r="M1280" t="s">
        <v>41</v>
      </c>
      <c r="N1280" t="s">
        <v>42</v>
      </c>
      <c r="O1280" t="s">
        <v>10072</v>
      </c>
      <c r="P1280" t="s">
        <v>72</v>
      </c>
      <c r="Q1280" t="s">
        <v>406</v>
      </c>
      <c r="R1280" t="s">
        <v>6460</v>
      </c>
      <c r="S1280" t="str">
        <f t="shared" si="19"/>
        <v>QUISPE BEJAR, BETTY</v>
      </c>
      <c r="T1280" t="s">
        <v>58</v>
      </c>
      <c r="U1280" t="s">
        <v>47</v>
      </c>
      <c r="V1280" t="s">
        <v>48</v>
      </c>
      <c r="W1280" t="s">
        <v>15840</v>
      </c>
      <c r="X1280" s="121">
        <v>27202</v>
      </c>
      <c r="Y1280" t="s">
        <v>10073</v>
      </c>
      <c r="AB1280" t="s">
        <v>37</v>
      </c>
      <c r="AC1280" t="s">
        <v>38</v>
      </c>
      <c r="AD1280" t="s">
        <v>39</v>
      </c>
    </row>
    <row r="1281" spans="1:30">
      <c r="A1281" t="s">
        <v>10074</v>
      </c>
      <c r="B1281" t="s">
        <v>26</v>
      </c>
      <c r="C1281" t="s">
        <v>27</v>
      </c>
      <c r="D1281" t="s">
        <v>28</v>
      </c>
      <c r="E1281" t="s">
        <v>29</v>
      </c>
      <c r="F1281" t="s">
        <v>10067</v>
      </c>
      <c r="G1281" t="s">
        <v>10068</v>
      </c>
      <c r="H1281" t="s">
        <v>8442</v>
      </c>
      <c r="I1281" t="s">
        <v>14260</v>
      </c>
      <c r="J1281" t="s">
        <v>10074</v>
      </c>
      <c r="K1281" t="s">
        <v>30</v>
      </c>
      <c r="L1281" t="s">
        <v>30</v>
      </c>
      <c r="M1281" t="s">
        <v>41</v>
      </c>
      <c r="N1281" t="s">
        <v>42</v>
      </c>
      <c r="O1281" t="s">
        <v>52</v>
      </c>
      <c r="P1281" t="s">
        <v>856</v>
      </c>
      <c r="Q1281" t="s">
        <v>613</v>
      </c>
      <c r="R1281" t="s">
        <v>8393</v>
      </c>
      <c r="S1281" t="str">
        <f t="shared" si="19"/>
        <v>CHANA ARISACA, MAURICIA</v>
      </c>
      <c r="T1281" t="s">
        <v>51</v>
      </c>
      <c r="U1281" t="s">
        <v>47</v>
      </c>
      <c r="V1281" t="s">
        <v>48</v>
      </c>
      <c r="W1281" t="s">
        <v>15841</v>
      </c>
      <c r="X1281" s="121">
        <v>25613</v>
      </c>
      <c r="Y1281" t="s">
        <v>10075</v>
      </c>
      <c r="AB1281" t="s">
        <v>37</v>
      </c>
      <c r="AC1281" t="s">
        <v>38</v>
      </c>
      <c r="AD1281" t="s">
        <v>39</v>
      </c>
    </row>
    <row r="1282" spans="1:30">
      <c r="A1282" t="s">
        <v>10076</v>
      </c>
      <c r="B1282" t="s">
        <v>26</v>
      </c>
      <c r="C1282" t="s">
        <v>27</v>
      </c>
      <c r="D1282" t="s">
        <v>28</v>
      </c>
      <c r="E1282" t="s">
        <v>29</v>
      </c>
      <c r="F1282" t="s">
        <v>10067</v>
      </c>
      <c r="G1282" t="s">
        <v>10068</v>
      </c>
      <c r="H1282" t="s">
        <v>8442</v>
      </c>
      <c r="I1282" t="s">
        <v>14260</v>
      </c>
      <c r="J1282" t="s">
        <v>10076</v>
      </c>
      <c r="K1282" t="s">
        <v>30</v>
      </c>
      <c r="L1282" t="s">
        <v>30</v>
      </c>
      <c r="M1282" t="s">
        <v>6262</v>
      </c>
      <c r="N1282" t="s">
        <v>42</v>
      </c>
      <c r="O1282" t="s">
        <v>52</v>
      </c>
      <c r="P1282" t="s">
        <v>557</v>
      </c>
      <c r="Q1282" t="s">
        <v>164</v>
      </c>
      <c r="R1282" t="s">
        <v>10077</v>
      </c>
      <c r="S1282" t="str">
        <f t="shared" si="19"/>
        <v>FRANCO ORTEGA, GUIDO WILLIAM</v>
      </c>
      <c r="T1282" t="s">
        <v>35</v>
      </c>
      <c r="U1282" t="s">
        <v>47</v>
      </c>
      <c r="V1282" t="s">
        <v>48</v>
      </c>
      <c r="W1282" t="s">
        <v>15842</v>
      </c>
      <c r="X1282" s="121">
        <v>24036</v>
      </c>
      <c r="Y1282" t="s">
        <v>10078</v>
      </c>
      <c r="AB1282" t="s">
        <v>37</v>
      </c>
      <c r="AC1282" t="s">
        <v>38</v>
      </c>
      <c r="AD1282" t="s">
        <v>39</v>
      </c>
    </row>
    <row r="1283" spans="1:30">
      <c r="A1283" t="s">
        <v>10079</v>
      </c>
      <c r="B1283" t="s">
        <v>26</v>
      </c>
      <c r="C1283" t="s">
        <v>27</v>
      </c>
      <c r="D1283" t="s">
        <v>28</v>
      </c>
      <c r="E1283" t="s">
        <v>29</v>
      </c>
      <c r="F1283" t="s">
        <v>10067</v>
      </c>
      <c r="G1283" t="s">
        <v>10068</v>
      </c>
      <c r="H1283" t="s">
        <v>8442</v>
      </c>
      <c r="I1283" t="s">
        <v>14260</v>
      </c>
      <c r="J1283" t="s">
        <v>10079</v>
      </c>
      <c r="K1283" t="s">
        <v>30</v>
      </c>
      <c r="L1283" t="s">
        <v>30</v>
      </c>
      <c r="M1283" t="s">
        <v>41</v>
      </c>
      <c r="N1283" t="s">
        <v>42</v>
      </c>
      <c r="O1283" t="s">
        <v>10080</v>
      </c>
      <c r="P1283" t="s">
        <v>154</v>
      </c>
      <c r="Q1283" t="s">
        <v>103</v>
      </c>
      <c r="R1283" t="s">
        <v>10081</v>
      </c>
      <c r="S1283" t="str">
        <f t="shared" si="19"/>
        <v>GOMEZ MAMANI, JHAZMIN JASSY</v>
      </c>
      <c r="T1283" t="s">
        <v>35</v>
      </c>
      <c r="U1283" t="s">
        <v>47</v>
      </c>
      <c r="V1283" t="s">
        <v>48</v>
      </c>
      <c r="W1283" t="s">
        <v>15843</v>
      </c>
      <c r="X1283" s="121">
        <v>25067</v>
      </c>
      <c r="Y1283" t="s">
        <v>10082</v>
      </c>
      <c r="AB1283" t="s">
        <v>37</v>
      </c>
      <c r="AC1283" t="s">
        <v>38</v>
      </c>
      <c r="AD1283" t="s">
        <v>39</v>
      </c>
    </row>
    <row r="1284" spans="1:30">
      <c r="A1284" t="s">
        <v>10083</v>
      </c>
      <c r="B1284" t="s">
        <v>26</v>
      </c>
      <c r="C1284" t="s">
        <v>27</v>
      </c>
      <c r="D1284" t="s">
        <v>28</v>
      </c>
      <c r="E1284" t="s">
        <v>29</v>
      </c>
      <c r="F1284" t="s">
        <v>10067</v>
      </c>
      <c r="G1284" t="s">
        <v>10068</v>
      </c>
      <c r="H1284" t="s">
        <v>8442</v>
      </c>
      <c r="I1284" t="s">
        <v>14260</v>
      </c>
      <c r="J1284" t="s">
        <v>10083</v>
      </c>
      <c r="K1284" t="s">
        <v>30</v>
      </c>
      <c r="L1284" t="s">
        <v>30</v>
      </c>
      <c r="M1284" t="s">
        <v>41</v>
      </c>
      <c r="N1284" t="s">
        <v>42</v>
      </c>
      <c r="O1284" t="s">
        <v>52</v>
      </c>
      <c r="P1284" t="s">
        <v>103</v>
      </c>
      <c r="Q1284" t="s">
        <v>372</v>
      </c>
      <c r="R1284" t="s">
        <v>592</v>
      </c>
      <c r="S1284" t="str">
        <f t="shared" si="19"/>
        <v>MAMANI CURASI, NILDA</v>
      </c>
      <c r="T1284" t="s">
        <v>46</v>
      </c>
      <c r="U1284" t="s">
        <v>47</v>
      </c>
      <c r="V1284" t="s">
        <v>48</v>
      </c>
      <c r="W1284" t="s">
        <v>15844</v>
      </c>
      <c r="X1284" s="121">
        <v>23798</v>
      </c>
      <c r="Y1284" t="s">
        <v>10084</v>
      </c>
      <c r="AB1284" t="s">
        <v>37</v>
      </c>
      <c r="AC1284" t="s">
        <v>38</v>
      </c>
      <c r="AD1284" t="s">
        <v>39</v>
      </c>
    </row>
    <row r="1285" spans="1:30">
      <c r="A1285" t="s">
        <v>10085</v>
      </c>
      <c r="B1285" t="s">
        <v>26</v>
      </c>
      <c r="C1285" t="s">
        <v>27</v>
      </c>
      <c r="D1285" t="s">
        <v>28</v>
      </c>
      <c r="E1285" t="s">
        <v>29</v>
      </c>
      <c r="F1285" t="s">
        <v>10067</v>
      </c>
      <c r="G1285" t="s">
        <v>10068</v>
      </c>
      <c r="H1285" t="s">
        <v>8442</v>
      </c>
      <c r="I1285" t="s">
        <v>14260</v>
      </c>
      <c r="J1285" t="s">
        <v>10085</v>
      </c>
      <c r="K1285" t="s">
        <v>30</v>
      </c>
      <c r="L1285" t="s">
        <v>30</v>
      </c>
      <c r="M1285" t="s">
        <v>8480</v>
      </c>
      <c r="N1285" t="s">
        <v>42</v>
      </c>
      <c r="O1285" t="s">
        <v>10086</v>
      </c>
      <c r="P1285" t="s">
        <v>103</v>
      </c>
      <c r="Q1285" t="s">
        <v>71</v>
      </c>
      <c r="R1285" t="s">
        <v>10087</v>
      </c>
      <c r="S1285" t="str">
        <f t="shared" ref="S1285:S1348" si="20">CONCATENATE(P1285," ",Q1285,","," ",R1285)</f>
        <v>MAMANI HUANCA, MARTHA ZORAYA</v>
      </c>
      <c r="T1285" t="s">
        <v>46</v>
      </c>
      <c r="U1285" t="s">
        <v>47</v>
      </c>
      <c r="V1285" t="s">
        <v>48</v>
      </c>
      <c r="W1285" t="s">
        <v>15845</v>
      </c>
      <c r="X1285" s="121">
        <v>24052</v>
      </c>
      <c r="Y1285" t="s">
        <v>10088</v>
      </c>
      <c r="AB1285" t="s">
        <v>37</v>
      </c>
      <c r="AC1285" t="s">
        <v>38</v>
      </c>
      <c r="AD1285" t="s">
        <v>39</v>
      </c>
    </row>
    <row r="1286" spans="1:30">
      <c r="A1286" t="s">
        <v>10089</v>
      </c>
      <c r="B1286" t="s">
        <v>26</v>
      </c>
      <c r="C1286" t="s">
        <v>27</v>
      </c>
      <c r="D1286" t="s">
        <v>28</v>
      </c>
      <c r="E1286" t="s">
        <v>29</v>
      </c>
      <c r="F1286" t="s">
        <v>10067</v>
      </c>
      <c r="G1286" t="s">
        <v>10068</v>
      </c>
      <c r="H1286" t="s">
        <v>8442</v>
      </c>
      <c r="I1286" t="s">
        <v>14260</v>
      </c>
      <c r="J1286" t="s">
        <v>10089</v>
      </c>
      <c r="K1286" t="s">
        <v>30</v>
      </c>
      <c r="L1286" t="s">
        <v>30</v>
      </c>
      <c r="M1286" t="s">
        <v>41</v>
      </c>
      <c r="N1286" t="s">
        <v>42</v>
      </c>
      <c r="O1286" t="s">
        <v>10090</v>
      </c>
      <c r="P1286" t="s">
        <v>189</v>
      </c>
      <c r="Q1286" t="s">
        <v>203</v>
      </c>
      <c r="R1286" t="s">
        <v>979</v>
      </c>
      <c r="S1286" t="str">
        <f t="shared" si="20"/>
        <v>APAZA ANDIA, FILOMENA</v>
      </c>
      <c r="T1286" t="s">
        <v>58</v>
      </c>
      <c r="U1286" t="s">
        <v>47</v>
      </c>
      <c r="V1286" t="s">
        <v>48</v>
      </c>
      <c r="W1286" t="s">
        <v>15846</v>
      </c>
      <c r="X1286" s="121">
        <v>25426</v>
      </c>
      <c r="Y1286" t="s">
        <v>10091</v>
      </c>
      <c r="AB1286" t="s">
        <v>37</v>
      </c>
      <c r="AC1286" t="s">
        <v>38</v>
      </c>
      <c r="AD1286" t="s">
        <v>39</v>
      </c>
    </row>
    <row r="1287" spans="1:30">
      <c r="A1287" t="s">
        <v>10092</v>
      </c>
      <c r="B1287" t="s">
        <v>26</v>
      </c>
      <c r="C1287" t="s">
        <v>27</v>
      </c>
      <c r="D1287" t="s">
        <v>28</v>
      </c>
      <c r="E1287" t="s">
        <v>29</v>
      </c>
      <c r="F1287" t="s">
        <v>10067</v>
      </c>
      <c r="G1287" t="s">
        <v>10068</v>
      </c>
      <c r="H1287" t="s">
        <v>8442</v>
      </c>
      <c r="I1287" t="s">
        <v>14260</v>
      </c>
      <c r="J1287" t="s">
        <v>10092</v>
      </c>
      <c r="K1287" t="s">
        <v>30</v>
      </c>
      <c r="L1287" t="s">
        <v>30</v>
      </c>
      <c r="M1287" t="s">
        <v>8480</v>
      </c>
      <c r="N1287" t="s">
        <v>42</v>
      </c>
      <c r="O1287" t="s">
        <v>19043</v>
      </c>
      <c r="P1287" t="s">
        <v>72</v>
      </c>
      <c r="Q1287" t="s">
        <v>296</v>
      </c>
      <c r="R1287" t="s">
        <v>10146</v>
      </c>
      <c r="S1287" t="str">
        <f t="shared" si="20"/>
        <v>QUISPE TAPIA, ALFREDO ELOY</v>
      </c>
      <c r="T1287" t="s">
        <v>310</v>
      </c>
      <c r="U1287" t="s">
        <v>47</v>
      </c>
      <c r="V1287" t="s">
        <v>48</v>
      </c>
      <c r="W1287" t="s">
        <v>15863</v>
      </c>
      <c r="X1287" s="121">
        <v>22821</v>
      </c>
      <c r="Y1287" t="s">
        <v>10147</v>
      </c>
      <c r="AB1287" t="s">
        <v>37</v>
      </c>
      <c r="AC1287" t="s">
        <v>38</v>
      </c>
      <c r="AD1287" t="s">
        <v>39</v>
      </c>
    </row>
    <row r="1288" spans="1:30">
      <c r="A1288" t="s">
        <v>10094</v>
      </c>
      <c r="B1288" t="s">
        <v>26</v>
      </c>
      <c r="C1288" t="s">
        <v>27</v>
      </c>
      <c r="D1288" t="s">
        <v>28</v>
      </c>
      <c r="E1288" t="s">
        <v>29</v>
      </c>
      <c r="F1288" t="s">
        <v>10067</v>
      </c>
      <c r="G1288" t="s">
        <v>10068</v>
      </c>
      <c r="H1288" t="s">
        <v>8442</v>
      </c>
      <c r="I1288" t="s">
        <v>14260</v>
      </c>
      <c r="J1288" t="s">
        <v>10094</v>
      </c>
      <c r="K1288" t="s">
        <v>30</v>
      </c>
      <c r="L1288" t="s">
        <v>30</v>
      </c>
      <c r="M1288" t="s">
        <v>41</v>
      </c>
      <c r="N1288" t="s">
        <v>42</v>
      </c>
      <c r="O1288" t="s">
        <v>52</v>
      </c>
      <c r="P1288" t="s">
        <v>249</v>
      </c>
      <c r="Q1288" t="s">
        <v>858</v>
      </c>
      <c r="R1288" t="s">
        <v>10095</v>
      </c>
      <c r="S1288" t="str">
        <f t="shared" si="20"/>
        <v>PUMA HILARI, YENY DARIA</v>
      </c>
      <c r="T1288" t="s">
        <v>58</v>
      </c>
      <c r="U1288" t="s">
        <v>47</v>
      </c>
      <c r="V1288" t="s">
        <v>48</v>
      </c>
      <c r="W1288" t="s">
        <v>15847</v>
      </c>
      <c r="X1288" s="121">
        <v>28059</v>
      </c>
      <c r="Y1288" t="s">
        <v>10096</v>
      </c>
      <c r="AB1288" t="s">
        <v>37</v>
      </c>
      <c r="AC1288" t="s">
        <v>38</v>
      </c>
      <c r="AD1288" t="s">
        <v>39</v>
      </c>
    </row>
    <row r="1289" spans="1:30">
      <c r="A1289" t="s">
        <v>10097</v>
      </c>
      <c r="B1289" t="s">
        <v>26</v>
      </c>
      <c r="C1289" t="s">
        <v>27</v>
      </c>
      <c r="D1289" t="s">
        <v>28</v>
      </c>
      <c r="E1289" t="s">
        <v>29</v>
      </c>
      <c r="F1289" t="s">
        <v>10067</v>
      </c>
      <c r="G1289" t="s">
        <v>10068</v>
      </c>
      <c r="H1289" t="s">
        <v>8442</v>
      </c>
      <c r="I1289" t="s">
        <v>14260</v>
      </c>
      <c r="J1289" t="s">
        <v>10097</v>
      </c>
      <c r="K1289" t="s">
        <v>30</v>
      </c>
      <c r="L1289" t="s">
        <v>30</v>
      </c>
      <c r="M1289" t="s">
        <v>41</v>
      </c>
      <c r="N1289" t="s">
        <v>42</v>
      </c>
      <c r="O1289" t="s">
        <v>10098</v>
      </c>
      <c r="P1289" t="s">
        <v>10099</v>
      </c>
      <c r="Q1289" t="s">
        <v>599</v>
      </c>
      <c r="R1289" t="s">
        <v>10100</v>
      </c>
      <c r="S1289" t="str">
        <f t="shared" si="20"/>
        <v>CALLOMAMANI AROCUTIPA, TOMAS PERCY</v>
      </c>
      <c r="T1289" t="s">
        <v>51</v>
      </c>
      <c r="U1289" t="s">
        <v>47</v>
      </c>
      <c r="V1289" t="s">
        <v>48</v>
      </c>
      <c r="W1289" t="s">
        <v>15848</v>
      </c>
      <c r="X1289" s="121">
        <v>28679</v>
      </c>
      <c r="Y1289" t="s">
        <v>10101</v>
      </c>
      <c r="AB1289" t="s">
        <v>37</v>
      </c>
      <c r="AC1289" t="s">
        <v>38</v>
      </c>
      <c r="AD1289" t="s">
        <v>39</v>
      </c>
    </row>
    <row r="1290" spans="1:30">
      <c r="A1290" t="s">
        <v>10102</v>
      </c>
      <c r="B1290" t="s">
        <v>26</v>
      </c>
      <c r="C1290" t="s">
        <v>27</v>
      </c>
      <c r="D1290" t="s">
        <v>28</v>
      </c>
      <c r="E1290" t="s">
        <v>29</v>
      </c>
      <c r="F1290" t="s">
        <v>10067</v>
      </c>
      <c r="G1290" t="s">
        <v>10068</v>
      </c>
      <c r="H1290" t="s">
        <v>8442</v>
      </c>
      <c r="I1290" t="s">
        <v>14260</v>
      </c>
      <c r="J1290" t="s">
        <v>10102</v>
      </c>
      <c r="K1290" t="s">
        <v>30</v>
      </c>
      <c r="L1290" t="s">
        <v>30</v>
      </c>
      <c r="M1290" t="s">
        <v>41</v>
      </c>
      <c r="N1290" t="s">
        <v>42</v>
      </c>
      <c r="O1290" t="s">
        <v>19044</v>
      </c>
      <c r="P1290" t="s">
        <v>106</v>
      </c>
      <c r="Q1290" t="s">
        <v>57</v>
      </c>
      <c r="R1290" t="s">
        <v>11607</v>
      </c>
      <c r="S1290" t="str">
        <f t="shared" si="20"/>
        <v>RUELAS VILCA, PRIMITIVO WILFREDO</v>
      </c>
      <c r="T1290" t="s">
        <v>310</v>
      </c>
      <c r="U1290" t="s">
        <v>47</v>
      </c>
      <c r="V1290" t="s">
        <v>48</v>
      </c>
      <c r="W1290" t="s">
        <v>15328</v>
      </c>
      <c r="X1290" s="121">
        <v>24322</v>
      </c>
      <c r="Y1290" t="s">
        <v>11608</v>
      </c>
      <c r="AB1290" t="s">
        <v>37</v>
      </c>
      <c r="AC1290" t="s">
        <v>38</v>
      </c>
      <c r="AD1290" t="s">
        <v>39</v>
      </c>
    </row>
    <row r="1291" spans="1:30">
      <c r="A1291" t="s">
        <v>10103</v>
      </c>
      <c r="B1291" t="s">
        <v>26</v>
      </c>
      <c r="C1291" t="s">
        <v>27</v>
      </c>
      <c r="D1291" t="s">
        <v>28</v>
      </c>
      <c r="E1291" t="s">
        <v>29</v>
      </c>
      <c r="F1291" t="s">
        <v>10067</v>
      </c>
      <c r="G1291" t="s">
        <v>10068</v>
      </c>
      <c r="H1291" t="s">
        <v>8442</v>
      </c>
      <c r="I1291" t="s">
        <v>14260</v>
      </c>
      <c r="J1291" t="s">
        <v>10103</v>
      </c>
      <c r="K1291" t="s">
        <v>30</v>
      </c>
      <c r="L1291" t="s">
        <v>30</v>
      </c>
      <c r="M1291" t="s">
        <v>41</v>
      </c>
      <c r="N1291" t="s">
        <v>42</v>
      </c>
      <c r="O1291" t="s">
        <v>10104</v>
      </c>
      <c r="P1291" t="s">
        <v>189</v>
      </c>
      <c r="Q1291" t="s">
        <v>140</v>
      </c>
      <c r="R1291" t="s">
        <v>205</v>
      </c>
      <c r="S1291" t="str">
        <f t="shared" si="20"/>
        <v>APAZA LLANQUE, LIDIA</v>
      </c>
      <c r="T1291" t="s">
        <v>35</v>
      </c>
      <c r="U1291" t="s">
        <v>47</v>
      </c>
      <c r="V1291" t="s">
        <v>48</v>
      </c>
      <c r="W1291" t="s">
        <v>15849</v>
      </c>
      <c r="X1291" s="121">
        <v>25471</v>
      </c>
      <c r="Y1291" t="s">
        <v>10105</v>
      </c>
      <c r="AB1291" t="s">
        <v>37</v>
      </c>
      <c r="AC1291" t="s">
        <v>38</v>
      </c>
      <c r="AD1291" t="s">
        <v>39</v>
      </c>
    </row>
    <row r="1292" spans="1:30">
      <c r="A1292" t="s">
        <v>10106</v>
      </c>
      <c r="B1292" t="s">
        <v>26</v>
      </c>
      <c r="C1292" t="s">
        <v>27</v>
      </c>
      <c r="D1292" t="s">
        <v>28</v>
      </c>
      <c r="E1292" t="s">
        <v>29</v>
      </c>
      <c r="F1292" t="s">
        <v>10067</v>
      </c>
      <c r="G1292" t="s">
        <v>10068</v>
      </c>
      <c r="H1292" t="s">
        <v>8442</v>
      </c>
      <c r="I1292" t="s">
        <v>14260</v>
      </c>
      <c r="J1292" t="s">
        <v>10106</v>
      </c>
      <c r="K1292" t="s">
        <v>30</v>
      </c>
      <c r="L1292" t="s">
        <v>30</v>
      </c>
      <c r="M1292" t="s">
        <v>41</v>
      </c>
      <c r="N1292" t="s">
        <v>42</v>
      </c>
      <c r="O1292" t="s">
        <v>52</v>
      </c>
      <c r="P1292" t="s">
        <v>859</v>
      </c>
      <c r="Q1292" t="s">
        <v>72</v>
      </c>
      <c r="R1292" t="s">
        <v>608</v>
      </c>
      <c r="S1292" t="str">
        <f t="shared" si="20"/>
        <v>SUPO QUISPE, ELSA</v>
      </c>
      <c r="T1292" t="s">
        <v>46</v>
      </c>
      <c r="U1292" t="s">
        <v>47</v>
      </c>
      <c r="V1292" t="s">
        <v>48</v>
      </c>
      <c r="W1292" t="s">
        <v>15850</v>
      </c>
      <c r="X1292" s="121">
        <v>23769</v>
      </c>
      <c r="Y1292" t="s">
        <v>10107</v>
      </c>
      <c r="AB1292" t="s">
        <v>37</v>
      </c>
      <c r="AC1292" t="s">
        <v>38</v>
      </c>
      <c r="AD1292" t="s">
        <v>39</v>
      </c>
    </row>
    <row r="1293" spans="1:30">
      <c r="A1293" t="s">
        <v>10108</v>
      </c>
      <c r="B1293" t="s">
        <v>26</v>
      </c>
      <c r="C1293" t="s">
        <v>27</v>
      </c>
      <c r="D1293" t="s">
        <v>28</v>
      </c>
      <c r="E1293" t="s">
        <v>29</v>
      </c>
      <c r="F1293" t="s">
        <v>10067</v>
      </c>
      <c r="G1293" t="s">
        <v>10068</v>
      </c>
      <c r="H1293" t="s">
        <v>8442</v>
      </c>
      <c r="I1293" t="s">
        <v>14260</v>
      </c>
      <c r="J1293" t="s">
        <v>10108</v>
      </c>
      <c r="K1293" t="s">
        <v>30</v>
      </c>
      <c r="L1293" t="s">
        <v>30</v>
      </c>
      <c r="M1293" t="s">
        <v>41</v>
      </c>
      <c r="N1293" t="s">
        <v>42</v>
      </c>
      <c r="O1293" t="s">
        <v>52</v>
      </c>
      <c r="P1293" t="s">
        <v>10109</v>
      </c>
      <c r="Q1293" t="s">
        <v>430</v>
      </c>
      <c r="R1293" t="s">
        <v>286</v>
      </c>
      <c r="S1293" t="str">
        <f t="shared" si="20"/>
        <v>ZAVALLA CABRERA, LUCIO</v>
      </c>
      <c r="T1293" t="s">
        <v>46</v>
      </c>
      <c r="U1293" t="s">
        <v>47</v>
      </c>
      <c r="V1293" t="s">
        <v>48</v>
      </c>
      <c r="W1293" t="s">
        <v>15851</v>
      </c>
      <c r="X1293" s="121">
        <v>23074</v>
      </c>
      <c r="Y1293" t="s">
        <v>10110</v>
      </c>
      <c r="AB1293" t="s">
        <v>37</v>
      </c>
      <c r="AC1293" t="s">
        <v>38</v>
      </c>
      <c r="AD1293" t="s">
        <v>39</v>
      </c>
    </row>
    <row r="1294" spans="1:30">
      <c r="A1294" t="s">
        <v>10111</v>
      </c>
      <c r="B1294" t="s">
        <v>26</v>
      </c>
      <c r="C1294" t="s">
        <v>27</v>
      </c>
      <c r="D1294" t="s">
        <v>28</v>
      </c>
      <c r="E1294" t="s">
        <v>29</v>
      </c>
      <c r="F1294" t="s">
        <v>10067</v>
      </c>
      <c r="G1294" t="s">
        <v>10068</v>
      </c>
      <c r="H1294" t="s">
        <v>8442</v>
      </c>
      <c r="I1294" t="s">
        <v>14260</v>
      </c>
      <c r="J1294" t="s">
        <v>10111</v>
      </c>
      <c r="K1294" t="s">
        <v>87</v>
      </c>
      <c r="L1294" t="s">
        <v>88</v>
      </c>
      <c r="M1294" t="s">
        <v>89</v>
      </c>
      <c r="N1294" t="s">
        <v>42</v>
      </c>
      <c r="O1294" t="s">
        <v>52</v>
      </c>
      <c r="P1294" t="s">
        <v>633</v>
      </c>
      <c r="Q1294" t="s">
        <v>6843</v>
      </c>
      <c r="R1294" t="s">
        <v>10112</v>
      </c>
      <c r="S1294" t="str">
        <f t="shared" si="20"/>
        <v>CCAMA BACA, EULOGIO ARTURO</v>
      </c>
      <c r="T1294" t="s">
        <v>97</v>
      </c>
      <c r="U1294" t="s">
        <v>36</v>
      </c>
      <c r="V1294" t="s">
        <v>48</v>
      </c>
      <c r="W1294" t="s">
        <v>15852</v>
      </c>
      <c r="X1294" s="121">
        <v>20159</v>
      </c>
      <c r="Y1294" t="s">
        <v>10113</v>
      </c>
      <c r="AB1294" t="s">
        <v>37</v>
      </c>
      <c r="AC1294" t="s">
        <v>92</v>
      </c>
      <c r="AD1294" t="s">
        <v>39</v>
      </c>
    </row>
    <row r="1295" spans="1:30">
      <c r="A1295" t="s">
        <v>10114</v>
      </c>
      <c r="B1295" t="s">
        <v>26</v>
      </c>
      <c r="C1295" t="s">
        <v>27</v>
      </c>
      <c r="D1295" t="s">
        <v>28</v>
      </c>
      <c r="E1295" t="s">
        <v>29</v>
      </c>
      <c r="F1295" t="s">
        <v>10067</v>
      </c>
      <c r="G1295" t="s">
        <v>10068</v>
      </c>
      <c r="H1295" t="s">
        <v>8442</v>
      </c>
      <c r="I1295" t="s">
        <v>14260</v>
      </c>
      <c r="J1295" t="s">
        <v>10114</v>
      </c>
      <c r="K1295" t="s">
        <v>87</v>
      </c>
      <c r="L1295" t="s">
        <v>88</v>
      </c>
      <c r="M1295" t="s">
        <v>93</v>
      </c>
      <c r="N1295" t="s">
        <v>42</v>
      </c>
      <c r="O1295" t="s">
        <v>52</v>
      </c>
      <c r="P1295" t="s">
        <v>346</v>
      </c>
      <c r="Q1295" t="s">
        <v>860</v>
      </c>
      <c r="R1295" t="s">
        <v>10115</v>
      </c>
      <c r="S1295" t="str">
        <f t="shared" si="20"/>
        <v>FERNANDEZ VACA, EUFRASIO PERCY</v>
      </c>
      <c r="T1295" t="s">
        <v>711</v>
      </c>
      <c r="U1295" t="s">
        <v>36</v>
      </c>
      <c r="V1295" t="s">
        <v>48</v>
      </c>
      <c r="W1295" t="s">
        <v>15853</v>
      </c>
      <c r="X1295" s="121">
        <v>21199</v>
      </c>
      <c r="Y1295" t="s">
        <v>10116</v>
      </c>
      <c r="AB1295" t="s">
        <v>37</v>
      </c>
      <c r="AC1295" t="s">
        <v>92</v>
      </c>
      <c r="AD1295" t="s">
        <v>39</v>
      </c>
    </row>
    <row r="1296" spans="1:30">
      <c r="A1296" t="s">
        <v>10117</v>
      </c>
      <c r="B1296" t="s">
        <v>26</v>
      </c>
      <c r="C1296" t="s">
        <v>27</v>
      </c>
      <c r="D1296" t="s">
        <v>28</v>
      </c>
      <c r="E1296" t="s">
        <v>29</v>
      </c>
      <c r="F1296" t="s">
        <v>10067</v>
      </c>
      <c r="G1296" t="s">
        <v>10068</v>
      </c>
      <c r="H1296" t="s">
        <v>8442</v>
      </c>
      <c r="I1296" t="s">
        <v>14260</v>
      </c>
      <c r="J1296" t="s">
        <v>10117</v>
      </c>
      <c r="K1296" t="s">
        <v>87</v>
      </c>
      <c r="L1296" t="s">
        <v>88</v>
      </c>
      <c r="M1296" t="s">
        <v>89</v>
      </c>
      <c r="N1296" t="s">
        <v>42</v>
      </c>
      <c r="O1296" t="s">
        <v>10118</v>
      </c>
      <c r="P1296" t="s">
        <v>72</v>
      </c>
      <c r="Q1296" t="s">
        <v>311</v>
      </c>
      <c r="R1296" t="s">
        <v>10119</v>
      </c>
      <c r="S1296" t="str">
        <f t="shared" si="20"/>
        <v>QUISPE CALISAYA, DINA SUSY</v>
      </c>
      <c r="T1296" t="s">
        <v>99</v>
      </c>
      <c r="U1296" t="s">
        <v>36</v>
      </c>
      <c r="V1296" t="s">
        <v>48</v>
      </c>
      <c r="W1296" t="s">
        <v>15854</v>
      </c>
      <c r="X1296" s="121">
        <v>27104</v>
      </c>
      <c r="Y1296" t="s">
        <v>10120</v>
      </c>
      <c r="AB1296" t="s">
        <v>37</v>
      </c>
      <c r="AC1296" t="s">
        <v>92</v>
      </c>
      <c r="AD1296" t="s">
        <v>39</v>
      </c>
    </row>
    <row r="1297" spans="1:30">
      <c r="A1297" t="s">
        <v>10121</v>
      </c>
      <c r="B1297" t="s">
        <v>26</v>
      </c>
      <c r="C1297" t="s">
        <v>27</v>
      </c>
      <c r="D1297" t="s">
        <v>28</v>
      </c>
      <c r="E1297" t="s">
        <v>29</v>
      </c>
      <c r="F1297" t="s">
        <v>10122</v>
      </c>
      <c r="G1297" t="s">
        <v>10123</v>
      </c>
      <c r="H1297" t="s">
        <v>8442</v>
      </c>
      <c r="I1297" t="s">
        <v>14261</v>
      </c>
      <c r="J1297" t="s">
        <v>10121</v>
      </c>
      <c r="K1297" t="s">
        <v>30</v>
      </c>
      <c r="L1297" t="s">
        <v>31</v>
      </c>
      <c r="M1297" t="s">
        <v>32</v>
      </c>
      <c r="N1297" t="s">
        <v>33</v>
      </c>
      <c r="O1297" t="s">
        <v>10124</v>
      </c>
      <c r="P1297" t="s">
        <v>447</v>
      </c>
      <c r="Q1297" t="s">
        <v>246</v>
      </c>
      <c r="R1297" t="s">
        <v>703</v>
      </c>
      <c r="S1297" t="str">
        <f t="shared" si="20"/>
        <v>CHURAYRA MAQUERA, BRIGIDA</v>
      </c>
      <c r="T1297" t="s">
        <v>310</v>
      </c>
      <c r="U1297" t="s">
        <v>36</v>
      </c>
      <c r="V1297" t="s">
        <v>6426</v>
      </c>
      <c r="W1297" t="s">
        <v>15855</v>
      </c>
      <c r="X1297" s="121">
        <v>25810</v>
      </c>
      <c r="Y1297" t="s">
        <v>11140</v>
      </c>
      <c r="Z1297" s="121">
        <v>43525</v>
      </c>
      <c r="AA1297" s="121">
        <v>44985</v>
      </c>
      <c r="AB1297" t="s">
        <v>37</v>
      </c>
      <c r="AC1297" t="s">
        <v>38</v>
      </c>
      <c r="AD1297" t="s">
        <v>39</v>
      </c>
    </row>
    <row r="1298" spans="1:30">
      <c r="A1298" t="s">
        <v>10127</v>
      </c>
      <c r="B1298" t="s">
        <v>26</v>
      </c>
      <c r="C1298" t="s">
        <v>27</v>
      </c>
      <c r="D1298" t="s">
        <v>28</v>
      </c>
      <c r="E1298" t="s">
        <v>29</v>
      </c>
      <c r="F1298" t="s">
        <v>10122</v>
      </c>
      <c r="G1298" t="s">
        <v>10123</v>
      </c>
      <c r="H1298" t="s">
        <v>8442</v>
      </c>
      <c r="I1298" t="s">
        <v>14261</v>
      </c>
      <c r="J1298" t="s">
        <v>10127</v>
      </c>
      <c r="K1298" t="s">
        <v>30</v>
      </c>
      <c r="L1298" t="s">
        <v>30</v>
      </c>
      <c r="M1298" t="s">
        <v>41</v>
      </c>
      <c r="N1298" t="s">
        <v>42</v>
      </c>
      <c r="O1298" t="s">
        <v>10128</v>
      </c>
      <c r="P1298" t="s">
        <v>722</v>
      </c>
      <c r="Q1298" t="s">
        <v>103</v>
      </c>
      <c r="R1298" t="s">
        <v>10129</v>
      </c>
      <c r="S1298" t="str">
        <f t="shared" si="20"/>
        <v>CCUNO MAMANI, MERCEDES NORMA</v>
      </c>
      <c r="T1298" t="s">
        <v>46</v>
      </c>
      <c r="U1298" t="s">
        <v>47</v>
      </c>
      <c r="V1298" t="s">
        <v>48</v>
      </c>
      <c r="W1298" t="s">
        <v>15856</v>
      </c>
      <c r="X1298" s="121">
        <v>26566</v>
      </c>
      <c r="Y1298" t="s">
        <v>10130</v>
      </c>
      <c r="AB1298" t="s">
        <v>37</v>
      </c>
      <c r="AC1298" t="s">
        <v>38</v>
      </c>
      <c r="AD1298" t="s">
        <v>39</v>
      </c>
    </row>
    <row r="1299" spans="1:30">
      <c r="A1299" t="s">
        <v>10131</v>
      </c>
      <c r="B1299" t="s">
        <v>26</v>
      </c>
      <c r="C1299" t="s">
        <v>27</v>
      </c>
      <c r="D1299" t="s">
        <v>28</v>
      </c>
      <c r="E1299" t="s">
        <v>29</v>
      </c>
      <c r="F1299" t="s">
        <v>10122</v>
      </c>
      <c r="G1299" t="s">
        <v>10123</v>
      </c>
      <c r="H1299" t="s">
        <v>8442</v>
      </c>
      <c r="I1299" t="s">
        <v>14261</v>
      </c>
      <c r="J1299" t="s">
        <v>10131</v>
      </c>
      <c r="K1299" t="s">
        <v>30</v>
      </c>
      <c r="L1299" t="s">
        <v>30</v>
      </c>
      <c r="M1299" t="s">
        <v>41</v>
      </c>
      <c r="N1299" t="s">
        <v>42</v>
      </c>
      <c r="O1299" t="s">
        <v>52</v>
      </c>
      <c r="P1299" t="s">
        <v>64</v>
      </c>
      <c r="Q1299" t="s">
        <v>72</v>
      </c>
      <c r="R1299" t="s">
        <v>10132</v>
      </c>
      <c r="S1299" t="str">
        <f t="shared" si="20"/>
        <v>CHOQUE QUISPE, ASCENCIA</v>
      </c>
      <c r="T1299" t="s">
        <v>46</v>
      </c>
      <c r="U1299" t="s">
        <v>47</v>
      </c>
      <c r="V1299" t="s">
        <v>48</v>
      </c>
      <c r="W1299" t="s">
        <v>15857</v>
      </c>
      <c r="X1299" s="121">
        <v>20963</v>
      </c>
      <c r="Y1299" t="s">
        <v>10133</v>
      </c>
      <c r="AB1299" t="s">
        <v>37</v>
      </c>
      <c r="AC1299" t="s">
        <v>38</v>
      </c>
      <c r="AD1299" t="s">
        <v>39</v>
      </c>
    </row>
    <row r="1300" spans="1:30">
      <c r="A1300" t="s">
        <v>10135</v>
      </c>
      <c r="B1300" t="s">
        <v>26</v>
      </c>
      <c r="C1300" t="s">
        <v>27</v>
      </c>
      <c r="D1300" t="s">
        <v>28</v>
      </c>
      <c r="E1300" t="s">
        <v>29</v>
      </c>
      <c r="F1300" t="s">
        <v>10122</v>
      </c>
      <c r="G1300" t="s">
        <v>10123</v>
      </c>
      <c r="H1300" t="s">
        <v>8442</v>
      </c>
      <c r="I1300" t="s">
        <v>14261</v>
      </c>
      <c r="J1300" t="s">
        <v>10135</v>
      </c>
      <c r="K1300" t="s">
        <v>30</v>
      </c>
      <c r="L1300" t="s">
        <v>30</v>
      </c>
      <c r="M1300" t="s">
        <v>41</v>
      </c>
      <c r="N1300" t="s">
        <v>42</v>
      </c>
      <c r="O1300" t="s">
        <v>14262</v>
      </c>
      <c r="P1300" t="s">
        <v>122</v>
      </c>
      <c r="Q1300" t="s">
        <v>127</v>
      </c>
      <c r="R1300" t="s">
        <v>6232</v>
      </c>
      <c r="S1300" t="str">
        <f t="shared" si="20"/>
        <v>FLORES MACHACA, WILMER</v>
      </c>
      <c r="T1300" t="s">
        <v>46</v>
      </c>
      <c r="U1300" t="s">
        <v>47</v>
      </c>
      <c r="V1300" t="s">
        <v>48</v>
      </c>
      <c r="W1300" t="s">
        <v>15858</v>
      </c>
      <c r="X1300" s="121">
        <v>26662</v>
      </c>
      <c r="Y1300" t="s">
        <v>15859</v>
      </c>
      <c r="AB1300" t="s">
        <v>37</v>
      </c>
      <c r="AC1300" t="s">
        <v>38</v>
      </c>
      <c r="AD1300" t="s">
        <v>39</v>
      </c>
    </row>
    <row r="1301" spans="1:30">
      <c r="A1301" t="s">
        <v>10136</v>
      </c>
      <c r="B1301" t="s">
        <v>26</v>
      </c>
      <c r="C1301" t="s">
        <v>27</v>
      </c>
      <c r="D1301" t="s">
        <v>28</v>
      </c>
      <c r="E1301" t="s">
        <v>29</v>
      </c>
      <c r="F1301" t="s">
        <v>10122</v>
      </c>
      <c r="G1301" t="s">
        <v>10123</v>
      </c>
      <c r="H1301" t="s">
        <v>8442</v>
      </c>
      <c r="I1301" t="s">
        <v>14261</v>
      </c>
      <c r="J1301" t="s">
        <v>10136</v>
      </c>
      <c r="K1301" t="s">
        <v>30</v>
      </c>
      <c r="L1301" t="s">
        <v>30</v>
      </c>
      <c r="M1301" t="s">
        <v>41</v>
      </c>
      <c r="N1301" t="s">
        <v>42</v>
      </c>
      <c r="O1301" t="s">
        <v>52</v>
      </c>
      <c r="P1301" t="s">
        <v>64</v>
      </c>
      <c r="Q1301" t="s">
        <v>369</v>
      </c>
      <c r="R1301" t="s">
        <v>242</v>
      </c>
      <c r="S1301" t="str">
        <f t="shared" si="20"/>
        <v>CHOQUE ALEJO, ISABEL</v>
      </c>
      <c r="T1301" t="s">
        <v>46</v>
      </c>
      <c r="U1301" t="s">
        <v>47</v>
      </c>
      <c r="V1301" t="s">
        <v>48</v>
      </c>
      <c r="W1301" t="s">
        <v>15941</v>
      </c>
      <c r="X1301" s="121">
        <v>25315</v>
      </c>
      <c r="Y1301" t="s">
        <v>10389</v>
      </c>
      <c r="AB1301" t="s">
        <v>37</v>
      </c>
      <c r="AC1301" t="s">
        <v>38</v>
      </c>
      <c r="AD1301" t="s">
        <v>39</v>
      </c>
    </row>
    <row r="1302" spans="1:30">
      <c r="A1302" t="s">
        <v>10139</v>
      </c>
      <c r="B1302" t="s">
        <v>26</v>
      </c>
      <c r="C1302" t="s">
        <v>27</v>
      </c>
      <c r="D1302" t="s">
        <v>28</v>
      </c>
      <c r="E1302" t="s">
        <v>29</v>
      </c>
      <c r="F1302" t="s">
        <v>10122</v>
      </c>
      <c r="G1302" t="s">
        <v>10123</v>
      </c>
      <c r="H1302" t="s">
        <v>8442</v>
      </c>
      <c r="I1302" t="s">
        <v>14261</v>
      </c>
      <c r="J1302" t="s">
        <v>10139</v>
      </c>
      <c r="K1302" t="s">
        <v>30</v>
      </c>
      <c r="L1302" t="s">
        <v>30</v>
      </c>
      <c r="M1302" t="s">
        <v>41</v>
      </c>
      <c r="N1302" t="s">
        <v>42</v>
      </c>
      <c r="O1302" t="s">
        <v>52</v>
      </c>
      <c r="P1302" t="s">
        <v>246</v>
      </c>
      <c r="Q1302" t="s">
        <v>122</v>
      </c>
      <c r="R1302" t="s">
        <v>10140</v>
      </c>
      <c r="S1302" t="str">
        <f t="shared" si="20"/>
        <v>MAQUERA FLORES, LUCERIA PASISA</v>
      </c>
      <c r="T1302" t="s">
        <v>46</v>
      </c>
      <c r="U1302" t="s">
        <v>47</v>
      </c>
      <c r="V1302" t="s">
        <v>48</v>
      </c>
      <c r="W1302" t="s">
        <v>15861</v>
      </c>
      <c r="X1302" s="121">
        <v>22806</v>
      </c>
      <c r="Y1302" t="s">
        <v>10141</v>
      </c>
      <c r="AB1302" t="s">
        <v>37</v>
      </c>
      <c r="AC1302" t="s">
        <v>38</v>
      </c>
      <c r="AD1302" t="s">
        <v>39</v>
      </c>
    </row>
    <row r="1303" spans="1:30">
      <c r="A1303" t="s">
        <v>10142</v>
      </c>
      <c r="B1303" t="s">
        <v>26</v>
      </c>
      <c r="C1303" t="s">
        <v>27</v>
      </c>
      <c r="D1303" t="s">
        <v>28</v>
      </c>
      <c r="E1303" t="s">
        <v>29</v>
      </c>
      <c r="F1303" t="s">
        <v>10122</v>
      </c>
      <c r="G1303" t="s">
        <v>10123</v>
      </c>
      <c r="H1303" t="s">
        <v>8442</v>
      </c>
      <c r="I1303" t="s">
        <v>14261</v>
      </c>
      <c r="J1303" t="s">
        <v>10142</v>
      </c>
      <c r="K1303" t="s">
        <v>87</v>
      </c>
      <c r="L1303" t="s">
        <v>88</v>
      </c>
      <c r="M1303" t="s">
        <v>89</v>
      </c>
      <c r="N1303" t="s">
        <v>231</v>
      </c>
      <c r="O1303" t="s">
        <v>15862</v>
      </c>
      <c r="P1303" t="s">
        <v>40</v>
      </c>
      <c r="Q1303" t="s">
        <v>40</v>
      </c>
      <c r="R1303" t="s">
        <v>40</v>
      </c>
      <c r="S1303" s="163" t="s">
        <v>231</v>
      </c>
      <c r="T1303" t="s">
        <v>62</v>
      </c>
      <c r="U1303" t="s">
        <v>36</v>
      </c>
      <c r="V1303" t="s">
        <v>48</v>
      </c>
      <c r="W1303" t="s">
        <v>40</v>
      </c>
      <c r="X1303" t="s">
        <v>232</v>
      </c>
      <c r="Y1303" t="s">
        <v>40</v>
      </c>
      <c r="AB1303" t="s">
        <v>37</v>
      </c>
      <c r="AC1303" t="s">
        <v>92</v>
      </c>
      <c r="AD1303" t="s">
        <v>39</v>
      </c>
    </row>
    <row r="1304" spans="1:30">
      <c r="A1304" t="s">
        <v>10143</v>
      </c>
      <c r="B1304" t="s">
        <v>26</v>
      </c>
      <c r="C1304" t="s">
        <v>27</v>
      </c>
      <c r="D1304" t="s">
        <v>28</v>
      </c>
      <c r="E1304" t="s">
        <v>29</v>
      </c>
      <c r="F1304" t="s">
        <v>10144</v>
      </c>
      <c r="G1304" t="s">
        <v>10145</v>
      </c>
      <c r="H1304" t="s">
        <v>8442</v>
      </c>
      <c r="I1304" t="s">
        <v>14263</v>
      </c>
      <c r="J1304" t="s">
        <v>10143</v>
      </c>
      <c r="K1304" t="s">
        <v>30</v>
      </c>
      <c r="L1304" t="s">
        <v>31</v>
      </c>
      <c r="M1304" t="s">
        <v>32</v>
      </c>
      <c r="N1304" t="s">
        <v>231</v>
      </c>
      <c r="O1304" t="s">
        <v>6374</v>
      </c>
      <c r="P1304" t="s">
        <v>40</v>
      </c>
      <c r="Q1304" t="s">
        <v>40</v>
      </c>
      <c r="R1304" t="s">
        <v>40</v>
      </c>
      <c r="S1304" s="163" t="s">
        <v>231</v>
      </c>
      <c r="T1304" t="s">
        <v>62</v>
      </c>
      <c r="U1304" t="s">
        <v>36</v>
      </c>
      <c r="V1304" t="s">
        <v>48</v>
      </c>
      <c r="W1304" t="s">
        <v>40</v>
      </c>
      <c r="X1304" t="s">
        <v>232</v>
      </c>
      <c r="Y1304" t="s">
        <v>40</v>
      </c>
      <c r="AB1304" t="s">
        <v>37</v>
      </c>
      <c r="AC1304" t="s">
        <v>38</v>
      </c>
      <c r="AD1304" t="s">
        <v>39</v>
      </c>
    </row>
    <row r="1305" spans="1:30">
      <c r="A1305" t="s">
        <v>10148</v>
      </c>
      <c r="B1305" t="s">
        <v>26</v>
      </c>
      <c r="C1305" t="s">
        <v>27</v>
      </c>
      <c r="D1305" t="s">
        <v>28</v>
      </c>
      <c r="E1305" t="s">
        <v>29</v>
      </c>
      <c r="F1305" t="s">
        <v>10144</v>
      </c>
      <c r="G1305" t="s">
        <v>10145</v>
      </c>
      <c r="H1305" t="s">
        <v>8442</v>
      </c>
      <c r="I1305" t="s">
        <v>14263</v>
      </c>
      <c r="J1305" t="s">
        <v>10148</v>
      </c>
      <c r="K1305" t="s">
        <v>30</v>
      </c>
      <c r="L1305" t="s">
        <v>30</v>
      </c>
      <c r="M1305" t="s">
        <v>41</v>
      </c>
      <c r="N1305" t="s">
        <v>42</v>
      </c>
      <c r="O1305" t="s">
        <v>52</v>
      </c>
      <c r="P1305" t="s">
        <v>289</v>
      </c>
      <c r="Q1305" t="s">
        <v>661</v>
      </c>
      <c r="R1305" t="s">
        <v>10149</v>
      </c>
      <c r="S1305" t="str">
        <f t="shared" si="20"/>
        <v>FIGUEROA LIPA, ALBERTO CAYETANO</v>
      </c>
      <c r="T1305" t="s">
        <v>46</v>
      </c>
      <c r="U1305" t="s">
        <v>47</v>
      </c>
      <c r="V1305" t="s">
        <v>48</v>
      </c>
      <c r="W1305" t="s">
        <v>15864</v>
      </c>
      <c r="X1305" s="121">
        <v>23961</v>
      </c>
      <c r="Y1305" t="s">
        <v>10150</v>
      </c>
      <c r="AB1305" t="s">
        <v>37</v>
      </c>
      <c r="AC1305" t="s">
        <v>38</v>
      </c>
      <c r="AD1305" t="s">
        <v>39</v>
      </c>
    </row>
    <row r="1306" spans="1:30">
      <c r="A1306" t="s">
        <v>10151</v>
      </c>
      <c r="B1306" t="s">
        <v>26</v>
      </c>
      <c r="C1306" t="s">
        <v>27</v>
      </c>
      <c r="D1306" t="s">
        <v>28</v>
      </c>
      <c r="E1306" t="s">
        <v>29</v>
      </c>
      <c r="F1306" t="s">
        <v>10144</v>
      </c>
      <c r="G1306" t="s">
        <v>10145</v>
      </c>
      <c r="H1306" t="s">
        <v>8442</v>
      </c>
      <c r="I1306" t="s">
        <v>14263</v>
      </c>
      <c r="J1306" t="s">
        <v>10151</v>
      </c>
      <c r="K1306" t="s">
        <v>30</v>
      </c>
      <c r="L1306" t="s">
        <v>30</v>
      </c>
      <c r="M1306" t="s">
        <v>8480</v>
      </c>
      <c r="N1306" t="s">
        <v>42</v>
      </c>
      <c r="O1306" t="s">
        <v>52</v>
      </c>
      <c r="P1306" t="s">
        <v>830</v>
      </c>
      <c r="Q1306" t="s">
        <v>789</v>
      </c>
      <c r="R1306" t="s">
        <v>10152</v>
      </c>
      <c r="S1306" t="str">
        <f t="shared" si="20"/>
        <v>JOVE CCARI, GREGORIO ABRAHAN</v>
      </c>
      <c r="T1306" t="s">
        <v>46</v>
      </c>
      <c r="U1306" t="s">
        <v>47</v>
      </c>
      <c r="V1306" t="s">
        <v>48</v>
      </c>
      <c r="W1306" t="s">
        <v>15865</v>
      </c>
      <c r="X1306" s="121">
        <v>21621</v>
      </c>
      <c r="Y1306" t="s">
        <v>10153</v>
      </c>
      <c r="AB1306" t="s">
        <v>37</v>
      </c>
      <c r="AC1306" t="s">
        <v>38</v>
      </c>
      <c r="AD1306" t="s">
        <v>39</v>
      </c>
    </row>
    <row r="1307" spans="1:30">
      <c r="A1307" t="s">
        <v>10154</v>
      </c>
      <c r="B1307" t="s">
        <v>26</v>
      </c>
      <c r="C1307" t="s">
        <v>27</v>
      </c>
      <c r="D1307" t="s">
        <v>28</v>
      </c>
      <c r="E1307" t="s">
        <v>29</v>
      </c>
      <c r="F1307" t="s">
        <v>10144</v>
      </c>
      <c r="G1307" t="s">
        <v>10145</v>
      </c>
      <c r="H1307" t="s">
        <v>8442</v>
      </c>
      <c r="I1307" t="s">
        <v>14263</v>
      </c>
      <c r="J1307" t="s">
        <v>10154</v>
      </c>
      <c r="K1307" t="s">
        <v>30</v>
      </c>
      <c r="L1307" t="s">
        <v>30</v>
      </c>
      <c r="M1307" t="s">
        <v>41</v>
      </c>
      <c r="N1307" t="s">
        <v>42</v>
      </c>
      <c r="O1307" t="s">
        <v>10155</v>
      </c>
      <c r="P1307" t="s">
        <v>214</v>
      </c>
      <c r="Q1307" t="s">
        <v>129</v>
      </c>
      <c r="R1307" t="s">
        <v>864</v>
      </c>
      <c r="S1307" t="str">
        <f t="shared" si="20"/>
        <v>PARI CRUZ, ANTONIA VICTORIA</v>
      </c>
      <c r="T1307" t="s">
        <v>46</v>
      </c>
      <c r="U1307" t="s">
        <v>47</v>
      </c>
      <c r="V1307" t="s">
        <v>48</v>
      </c>
      <c r="W1307" t="s">
        <v>15866</v>
      </c>
      <c r="X1307" s="121">
        <v>24596</v>
      </c>
      <c r="Y1307" t="s">
        <v>10156</v>
      </c>
      <c r="AB1307" t="s">
        <v>37</v>
      </c>
      <c r="AC1307" t="s">
        <v>38</v>
      </c>
      <c r="AD1307" t="s">
        <v>39</v>
      </c>
    </row>
    <row r="1308" spans="1:30">
      <c r="A1308" t="s">
        <v>10157</v>
      </c>
      <c r="B1308" t="s">
        <v>26</v>
      </c>
      <c r="C1308" t="s">
        <v>27</v>
      </c>
      <c r="D1308" t="s">
        <v>28</v>
      </c>
      <c r="E1308" t="s">
        <v>29</v>
      </c>
      <c r="F1308" t="s">
        <v>10144</v>
      </c>
      <c r="G1308" t="s">
        <v>10145</v>
      </c>
      <c r="H1308" t="s">
        <v>8442</v>
      </c>
      <c r="I1308" t="s">
        <v>14263</v>
      </c>
      <c r="J1308" t="s">
        <v>10157</v>
      </c>
      <c r="K1308" t="s">
        <v>30</v>
      </c>
      <c r="L1308" t="s">
        <v>30</v>
      </c>
      <c r="M1308" t="s">
        <v>41</v>
      </c>
      <c r="N1308" t="s">
        <v>42</v>
      </c>
      <c r="O1308" t="s">
        <v>10158</v>
      </c>
      <c r="P1308" t="s">
        <v>486</v>
      </c>
      <c r="Q1308" t="s">
        <v>282</v>
      </c>
      <c r="R1308" t="s">
        <v>10159</v>
      </c>
      <c r="S1308" t="str">
        <f t="shared" si="20"/>
        <v>CALSIN CHAMBILLA, YOBANA MILAGROS</v>
      </c>
      <c r="T1308" t="s">
        <v>62</v>
      </c>
      <c r="U1308" t="s">
        <v>47</v>
      </c>
      <c r="V1308" t="s">
        <v>48</v>
      </c>
      <c r="W1308" t="s">
        <v>15867</v>
      </c>
      <c r="X1308" s="121">
        <v>31277</v>
      </c>
      <c r="Y1308" t="s">
        <v>10160</v>
      </c>
      <c r="AB1308" t="s">
        <v>37</v>
      </c>
      <c r="AC1308" t="s">
        <v>38</v>
      </c>
      <c r="AD1308" t="s">
        <v>39</v>
      </c>
    </row>
    <row r="1309" spans="1:30">
      <c r="A1309" t="s">
        <v>10161</v>
      </c>
      <c r="B1309" t="s">
        <v>26</v>
      </c>
      <c r="C1309" t="s">
        <v>27</v>
      </c>
      <c r="D1309" t="s">
        <v>28</v>
      </c>
      <c r="E1309" t="s">
        <v>29</v>
      </c>
      <c r="F1309" t="s">
        <v>10144</v>
      </c>
      <c r="G1309" t="s">
        <v>10145</v>
      </c>
      <c r="H1309" t="s">
        <v>8442</v>
      </c>
      <c r="I1309" t="s">
        <v>14263</v>
      </c>
      <c r="J1309" t="s">
        <v>10161</v>
      </c>
      <c r="K1309" t="s">
        <v>30</v>
      </c>
      <c r="L1309" t="s">
        <v>30</v>
      </c>
      <c r="M1309" t="s">
        <v>41</v>
      </c>
      <c r="N1309" t="s">
        <v>42</v>
      </c>
      <c r="O1309" t="s">
        <v>10162</v>
      </c>
      <c r="P1309" t="s">
        <v>557</v>
      </c>
      <c r="Q1309" t="s">
        <v>13175</v>
      </c>
      <c r="R1309" t="s">
        <v>13176</v>
      </c>
      <c r="S1309" t="str">
        <f t="shared" si="20"/>
        <v>FRANCO ARTEAGA, LUZ</v>
      </c>
      <c r="T1309" t="s">
        <v>46</v>
      </c>
      <c r="U1309" t="s">
        <v>47</v>
      </c>
      <c r="V1309" t="s">
        <v>48</v>
      </c>
      <c r="W1309" t="s">
        <v>15868</v>
      </c>
      <c r="X1309" s="121">
        <v>25026</v>
      </c>
      <c r="Y1309" t="s">
        <v>13177</v>
      </c>
      <c r="AB1309" t="s">
        <v>37</v>
      </c>
      <c r="AC1309" t="s">
        <v>38</v>
      </c>
      <c r="AD1309" t="s">
        <v>39</v>
      </c>
    </row>
    <row r="1310" spans="1:30">
      <c r="A1310" t="s">
        <v>10163</v>
      </c>
      <c r="B1310" t="s">
        <v>26</v>
      </c>
      <c r="C1310" t="s">
        <v>27</v>
      </c>
      <c r="D1310" t="s">
        <v>28</v>
      </c>
      <c r="E1310" t="s">
        <v>29</v>
      </c>
      <c r="F1310" t="s">
        <v>10144</v>
      </c>
      <c r="G1310" t="s">
        <v>10145</v>
      </c>
      <c r="H1310" t="s">
        <v>8442</v>
      </c>
      <c r="I1310" t="s">
        <v>14263</v>
      </c>
      <c r="J1310" t="s">
        <v>10163</v>
      </c>
      <c r="K1310" t="s">
        <v>30</v>
      </c>
      <c r="L1310" t="s">
        <v>30</v>
      </c>
      <c r="M1310" t="s">
        <v>6262</v>
      </c>
      <c r="N1310" t="s">
        <v>42</v>
      </c>
      <c r="O1310" t="s">
        <v>52</v>
      </c>
      <c r="P1310" t="s">
        <v>170</v>
      </c>
      <c r="Q1310" t="s">
        <v>659</v>
      </c>
      <c r="R1310" t="s">
        <v>10164</v>
      </c>
      <c r="S1310" t="str">
        <f t="shared" si="20"/>
        <v>ROJAS CHAIÑA, HELAR AMADO</v>
      </c>
      <c r="T1310" t="s">
        <v>46</v>
      </c>
      <c r="U1310" t="s">
        <v>47</v>
      </c>
      <c r="V1310" t="s">
        <v>48</v>
      </c>
      <c r="W1310" t="s">
        <v>15869</v>
      </c>
      <c r="X1310" s="121">
        <v>22049</v>
      </c>
      <c r="Y1310" t="s">
        <v>10165</v>
      </c>
      <c r="AB1310" t="s">
        <v>37</v>
      </c>
      <c r="AC1310" t="s">
        <v>38</v>
      </c>
      <c r="AD1310" t="s">
        <v>39</v>
      </c>
    </row>
    <row r="1311" spans="1:30">
      <c r="A1311" t="s">
        <v>10166</v>
      </c>
      <c r="B1311" t="s">
        <v>26</v>
      </c>
      <c r="C1311" t="s">
        <v>27</v>
      </c>
      <c r="D1311" t="s">
        <v>28</v>
      </c>
      <c r="E1311" t="s">
        <v>29</v>
      </c>
      <c r="F1311" t="s">
        <v>10144</v>
      </c>
      <c r="G1311" t="s">
        <v>10145</v>
      </c>
      <c r="H1311" t="s">
        <v>8442</v>
      </c>
      <c r="I1311" t="s">
        <v>14263</v>
      </c>
      <c r="J1311" t="s">
        <v>10166</v>
      </c>
      <c r="K1311" t="s">
        <v>30</v>
      </c>
      <c r="L1311" t="s">
        <v>30</v>
      </c>
      <c r="M1311" t="s">
        <v>41</v>
      </c>
      <c r="N1311" t="s">
        <v>42</v>
      </c>
      <c r="O1311" t="s">
        <v>52</v>
      </c>
      <c r="P1311" t="s">
        <v>451</v>
      </c>
      <c r="Q1311" t="s">
        <v>164</v>
      </c>
      <c r="R1311" t="s">
        <v>10167</v>
      </c>
      <c r="S1311" t="str">
        <f t="shared" si="20"/>
        <v>VELEZ ORTEGA, MARGARITA SOLEDAD</v>
      </c>
      <c r="T1311" t="s">
        <v>51</v>
      </c>
      <c r="U1311" t="s">
        <v>47</v>
      </c>
      <c r="V1311" t="s">
        <v>48</v>
      </c>
      <c r="W1311" t="s">
        <v>15870</v>
      </c>
      <c r="X1311" s="121">
        <v>23506</v>
      </c>
      <c r="Y1311" t="s">
        <v>10168</v>
      </c>
      <c r="AB1311" t="s">
        <v>37</v>
      </c>
      <c r="AC1311" t="s">
        <v>38</v>
      </c>
      <c r="AD1311" t="s">
        <v>39</v>
      </c>
    </row>
    <row r="1312" spans="1:30">
      <c r="A1312" t="s">
        <v>10169</v>
      </c>
      <c r="B1312" t="s">
        <v>26</v>
      </c>
      <c r="C1312" t="s">
        <v>27</v>
      </c>
      <c r="D1312" t="s">
        <v>28</v>
      </c>
      <c r="E1312" t="s">
        <v>29</v>
      </c>
      <c r="F1312" t="s">
        <v>10144</v>
      </c>
      <c r="G1312" t="s">
        <v>10145</v>
      </c>
      <c r="H1312" t="s">
        <v>8442</v>
      </c>
      <c r="I1312" t="s">
        <v>14263</v>
      </c>
      <c r="J1312" t="s">
        <v>10169</v>
      </c>
      <c r="K1312" t="s">
        <v>30</v>
      </c>
      <c r="L1312" t="s">
        <v>30</v>
      </c>
      <c r="M1312" t="s">
        <v>41</v>
      </c>
      <c r="N1312" t="s">
        <v>42</v>
      </c>
      <c r="O1312" t="s">
        <v>52</v>
      </c>
      <c r="P1312" t="s">
        <v>10170</v>
      </c>
      <c r="Q1312" t="s">
        <v>73</v>
      </c>
      <c r="R1312" t="s">
        <v>10171</v>
      </c>
      <c r="S1312" t="str">
        <f t="shared" si="20"/>
        <v>VIDANGOS CONDORI, JUANA BAUTISTA</v>
      </c>
      <c r="T1312" t="s">
        <v>46</v>
      </c>
      <c r="U1312" t="s">
        <v>47</v>
      </c>
      <c r="V1312" t="s">
        <v>48</v>
      </c>
      <c r="W1312" t="s">
        <v>15871</v>
      </c>
      <c r="X1312" s="121">
        <v>23917</v>
      </c>
      <c r="Y1312" t="s">
        <v>10172</v>
      </c>
      <c r="AB1312" t="s">
        <v>37</v>
      </c>
      <c r="AC1312" t="s">
        <v>38</v>
      </c>
      <c r="AD1312" t="s">
        <v>39</v>
      </c>
    </row>
    <row r="1313" spans="1:30">
      <c r="A1313" t="s">
        <v>10173</v>
      </c>
      <c r="B1313" t="s">
        <v>26</v>
      </c>
      <c r="C1313" t="s">
        <v>27</v>
      </c>
      <c r="D1313" t="s">
        <v>28</v>
      </c>
      <c r="E1313" t="s">
        <v>29</v>
      </c>
      <c r="F1313" t="s">
        <v>10144</v>
      </c>
      <c r="G1313" t="s">
        <v>10145</v>
      </c>
      <c r="H1313" t="s">
        <v>8442</v>
      </c>
      <c r="I1313" t="s">
        <v>14263</v>
      </c>
      <c r="J1313" t="s">
        <v>10173</v>
      </c>
      <c r="K1313" t="s">
        <v>30</v>
      </c>
      <c r="L1313" t="s">
        <v>30</v>
      </c>
      <c r="M1313" t="s">
        <v>41</v>
      </c>
      <c r="N1313" t="s">
        <v>42</v>
      </c>
      <c r="O1313" t="s">
        <v>10174</v>
      </c>
      <c r="P1313" t="s">
        <v>343</v>
      </c>
      <c r="Q1313" t="s">
        <v>631</v>
      </c>
      <c r="R1313" t="s">
        <v>339</v>
      </c>
      <c r="S1313" t="str">
        <f t="shared" si="20"/>
        <v>BRAVO ARAPA, MARINA</v>
      </c>
      <c r="T1313" t="s">
        <v>58</v>
      </c>
      <c r="U1313" t="s">
        <v>47</v>
      </c>
      <c r="V1313" t="s">
        <v>48</v>
      </c>
      <c r="W1313" t="s">
        <v>15872</v>
      </c>
      <c r="X1313" s="121">
        <v>23373</v>
      </c>
      <c r="Y1313" t="s">
        <v>10175</v>
      </c>
      <c r="AB1313" t="s">
        <v>37</v>
      </c>
      <c r="AC1313" t="s">
        <v>38</v>
      </c>
      <c r="AD1313" t="s">
        <v>39</v>
      </c>
    </row>
    <row r="1314" spans="1:30">
      <c r="A1314" t="s">
        <v>10176</v>
      </c>
      <c r="B1314" t="s">
        <v>26</v>
      </c>
      <c r="C1314" t="s">
        <v>27</v>
      </c>
      <c r="D1314" t="s">
        <v>28</v>
      </c>
      <c r="E1314" t="s">
        <v>29</v>
      </c>
      <c r="F1314" t="s">
        <v>10144</v>
      </c>
      <c r="G1314" t="s">
        <v>10145</v>
      </c>
      <c r="H1314" t="s">
        <v>8442</v>
      </c>
      <c r="I1314" t="s">
        <v>14263</v>
      </c>
      <c r="J1314" t="s">
        <v>10176</v>
      </c>
      <c r="K1314" t="s">
        <v>30</v>
      </c>
      <c r="L1314" t="s">
        <v>30</v>
      </c>
      <c r="M1314" t="s">
        <v>41</v>
      </c>
      <c r="N1314" t="s">
        <v>42</v>
      </c>
      <c r="O1314" t="s">
        <v>9603</v>
      </c>
      <c r="P1314" t="s">
        <v>180</v>
      </c>
      <c r="Q1314" t="s">
        <v>131</v>
      </c>
      <c r="R1314" t="s">
        <v>10177</v>
      </c>
      <c r="S1314" t="str">
        <f t="shared" si="20"/>
        <v>CHURATA COILA, JULIA RITA</v>
      </c>
      <c r="T1314" t="s">
        <v>35</v>
      </c>
      <c r="U1314" t="s">
        <v>47</v>
      </c>
      <c r="V1314" t="s">
        <v>48</v>
      </c>
      <c r="W1314" t="s">
        <v>15873</v>
      </c>
      <c r="X1314" s="121">
        <v>24145</v>
      </c>
      <c r="Y1314" t="s">
        <v>10178</v>
      </c>
      <c r="AB1314" t="s">
        <v>37</v>
      </c>
      <c r="AC1314" t="s">
        <v>38</v>
      </c>
      <c r="AD1314" t="s">
        <v>39</v>
      </c>
    </row>
    <row r="1315" spans="1:30">
      <c r="A1315" t="s">
        <v>10179</v>
      </c>
      <c r="B1315" t="s">
        <v>26</v>
      </c>
      <c r="C1315" t="s">
        <v>27</v>
      </c>
      <c r="D1315" t="s">
        <v>28</v>
      </c>
      <c r="E1315" t="s">
        <v>29</v>
      </c>
      <c r="F1315" t="s">
        <v>10144</v>
      </c>
      <c r="G1315" t="s">
        <v>10145</v>
      </c>
      <c r="H1315" t="s">
        <v>8442</v>
      </c>
      <c r="I1315" t="s">
        <v>14263</v>
      </c>
      <c r="J1315" t="s">
        <v>10179</v>
      </c>
      <c r="K1315" t="s">
        <v>87</v>
      </c>
      <c r="L1315" t="s">
        <v>88</v>
      </c>
      <c r="M1315" t="s">
        <v>89</v>
      </c>
      <c r="N1315" t="s">
        <v>42</v>
      </c>
      <c r="O1315" t="s">
        <v>52</v>
      </c>
      <c r="P1315" t="s">
        <v>319</v>
      </c>
      <c r="Q1315" t="s">
        <v>319</v>
      </c>
      <c r="R1315" t="s">
        <v>10180</v>
      </c>
      <c r="S1315" t="str">
        <f t="shared" si="20"/>
        <v>MENDOZA MENDOZA, SOLEDAD LUCRECIA</v>
      </c>
      <c r="T1315" t="s">
        <v>172</v>
      </c>
      <c r="U1315" t="s">
        <v>36</v>
      </c>
      <c r="V1315" t="s">
        <v>48</v>
      </c>
      <c r="W1315" t="s">
        <v>15874</v>
      </c>
      <c r="X1315" s="121">
        <v>21723</v>
      </c>
      <c r="Y1315" t="s">
        <v>10181</v>
      </c>
      <c r="AB1315" t="s">
        <v>37</v>
      </c>
      <c r="AC1315" t="s">
        <v>92</v>
      </c>
      <c r="AD1315" t="s">
        <v>39</v>
      </c>
    </row>
    <row r="1316" spans="1:30">
      <c r="A1316" t="s">
        <v>10182</v>
      </c>
      <c r="B1316" t="s">
        <v>26</v>
      </c>
      <c r="C1316" t="s">
        <v>27</v>
      </c>
      <c r="D1316" t="s">
        <v>28</v>
      </c>
      <c r="E1316" t="s">
        <v>29</v>
      </c>
      <c r="F1316" t="s">
        <v>10144</v>
      </c>
      <c r="G1316" t="s">
        <v>10145</v>
      </c>
      <c r="H1316" t="s">
        <v>8442</v>
      </c>
      <c r="I1316" t="s">
        <v>14263</v>
      </c>
      <c r="J1316" t="s">
        <v>10182</v>
      </c>
      <c r="K1316" t="s">
        <v>87</v>
      </c>
      <c r="L1316" t="s">
        <v>88</v>
      </c>
      <c r="M1316" t="s">
        <v>89</v>
      </c>
      <c r="N1316" t="s">
        <v>231</v>
      </c>
      <c r="O1316" t="s">
        <v>19045</v>
      </c>
      <c r="P1316" t="s">
        <v>40</v>
      </c>
      <c r="Q1316" t="s">
        <v>40</v>
      </c>
      <c r="R1316" t="s">
        <v>40</v>
      </c>
      <c r="S1316" s="163" t="s">
        <v>231</v>
      </c>
      <c r="T1316" t="s">
        <v>62</v>
      </c>
      <c r="U1316" t="s">
        <v>36</v>
      </c>
      <c r="V1316" t="s">
        <v>48</v>
      </c>
      <c r="W1316" t="s">
        <v>40</v>
      </c>
      <c r="X1316" t="s">
        <v>232</v>
      </c>
      <c r="Y1316" t="s">
        <v>40</v>
      </c>
      <c r="AB1316" t="s">
        <v>37</v>
      </c>
      <c r="AC1316" t="s">
        <v>92</v>
      </c>
      <c r="AD1316" t="s">
        <v>39</v>
      </c>
    </row>
    <row r="1317" spans="1:30">
      <c r="A1317" t="s">
        <v>10185</v>
      </c>
      <c r="B1317" t="s">
        <v>26</v>
      </c>
      <c r="C1317" t="s">
        <v>27</v>
      </c>
      <c r="D1317" t="s">
        <v>28</v>
      </c>
      <c r="E1317" t="s">
        <v>29</v>
      </c>
      <c r="F1317" t="s">
        <v>10186</v>
      </c>
      <c r="G1317" t="s">
        <v>10187</v>
      </c>
      <c r="H1317" t="s">
        <v>8442</v>
      </c>
      <c r="I1317" t="s">
        <v>14266</v>
      </c>
      <c r="J1317" t="s">
        <v>10185</v>
      </c>
      <c r="K1317" t="s">
        <v>30</v>
      </c>
      <c r="L1317" t="s">
        <v>31</v>
      </c>
      <c r="M1317" t="s">
        <v>699</v>
      </c>
      <c r="N1317" t="s">
        <v>33</v>
      </c>
      <c r="O1317" t="s">
        <v>10188</v>
      </c>
      <c r="P1317" t="s">
        <v>247</v>
      </c>
      <c r="Q1317" t="s">
        <v>190</v>
      </c>
      <c r="R1317" t="s">
        <v>8708</v>
      </c>
      <c r="S1317" t="str">
        <f t="shared" si="20"/>
        <v>CALDERON VALDEZ, ELIAZAR</v>
      </c>
      <c r="T1317" t="s">
        <v>58</v>
      </c>
      <c r="U1317" t="s">
        <v>36</v>
      </c>
      <c r="V1317" t="s">
        <v>6426</v>
      </c>
      <c r="W1317" t="s">
        <v>15876</v>
      </c>
      <c r="X1317" s="121">
        <v>21442</v>
      </c>
      <c r="Y1317" t="s">
        <v>14267</v>
      </c>
      <c r="Z1317" s="121">
        <v>42064</v>
      </c>
      <c r="AA1317" s="121">
        <v>43159</v>
      </c>
      <c r="AB1317" t="s">
        <v>37</v>
      </c>
      <c r="AC1317" t="s">
        <v>38</v>
      </c>
      <c r="AD1317" t="s">
        <v>39</v>
      </c>
    </row>
    <row r="1318" spans="1:30">
      <c r="A1318" t="s">
        <v>10190</v>
      </c>
      <c r="B1318" t="s">
        <v>26</v>
      </c>
      <c r="C1318" t="s">
        <v>27</v>
      </c>
      <c r="D1318" t="s">
        <v>28</v>
      </c>
      <c r="E1318" t="s">
        <v>29</v>
      </c>
      <c r="F1318" t="s">
        <v>10186</v>
      </c>
      <c r="G1318" t="s">
        <v>10187</v>
      </c>
      <c r="H1318" t="s">
        <v>8442</v>
      </c>
      <c r="I1318" t="s">
        <v>14266</v>
      </c>
      <c r="J1318" t="s">
        <v>10190</v>
      </c>
      <c r="K1318" t="s">
        <v>30</v>
      </c>
      <c r="L1318" t="s">
        <v>31</v>
      </c>
      <c r="M1318" t="s">
        <v>32</v>
      </c>
      <c r="N1318" t="s">
        <v>33</v>
      </c>
      <c r="O1318" t="s">
        <v>10191</v>
      </c>
      <c r="P1318" t="s">
        <v>75</v>
      </c>
      <c r="Q1318" t="s">
        <v>43</v>
      </c>
      <c r="R1318" t="s">
        <v>11233</v>
      </c>
      <c r="S1318" t="str">
        <f t="shared" si="20"/>
        <v>PINEDA SERRUTO, BONA BRINDIS MARTINA</v>
      </c>
      <c r="T1318" t="s">
        <v>58</v>
      </c>
      <c r="U1318" t="s">
        <v>36</v>
      </c>
      <c r="V1318" t="s">
        <v>6426</v>
      </c>
      <c r="W1318" t="s">
        <v>15877</v>
      </c>
      <c r="X1318" s="121">
        <v>24952</v>
      </c>
      <c r="Y1318" t="s">
        <v>11234</v>
      </c>
      <c r="Z1318" s="121">
        <v>43525</v>
      </c>
      <c r="AA1318" s="121">
        <v>44985</v>
      </c>
      <c r="AB1318" t="s">
        <v>37</v>
      </c>
      <c r="AC1318" t="s">
        <v>38</v>
      </c>
      <c r="AD1318" t="s">
        <v>39</v>
      </c>
    </row>
    <row r="1319" spans="1:30">
      <c r="A1319" t="s">
        <v>10193</v>
      </c>
      <c r="B1319" t="s">
        <v>26</v>
      </c>
      <c r="C1319" t="s">
        <v>27</v>
      </c>
      <c r="D1319" t="s">
        <v>28</v>
      </c>
      <c r="E1319" t="s">
        <v>29</v>
      </c>
      <c r="F1319" t="s">
        <v>10186</v>
      </c>
      <c r="G1319" t="s">
        <v>10187</v>
      </c>
      <c r="H1319" t="s">
        <v>8442</v>
      </c>
      <c r="I1319" t="s">
        <v>14266</v>
      </c>
      <c r="J1319" t="s">
        <v>10193</v>
      </c>
      <c r="K1319" t="s">
        <v>30</v>
      </c>
      <c r="L1319" t="s">
        <v>30</v>
      </c>
      <c r="M1319" t="s">
        <v>41</v>
      </c>
      <c r="N1319" t="s">
        <v>42</v>
      </c>
      <c r="O1319" t="s">
        <v>52</v>
      </c>
      <c r="P1319" t="s">
        <v>491</v>
      </c>
      <c r="Q1319" t="s">
        <v>492</v>
      </c>
      <c r="R1319" t="s">
        <v>10194</v>
      </c>
      <c r="S1319" t="str">
        <f t="shared" si="20"/>
        <v>HOLGUIN ORDOÑO, ROY</v>
      </c>
      <c r="T1319" t="s">
        <v>58</v>
      </c>
      <c r="U1319" t="s">
        <v>47</v>
      </c>
      <c r="V1319" t="s">
        <v>48</v>
      </c>
      <c r="W1319" t="s">
        <v>15878</v>
      </c>
      <c r="X1319" s="121">
        <v>25323</v>
      </c>
      <c r="Y1319" t="s">
        <v>10195</v>
      </c>
      <c r="AB1319" t="s">
        <v>37</v>
      </c>
      <c r="AC1319" t="s">
        <v>38</v>
      </c>
      <c r="AD1319" t="s">
        <v>39</v>
      </c>
    </row>
    <row r="1320" spans="1:30">
      <c r="A1320" t="s">
        <v>10196</v>
      </c>
      <c r="B1320" t="s">
        <v>26</v>
      </c>
      <c r="C1320" t="s">
        <v>27</v>
      </c>
      <c r="D1320" t="s">
        <v>28</v>
      </c>
      <c r="E1320" t="s">
        <v>29</v>
      </c>
      <c r="F1320" t="s">
        <v>10186</v>
      </c>
      <c r="G1320" t="s">
        <v>10187</v>
      </c>
      <c r="H1320" t="s">
        <v>8442</v>
      </c>
      <c r="I1320" t="s">
        <v>14266</v>
      </c>
      <c r="J1320" t="s">
        <v>10196</v>
      </c>
      <c r="K1320" t="s">
        <v>30</v>
      </c>
      <c r="L1320" t="s">
        <v>30</v>
      </c>
      <c r="M1320" t="s">
        <v>6262</v>
      </c>
      <c r="N1320" t="s">
        <v>42</v>
      </c>
      <c r="O1320" t="s">
        <v>52</v>
      </c>
      <c r="P1320" t="s">
        <v>293</v>
      </c>
      <c r="Q1320" t="s">
        <v>249</v>
      </c>
      <c r="R1320" t="s">
        <v>867</v>
      </c>
      <c r="S1320" t="str">
        <f t="shared" si="20"/>
        <v>AGUILAR PUMA, VALENTIN</v>
      </c>
      <c r="T1320" t="s">
        <v>46</v>
      </c>
      <c r="U1320" t="s">
        <v>47</v>
      </c>
      <c r="V1320" t="s">
        <v>48</v>
      </c>
      <c r="W1320" t="s">
        <v>15879</v>
      </c>
      <c r="X1320" s="121">
        <v>24092</v>
      </c>
      <c r="Y1320" t="s">
        <v>10197</v>
      </c>
      <c r="AB1320" t="s">
        <v>37</v>
      </c>
      <c r="AC1320" t="s">
        <v>38</v>
      </c>
      <c r="AD1320" t="s">
        <v>39</v>
      </c>
    </row>
    <row r="1321" spans="1:30">
      <c r="A1321" t="s">
        <v>10198</v>
      </c>
      <c r="B1321" t="s">
        <v>26</v>
      </c>
      <c r="C1321" t="s">
        <v>27</v>
      </c>
      <c r="D1321" t="s">
        <v>28</v>
      </c>
      <c r="E1321" t="s">
        <v>29</v>
      </c>
      <c r="F1321" t="s">
        <v>10186</v>
      </c>
      <c r="G1321" t="s">
        <v>10187</v>
      </c>
      <c r="H1321" t="s">
        <v>8442</v>
      </c>
      <c r="I1321" t="s">
        <v>14266</v>
      </c>
      <c r="J1321" t="s">
        <v>10198</v>
      </c>
      <c r="K1321" t="s">
        <v>30</v>
      </c>
      <c r="L1321" t="s">
        <v>30</v>
      </c>
      <c r="M1321" t="s">
        <v>41</v>
      </c>
      <c r="N1321" t="s">
        <v>42</v>
      </c>
      <c r="O1321" t="s">
        <v>10199</v>
      </c>
      <c r="P1321" t="s">
        <v>10170</v>
      </c>
      <c r="Q1321" t="s">
        <v>133</v>
      </c>
      <c r="R1321" t="s">
        <v>10200</v>
      </c>
      <c r="S1321" t="str">
        <f t="shared" si="20"/>
        <v>VIDANGOS PINO, FERNAN ELEUTERIO</v>
      </c>
      <c r="T1321" t="s">
        <v>46</v>
      </c>
      <c r="U1321" t="s">
        <v>47</v>
      </c>
      <c r="V1321" t="s">
        <v>48</v>
      </c>
      <c r="W1321" t="s">
        <v>15880</v>
      </c>
      <c r="X1321" s="121">
        <v>23161</v>
      </c>
      <c r="Y1321" t="s">
        <v>10201</v>
      </c>
      <c r="AB1321" t="s">
        <v>37</v>
      </c>
      <c r="AC1321" t="s">
        <v>38</v>
      </c>
      <c r="AD1321" t="s">
        <v>39</v>
      </c>
    </row>
    <row r="1322" spans="1:30">
      <c r="A1322" t="s">
        <v>10202</v>
      </c>
      <c r="B1322" t="s">
        <v>26</v>
      </c>
      <c r="C1322" t="s">
        <v>27</v>
      </c>
      <c r="D1322" t="s">
        <v>28</v>
      </c>
      <c r="E1322" t="s">
        <v>29</v>
      </c>
      <c r="F1322" t="s">
        <v>10186</v>
      </c>
      <c r="G1322" t="s">
        <v>10187</v>
      </c>
      <c r="H1322" t="s">
        <v>8442</v>
      </c>
      <c r="I1322" t="s">
        <v>14266</v>
      </c>
      <c r="J1322" t="s">
        <v>10202</v>
      </c>
      <c r="K1322" t="s">
        <v>30</v>
      </c>
      <c r="L1322" t="s">
        <v>30</v>
      </c>
      <c r="M1322" t="s">
        <v>41</v>
      </c>
      <c r="N1322" t="s">
        <v>42</v>
      </c>
      <c r="O1322" t="s">
        <v>10203</v>
      </c>
      <c r="P1322" t="s">
        <v>331</v>
      </c>
      <c r="Q1322" t="s">
        <v>246</v>
      </c>
      <c r="R1322" t="s">
        <v>267</v>
      </c>
      <c r="S1322" t="str">
        <f t="shared" si="20"/>
        <v>ATENCIO MAQUERA, PEDRO</v>
      </c>
      <c r="T1322" t="s">
        <v>62</v>
      </c>
      <c r="U1322" t="s">
        <v>47</v>
      </c>
      <c r="V1322" t="s">
        <v>48</v>
      </c>
      <c r="W1322" t="s">
        <v>15881</v>
      </c>
      <c r="X1322" s="121">
        <v>24034</v>
      </c>
      <c r="Y1322" t="s">
        <v>10204</v>
      </c>
      <c r="AB1322" t="s">
        <v>37</v>
      </c>
      <c r="AC1322" t="s">
        <v>38</v>
      </c>
      <c r="AD1322" t="s">
        <v>39</v>
      </c>
    </row>
    <row r="1323" spans="1:30">
      <c r="A1323" t="s">
        <v>10205</v>
      </c>
      <c r="B1323" t="s">
        <v>26</v>
      </c>
      <c r="C1323" t="s">
        <v>27</v>
      </c>
      <c r="D1323" t="s">
        <v>28</v>
      </c>
      <c r="E1323" t="s">
        <v>29</v>
      </c>
      <c r="F1323" t="s">
        <v>10186</v>
      </c>
      <c r="G1323" t="s">
        <v>10187</v>
      </c>
      <c r="H1323" t="s">
        <v>8442</v>
      </c>
      <c r="I1323" t="s">
        <v>14266</v>
      </c>
      <c r="J1323" t="s">
        <v>10205</v>
      </c>
      <c r="K1323" t="s">
        <v>30</v>
      </c>
      <c r="L1323" t="s">
        <v>30</v>
      </c>
      <c r="M1323" t="s">
        <v>41</v>
      </c>
      <c r="N1323" t="s">
        <v>42</v>
      </c>
      <c r="O1323" t="s">
        <v>10206</v>
      </c>
      <c r="P1323" t="s">
        <v>409</v>
      </c>
      <c r="Q1323" t="s">
        <v>148</v>
      </c>
      <c r="R1323" t="s">
        <v>707</v>
      </c>
      <c r="S1323" t="str">
        <f t="shared" si="20"/>
        <v>ESPINOZA RAMOS, FLORENTINO</v>
      </c>
      <c r="T1323" t="s">
        <v>35</v>
      </c>
      <c r="U1323" t="s">
        <v>47</v>
      </c>
      <c r="V1323" t="s">
        <v>48</v>
      </c>
      <c r="W1323" t="s">
        <v>15882</v>
      </c>
      <c r="X1323" s="121">
        <v>21258</v>
      </c>
      <c r="Y1323" t="s">
        <v>10207</v>
      </c>
      <c r="AB1323" t="s">
        <v>37</v>
      </c>
      <c r="AC1323" t="s">
        <v>38</v>
      </c>
      <c r="AD1323" t="s">
        <v>39</v>
      </c>
    </row>
    <row r="1324" spans="1:30">
      <c r="A1324" t="s">
        <v>10208</v>
      </c>
      <c r="B1324" t="s">
        <v>26</v>
      </c>
      <c r="C1324" t="s">
        <v>27</v>
      </c>
      <c r="D1324" t="s">
        <v>28</v>
      </c>
      <c r="E1324" t="s">
        <v>29</v>
      </c>
      <c r="F1324" t="s">
        <v>10186</v>
      </c>
      <c r="G1324" t="s">
        <v>10187</v>
      </c>
      <c r="H1324" t="s">
        <v>8442</v>
      </c>
      <c r="I1324" t="s">
        <v>14266</v>
      </c>
      <c r="J1324" t="s">
        <v>10208</v>
      </c>
      <c r="K1324" t="s">
        <v>30</v>
      </c>
      <c r="L1324" t="s">
        <v>30</v>
      </c>
      <c r="M1324" t="s">
        <v>6262</v>
      </c>
      <c r="N1324" t="s">
        <v>42</v>
      </c>
      <c r="O1324" t="s">
        <v>52</v>
      </c>
      <c r="P1324" t="s">
        <v>215</v>
      </c>
      <c r="Q1324" t="s">
        <v>73</v>
      </c>
      <c r="R1324" t="s">
        <v>868</v>
      </c>
      <c r="S1324" t="str">
        <f t="shared" si="20"/>
        <v>CASTILLO CONDORI, MARCO ANTONIO</v>
      </c>
      <c r="T1324" t="s">
        <v>58</v>
      </c>
      <c r="U1324" t="s">
        <v>47</v>
      </c>
      <c r="V1324" t="s">
        <v>48</v>
      </c>
      <c r="W1324" t="s">
        <v>15883</v>
      </c>
      <c r="X1324" s="121">
        <v>24603</v>
      </c>
      <c r="Y1324" t="s">
        <v>10189</v>
      </c>
      <c r="AB1324" t="s">
        <v>37</v>
      </c>
      <c r="AC1324" t="s">
        <v>38</v>
      </c>
      <c r="AD1324" t="s">
        <v>39</v>
      </c>
    </row>
    <row r="1325" spans="1:30">
      <c r="A1325" t="s">
        <v>10209</v>
      </c>
      <c r="B1325" t="s">
        <v>26</v>
      </c>
      <c r="C1325" t="s">
        <v>27</v>
      </c>
      <c r="D1325" t="s">
        <v>28</v>
      </c>
      <c r="E1325" t="s">
        <v>29</v>
      </c>
      <c r="F1325" t="s">
        <v>10186</v>
      </c>
      <c r="G1325" t="s">
        <v>10187</v>
      </c>
      <c r="H1325" t="s">
        <v>8442</v>
      </c>
      <c r="I1325" t="s">
        <v>14266</v>
      </c>
      <c r="J1325" t="s">
        <v>10209</v>
      </c>
      <c r="K1325" t="s">
        <v>30</v>
      </c>
      <c r="L1325" t="s">
        <v>30</v>
      </c>
      <c r="M1325" t="s">
        <v>41</v>
      </c>
      <c r="N1325" t="s">
        <v>42</v>
      </c>
      <c r="O1325" t="s">
        <v>52</v>
      </c>
      <c r="P1325" t="s">
        <v>10210</v>
      </c>
      <c r="Q1325" t="s">
        <v>72</v>
      </c>
      <c r="R1325" t="s">
        <v>10211</v>
      </c>
      <c r="S1325" t="str">
        <f t="shared" si="20"/>
        <v>CENTON QUISPE, SALOME</v>
      </c>
      <c r="T1325" t="s">
        <v>46</v>
      </c>
      <c r="U1325" t="s">
        <v>47</v>
      </c>
      <c r="V1325" t="s">
        <v>48</v>
      </c>
      <c r="W1325" t="s">
        <v>15884</v>
      </c>
      <c r="X1325" s="121">
        <v>22888</v>
      </c>
      <c r="Y1325" t="s">
        <v>10212</v>
      </c>
      <c r="AB1325" t="s">
        <v>37</v>
      </c>
      <c r="AC1325" t="s">
        <v>38</v>
      </c>
      <c r="AD1325" t="s">
        <v>39</v>
      </c>
    </row>
    <row r="1326" spans="1:30">
      <c r="A1326" t="s">
        <v>10213</v>
      </c>
      <c r="B1326" t="s">
        <v>26</v>
      </c>
      <c r="C1326" t="s">
        <v>27</v>
      </c>
      <c r="D1326" t="s">
        <v>28</v>
      </c>
      <c r="E1326" t="s">
        <v>29</v>
      </c>
      <c r="F1326" t="s">
        <v>10186</v>
      </c>
      <c r="G1326" t="s">
        <v>10187</v>
      </c>
      <c r="H1326" t="s">
        <v>8442</v>
      </c>
      <c r="I1326" t="s">
        <v>14266</v>
      </c>
      <c r="J1326" t="s">
        <v>10213</v>
      </c>
      <c r="K1326" t="s">
        <v>30</v>
      </c>
      <c r="L1326" t="s">
        <v>30</v>
      </c>
      <c r="M1326" t="s">
        <v>41</v>
      </c>
      <c r="N1326" t="s">
        <v>42</v>
      </c>
      <c r="O1326" t="s">
        <v>52</v>
      </c>
      <c r="P1326" t="s">
        <v>72</v>
      </c>
      <c r="Q1326" t="s">
        <v>196</v>
      </c>
      <c r="R1326" t="s">
        <v>10214</v>
      </c>
      <c r="S1326" t="str">
        <f t="shared" si="20"/>
        <v>QUISPE CANAZA, BARTOLOME ROMAN</v>
      </c>
      <c r="T1326" t="s">
        <v>46</v>
      </c>
      <c r="U1326" t="s">
        <v>47</v>
      </c>
      <c r="V1326" t="s">
        <v>48</v>
      </c>
      <c r="W1326" t="s">
        <v>15885</v>
      </c>
      <c r="X1326" s="121">
        <v>23299</v>
      </c>
      <c r="Y1326" t="s">
        <v>10215</v>
      </c>
      <c r="AB1326" t="s">
        <v>37</v>
      </c>
      <c r="AC1326" t="s">
        <v>38</v>
      </c>
      <c r="AD1326" t="s">
        <v>39</v>
      </c>
    </row>
    <row r="1327" spans="1:30">
      <c r="A1327" t="s">
        <v>10216</v>
      </c>
      <c r="B1327" t="s">
        <v>26</v>
      </c>
      <c r="C1327" t="s">
        <v>27</v>
      </c>
      <c r="D1327" t="s">
        <v>28</v>
      </c>
      <c r="E1327" t="s">
        <v>29</v>
      </c>
      <c r="F1327" t="s">
        <v>10186</v>
      </c>
      <c r="G1327" t="s">
        <v>10187</v>
      </c>
      <c r="H1327" t="s">
        <v>8442</v>
      </c>
      <c r="I1327" t="s">
        <v>14266</v>
      </c>
      <c r="J1327" t="s">
        <v>10216</v>
      </c>
      <c r="K1327" t="s">
        <v>30</v>
      </c>
      <c r="L1327" t="s">
        <v>30</v>
      </c>
      <c r="M1327" t="s">
        <v>41</v>
      </c>
      <c r="N1327" t="s">
        <v>42</v>
      </c>
      <c r="O1327" t="s">
        <v>52</v>
      </c>
      <c r="P1327" t="s">
        <v>844</v>
      </c>
      <c r="Q1327" t="s">
        <v>164</v>
      </c>
      <c r="R1327" t="s">
        <v>10217</v>
      </c>
      <c r="S1327" t="str">
        <f t="shared" si="20"/>
        <v>IGNACIO ORTEGA, SENON WILFREDO</v>
      </c>
      <c r="T1327" t="s">
        <v>46</v>
      </c>
      <c r="U1327" t="s">
        <v>47</v>
      </c>
      <c r="V1327" t="s">
        <v>48</v>
      </c>
      <c r="W1327" t="s">
        <v>15886</v>
      </c>
      <c r="X1327" s="121">
        <v>21979</v>
      </c>
      <c r="Y1327" t="s">
        <v>10218</v>
      </c>
      <c r="AB1327" t="s">
        <v>37</v>
      </c>
      <c r="AC1327" t="s">
        <v>38</v>
      </c>
      <c r="AD1327" t="s">
        <v>39</v>
      </c>
    </row>
    <row r="1328" spans="1:30">
      <c r="A1328" t="s">
        <v>10219</v>
      </c>
      <c r="B1328" t="s">
        <v>26</v>
      </c>
      <c r="C1328" t="s">
        <v>27</v>
      </c>
      <c r="D1328" t="s">
        <v>28</v>
      </c>
      <c r="E1328" t="s">
        <v>29</v>
      </c>
      <c r="F1328" t="s">
        <v>10186</v>
      </c>
      <c r="G1328" t="s">
        <v>10187</v>
      </c>
      <c r="H1328" t="s">
        <v>8442</v>
      </c>
      <c r="I1328" t="s">
        <v>14266</v>
      </c>
      <c r="J1328" t="s">
        <v>10219</v>
      </c>
      <c r="K1328" t="s">
        <v>30</v>
      </c>
      <c r="L1328" t="s">
        <v>30</v>
      </c>
      <c r="M1328" t="s">
        <v>41</v>
      </c>
      <c r="N1328" t="s">
        <v>42</v>
      </c>
      <c r="O1328" t="s">
        <v>10220</v>
      </c>
      <c r="P1328" t="s">
        <v>869</v>
      </c>
      <c r="Q1328" t="s">
        <v>301</v>
      </c>
      <c r="R1328" t="s">
        <v>159</v>
      </c>
      <c r="S1328" t="str">
        <f t="shared" si="20"/>
        <v>QUINTO LLANOS, GUADALUPE</v>
      </c>
      <c r="T1328" t="s">
        <v>46</v>
      </c>
      <c r="U1328" t="s">
        <v>47</v>
      </c>
      <c r="V1328" t="s">
        <v>48</v>
      </c>
      <c r="W1328" t="s">
        <v>15887</v>
      </c>
      <c r="X1328" s="121">
        <v>28278</v>
      </c>
      <c r="Y1328" t="s">
        <v>10221</v>
      </c>
      <c r="AB1328" t="s">
        <v>37</v>
      </c>
      <c r="AC1328" t="s">
        <v>38</v>
      </c>
      <c r="AD1328" t="s">
        <v>39</v>
      </c>
    </row>
    <row r="1329" spans="1:30">
      <c r="A1329" t="s">
        <v>10222</v>
      </c>
      <c r="B1329" t="s">
        <v>26</v>
      </c>
      <c r="C1329" t="s">
        <v>27</v>
      </c>
      <c r="D1329" t="s">
        <v>28</v>
      </c>
      <c r="E1329" t="s">
        <v>29</v>
      </c>
      <c r="F1329" t="s">
        <v>10186</v>
      </c>
      <c r="G1329" t="s">
        <v>10187</v>
      </c>
      <c r="H1329" t="s">
        <v>8442</v>
      </c>
      <c r="I1329" t="s">
        <v>14266</v>
      </c>
      <c r="J1329" t="s">
        <v>10222</v>
      </c>
      <c r="K1329" t="s">
        <v>30</v>
      </c>
      <c r="L1329" t="s">
        <v>30</v>
      </c>
      <c r="M1329" t="s">
        <v>41</v>
      </c>
      <c r="N1329" t="s">
        <v>231</v>
      </c>
      <c r="O1329" t="s">
        <v>10223</v>
      </c>
      <c r="P1329" t="s">
        <v>40</v>
      </c>
      <c r="Q1329" t="s">
        <v>40</v>
      </c>
      <c r="R1329" t="s">
        <v>40</v>
      </c>
      <c r="S1329" s="163" t="s">
        <v>231</v>
      </c>
      <c r="T1329" t="s">
        <v>62</v>
      </c>
      <c r="U1329" t="s">
        <v>47</v>
      </c>
      <c r="V1329" t="s">
        <v>48</v>
      </c>
      <c r="W1329" t="s">
        <v>40</v>
      </c>
      <c r="X1329" t="s">
        <v>232</v>
      </c>
      <c r="Y1329" t="s">
        <v>40</v>
      </c>
      <c r="AB1329" t="s">
        <v>37</v>
      </c>
      <c r="AC1329" t="s">
        <v>6439</v>
      </c>
      <c r="AD1329" t="s">
        <v>39</v>
      </c>
    </row>
    <row r="1330" spans="1:30">
      <c r="A1330" t="s">
        <v>10224</v>
      </c>
      <c r="B1330" t="s">
        <v>26</v>
      </c>
      <c r="C1330" t="s">
        <v>27</v>
      </c>
      <c r="D1330" t="s">
        <v>28</v>
      </c>
      <c r="E1330" t="s">
        <v>29</v>
      </c>
      <c r="F1330" t="s">
        <v>10186</v>
      </c>
      <c r="G1330" t="s">
        <v>10187</v>
      </c>
      <c r="H1330" t="s">
        <v>8442</v>
      </c>
      <c r="I1330" t="s">
        <v>14266</v>
      </c>
      <c r="J1330" t="s">
        <v>10224</v>
      </c>
      <c r="K1330" t="s">
        <v>30</v>
      </c>
      <c r="L1330" t="s">
        <v>30</v>
      </c>
      <c r="M1330" t="s">
        <v>41</v>
      </c>
      <c r="N1330" t="s">
        <v>42</v>
      </c>
      <c r="O1330" t="s">
        <v>52</v>
      </c>
      <c r="P1330" t="s">
        <v>328</v>
      </c>
      <c r="Q1330" t="s">
        <v>742</v>
      </c>
      <c r="R1330" t="s">
        <v>10225</v>
      </c>
      <c r="S1330" t="str">
        <f t="shared" si="20"/>
        <v>MENESES CARIAPAZA, MARITZA CAROLINA</v>
      </c>
      <c r="T1330" t="s">
        <v>58</v>
      </c>
      <c r="U1330" t="s">
        <v>47</v>
      </c>
      <c r="V1330" t="s">
        <v>48</v>
      </c>
      <c r="W1330" t="s">
        <v>15888</v>
      </c>
      <c r="X1330" s="121">
        <v>24415</v>
      </c>
      <c r="Y1330" t="s">
        <v>10226</v>
      </c>
      <c r="AB1330" t="s">
        <v>37</v>
      </c>
      <c r="AC1330" t="s">
        <v>38</v>
      </c>
      <c r="AD1330" t="s">
        <v>39</v>
      </c>
    </row>
    <row r="1331" spans="1:30">
      <c r="A1331" t="s">
        <v>10227</v>
      </c>
      <c r="B1331" t="s">
        <v>26</v>
      </c>
      <c r="C1331" t="s">
        <v>27</v>
      </c>
      <c r="D1331" t="s">
        <v>28</v>
      </c>
      <c r="E1331" t="s">
        <v>29</v>
      </c>
      <c r="F1331" t="s">
        <v>10186</v>
      </c>
      <c r="G1331" t="s">
        <v>10187</v>
      </c>
      <c r="H1331" t="s">
        <v>8442</v>
      </c>
      <c r="I1331" t="s">
        <v>14266</v>
      </c>
      <c r="J1331" t="s">
        <v>10227</v>
      </c>
      <c r="K1331" t="s">
        <v>30</v>
      </c>
      <c r="L1331" t="s">
        <v>30</v>
      </c>
      <c r="M1331" t="s">
        <v>41</v>
      </c>
      <c r="N1331" t="s">
        <v>42</v>
      </c>
      <c r="O1331" t="s">
        <v>19046</v>
      </c>
      <c r="P1331" t="s">
        <v>500</v>
      </c>
      <c r="Q1331" t="s">
        <v>129</v>
      </c>
      <c r="R1331" t="s">
        <v>10376</v>
      </c>
      <c r="S1331" t="str">
        <f t="shared" si="20"/>
        <v>JAHUIRA CRUZ, ROGER CELSO</v>
      </c>
      <c r="T1331" t="s">
        <v>310</v>
      </c>
      <c r="U1331" t="s">
        <v>47</v>
      </c>
      <c r="V1331" t="s">
        <v>48</v>
      </c>
      <c r="W1331" t="s">
        <v>15937</v>
      </c>
      <c r="X1331" s="121">
        <v>23028</v>
      </c>
      <c r="Y1331" t="s">
        <v>10377</v>
      </c>
      <c r="AB1331" t="s">
        <v>37</v>
      </c>
      <c r="AC1331" t="s">
        <v>38</v>
      </c>
      <c r="AD1331" t="s">
        <v>39</v>
      </c>
    </row>
    <row r="1332" spans="1:30">
      <c r="A1332" t="s">
        <v>10228</v>
      </c>
      <c r="B1332" t="s">
        <v>26</v>
      </c>
      <c r="C1332" t="s">
        <v>27</v>
      </c>
      <c r="D1332" t="s">
        <v>28</v>
      </c>
      <c r="E1332" t="s">
        <v>29</v>
      </c>
      <c r="F1332" t="s">
        <v>10186</v>
      </c>
      <c r="G1332" t="s">
        <v>10187</v>
      </c>
      <c r="H1332" t="s">
        <v>8442</v>
      </c>
      <c r="I1332" t="s">
        <v>14266</v>
      </c>
      <c r="J1332" t="s">
        <v>10228</v>
      </c>
      <c r="K1332" t="s">
        <v>30</v>
      </c>
      <c r="L1332" t="s">
        <v>30</v>
      </c>
      <c r="M1332" t="s">
        <v>41</v>
      </c>
      <c r="N1332" t="s">
        <v>231</v>
      </c>
      <c r="O1332" t="s">
        <v>10229</v>
      </c>
      <c r="P1332" t="s">
        <v>40</v>
      </c>
      <c r="Q1332" t="s">
        <v>40</v>
      </c>
      <c r="R1332" t="s">
        <v>40</v>
      </c>
      <c r="S1332" s="163" t="s">
        <v>231</v>
      </c>
      <c r="T1332" t="s">
        <v>62</v>
      </c>
      <c r="U1332" t="s">
        <v>47</v>
      </c>
      <c r="V1332" t="s">
        <v>48</v>
      </c>
      <c r="W1332" t="s">
        <v>40</v>
      </c>
      <c r="X1332" t="s">
        <v>232</v>
      </c>
      <c r="Y1332" t="s">
        <v>40</v>
      </c>
      <c r="AB1332" t="s">
        <v>37</v>
      </c>
      <c r="AC1332" t="s">
        <v>6439</v>
      </c>
      <c r="AD1332" t="s">
        <v>39</v>
      </c>
    </row>
    <row r="1333" spans="1:30">
      <c r="A1333" t="s">
        <v>10230</v>
      </c>
      <c r="B1333" t="s">
        <v>26</v>
      </c>
      <c r="C1333" t="s">
        <v>27</v>
      </c>
      <c r="D1333" t="s">
        <v>28</v>
      </c>
      <c r="E1333" t="s">
        <v>29</v>
      </c>
      <c r="F1333" t="s">
        <v>10186</v>
      </c>
      <c r="G1333" t="s">
        <v>10187</v>
      </c>
      <c r="H1333" t="s">
        <v>8442</v>
      </c>
      <c r="I1333" t="s">
        <v>14266</v>
      </c>
      <c r="J1333" t="s">
        <v>10230</v>
      </c>
      <c r="K1333" t="s">
        <v>30</v>
      </c>
      <c r="L1333" t="s">
        <v>30</v>
      </c>
      <c r="M1333" t="s">
        <v>8480</v>
      </c>
      <c r="N1333" t="s">
        <v>231</v>
      </c>
      <c r="O1333" t="s">
        <v>19047</v>
      </c>
      <c r="P1333" t="s">
        <v>40</v>
      </c>
      <c r="Q1333" t="s">
        <v>40</v>
      </c>
      <c r="R1333" t="s">
        <v>40</v>
      </c>
      <c r="S1333" s="163" t="s">
        <v>231</v>
      </c>
      <c r="T1333" t="s">
        <v>62</v>
      </c>
      <c r="U1333" t="s">
        <v>47</v>
      </c>
      <c r="V1333" t="s">
        <v>48</v>
      </c>
      <c r="W1333" t="s">
        <v>40</v>
      </c>
      <c r="X1333" t="s">
        <v>232</v>
      </c>
      <c r="Y1333" t="s">
        <v>40</v>
      </c>
      <c r="AB1333" t="s">
        <v>37</v>
      </c>
      <c r="AC1333" t="s">
        <v>6439</v>
      </c>
      <c r="AD1333" t="s">
        <v>39</v>
      </c>
    </row>
    <row r="1334" spans="1:30">
      <c r="A1334" t="s">
        <v>10231</v>
      </c>
      <c r="B1334" t="s">
        <v>26</v>
      </c>
      <c r="C1334" t="s">
        <v>27</v>
      </c>
      <c r="D1334" t="s">
        <v>28</v>
      </c>
      <c r="E1334" t="s">
        <v>29</v>
      </c>
      <c r="F1334" t="s">
        <v>10186</v>
      </c>
      <c r="G1334" t="s">
        <v>10187</v>
      </c>
      <c r="H1334" t="s">
        <v>8442</v>
      </c>
      <c r="I1334" t="s">
        <v>14266</v>
      </c>
      <c r="J1334" t="s">
        <v>10231</v>
      </c>
      <c r="K1334" t="s">
        <v>30</v>
      </c>
      <c r="L1334" t="s">
        <v>30</v>
      </c>
      <c r="M1334" t="s">
        <v>41</v>
      </c>
      <c r="N1334" t="s">
        <v>42</v>
      </c>
      <c r="O1334" t="s">
        <v>10232</v>
      </c>
      <c r="P1334" t="s">
        <v>8527</v>
      </c>
      <c r="Q1334" t="s">
        <v>106</v>
      </c>
      <c r="R1334" t="s">
        <v>10233</v>
      </c>
      <c r="S1334" t="str">
        <f t="shared" si="20"/>
        <v>COACALLA RUELAS, AMPARO KATYOSKA</v>
      </c>
      <c r="T1334" t="s">
        <v>58</v>
      </c>
      <c r="U1334" t="s">
        <v>47</v>
      </c>
      <c r="V1334" t="s">
        <v>48</v>
      </c>
      <c r="W1334" t="s">
        <v>15890</v>
      </c>
      <c r="X1334" s="121">
        <v>27848</v>
      </c>
      <c r="Y1334" t="s">
        <v>10234</v>
      </c>
      <c r="AB1334" t="s">
        <v>37</v>
      </c>
      <c r="AC1334" t="s">
        <v>38</v>
      </c>
      <c r="AD1334" t="s">
        <v>39</v>
      </c>
    </row>
    <row r="1335" spans="1:30">
      <c r="A1335" t="s">
        <v>10235</v>
      </c>
      <c r="B1335" t="s">
        <v>26</v>
      </c>
      <c r="C1335" t="s">
        <v>27</v>
      </c>
      <c r="D1335" t="s">
        <v>28</v>
      </c>
      <c r="E1335" t="s">
        <v>29</v>
      </c>
      <c r="F1335" t="s">
        <v>10186</v>
      </c>
      <c r="G1335" t="s">
        <v>10187</v>
      </c>
      <c r="H1335" t="s">
        <v>8442</v>
      </c>
      <c r="I1335" t="s">
        <v>14266</v>
      </c>
      <c r="J1335" t="s">
        <v>10235</v>
      </c>
      <c r="K1335" t="s">
        <v>30</v>
      </c>
      <c r="L1335" t="s">
        <v>30</v>
      </c>
      <c r="M1335" t="s">
        <v>8480</v>
      </c>
      <c r="N1335" t="s">
        <v>42</v>
      </c>
      <c r="O1335" t="s">
        <v>10236</v>
      </c>
      <c r="P1335" t="s">
        <v>614</v>
      </c>
      <c r="Q1335" t="s">
        <v>129</v>
      </c>
      <c r="R1335" t="s">
        <v>470</v>
      </c>
      <c r="S1335" t="str">
        <f t="shared" si="20"/>
        <v>SAYRITUPA CRUZ, ADELA</v>
      </c>
      <c r="T1335" t="s">
        <v>46</v>
      </c>
      <c r="U1335" t="s">
        <v>47</v>
      </c>
      <c r="V1335" t="s">
        <v>48</v>
      </c>
      <c r="W1335" t="s">
        <v>15891</v>
      </c>
      <c r="X1335" s="121">
        <v>22231</v>
      </c>
      <c r="Y1335" t="s">
        <v>10237</v>
      </c>
      <c r="AB1335" t="s">
        <v>37</v>
      </c>
      <c r="AC1335" t="s">
        <v>38</v>
      </c>
      <c r="AD1335" t="s">
        <v>39</v>
      </c>
    </row>
    <row r="1336" spans="1:30">
      <c r="A1336" t="s">
        <v>10238</v>
      </c>
      <c r="B1336" t="s">
        <v>26</v>
      </c>
      <c r="C1336" t="s">
        <v>27</v>
      </c>
      <c r="D1336" t="s">
        <v>28</v>
      </c>
      <c r="E1336" t="s">
        <v>29</v>
      </c>
      <c r="F1336" t="s">
        <v>10186</v>
      </c>
      <c r="G1336" t="s">
        <v>10187</v>
      </c>
      <c r="H1336" t="s">
        <v>8442</v>
      </c>
      <c r="I1336" t="s">
        <v>14266</v>
      </c>
      <c r="J1336" t="s">
        <v>10238</v>
      </c>
      <c r="K1336" t="s">
        <v>30</v>
      </c>
      <c r="L1336" t="s">
        <v>30</v>
      </c>
      <c r="M1336" t="s">
        <v>41</v>
      </c>
      <c r="N1336" t="s">
        <v>42</v>
      </c>
      <c r="O1336" t="s">
        <v>52</v>
      </c>
      <c r="P1336" t="s">
        <v>780</v>
      </c>
      <c r="Q1336" t="s">
        <v>477</v>
      </c>
      <c r="R1336" t="s">
        <v>871</v>
      </c>
      <c r="S1336" t="str">
        <f t="shared" si="20"/>
        <v>SARDON CONTRERAS, DINA</v>
      </c>
      <c r="T1336" t="s">
        <v>58</v>
      </c>
      <c r="U1336" t="s">
        <v>47</v>
      </c>
      <c r="V1336" t="s">
        <v>48</v>
      </c>
      <c r="W1336" t="s">
        <v>15892</v>
      </c>
      <c r="X1336" s="121">
        <v>25270</v>
      </c>
      <c r="Y1336" t="s">
        <v>10239</v>
      </c>
      <c r="AB1336" t="s">
        <v>37</v>
      </c>
      <c r="AC1336" t="s">
        <v>38</v>
      </c>
      <c r="AD1336" t="s">
        <v>39</v>
      </c>
    </row>
    <row r="1337" spans="1:30">
      <c r="A1337" t="s">
        <v>10240</v>
      </c>
      <c r="B1337" t="s">
        <v>26</v>
      </c>
      <c r="C1337" t="s">
        <v>27</v>
      </c>
      <c r="D1337" t="s">
        <v>28</v>
      </c>
      <c r="E1337" t="s">
        <v>29</v>
      </c>
      <c r="F1337" t="s">
        <v>10186</v>
      </c>
      <c r="G1337" t="s">
        <v>10187</v>
      </c>
      <c r="H1337" t="s">
        <v>8442</v>
      </c>
      <c r="I1337" t="s">
        <v>14266</v>
      </c>
      <c r="J1337" t="s">
        <v>10240</v>
      </c>
      <c r="K1337" t="s">
        <v>30</v>
      </c>
      <c r="L1337" t="s">
        <v>30</v>
      </c>
      <c r="M1337" t="s">
        <v>41</v>
      </c>
      <c r="N1337" t="s">
        <v>42</v>
      </c>
      <c r="O1337" t="s">
        <v>52</v>
      </c>
      <c r="P1337" t="s">
        <v>190</v>
      </c>
      <c r="Q1337" t="s">
        <v>296</v>
      </c>
      <c r="R1337" t="s">
        <v>10241</v>
      </c>
      <c r="S1337" t="str">
        <f t="shared" si="20"/>
        <v>VALDEZ TAPIA, CELIA MARINA</v>
      </c>
      <c r="T1337" t="s">
        <v>46</v>
      </c>
      <c r="U1337" t="s">
        <v>47</v>
      </c>
      <c r="V1337" t="s">
        <v>48</v>
      </c>
      <c r="W1337" t="s">
        <v>15893</v>
      </c>
      <c r="X1337" s="121">
        <v>23875</v>
      </c>
      <c r="Y1337" t="s">
        <v>10242</v>
      </c>
      <c r="AB1337" t="s">
        <v>37</v>
      </c>
      <c r="AC1337" t="s">
        <v>38</v>
      </c>
      <c r="AD1337" t="s">
        <v>39</v>
      </c>
    </row>
    <row r="1338" spans="1:30">
      <c r="A1338" t="s">
        <v>10243</v>
      </c>
      <c r="B1338" t="s">
        <v>26</v>
      </c>
      <c r="C1338" t="s">
        <v>27</v>
      </c>
      <c r="D1338" t="s">
        <v>28</v>
      </c>
      <c r="E1338" t="s">
        <v>29</v>
      </c>
      <c r="F1338" t="s">
        <v>10186</v>
      </c>
      <c r="G1338" t="s">
        <v>10187</v>
      </c>
      <c r="H1338" t="s">
        <v>8442</v>
      </c>
      <c r="I1338" t="s">
        <v>14266</v>
      </c>
      <c r="J1338" t="s">
        <v>10243</v>
      </c>
      <c r="K1338" t="s">
        <v>30</v>
      </c>
      <c r="L1338" t="s">
        <v>30</v>
      </c>
      <c r="M1338" t="s">
        <v>41</v>
      </c>
      <c r="N1338" t="s">
        <v>42</v>
      </c>
      <c r="O1338" t="s">
        <v>10244</v>
      </c>
      <c r="P1338" t="s">
        <v>999</v>
      </c>
      <c r="Q1338" t="s">
        <v>103</v>
      </c>
      <c r="R1338" t="s">
        <v>10245</v>
      </c>
      <c r="S1338" t="str">
        <f t="shared" si="20"/>
        <v>SUCASAIRE MAMANI, RAUL HECTOR</v>
      </c>
      <c r="T1338" t="s">
        <v>58</v>
      </c>
      <c r="U1338" t="s">
        <v>47</v>
      </c>
      <c r="V1338" t="s">
        <v>48</v>
      </c>
      <c r="W1338" t="s">
        <v>15894</v>
      </c>
      <c r="X1338" s="121">
        <v>26671</v>
      </c>
      <c r="Y1338" t="s">
        <v>10246</v>
      </c>
      <c r="AB1338" t="s">
        <v>37</v>
      </c>
      <c r="AC1338" t="s">
        <v>38</v>
      </c>
      <c r="AD1338" t="s">
        <v>39</v>
      </c>
    </row>
    <row r="1339" spans="1:30">
      <c r="A1339" t="s">
        <v>10247</v>
      </c>
      <c r="B1339" t="s">
        <v>26</v>
      </c>
      <c r="C1339" t="s">
        <v>27</v>
      </c>
      <c r="D1339" t="s">
        <v>28</v>
      </c>
      <c r="E1339" t="s">
        <v>29</v>
      </c>
      <c r="F1339" t="s">
        <v>10186</v>
      </c>
      <c r="G1339" t="s">
        <v>10187</v>
      </c>
      <c r="H1339" t="s">
        <v>8442</v>
      </c>
      <c r="I1339" t="s">
        <v>14266</v>
      </c>
      <c r="J1339" t="s">
        <v>10247</v>
      </c>
      <c r="K1339" t="s">
        <v>30</v>
      </c>
      <c r="L1339" t="s">
        <v>30</v>
      </c>
      <c r="M1339" t="s">
        <v>41</v>
      </c>
      <c r="N1339" t="s">
        <v>42</v>
      </c>
      <c r="O1339" t="s">
        <v>10248</v>
      </c>
      <c r="P1339" t="s">
        <v>110</v>
      </c>
      <c r="Q1339" t="s">
        <v>72</v>
      </c>
      <c r="R1339" t="s">
        <v>10249</v>
      </c>
      <c r="S1339" t="str">
        <f t="shared" si="20"/>
        <v>PAREDES QUISPE, EVA SOLEDAD</v>
      </c>
      <c r="T1339" t="s">
        <v>46</v>
      </c>
      <c r="U1339" t="s">
        <v>47</v>
      </c>
      <c r="V1339" t="s">
        <v>48</v>
      </c>
      <c r="W1339" t="s">
        <v>15895</v>
      </c>
      <c r="X1339" s="121">
        <v>22143</v>
      </c>
      <c r="Y1339" t="s">
        <v>10250</v>
      </c>
      <c r="AB1339" t="s">
        <v>37</v>
      </c>
      <c r="AC1339" t="s">
        <v>38</v>
      </c>
      <c r="AD1339" t="s">
        <v>39</v>
      </c>
    </row>
    <row r="1340" spans="1:30">
      <c r="A1340" t="s">
        <v>10251</v>
      </c>
      <c r="B1340" t="s">
        <v>26</v>
      </c>
      <c r="C1340" t="s">
        <v>27</v>
      </c>
      <c r="D1340" t="s">
        <v>28</v>
      </c>
      <c r="E1340" t="s">
        <v>29</v>
      </c>
      <c r="F1340" t="s">
        <v>10186</v>
      </c>
      <c r="G1340" t="s">
        <v>10187</v>
      </c>
      <c r="H1340" t="s">
        <v>8442</v>
      </c>
      <c r="I1340" t="s">
        <v>14266</v>
      </c>
      <c r="J1340" t="s">
        <v>10251</v>
      </c>
      <c r="K1340" t="s">
        <v>30</v>
      </c>
      <c r="L1340" t="s">
        <v>30</v>
      </c>
      <c r="M1340" t="s">
        <v>41</v>
      </c>
      <c r="N1340" t="s">
        <v>42</v>
      </c>
      <c r="O1340" t="s">
        <v>8492</v>
      </c>
      <c r="P1340" t="s">
        <v>377</v>
      </c>
      <c r="Q1340" t="s">
        <v>6852</v>
      </c>
      <c r="R1340" t="s">
        <v>873</v>
      </c>
      <c r="S1340" t="str">
        <f t="shared" si="20"/>
        <v>HUMPIRI NAVIA, ELVIRA</v>
      </c>
      <c r="T1340" t="s">
        <v>51</v>
      </c>
      <c r="U1340" t="s">
        <v>47</v>
      </c>
      <c r="V1340" t="s">
        <v>48</v>
      </c>
      <c r="W1340" t="s">
        <v>15896</v>
      </c>
      <c r="X1340" s="121">
        <v>24850</v>
      </c>
      <c r="Y1340" t="s">
        <v>10252</v>
      </c>
      <c r="AB1340" t="s">
        <v>37</v>
      </c>
      <c r="AC1340" t="s">
        <v>38</v>
      </c>
      <c r="AD1340" t="s">
        <v>39</v>
      </c>
    </row>
    <row r="1341" spans="1:30">
      <c r="A1341" t="s">
        <v>10253</v>
      </c>
      <c r="B1341" t="s">
        <v>26</v>
      </c>
      <c r="C1341" t="s">
        <v>27</v>
      </c>
      <c r="D1341" t="s">
        <v>28</v>
      </c>
      <c r="E1341" t="s">
        <v>29</v>
      </c>
      <c r="F1341" t="s">
        <v>10186</v>
      </c>
      <c r="G1341" t="s">
        <v>10187</v>
      </c>
      <c r="H1341" t="s">
        <v>8442</v>
      </c>
      <c r="I1341" t="s">
        <v>14266</v>
      </c>
      <c r="J1341" t="s">
        <v>10253</v>
      </c>
      <c r="K1341" t="s">
        <v>30</v>
      </c>
      <c r="L1341" t="s">
        <v>30</v>
      </c>
      <c r="M1341" t="s">
        <v>41</v>
      </c>
      <c r="N1341" t="s">
        <v>42</v>
      </c>
      <c r="O1341" t="s">
        <v>19048</v>
      </c>
      <c r="P1341" t="s">
        <v>503</v>
      </c>
      <c r="Q1341" t="s">
        <v>534</v>
      </c>
      <c r="R1341" t="s">
        <v>473</v>
      </c>
      <c r="S1341" t="str">
        <f t="shared" si="20"/>
        <v>ZAVALA BANEGAS, NELLY</v>
      </c>
      <c r="T1341" t="s">
        <v>35</v>
      </c>
      <c r="U1341" t="s">
        <v>47</v>
      </c>
      <c r="V1341" t="s">
        <v>48</v>
      </c>
      <c r="W1341" t="s">
        <v>19049</v>
      </c>
      <c r="X1341" s="121">
        <v>25627</v>
      </c>
      <c r="Y1341" t="s">
        <v>254</v>
      </c>
      <c r="AB1341" t="s">
        <v>37</v>
      </c>
      <c r="AC1341" t="s">
        <v>38</v>
      </c>
      <c r="AD1341" t="s">
        <v>39</v>
      </c>
    </row>
    <row r="1342" spans="1:30">
      <c r="A1342" t="s">
        <v>12542</v>
      </c>
      <c r="B1342" t="s">
        <v>26</v>
      </c>
      <c r="C1342" t="s">
        <v>27</v>
      </c>
      <c r="D1342" t="s">
        <v>28</v>
      </c>
      <c r="E1342" t="s">
        <v>29</v>
      </c>
      <c r="F1342" t="s">
        <v>10186</v>
      </c>
      <c r="G1342" t="s">
        <v>10187</v>
      </c>
      <c r="H1342" t="s">
        <v>8442</v>
      </c>
      <c r="I1342" t="s">
        <v>14266</v>
      </c>
      <c r="J1342" t="s">
        <v>12542</v>
      </c>
      <c r="K1342" t="s">
        <v>30</v>
      </c>
      <c r="L1342" t="s">
        <v>30</v>
      </c>
      <c r="M1342" t="s">
        <v>41</v>
      </c>
      <c r="N1342" t="s">
        <v>42</v>
      </c>
      <c r="O1342" t="s">
        <v>19050</v>
      </c>
      <c r="P1342" t="s">
        <v>415</v>
      </c>
      <c r="Q1342" t="s">
        <v>189</v>
      </c>
      <c r="R1342" t="s">
        <v>8980</v>
      </c>
      <c r="S1342" t="str">
        <f t="shared" si="20"/>
        <v>RIVAS APAZA, JUAN ALBERTO</v>
      </c>
      <c r="T1342" t="s">
        <v>310</v>
      </c>
      <c r="U1342" t="s">
        <v>47</v>
      </c>
      <c r="V1342" t="s">
        <v>48</v>
      </c>
      <c r="W1342" t="s">
        <v>15489</v>
      </c>
      <c r="X1342" s="121">
        <v>22867</v>
      </c>
      <c r="Y1342" t="s">
        <v>8981</v>
      </c>
      <c r="AB1342" t="s">
        <v>37</v>
      </c>
      <c r="AC1342" t="s">
        <v>38</v>
      </c>
      <c r="AD1342" t="s">
        <v>39</v>
      </c>
    </row>
    <row r="1343" spans="1:30">
      <c r="A1343" t="s">
        <v>10254</v>
      </c>
      <c r="B1343" t="s">
        <v>26</v>
      </c>
      <c r="C1343" t="s">
        <v>27</v>
      </c>
      <c r="D1343" t="s">
        <v>28</v>
      </c>
      <c r="E1343" t="s">
        <v>29</v>
      </c>
      <c r="F1343" t="s">
        <v>10186</v>
      </c>
      <c r="G1343" t="s">
        <v>10187</v>
      </c>
      <c r="H1343" t="s">
        <v>8442</v>
      </c>
      <c r="I1343" t="s">
        <v>14266</v>
      </c>
      <c r="J1343" t="s">
        <v>10254</v>
      </c>
      <c r="K1343" t="s">
        <v>30</v>
      </c>
      <c r="L1343" t="s">
        <v>30</v>
      </c>
      <c r="M1343" t="s">
        <v>41</v>
      </c>
      <c r="N1343" t="s">
        <v>42</v>
      </c>
      <c r="O1343" t="s">
        <v>8830</v>
      </c>
      <c r="P1343" t="s">
        <v>1016</v>
      </c>
      <c r="Q1343" t="s">
        <v>499</v>
      </c>
      <c r="R1343" t="s">
        <v>8335</v>
      </c>
      <c r="S1343" t="str">
        <f t="shared" si="20"/>
        <v>JALIRI CLAROS, MAURA</v>
      </c>
      <c r="T1343" t="s">
        <v>58</v>
      </c>
      <c r="U1343" t="s">
        <v>47</v>
      </c>
      <c r="V1343" t="s">
        <v>48</v>
      </c>
      <c r="W1343" t="s">
        <v>15897</v>
      </c>
      <c r="X1343" s="121">
        <v>23711</v>
      </c>
      <c r="Y1343" t="s">
        <v>10255</v>
      </c>
      <c r="AB1343" t="s">
        <v>37</v>
      </c>
      <c r="AC1343" t="s">
        <v>38</v>
      </c>
      <c r="AD1343" t="s">
        <v>39</v>
      </c>
    </row>
    <row r="1344" spans="1:30">
      <c r="A1344" t="s">
        <v>10256</v>
      </c>
      <c r="B1344" t="s">
        <v>26</v>
      </c>
      <c r="C1344" t="s">
        <v>27</v>
      </c>
      <c r="D1344" t="s">
        <v>28</v>
      </c>
      <c r="E1344" t="s">
        <v>29</v>
      </c>
      <c r="F1344" t="s">
        <v>10186</v>
      </c>
      <c r="G1344" t="s">
        <v>10187</v>
      </c>
      <c r="H1344" t="s">
        <v>8442</v>
      </c>
      <c r="I1344" t="s">
        <v>14266</v>
      </c>
      <c r="J1344" t="s">
        <v>10256</v>
      </c>
      <c r="K1344" t="s">
        <v>30</v>
      </c>
      <c r="L1344" t="s">
        <v>30</v>
      </c>
      <c r="M1344" t="s">
        <v>41</v>
      </c>
      <c r="N1344" t="s">
        <v>42</v>
      </c>
      <c r="O1344" t="s">
        <v>10257</v>
      </c>
      <c r="P1344" t="s">
        <v>460</v>
      </c>
      <c r="Q1344" t="s">
        <v>131</v>
      </c>
      <c r="R1344" t="s">
        <v>274</v>
      </c>
      <c r="S1344" t="str">
        <f t="shared" si="20"/>
        <v>DURAN COILA, MARTIN</v>
      </c>
      <c r="T1344" t="s">
        <v>46</v>
      </c>
      <c r="U1344" t="s">
        <v>47</v>
      </c>
      <c r="V1344" t="s">
        <v>48</v>
      </c>
      <c r="W1344" t="s">
        <v>15898</v>
      </c>
      <c r="X1344" s="121">
        <v>23514</v>
      </c>
      <c r="Y1344" t="s">
        <v>10258</v>
      </c>
      <c r="AB1344" t="s">
        <v>37</v>
      </c>
      <c r="AC1344" t="s">
        <v>38</v>
      </c>
      <c r="AD1344" t="s">
        <v>39</v>
      </c>
    </row>
    <row r="1345" spans="1:30">
      <c r="A1345" t="s">
        <v>10259</v>
      </c>
      <c r="B1345" t="s">
        <v>26</v>
      </c>
      <c r="C1345" t="s">
        <v>27</v>
      </c>
      <c r="D1345" t="s">
        <v>28</v>
      </c>
      <c r="E1345" t="s">
        <v>29</v>
      </c>
      <c r="F1345" t="s">
        <v>10186</v>
      </c>
      <c r="G1345" t="s">
        <v>10187</v>
      </c>
      <c r="H1345" t="s">
        <v>8442</v>
      </c>
      <c r="I1345" t="s">
        <v>14266</v>
      </c>
      <c r="J1345" t="s">
        <v>10259</v>
      </c>
      <c r="K1345" t="s">
        <v>87</v>
      </c>
      <c r="L1345" t="s">
        <v>88</v>
      </c>
      <c r="M1345" t="s">
        <v>89</v>
      </c>
      <c r="N1345" t="s">
        <v>42</v>
      </c>
      <c r="O1345" t="s">
        <v>10260</v>
      </c>
      <c r="P1345" t="s">
        <v>122</v>
      </c>
      <c r="Q1345" t="s">
        <v>122</v>
      </c>
      <c r="R1345" t="s">
        <v>10261</v>
      </c>
      <c r="S1345" t="str">
        <f t="shared" si="20"/>
        <v>FLORES FLORES, APOLINARIO LIBORIO</v>
      </c>
      <c r="T1345" t="s">
        <v>91</v>
      </c>
      <c r="U1345" t="s">
        <v>36</v>
      </c>
      <c r="V1345" t="s">
        <v>48</v>
      </c>
      <c r="W1345" t="s">
        <v>15899</v>
      </c>
      <c r="X1345" s="121">
        <v>21389</v>
      </c>
      <c r="Y1345" t="s">
        <v>10262</v>
      </c>
      <c r="AB1345" t="s">
        <v>37</v>
      </c>
      <c r="AC1345" t="s">
        <v>92</v>
      </c>
      <c r="AD1345" t="s">
        <v>39</v>
      </c>
    </row>
    <row r="1346" spans="1:30">
      <c r="A1346" t="s">
        <v>10263</v>
      </c>
      <c r="B1346" t="s">
        <v>26</v>
      </c>
      <c r="C1346" t="s">
        <v>27</v>
      </c>
      <c r="D1346" t="s">
        <v>28</v>
      </c>
      <c r="E1346" t="s">
        <v>29</v>
      </c>
      <c r="F1346" t="s">
        <v>10186</v>
      </c>
      <c r="G1346" t="s">
        <v>10187</v>
      </c>
      <c r="H1346" t="s">
        <v>8442</v>
      </c>
      <c r="I1346" t="s">
        <v>14266</v>
      </c>
      <c r="J1346" t="s">
        <v>10263</v>
      </c>
      <c r="K1346" t="s">
        <v>87</v>
      </c>
      <c r="L1346" t="s">
        <v>88</v>
      </c>
      <c r="M1346" t="s">
        <v>93</v>
      </c>
      <c r="N1346" t="s">
        <v>42</v>
      </c>
      <c r="O1346" t="s">
        <v>52</v>
      </c>
      <c r="P1346" t="s">
        <v>670</v>
      </c>
      <c r="Q1346" t="s">
        <v>301</v>
      </c>
      <c r="R1346" t="s">
        <v>875</v>
      </c>
      <c r="S1346" t="str">
        <f t="shared" si="20"/>
        <v>ZAMALLOA LLANOS, HENRY</v>
      </c>
      <c r="T1346" t="s">
        <v>188</v>
      </c>
      <c r="U1346" t="s">
        <v>36</v>
      </c>
      <c r="V1346" t="s">
        <v>48</v>
      </c>
      <c r="W1346" t="s">
        <v>15900</v>
      </c>
      <c r="X1346" s="121">
        <v>25354</v>
      </c>
      <c r="Y1346" t="s">
        <v>10264</v>
      </c>
      <c r="AB1346" t="s">
        <v>37</v>
      </c>
      <c r="AC1346" t="s">
        <v>92</v>
      </c>
      <c r="AD1346" t="s">
        <v>39</v>
      </c>
    </row>
    <row r="1347" spans="1:30">
      <c r="A1347" t="s">
        <v>10265</v>
      </c>
      <c r="B1347" t="s">
        <v>26</v>
      </c>
      <c r="C1347" t="s">
        <v>27</v>
      </c>
      <c r="D1347" t="s">
        <v>28</v>
      </c>
      <c r="E1347" t="s">
        <v>29</v>
      </c>
      <c r="F1347" t="s">
        <v>10266</v>
      </c>
      <c r="G1347" t="s">
        <v>10267</v>
      </c>
      <c r="H1347" t="s">
        <v>8442</v>
      </c>
      <c r="I1347" t="s">
        <v>14268</v>
      </c>
      <c r="J1347" t="s">
        <v>10265</v>
      </c>
      <c r="K1347" t="s">
        <v>30</v>
      </c>
      <c r="L1347" t="s">
        <v>31</v>
      </c>
      <c r="M1347" t="s">
        <v>32</v>
      </c>
      <c r="N1347" t="s">
        <v>33</v>
      </c>
      <c r="O1347" t="s">
        <v>6424</v>
      </c>
      <c r="P1347" t="s">
        <v>9199</v>
      </c>
      <c r="Q1347" t="s">
        <v>876</v>
      </c>
      <c r="R1347" t="s">
        <v>10268</v>
      </c>
      <c r="S1347" t="str">
        <f t="shared" si="20"/>
        <v>LIZARRAGA TUERO, FRECY</v>
      </c>
      <c r="T1347" t="s">
        <v>35</v>
      </c>
      <c r="U1347" t="s">
        <v>36</v>
      </c>
      <c r="V1347" t="s">
        <v>6426</v>
      </c>
      <c r="W1347" t="s">
        <v>15901</v>
      </c>
      <c r="X1347" s="121">
        <v>26650</v>
      </c>
      <c r="Y1347" t="s">
        <v>10269</v>
      </c>
      <c r="Z1347" s="121">
        <v>43525</v>
      </c>
      <c r="AA1347" s="121">
        <v>44985</v>
      </c>
      <c r="AB1347" t="s">
        <v>37</v>
      </c>
      <c r="AC1347" t="s">
        <v>38</v>
      </c>
      <c r="AD1347" t="s">
        <v>39</v>
      </c>
    </row>
    <row r="1348" spans="1:30">
      <c r="A1348" t="s">
        <v>10270</v>
      </c>
      <c r="B1348" t="s">
        <v>26</v>
      </c>
      <c r="C1348" t="s">
        <v>27</v>
      </c>
      <c r="D1348" t="s">
        <v>28</v>
      </c>
      <c r="E1348" t="s">
        <v>29</v>
      </c>
      <c r="F1348" t="s">
        <v>10266</v>
      </c>
      <c r="G1348" t="s">
        <v>10267</v>
      </c>
      <c r="H1348" t="s">
        <v>8442</v>
      </c>
      <c r="I1348" t="s">
        <v>14268</v>
      </c>
      <c r="J1348" t="s">
        <v>10270</v>
      </c>
      <c r="K1348" t="s">
        <v>30</v>
      </c>
      <c r="L1348" t="s">
        <v>30</v>
      </c>
      <c r="M1348" t="s">
        <v>41</v>
      </c>
      <c r="N1348" t="s">
        <v>42</v>
      </c>
      <c r="O1348" t="s">
        <v>10271</v>
      </c>
      <c r="P1348" t="s">
        <v>127</v>
      </c>
      <c r="Q1348" t="s">
        <v>82</v>
      </c>
      <c r="R1348" t="s">
        <v>7265</v>
      </c>
      <c r="S1348" t="str">
        <f t="shared" si="20"/>
        <v>MACHACA CACERES, AURELIA</v>
      </c>
      <c r="T1348" t="s">
        <v>310</v>
      </c>
      <c r="U1348" t="s">
        <v>47</v>
      </c>
      <c r="V1348" t="s">
        <v>48</v>
      </c>
      <c r="W1348" t="s">
        <v>15902</v>
      </c>
      <c r="X1348" s="121">
        <v>25106</v>
      </c>
      <c r="Y1348" t="s">
        <v>11650</v>
      </c>
      <c r="AB1348" t="s">
        <v>37</v>
      </c>
      <c r="AC1348" t="s">
        <v>38</v>
      </c>
      <c r="AD1348" t="s">
        <v>39</v>
      </c>
    </row>
    <row r="1349" spans="1:30">
      <c r="A1349" t="s">
        <v>10272</v>
      </c>
      <c r="B1349" t="s">
        <v>26</v>
      </c>
      <c r="C1349" t="s">
        <v>27</v>
      </c>
      <c r="D1349" t="s">
        <v>28</v>
      </c>
      <c r="E1349" t="s">
        <v>29</v>
      </c>
      <c r="F1349" t="s">
        <v>10266</v>
      </c>
      <c r="G1349" t="s">
        <v>10267</v>
      </c>
      <c r="H1349" t="s">
        <v>8442</v>
      </c>
      <c r="I1349" t="s">
        <v>14268</v>
      </c>
      <c r="J1349" t="s">
        <v>10272</v>
      </c>
      <c r="K1349" t="s">
        <v>30</v>
      </c>
      <c r="L1349" t="s">
        <v>30</v>
      </c>
      <c r="M1349" t="s">
        <v>41</v>
      </c>
      <c r="N1349" t="s">
        <v>42</v>
      </c>
      <c r="O1349" t="s">
        <v>10273</v>
      </c>
      <c r="P1349" t="s">
        <v>233</v>
      </c>
      <c r="Q1349" t="s">
        <v>72</v>
      </c>
      <c r="R1349" t="s">
        <v>10274</v>
      </c>
      <c r="S1349" t="str">
        <f t="shared" ref="S1349:S1412" si="21">CONCATENATE(P1349," ",Q1349,","," ",R1349)</f>
        <v>VASQUEZ QUISPE, JUANA PATRICIA</v>
      </c>
      <c r="T1349" t="s">
        <v>46</v>
      </c>
      <c r="U1349" t="s">
        <v>47</v>
      </c>
      <c r="V1349" t="s">
        <v>48</v>
      </c>
      <c r="W1349" t="s">
        <v>15903</v>
      </c>
      <c r="X1349" s="121">
        <v>23203</v>
      </c>
      <c r="Y1349" t="s">
        <v>10275</v>
      </c>
      <c r="AB1349" t="s">
        <v>37</v>
      </c>
      <c r="AC1349" t="s">
        <v>38</v>
      </c>
      <c r="AD1349" t="s">
        <v>39</v>
      </c>
    </row>
    <row r="1350" spans="1:30">
      <c r="A1350" t="s">
        <v>10276</v>
      </c>
      <c r="B1350" t="s">
        <v>26</v>
      </c>
      <c r="C1350" t="s">
        <v>27</v>
      </c>
      <c r="D1350" t="s">
        <v>28</v>
      </c>
      <c r="E1350" t="s">
        <v>29</v>
      </c>
      <c r="F1350" t="s">
        <v>10266</v>
      </c>
      <c r="G1350" t="s">
        <v>10267</v>
      </c>
      <c r="H1350" t="s">
        <v>8442</v>
      </c>
      <c r="I1350" t="s">
        <v>14268</v>
      </c>
      <c r="J1350" t="s">
        <v>10276</v>
      </c>
      <c r="K1350" t="s">
        <v>30</v>
      </c>
      <c r="L1350" t="s">
        <v>30</v>
      </c>
      <c r="M1350" t="s">
        <v>41</v>
      </c>
      <c r="N1350" t="s">
        <v>42</v>
      </c>
      <c r="O1350" t="s">
        <v>52</v>
      </c>
      <c r="P1350" t="s">
        <v>879</v>
      </c>
      <c r="Q1350" t="s">
        <v>501</v>
      </c>
      <c r="R1350" t="s">
        <v>10277</v>
      </c>
      <c r="S1350" t="str">
        <f t="shared" si="21"/>
        <v>DAMIAN CUSI, CONSORCIA</v>
      </c>
      <c r="T1350" t="s">
        <v>46</v>
      </c>
      <c r="U1350" t="s">
        <v>47</v>
      </c>
      <c r="V1350" t="s">
        <v>48</v>
      </c>
      <c r="W1350" t="s">
        <v>15904</v>
      </c>
      <c r="X1350" s="121">
        <v>21723</v>
      </c>
      <c r="Y1350" t="s">
        <v>10278</v>
      </c>
      <c r="AB1350" t="s">
        <v>37</v>
      </c>
      <c r="AC1350" t="s">
        <v>38</v>
      </c>
      <c r="AD1350" t="s">
        <v>39</v>
      </c>
    </row>
    <row r="1351" spans="1:30">
      <c r="A1351" t="s">
        <v>10279</v>
      </c>
      <c r="B1351" t="s">
        <v>26</v>
      </c>
      <c r="C1351" t="s">
        <v>27</v>
      </c>
      <c r="D1351" t="s">
        <v>28</v>
      </c>
      <c r="E1351" t="s">
        <v>29</v>
      </c>
      <c r="F1351" t="s">
        <v>10266</v>
      </c>
      <c r="G1351" t="s">
        <v>10267</v>
      </c>
      <c r="H1351" t="s">
        <v>8442</v>
      </c>
      <c r="I1351" t="s">
        <v>14268</v>
      </c>
      <c r="J1351" t="s">
        <v>10279</v>
      </c>
      <c r="K1351" t="s">
        <v>30</v>
      </c>
      <c r="L1351" t="s">
        <v>30</v>
      </c>
      <c r="M1351" t="s">
        <v>6262</v>
      </c>
      <c r="N1351" t="s">
        <v>42</v>
      </c>
      <c r="O1351" t="s">
        <v>52</v>
      </c>
      <c r="P1351" t="s">
        <v>187</v>
      </c>
      <c r="Q1351" t="s">
        <v>880</v>
      </c>
      <c r="R1351" t="s">
        <v>475</v>
      </c>
      <c r="S1351" t="str">
        <f t="shared" si="21"/>
        <v>DELGADO AÑASCO, NORMA</v>
      </c>
      <c r="T1351" t="s">
        <v>58</v>
      </c>
      <c r="U1351" t="s">
        <v>47</v>
      </c>
      <c r="V1351" t="s">
        <v>48</v>
      </c>
      <c r="W1351" t="s">
        <v>15905</v>
      </c>
      <c r="X1351" s="121">
        <v>24262</v>
      </c>
      <c r="Y1351" t="s">
        <v>10280</v>
      </c>
      <c r="AB1351" t="s">
        <v>37</v>
      </c>
      <c r="AC1351" t="s">
        <v>38</v>
      </c>
      <c r="AD1351" t="s">
        <v>39</v>
      </c>
    </row>
    <row r="1352" spans="1:30">
      <c r="A1352" t="s">
        <v>10281</v>
      </c>
      <c r="B1352" t="s">
        <v>26</v>
      </c>
      <c r="C1352" t="s">
        <v>27</v>
      </c>
      <c r="D1352" t="s">
        <v>28</v>
      </c>
      <c r="E1352" t="s">
        <v>29</v>
      </c>
      <c r="F1352" t="s">
        <v>10266</v>
      </c>
      <c r="G1352" t="s">
        <v>10267</v>
      </c>
      <c r="H1352" t="s">
        <v>8442</v>
      </c>
      <c r="I1352" t="s">
        <v>14268</v>
      </c>
      <c r="J1352" t="s">
        <v>10281</v>
      </c>
      <c r="K1352" t="s">
        <v>30</v>
      </c>
      <c r="L1352" t="s">
        <v>30</v>
      </c>
      <c r="M1352" t="s">
        <v>41</v>
      </c>
      <c r="N1352" t="s">
        <v>42</v>
      </c>
      <c r="O1352" t="s">
        <v>15906</v>
      </c>
      <c r="P1352" t="s">
        <v>284</v>
      </c>
      <c r="Q1352" t="s">
        <v>128</v>
      </c>
      <c r="R1352" t="s">
        <v>11751</v>
      </c>
      <c r="S1352" t="str">
        <f t="shared" si="21"/>
        <v>ALVAREZ VELASQUEZ, MAGANI GUIBEL</v>
      </c>
      <c r="T1352" t="s">
        <v>46</v>
      </c>
      <c r="U1352" t="s">
        <v>47</v>
      </c>
      <c r="V1352" t="s">
        <v>48</v>
      </c>
      <c r="W1352" t="s">
        <v>16349</v>
      </c>
      <c r="X1352" s="121">
        <v>24683</v>
      </c>
      <c r="Y1352" t="s">
        <v>11752</v>
      </c>
      <c r="AB1352" t="s">
        <v>37</v>
      </c>
      <c r="AC1352" t="s">
        <v>38</v>
      </c>
      <c r="AD1352" t="s">
        <v>39</v>
      </c>
    </row>
    <row r="1353" spans="1:30">
      <c r="A1353" t="s">
        <v>10282</v>
      </c>
      <c r="B1353" t="s">
        <v>26</v>
      </c>
      <c r="C1353" t="s">
        <v>27</v>
      </c>
      <c r="D1353" t="s">
        <v>28</v>
      </c>
      <c r="E1353" t="s">
        <v>29</v>
      </c>
      <c r="F1353" t="s">
        <v>10266</v>
      </c>
      <c r="G1353" t="s">
        <v>10267</v>
      </c>
      <c r="H1353" t="s">
        <v>8442</v>
      </c>
      <c r="I1353" t="s">
        <v>14268</v>
      </c>
      <c r="J1353" t="s">
        <v>10282</v>
      </c>
      <c r="K1353" t="s">
        <v>30</v>
      </c>
      <c r="L1353" t="s">
        <v>30</v>
      </c>
      <c r="M1353" t="s">
        <v>41</v>
      </c>
      <c r="N1353" t="s">
        <v>231</v>
      </c>
      <c r="O1353" t="s">
        <v>15907</v>
      </c>
      <c r="P1353" t="s">
        <v>40</v>
      </c>
      <c r="Q1353" t="s">
        <v>40</v>
      </c>
      <c r="R1353" t="s">
        <v>40</v>
      </c>
      <c r="S1353" s="163" t="s">
        <v>231</v>
      </c>
      <c r="T1353" t="s">
        <v>62</v>
      </c>
      <c r="U1353" t="s">
        <v>47</v>
      </c>
      <c r="V1353" t="s">
        <v>48</v>
      </c>
      <c r="W1353" t="s">
        <v>40</v>
      </c>
      <c r="X1353" t="s">
        <v>232</v>
      </c>
      <c r="Y1353" t="s">
        <v>40</v>
      </c>
      <c r="AB1353" t="s">
        <v>37</v>
      </c>
      <c r="AC1353" t="s">
        <v>6439</v>
      </c>
      <c r="AD1353" t="s">
        <v>39</v>
      </c>
    </row>
    <row r="1354" spans="1:30">
      <c r="A1354" t="s">
        <v>10283</v>
      </c>
      <c r="B1354" t="s">
        <v>26</v>
      </c>
      <c r="C1354" t="s">
        <v>27</v>
      </c>
      <c r="D1354" t="s">
        <v>28</v>
      </c>
      <c r="E1354" t="s">
        <v>29</v>
      </c>
      <c r="F1354" t="s">
        <v>10266</v>
      </c>
      <c r="G1354" t="s">
        <v>10267</v>
      </c>
      <c r="H1354" t="s">
        <v>8442</v>
      </c>
      <c r="I1354" t="s">
        <v>14268</v>
      </c>
      <c r="J1354" t="s">
        <v>10283</v>
      </c>
      <c r="K1354" t="s">
        <v>30</v>
      </c>
      <c r="L1354" t="s">
        <v>30</v>
      </c>
      <c r="M1354" t="s">
        <v>8480</v>
      </c>
      <c r="N1354" t="s">
        <v>42</v>
      </c>
      <c r="O1354" t="s">
        <v>10284</v>
      </c>
      <c r="P1354" t="s">
        <v>481</v>
      </c>
      <c r="Q1354" t="s">
        <v>132</v>
      </c>
      <c r="R1354" t="s">
        <v>861</v>
      </c>
      <c r="S1354" t="str">
        <f t="shared" si="21"/>
        <v>CENTENO CARPIO, JAIME</v>
      </c>
      <c r="T1354" t="s">
        <v>58</v>
      </c>
      <c r="U1354" t="s">
        <v>47</v>
      </c>
      <c r="V1354" t="s">
        <v>48</v>
      </c>
      <c r="W1354" t="s">
        <v>15908</v>
      </c>
      <c r="X1354" s="121">
        <v>22092</v>
      </c>
      <c r="Y1354" t="s">
        <v>10285</v>
      </c>
      <c r="AB1354" t="s">
        <v>37</v>
      </c>
      <c r="AC1354" t="s">
        <v>38</v>
      </c>
      <c r="AD1354" t="s">
        <v>39</v>
      </c>
    </row>
    <row r="1355" spans="1:30">
      <c r="A1355" t="s">
        <v>10286</v>
      </c>
      <c r="B1355" t="s">
        <v>26</v>
      </c>
      <c r="C1355" t="s">
        <v>27</v>
      </c>
      <c r="D1355" t="s">
        <v>28</v>
      </c>
      <c r="E1355" t="s">
        <v>29</v>
      </c>
      <c r="F1355" t="s">
        <v>10266</v>
      </c>
      <c r="G1355" t="s">
        <v>10267</v>
      </c>
      <c r="H1355" t="s">
        <v>8442</v>
      </c>
      <c r="I1355" t="s">
        <v>14268</v>
      </c>
      <c r="J1355" t="s">
        <v>10286</v>
      </c>
      <c r="K1355" t="s">
        <v>87</v>
      </c>
      <c r="L1355" t="s">
        <v>88</v>
      </c>
      <c r="M1355" t="s">
        <v>89</v>
      </c>
      <c r="N1355" t="s">
        <v>42</v>
      </c>
      <c r="O1355" t="s">
        <v>10287</v>
      </c>
      <c r="P1355" t="s">
        <v>154</v>
      </c>
      <c r="Q1355" t="s">
        <v>632</v>
      </c>
      <c r="R1355" t="s">
        <v>668</v>
      </c>
      <c r="S1355" t="str">
        <f t="shared" si="21"/>
        <v>GOMEZ RIVA, NANCY</v>
      </c>
      <c r="T1355" t="s">
        <v>99</v>
      </c>
      <c r="U1355" t="s">
        <v>36</v>
      </c>
      <c r="V1355" t="s">
        <v>48</v>
      </c>
      <c r="W1355" t="s">
        <v>15909</v>
      </c>
      <c r="X1355" s="121">
        <v>28667</v>
      </c>
      <c r="Y1355" t="s">
        <v>10288</v>
      </c>
      <c r="AB1355" t="s">
        <v>37</v>
      </c>
      <c r="AC1355" t="s">
        <v>92</v>
      </c>
      <c r="AD1355" t="s">
        <v>39</v>
      </c>
    </row>
    <row r="1356" spans="1:30">
      <c r="A1356" t="s">
        <v>10289</v>
      </c>
      <c r="B1356" t="s">
        <v>26</v>
      </c>
      <c r="C1356" t="s">
        <v>27</v>
      </c>
      <c r="D1356" t="s">
        <v>28</v>
      </c>
      <c r="E1356" t="s">
        <v>29</v>
      </c>
      <c r="F1356" t="s">
        <v>10290</v>
      </c>
      <c r="G1356" t="s">
        <v>10291</v>
      </c>
      <c r="H1356" t="s">
        <v>8442</v>
      </c>
      <c r="I1356" t="s">
        <v>5936</v>
      </c>
      <c r="J1356" t="s">
        <v>10289</v>
      </c>
      <c r="K1356" t="s">
        <v>30</v>
      </c>
      <c r="L1356" t="s">
        <v>31</v>
      </c>
      <c r="M1356" t="s">
        <v>699</v>
      </c>
      <c r="N1356" t="s">
        <v>231</v>
      </c>
      <c r="O1356" t="s">
        <v>10292</v>
      </c>
      <c r="P1356" t="s">
        <v>40</v>
      </c>
      <c r="Q1356" t="s">
        <v>40</v>
      </c>
      <c r="R1356" t="s">
        <v>40</v>
      </c>
      <c r="S1356" s="163" t="s">
        <v>231</v>
      </c>
      <c r="T1356" t="s">
        <v>62</v>
      </c>
      <c r="U1356" t="s">
        <v>36</v>
      </c>
      <c r="V1356" t="s">
        <v>48</v>
      </c>
      <c r="W1356" t="s">
        <v>40</v>
      </c>
      <c r="X1356" t="s">
        <v>232</v>
      </c>
      <c r="Y1356" t="s">
        <v>40</v>
      </c>
      <c r="AB1356" t="s">
        <v>37</v>
      </c>
      <c r="AC1356" t="s">
        <v>38</v>
      </c>
      <c r="AD1356" t="s">
        <v>39</v>
      </c>
    </row>
    <row r="1357" spans="1:30">
      <c r="A1357" t="s">
        <v>10295</v>
      </c>
      <c r="B1357" t="s">
        <v>26</v>
      </c>
      <c r="C1357" t="s">
        <v>27</v>
      </c>
      <c r="D1357" t="s">
        <v>28</v>
      </c>
      <c r="E1357" t="s">
        <v>29</v>
      </c>
      <c r="F1357" t="s">
        <v>10290</v>
      </c>
      <c r="G1357" t="s">
        <v>10291</v>
      </c>
      <c r="H1357" t="s">
        <v>8442</v>
      </c>
      <c r="I1357" t="s">
        <v>5936</v>
      </c>
      <c r="J1357" t="s">
        <v>10295</v>
      </c>
      <c r="K1357" t="s">
        <v>30</v>
      </c>
      <c r="L1357" t="s">
        <v>31</v>
      </c>
      <c r="M1357" t="s">
        <v>32</v>
      </c>
      <c r="N1357" t="s">
        <v>231</v>
      </c>
      <c r="O1357" t="s">
        <v>6374</v>
      </c>
      <c r="P1357" t="s">
        <v>40</v>
      </c>
      <c r="Q1357" t="s">
        <v>40</v>
      </c>
      <c r="R1357" t="s">
        <v>40</v>
      </c>
      <c r="S1357" s="163" t="s">
        <v>231</v>
      </c>
      <c r="T1357" t="s">
        <v>62</v>
      </c>
      <c r="U1357" t="s">
        <v>36</v>
      </c>
      <c r="V1357" t="s">
        <v>48</v>
      </c>
      <c r="W1357" t="s">
        <v>40</v>
      </c>
      <c r="X1357" t="s">
        <v>232</v>
      </c>
      <c r="Y1357" t="s">
        <v>40</v>
      </c>
      <c r="AB1357" t="s">
        <v>37</v>
      </c>
      <c r="AC1357" t="s">
        <v>38</v>
      </c>
      <c r="AD1357" t="s">
        <v>39</v>
      </c>
    </row>
    <row r="1358" spans="1:30">
      <c r="A1358" t="s">
        <v>10299</v>
      </c>
      <c r="B1358" t="s">
        <v>26</v>
      </c>
      <c r="C1358" t="s">
        <v>27</v>
      </c>
      <c r="D1358" t="s">
        <v>28</v>
      </c>
      <c r="E1358" t="s">
        <v>29</v>
      </c>
      <c r="F1358" t="s">
        <v>10290</v>
      </c>
      <c r="G1358" t="s">
        <v>10291</v>
      </c>
      <c r="H1358" t="s">
        <v>8442</v>
      </c>
      <c r="I1358" t="s">
        <v>5936</v>
      </c>
      <c r="J1358" t="s">
        <v>10299</v>
      </c>
      <c r="K1358" t="s">
        <v>30</v>
      </c>
      <c r="L1358" t="s">
        <v>30</v>
      </c>
      <c r="M1358" t="s">
        <v>8480</v>
      </c>
      <c r="N1358" t="s">
        <v>42</v>
      </c>
      <c r="O1358" t="s">
        <v>52</v>
      </c>
      <c r="P1358" t="s">
        <v>154</v>
      </c>
      <c r="Q1358" t="s">
        <v>117</v>
      </c>
      <c r="R1358" t="s">
        <v>177</v>
      </c>
      <c r="S1358" t="str">
        <f t="shared" si="21"/>
        <v>GOMEZ QUILCA, HUGO</v>
      </c>
      <c r="T1358" t="s">
        <v>46</v>
      </c>
      <c r="U1358" t="s">
        <v>47</v>
      </c>
      <c r="V1358" t="s">
        <v>48</v>
      </c>
      <c r="W1358" t="s">
        <v>15911</v>
      </c>
      <c r="X1358" s="121">
        <v>24114</v>
      </c>
      <c r="Y1358" t="s">
        <v>10300</v>
      </c>
      <c r="AB1358" t="s">
        <v>37</v>
      </c>
      <c r="AC1358" t="s">
        <v>38</v>
      </c>
      <c r="AD1358" t="s">
        <v>39</v>
      </c>
    </row>
    <row r="1359" spans="1:30">
      <c r="A1359" t="s">
        <v>10301</v>
      </c>
      <c r="B1359" t="s">
        <v>26</v>
      </c>
      <c r="C1359" t="s">
        <v>27</v>
      </c>
      <c r="D1359" t="s">
        <v>28</v>
      </c>
      <c r="E1359" t="s">
        <v>29</v>
      </c>
      <c r="F1359" t="s">
        <v>10290</v>
      </c>
      <c r="G1359" t="s">
        <v>10291</v>
      </c>
      <c r="H1359" t="s">
        <v>8442</v>
      </c>
      <c r="I1359" t="s">
        <v>5936</v>
      </c>
      <c r="J1359" t="s">
        <v>10301</v>
      </c>
      <c r="K1359" t="s">
        <v>30</v>
      </c>
      <c r="L1359" t="s">
        <v>30</v>
      </c>
      <c r="M1359" t="s">
        <v>41</v>
      </c>
      <c r="N1359" t="s">
        <v>42</v>
      </c>
      <c r="O1359" t="s">
        <v>52</v>
      </c>
      <c r="P1359" t="s">
        <v>678</v>
      </c>
      <c r="Q1359" t="s">
        <v>148</v>
      </c>
      <c r="R1359" t="s">
        <v>884</v>
      </c>
      <c r="S1359" t="str">
        <f t="shared" si="21"/>
        <v>ADUVIRI RAMOS, ALFREDO</v>
      </c>
      <c r="T1359" t="s">
        <v>310</v>
      </c>
      <c r="U1359" t="s">
        <v>47</v>
      </c>
      <c r="V1359" t="s">
        <v>48</v>
      </c>
      <c r="W1359" t="s">
        <v>15912</v>
      </c>
      <c r="X1359" s="121">
        <v>22853</v>
      </c>
      <c r="Y1359" t="s">
        <v>10302</v>
      </c>
      <c r="AB1359" t="s">
        <v>37</v>
      </c>
      <c r="AC1359" t="s">
        <v>38</v>
      </c>
      <c r="AD1359" t="s">
        <v>39</v>
      </c>
    </row>
    <row r="1360" spans="1:30">
      <c r="A1360" t="s">
        <v>10303</v>
      </c>
      <c r="B1360" t="s">
        <v>26</v>
      </c>
      <c r="C1360" t="s">
        <v>27</v>
      </c>
      <c r="D1360" t="s">
        <v>28</v>
      </c>
      <c r="E1360" t="s">
        <v>29</v>
      </c>
      <c r="F1360" t="s">
        <v>10290</v>
      </c>
      <c r="G1360" t="s">
        <v>10291</v>
      </c>
      <c r="H1360" t="s">
        <v>8442</v>
      </c>
      <c r="I1360" t="s">
        <v>5936</v>
      </c>
      <c r="J1360" t="s">
        <v>10303</v>
      </c>
      <c r="K1360" t="s">
        <v>30</v>
      </c>
      <c r="L1360" t="s">
        <v>30</v>
      </c>
      <c r="M1360" t="s">
        <v>41</v>
      </c>
      <c r="N1360" t="s">
        <v>42</v>
      </c>
      <c r="O1360" t="s">
        <v>52</v>
      </c>
      <c r="P1360" t="s">
        <v>241</v>
      </c>
      <c r="Q1360" t="s">
        <v>175</v>
      </c>
      <c r="R1360" t="s">
        <v>10304</v>
      </c>
      <c r="S1360" t="str">
        <f t="shared" si="21"/>
        <v>ALATA TITO, GRACIELA ANABEL</v>
      </c>
      <c r="T1360" t="s">
        <v>46</v>
      </c>
      <c r="U1360" t="s">
        <v>47</v>
      </c>
      <c r="V1360" t="s">
        <v>48</v>
      </c>
      <c r="W1360" t="s">
        <v>15913</v>
      </c>
      <c r="X1360" s="121">
        <v>21749</v>
      </c>
      <c r="Y1360" t="s">
        <v>10305</v>
      </c>
      <c r="AB1360" t="s">
        <v>37</v>
      </c>
      <c r="AC1360" t="s">
        <v>38</v>
      </c>
      <c r="AD1360" t="s">
        <v>39</v>
      </c>
    </row>
    <row r="1361" spans="1:30">
      <c r="A1361" t="s">
        <v>10306</v>
      </c>
      <c r="B1361" t="s">
        <v>26</v>
      </c>
      <c r="C1361" t="s">
        <v>27</v>
      </c>
      <c r="D1361" t="s">
        <v>28</v>
      </c>
      <c r="E1361" t="s">
        <v>29</v>
      </c>
      <c r="F1361" t="s">
        <v>10290</v>
      </c>
      <c r="G1361" t="s">
        <v>10291</v>
      </c>
      <c r="H1361" t="s">
        <v>8442</v>
      </c>
      <c r="I1361" t="s">
        <v>5936</v>
      </c>
      <c r="J1361" t="s">
        <v>10306</v>
      </c>
      <c r="K1361" t="s">
        <v>30</v>
      </c>
      <c r="L1361" t="s">
        <v>30</v>
      </c>
      <c r="M1361" t="s">
        <v>41</v>
      </c>
      <c r="N1361" t="s">
        <v>42</v>
      </c>
      <c r="O1361" t="s">
        <v>10307</v>
      </c>
      <c r="P1361" t="s">
        <v>840</v>
      </c>
      <c r="Q1361" t="s">
        <v>155</v>
      </c>
      <c r="R1361" t="s">
        <v>10308</v>
      </c>
      <c r="S1361" t="str">
        <f t="shared" si="21"/>
        <v>JALLO CHURA, ELSA JULIA</v>
      </c>
      <c r="T1361" t="s">
        <v>46</v>
      </c>
      <c r="U1361" t="s">
        <v>47</v>
      </c>
      <c r="V1361" t="s">
        <v>48</v>
      </c>
      <c r="W1361" t="s">
        <v>15914</v>
      </c>
      <c r="X1361" s="121">
        <v>23547</v>
      </c>
      <c r="Y1361" t="s">
        <v>10309</v>
      </c>
      <c r="AB1361" t="s">
        <v>37</v>
      </c>
      <c r="AC1361" t="s">
        <v>38</v>
      </c>
      <c r="AD1361" t="s">
        <v>39</v>
      </c>
    </row>
    <row r="1362" spans="1:30">
      <c r="A1362" t="s">
        <v>10310</v>
      </c>
      <c r="B1362" t="s">
        <v>26</v>
      </c>
      <c r="C1362" t="s">
        <v>27</v>
      </c>
      <c r="D1362" t="s">
        <v>28</v>
      </c>
      <c r="E1362" t="s">
        <v>29</v>
      </c>
      <c r="F1362" t="s">
        <v>10290</v>
      </c>
      <c r="G1362" t="s">
        <v>10291</v>
      </c>
      <c r="H1362" t="s">
        <v>8442</v>
      </c>
      <c r="I1362" t="s">
        <v>5936</v>
      </c>
      <c r="J1362" t="s">
        <v>10310</v>
      </c>
      <c r="K1362" t="s">
        <v>30</v>
      </c>
      <c r="L1362" t="s">
        <v>30</v>
      </c>
      <c r="M1362" t="s">
        <v>41</v>
      </c>
      <c r="N1362" t="s">
        <v>42</v>
      </c>
      <c r="O1362" t="s">
        <v>52</v>
      </c>
      <c r="P1362" t="s">
        <v>82</v>
      </c>
      <c r="Q1362" t="s">
        <v>257</v>
      </c>
      <c r="R1362" t="s">
        <v>9296</v>
      </c>
      <c r="S1362" t="str">
        <f t="shared" si="21"/>
        <v>CACERES LINO, ROSA AMELIA</v>
      </c>
      <c r="T1362" t="s">
        <v>51</v>
      </c>
      <c r="U1362" t="s">
        <v>47</v>
      </c>
      <c r="V1362" t="s">
        <v>48</v>
      </c>
      <c r="W1362" t="s">
        <v>15915</v>
      </c>
      <c r="X1362" s="121">
        <v>21431</v>
      </c>
      <c r="Y1362" t="s">
        <v>10311</v>
      </c>
      <c r="AB1362" t="s">
        <v>37</v>
      </c>
      <c r="AC1362" t="s">
        <v>38</v>
      </c>
      <c r="AD1362" t="s">
        <v>39</v>
      </c>
    </row>
    <row r="1363" spans="1:30">
      <c r="A1363" t="s">
        <v>10312</v>
      </c>
      <c r="B1363" t="s">
        <v>26</v>
      </c>
      <c r="C1363" t="s">
        <v>27</v>
      </c>
      <c r="D1363" t="s">
        <v>28</v>
      </c>
      <c r="E1363" t="s">
        <v>29</v>
      </c>
      <c r="F1363" t="s">
        <v>10290</v>
      </c>
      <c r="G1363" t="s">
        <v>10291</v>
      </c>
      <c r="H1363" t="s">
        <v>8442</v>
      </c>
      <c r="I1363" t="s">
        <v>5936</v>
      </c>
      <c r="J1363" t="s">
        <v>10312</v>
      </c>
      <c r="K1363" t="s">
        <v>30</v>
      </c>
      <c r="L1363" t="s">
        <v>30</v>
      </c>
      <c r="M1363" t="s">
        <v>41</v>
      </c>
      <c r="N1363" t="s">
        <v>42</v>
      </c>
      <c r="O1363" t="s">
        <v>52</v>
      </c>
      <c r="P1363" t="s">
        <v>200</v>
      </c>
      <c r="Q1363" t="s">
        <v>481</v>
      </c>
      <c r="R1363" t="s">
        <v>10313</v>
      </c>
      <c r="S1363" t="str">
        <f t="shared" si="21"/>
        <v>CASTRO CENTENO, GLADIZ IRMA</v>
      </c>
      <c r="T1363" t="s">
        <v>46</v>
      </c>
      <c r="U1363" t="s">
        <v>47</v>
      </c>
      <c r="V1363" t="s">
        <v>48</v>
      </c>
      <c r="W1363" t="s">
        <v>15916</v>
      </c>
      <c r="X1363" s="121">
        <v>22977</v>
      </c>
      <c r="Y1363" t="s">
        <v>10314</v>
      </c>
      <c r="AB1363" t="s">
        <v>37</v>
      </c>
      <c r="AC1363" t="s">
        <v>38</v>
      </c>
      <c r="AD1363" t="s">
        <v>39</v>
      </c>
    </row>
    <row r="1364" spans="1:30">
      <c r="A1364" t="s">
        <v>10315</v>
      </c>
      <c r="B1364" t="s">
        <v>26</v>
      </c>
      <c r="C1364" t="s">
        <v>27</v>
      </c>
      <c r="D1364" t="s">
        <v>28</v>
      </c>
      <c r="E1364" t="s">
        <v>29</v>
      </c>
      <c r="F1364" t="s">
        <v>10290</v>
      </c>
      <c r="G1364" t="s">
        <v>10291</v>
      </c>
      <c r="H1364" t="s">
        <v>8442</v>
      </c>
      <c r="I1364" t="s">
        <v>5936</v>
      </c>
      <c r="J1364" t="s">
        <v>10315</v>
      </c>
      <c r="K1364" t="s">
        <v>30</v>
      </c>
      <c r="L1364" t="s">
        <v>30</v>
      </c>
      <c r="M1364" t="s">
        <v>41</v>
      </c>
      <c r="N1364" t="s">
        <v>42</v>
      </c>
      <c r="O1364" t="s">
        <v>10316</v>
      </c>
      <c r="P1364" t="s">
        <v>122</v>
      </c>
      <c r="Q1364" t="s">
        <v>379</v>
      </c>
      <c r="R1364" t="s">
        <v>2475</v>
      </c>
      <c r="S1364" t="str">
        <f t="shared" si="21"/>
        <v>FLORES BARRIENTOS, JAVIER</v>
      </c>
      <c r="T1364" t="s">
        <v>62</v>
      </c>
      <c r="U1364" t="s">
        <v>47</v>
      </c>
      <c r="V1364" t="s">
        <v>48</v>
      </c>
      <c r="W1364" t="s">
        <v>15917</v>
      </c>
      <c r="X1364" s="121">
        <v>27755</v>
      </c>
      <c r="Y1364" t="s">
        <v>10317</v>
      </c>
      <c r="AB1364" t="s">
        <v>37</v>
      </c>
      <c r="AC1364" t="s">
        <v>38</v>
      </c>
      <c r="AD1364" t="s">
        <v>39</v>
      </c>
    </row>
    <row r="1365" spans="1:30">
      <c r="A1365" t="s">
        <v>10318</v>
      </c>
      <c r="B1365" t="s">
        <v>26</v>
      </c>
      <c r="C1365" t="s">
        <v>27</v>
      </c>
      <c r="D1365" t="s">
        <v>28</v>
      </c>
      <c r="E1365" t="s">
        <v>29</v>
      </c>
      <c r="F1365" t="s">
        <v>10290</v>
      </c>
      <c r="G1365" t="s">
        <v>10291</v>
      </c>
      <c r="H1365" t="s">
        <v>8442</v>
      </c>
      <c r="I1365" t="s">
        <v>5936</v>
      </c>
      <c r="J1365" t="s">
        <v>10318</v>
      </c>
      <c r="K1365" t="s">
        <v>30</v>
      </c>
      <c r="L1365" t="s">
        <v>30</v>
      </c>
      <c r="M1365" t="s">
        <v>41</v>
      </c>
      <c r="N1365" t="s">
        <v>42</v>
      </c>
      <c r="O1365" t="s">
        <v>10319</v>
      </c>
      <c r="P1365" t="s">
        <v>246</v>
      </c>
      <c r="Q1365" t="s">
        <v>148</v>
      </c>
      <c r="R1365" t="s">
        <v>10320</v>
      </c>
      <c r="S1365" t="str">
        <f t="shared" si="21"/>
        <v>MAQUERA RAMOS, RICARDINA</v>
      </c>
      <c r="T1365" t="s">
        <v>58</v>
      </c>
      <c r="U1365" t="s">
        <v>47</v>
      </c>
      <c r="V1365" t="s">
        <v>48</v>
      </c>
      <c r="W1365" t="s">
        <v>15918</v>
      </c>
      <c r="X1365" s="121">
        <v>24144</v>
      </c>
      <c r="Y1365" t="s">
        <v>10321</v>
      </c>
      <c r="AB1365" t="s">
        <v>37</v>
      </c>
      <c r="AC1365" t="s">
        <v>38</v>
      </c>
      <c r="AD1365" t="s">
        <v>39</v>
      </c>
    </row>
    <row r="1366" spans="1:30">
      <c r="A1366" t="s">
        <v>10322</v>
      </c>
      <c r="B1366" t="s">
        <v>26</v>
      </c>
      <c r="C1366" t="s">
        <v>27</v>
      </c>
      <c r="D1366" t="s">
        <v>28</v>
      </c>
      <c r="E1366" t="s">
        <v>29</v>
      </c>
      <c r="F1366" t="s">
        <v>10290</v>
      </c>
      <c r="G1366" t="s">
        <v>10291</v>
      </c>
      <c r="H1366" t="s">
        <v>8442</v>
      </c>
      <c r="I1366" t="s">
        <v>5936</v>
      </c>
      <c r="J1366" t="s">
        <v>10322</v>
      </c>
      <c r="K1366" t="s">
        <v>30</v>
      </c>
      <c r="L1366" t="s">
        <v>30</v>
      </c>
      <c r="M1366" t="s">
        <v>41</v>
      </c>
      <c r="N1366" t="s">
        <v>42</v>
      </c>
      <c r="O1366" t="s">
        <v>10323</v>
      </c>
      <c r="P1366" t="s">
        <v>381</v>
      </c>
      <c r="Q1366" t="s">
        <v>311</v>
      </c>
      <c r="R1366" t="s">
        <v>212</v>
      </c>
      <c r="S1366" t="str">
        <f t="shared" si="21"/>
        <v>POMA CALISAYA, LUZ MARINA</v>
      </c>
      <c r="T1366" t="s">
        <v>58</v>
      </c>
      <c r="U1366" t="s">
        <v>47</v>
      </c>
      <c r="V1366" t="s">
        <v>48</v>
      </c>
      <c r="W1366" t="s">
        <v>15919</v>
      </c>
      <c r="X1366" s="121">
        <v>25211</v>
      </c>
      <c r="Y1366" t="s">
        <v>10324</v>
      </c>
      <c r="AB1366" t="s">
        <v>37</v>
      </c>
      <c r="AC1366" t="s">
        <v>38</v>
      </c>
      <c r="AD1366" t="s">
        <v>39</v>
      </c>
    </row>
    <row r="1367" spans="1:30">
      <c r="A1367" t="s">
        <v>10325</v>
      </c>
      <c r="B1367" t="s">
        <v>26</v>
      </c>
      <c r="C1367" t="s">
        <v>27</v>
      </c>
      <c r="D1367" t="s">
        <v>28</v>
      </c>
      <c r="E1367" t="s">
        <v>29</v>
      </c>
      <c r="F1367" t="s">
        <v>10290</v>
      </c>
      <c r="G1367" t="s">
        <v>10291</v>
      </c>
      <c r="H1367" t="s">
        <v>8442</v>
      </c>
      <c r="I1367" t="s">
        <v>5936</v>
      </c>
      <c r="J1367" t="s">
        <v>10325</v>
      </c>
      <c r="K1367" t="s">
        <v>30</v>
      </c>
      <c r="L1367" t="s">
        <v>30</v>
      </c>
      <c r="M1367" t="s">
        <v>41</v>
      </c>
      <c r="N1367" t="s">
        <v>42</v>
      </c>
      <c r="O1367" t="s">
        <v>52</v>
      </c>
      <c r="P1367" t="s">
        <v>308</v>
      </c>
      <c r="Q1367" t="s">
        <v>72</v>
      </c>
      <c r="R1367" t="s">
        <v>10326</v>
      </c>
      <c r="S1367" t="str">
        <f t="shared" si="21"/>
        <v>HINOJOSA QUISPE, JOSE EDMUNDO</v>
      </c>
      <c r="T1367" t="s">
        <v>46</v>
      </c>
      <c r="U1367" t="s">
        <v>47</v>
      </c>
      <c r="V1367" t="s">
        <v>48</v>
      </c>
      <c r="W1367" t="s">
        <v>15920</v>
      </c>
      <c r="X1367" s="121">
        <v>21140</v>
      </c>
      <c r="Y1367" t="s">
        <v>10327</v>
      </c>
      <c r="AB1367" t="s">
        <v>37</v>
      </c>
      <c r="AC1367" t="s">
        <v>38</v>
      </c>
      <c r="AD1367" t="s">
        <v>39</v>
      </c>
    </row>
    <row r="1368" spans="1:30">
      <c r="A1368" t="s">
        <v>10328</v>
      </c>
      <c r="B1368" t="s">
        <v>26</v>
      </c>
      <c r="C1368" t="s">
        <v>27</v>
      </c>
      <c r="D1368" t="s">
        <v>28</v>
      </c>
      <c r="E1368" t="s">
        <v>29</v>
      </c>
      <c r="F1368" t="s">
        <v>10290</v>
      </c>
      <c r="G1368" t="s">
        <v>10291</v>
      </c>
      <c r="H1368" t="s">
        <v>8442</v>
      </c>
      <c r="I1368" t="s">
        <v>5936</v>
      </c>
      <c r="J1368" t="s">
        <v>10328</v>
      </c>
      <c r="K1368" t="s">
        <v>30</v>
      </c>
      <c r="L1368" t="s">
        <v>30</v>
      </c>
      <c r="M1368" t="s">
        <v>6262</v>
      </c>
      <c r="N1368" t="s">
        <v>42</v>
      </c>
      <c r="O1368" t="s">
        <v>52</v>
      </c>
      <c r="P1368" t="s">
        <v>103</v>
      </c>
      <c r="Q1368" t="s">
        <v>512</v>
      </c>
      <c r="R1368" t="s">
        <v>10329</v>
      </c>
      <c r="S1368" t="str">
        <f t="shared" si="21"/>
        <v>MAMANI SALAZAR, ROSENDO SABINO</v>
      </c>
      <c r="T1368" t="s">
        <v>46</v>
      </c>
      <c r="U1368" t="s">
        <v>47</v>
      </c>
      <c r="V1368" t="s">
        <v>48</v>
      </c>
      <c r="W1368" t="s">
        <v>15921</v>
      </c>
      <c r="X1368" s="121">
        <v>21792</v>
      </c>
      <c r="Y1368" t="s">
        <v>10330</v>
      </c>
      <c r="AB1368" t="s">
        <v>37</v>
      </c>
      <c r="AC1368" t="s">
        <v>38</v>
      </c>
      <c r="AD1368" t="s">
        <v>39</v>
      </c>
    </row>
    <row r="1369" spans="1:30">
      <c r="A1369" t="s">
        <v>10331</v>
      </c>
      <c r="B1369" t="s">
        <v>26</v>
      </c>
      <c r="C1369" t="s">
        <v>27</v>
      </c>
      <c r="D1369" t="s">
        <v>28</v>
      </c>
      <c r="E1369" t="s">
        <v>29</v>
      </c>
      <c r="F1369" t="s">
        <v>10290</v>
      </c>
      <c r="G1369" t="s">
        <v>10291</v>
      </c>
      <c r="H1369" t="s">
        <v>8442</v>
      </c>
      <c r="I1369" t="s">
        <v>5936</v>
      </c>
      <c r="J1369" t="s">
        <v>10331</v>
      </c>
      <c r="K1369" t="s">
        <v>30</v>
      </c>
      <c r="L1369" t="s">
        <v>30</v>
      </c>
      <c r="M1369" t="s">
        <v>41</v>
      </c>
      <c r="N1369" t="s">
        <v>42</v>
      </c>
      <c r="O1369" t="s">
        <v>10332</v>
      </c>
      <c r="P1369" t="s">
        <v>250</v>
      </c>
      <c r="Q1369" t="s">
        <v>82</v>
      </c>
      <c r="R1369" t="s">
        <v>10293</v>
      </c>
      <c r="S1369" t="str">
        <f t="shared" si="21"/>
        <v>SALAS CACERES, MARGOD AMANDA</v>
      </c>
      <c r="T1369" t="s">
        <v>35</v>
      </c>
      <c r="U1369" t="s">
        <v>47</v>
      </c>
      <c r="V1369" t="s">
        <v>48</v>
      </c>
      <c r="W1369" t="s">
        <v>15922</v>
      </c>
      <c r="X1369" s="121">
        <v>24334</v>
      </c>
      <c r="Y1369" t="s">
        <v>10294</v>
      </c>
      <c r="AB1369" t="s">
        <v>37</v>
      </c>
      <c r="AC1369" t="s">
        <v>38</v>
      </c>
      <c r="AD1369" t="s">
        <v>39</v>
      </c>
    </row>
    <row r="1370" spans="1:30">
      <c r="A1370" t="s">
        <v>10333</v>
      </c>
      <c r="B1370" t="s">
        <v>26</v>
      </c>
      <c r="C1370" t="s">
        <v>27</v>
      </c>
      <c r="D1370" t="s">
        <v>28</v>
      </c>
      <c r="E1370" t="s">
        <v>29</v>
      </c>
      <c r="F1370" t="s">
        <v>10290</v>
      </c>
      <c r="G1370" t="s">
        <v>10291</v>
      </c>
      <c r="H1370" t="s">
        <v>8442</v>
      </c>
      <c r="I1370" t="s">
        <v>5936</v>
      </c>
      <c r="J1370" t="s">
        <v>10333</v>
      </c>
      <c r="K1370" t="s">
        <v>30</v>
      </c>
      <c r="L1370" t="s">
        <v>30</v>
      </c>
      <c r="M1370" t="s">
        <v>41</v>
      </c>
      <c r="N1370" t="s">
        <v>42</v>
      </c>
      <c r="O1370" t="s">
        <v>10334</v>
      </c>
      <c r="P1370" t="s">
        <v>215</v>
      </c>
      <c r="Q1370" t="s">
        <v>738</v>
      </c>
      <c r="R1370" t="s">
        <v>259</v>
      </c>
      <c r="S1370" t="str">
        <f t="shared" si="21"/>
        <v>CASTILLO VENEGAS, EDITH</v>
      </c>
      <c r="T1370" t="s">
        <v>58</v>
      </c>
      <c r="U1370" t="s">
        <v>47</v>
      </c>
      <c r="V1370" t="s">
        <v>48</v>
      </c>
      <c r="W1370" t="s">
        <v>15923</v>
      </c>
      <c r="X1370" s="121">
        <v>24581</v>
      </c>
      <c r="Y1370" t="s">
        <v>10335</v>
      </c>
      <c r="AB1370" t="s">
        <v>37</v>
      </c>
      <c r="AC1370" t="s">
        <v>38</v>
      </c>
      <c r="AD1370" t="s">
        <v>39</v>
      </c>
    </row>
    <row r="1371" spans="1:30">
      <c r="A1371" t="s">
        <v>10336</v>
      </c>
      <c r="B1371" t="s">
        <v>26</v>
      </c>
      <c r="C1371" t="s">
        <v>27</v>
      </c>
      <c r="D1371" t="s">
        <v>28</v>
      </c>
      <c r="E1371" t="s">
        <v>29</v>
      </c>
      <c r="F1371" t="s">
        <v>10290</v>
      </c>
      <c r="G1371" t="s">
        <v>10291</v>
      </c>
      <c r="H1371" t="s">
        <v>8442</v>
      </c>
      <c r="I1371" t="s">
        <v>5936</v>
      </c>
      <c r="J1371" t="s">
        <v>10336</v>
      </c>
      <c r="K1371" t="s">
        <v>30</v>
      </c>
      <c r="L1371" t="s">
        <v>30</v>
      </c>
      <c r="M1371" t="s">
        <v>41</v>
      </c>
      <c r="N1371" t="s">
        <v>42</v>
      </c>
      <c r="O1371" t="s">
        <v>10337</v>
      </c>
      <c r="P1371" t="s">
        <v>312</v>
      </c>
      <c r="Q1371" t="s">
        <v>771</v>
      </c>
      <c r="R1371" t="s">
        <v>9768</v>
      </c>
      <c r="S1371" t="str">
        <f t="shared" si="21"/>
        <v>VARGAS CHALCO, EUFRACIA</v>
      </c>
      <c r="T1371" t="s">
        <v>46</v>
      </c>
      <c r="U1371" t="s">
        <v>47</v>
      </c>
      <c r="V1371" t="s">
        <v>48</v>
      </c>
      <c r="W1371" t="s">
        <v>15924</v>
      </c>
      <c r="X1371" s="121">
        <v>27101</v>
      </c>
      <c r="Y1371" t="s">
        <v>10338</v>
      </c>
      <c r="AB1371" t="s">
        <v>37</v>
      </c>
      <c r="AC1371" t="s">
        <v>38</v>
      </c>
      <c r="AD1371" t="s">
        <v>39</v>
      </c>
    </row>
    <row r="1372" spans="1:30">
      <c r="A1372" t="s">
        <v>10339</v>
      </c>
      <c r="B1372" t="s">
        <v>26</v>
      </c>
      <c r="C1372" t="s">
        <v>27</v>
      </c>
      <c r="D1372" t="s">
        <v>28</v>
      </c>
      <c r="E1372" t="s">
        <v>29</v>
      </c>
      <c r="F1372" t="s">
        <v>10290</v>
      </c>
      <c r="G1372" t="s">
        <v>10291</v>
      </c>
      <c r="H1372" t="s">
        <v>8442</v>
      </c>
      <c r="I1372" t="s">
        <v>5936</v>
      </c>
      <c r="J1372" t="s">
        <v>10339</v>
      </c>
      <c r="K1372" t="s">
        <v>30</v>
      </c>
      <c r="L1372" t="s">
        <v>30</v>
      </c>
      <c r="M1372" t="s">
        <v>41</v>
      </c>
      <c r="N1372" t="s">
        <v>42</v>
      </c>
      <c r="O1372" t="s">
        <v>14269</v>
      </c>
      <c r="P1372" t="s">
        <v>269</v>
      </c>
      <c r="Q1372" t="s">
        <v>72</v>
      </c>
      <c r="R1372" t="s">
        <v>11014</v>
      </c>
      <c r="S1372" t="str">
        <f t="shared" si="21"/>
        <v>CUTIPA QUISPE, ARTURO ISAAC</v>
      </c>
      <c r="T1372" t="s">
        <v>58</v>
      </c>
      <c r="U1372" t="s">
        <v>47</v>
      </c>
      <c r="V1372" t="s">
        <v>48</v>
      </c>
      <c r="W1372" t="s">
        <v>15925</v>
      </c>
      <c r="X1372" s="121">
        <v>28052</v>
      </c>
      <c r="Y1372" t="s">
        <v>11015</v>
      </c>
      <c r="AB1372" t="s">
        <v>37</v>
      </c>
      <c r="AC1372" t="s">
        <v>38</v>
      </c>
      <c r="AD1372" t="s">
        <v>39</v>
      </c>
    </row>
    <row r="1373" spans="1:30">
      <c r="A1373" t="s">
        <v>10340</v>
      </c>
      <c r="B1373" t="s">
        <v>26</v>
      </c>
      <c r="C1373" t="s">
        <v>27</v>
      </c>
      <c r="D1373" t="s">
        <v>28</v>
      </c>
      <c r="E1373" t="s">
        <v>29</v>
      </c>
      <c r="F1373" t="s">
        <v>10290</v>
      </c>
      <c r="G1373" t="s">
        <v>10291</v>
      </c>
      <c r="H1373" t="s">
        <v>8442</v>
      </c>
      <c r="I1373" t="s">
        <v>5936</v>
      </c>
      <c r="J1373" t="s">
        <v>10340</v>
      </c>
      <c r="K1373" t="s">
        <v>87</v>
      </c>
      <c r="L1373" t="s">
        <v>88</v>
      </c>
      <c r="M1373" t="s">
        <v>89</v>
      </c>
      <c r="N1373" t="s">
        <v>42</v>
      </c>
      <c r="O1373" t="s">
        <v>19051</v>
      </c>
      <c r="P1373" t="s">
        <v>103</v>
      </c>
      <c r="Q1373" t="s">
        <v>377</v>
      </c>
      <c r="R1373" t="s">
        <v>10341</v>
      </c>
      <c r="S1373" t="str">
        <f t="shared" si="21"/>
        <v>MAMANI HUMPIRI, VICTORIA EMELINA</v>
      </c>
      <c r="T1373" t="s">
        <v>91</v>
      </c>
      <c r="U1373" t="s">
        <v>36</v>
      </c>
      <c r="V1373" t="s">
        <v>48</v>
      </c>
      <c r="W1373" t="s">
        <v>15926</v>
      </c>
      <c r="X1373" s="121">
        <v>21544</v>
      </c>
      <c r="Y1373" t="s">
        <v>10342</v>
      </c>
      <c r="AB1373" t="s">
        <v>37</v>
      </c>
      <c r="AC1373" t="s">
        <v>92</v>
      </c>
      <c r="AD1373" t="s">
        <v>39</v>
      </c>
    </row>
    <row r="1374" spans="1:30">
      <c r="A1374" t="s">
        <v>10343</v>
      </c>
      <c r="B1374" t="s">
        <v>26</v>
      </c>
      <c r="C1374" t="s">
        <v>27</v>
      </c>
      <c r="D1374" t="s">
        <v>28</v>
      </c>
      <c r="E1374" t="s">
        <v>29</v>
      </c>
      <c r="F1374" t="s">
        <v>10290</v>
      </c>
      <c r="G1374" t="s">
        <v>10291</v>
      </c>
      <c r="H1374" t="s">
        <v>8442</v>
      </c>
      <c r="I1374" t="s">
        <v>5936</v>
      </c>
      <c r="J1374" t="s">
        <v>10343</v>
      </c>
      <c r="K1374" t="s">
        <v>87</v>
      </c>
      <c r="L1374" t="s">
        <v>88</v>
      </c>
      <c r="M1374" t="s">
        <v>89</v>
      </c>
      <c r="N1374" t="s">
        <v>42</v>
      </c>
      <c r="O1374" t="s">
        <v>15927</v>
      </c>
      <c r="P1374" t="s">
        <v>8329</v>
      </c>
      <c r="Q1374" t="s">
        <v>103</v>
      </c>
      <c r="R1374" t="s">
        <v>10607</v>
      </c>
      <c r="S1374" t="str">
        <f t="shared" si="21"/>
        <v>PARIZACA MAMANI, JUAN SAMUEL</v>
      </c>
      <c r="T1374" t="s">
        <v>439</v>
      </c>
      <c r="U1374" t="s">
        <v>36</v>
      </c>
      <c r="V1374" t="s">
        <v>48</v>
      </c>
      <c r="W1374" t="s">
        <v>15928</v>
      </c>
      <c r="X1374" s="121">
        <v>23540</v>
      </c>
      <c r="Y1374" t="s">
        <v>10608</v>
      </c>
      <c r="AB1374" t="s">
        <v>37</v>
      </c>
      <c r="AC1374" t="s">
        <v>92</v>
      </c>
      <c r="AD1374" t="s">
        <v>39</v>
      </c>
    </row>
    <row r="1375" spans="1:30">
      <c r="A1375" t="s">
        <v>10344</v>
      </c>
      <c r="B1375" t="s">
        <v>26</v>
      </c>
      <c r="C1375" t="s">
        <v>27</v>
      </c>
      <c r="D1375" t="s">
        <v>28</v>
      </c>
      <c r="E1375" t="s">
        <v>29</v>
      </c>
      <c r="F1375" t="s">
        <v>10290</v>
      </c>
      <c r="G1375" t="s">
        <v>10291</v>
      </c>
      <c r="H1375" t="s">
        <v>8442</v>
      </c>
      <c r="I1375" t="s">
        <v>5936</v>
      </c>
      <c r="J1375" t="s">
        <v>10344</v>
      </c>
      <c r="K1375" t="s">
        <v>87</v>
      </c>
      <c r="L1375" t="s">
        <v>88</v>
      </c>
      <c r="M1375" t="s">
        <v>89</v>
      </c>
      <c r="N1375" t="s">
        <v>231</v>
      </c>
      <c r="O1375" t="s">
        <v>19052</v>
      </c>
      <c r="P1375" t="s">
        <v>40</v>
      </c>
      <c r="Q1375" t="s">
        <v>40</v>
      </c>
      <c r="R1375" t="s">
        <v>40</v>
      </c>
      <c r="S1375" s="163" t="s">
        <v>231</v>
      </c>
      <c r="T1375" t="s">
        <v>62</v>
      </c>
      <c r="U1375" t="s">
        <v>36</v>
      </c>
      <c r="V1375" t="s">
        <v>48</v>
      </c>
      <c r="W1375" t="s">
        <v>40</v>
      </c>
      <c r="X1375" t="s">
        <v>232</v>
      </c>
      <c r="Y1375" t="s">
        <v>40</v>
      </c>
      <c r="AB1375" t="s">
        <v>37</v>
      </c>
      <c r="AC1375" t="s">
        <v>92</v>
      </c>
      <c r="AD1375" t="s">
        <v>39</v>
      </c>
    </row>
    <row r="1376" spans="1:30">
      <c r="A1376" t="s">
        <v>10346</v>
      </c>
      <c r="B1376" t="s">
        <v>26</v>
      </c>
      <c r="C1376" t="s">
        <v>27</v>
      </c>
      <c r="D1376" t="s">
        <v>28</v>
      </c>
      <c r="E1376" t="s">
        <v>29</v>
      </c>
      <c r="F1376" t="s">
        <v>10347</v>
      </c>
      <c r="G1376" t="s">
        <v>10348</v>
      </c>
      <c r="H1376" t="s">
        <v>8442</v>
      </c>
      <c r="I1376" t="s">
        <v>6038</v>
      </c>
      <c r="J1376" t="s">
        <v>10346</v>
      </c>
      <c r="K1376" t="s">
        <v>30</v>
      </c>
      <c r="L1376" t="s">
        <v>31</v>
      </c>
      <c r="M1376" t="s">
        <v>32</v>
      </c>
      <c r="N1376" t="s">
        <v>231</v>
      </c>
      <c r="O1376" t="s">
        <v>6374</v>
      </c>
      <c r="P1376" t="s">
        <v>40</v>
      </c>
      <c r="Q1376" t="s">
        <v>40</v>
      </c>
      <c r="R1376" t="s">
        <v>40</v>
      </c>
      <c r="S1376" s="163" t="s">
        <v>231</v>
      </c>
      <c r="T1376" t="s">
        <v>62</v>
      </c>
      <c r="U1376" t="s">
        <v>36</v>
      </c>
      <c r="V1376" t="s">
        <v>48</v>
      </c>
      <c r="W1376" t="s">
        <v>40</v>
      </c>
      <c r="X1376" t="s">
        <v>232</v>
      </c>
      <c r="Y1376" t="s">
        <v>40</v>
      </c>
      <c r="AB1376" t="s">
        <v>37</v>
      </c>
      <c r="AC1376" t="s">
        <v>38</v>
      </c>
      <c r="AD1376" t="s">
        <v>39</v>
      </c>
    </row>
    <row r="1377" spans="1:30">
      <c r="A1377" t="s">
        <v>10350</v>
      </c>
      <c r="B1377" t="s">
        <v>26</v>
      </c>
      <c r="C1377" t="s">
        <v>27</v>
      </c>
      <c r="D1377" t="s">
        <v>28</v>
      </c>
      <c r="E1377" t="s">
        <v>29</v>
      </c>
      <c r="F1377" t="s">
        <v>10347</v>
      </c>
      <c r="G1377" t="s">
        <v>10348</v>
      </c>
      <c r="H1377" t="s">
        <v>8442</v>
      </c>
      <c r="I1377" t="s">
        <v>6038</v>
      </c>
      <c r="J1377" t="s">
        <v>10350</v>
      </c>
      <c r="K1377" t="s">
        <v>30</v>
      </c>
      <c r="L1377" t="s">
        <v>30</v>
      </c>
      <c r="M1377" t="s">
        <v>41</v>
      </c>
      <c r="N1377" t="s">
        <v>42</v>
      </c>
      <c r="O1377" t="s">
        <v>52</v>
      </c>
      <c r="P1377" t="s">
        <v>10351</v>
      </c>
      <c r="Q1377" t="s">
        <v>122</v>
      </c>
      <c r="R1377" t="s">
        <v>10352</v>
      </c>
      <c r="S1377" t="str">
        <f t="shared" si="21"/>
        <v>ARELA FLORES, MELISSA</v>
      </c>
      <c r="T1377" t="s">
        <v>35</v>
      </c>
      <c r="U1377" t="s">
        <v>47</v>
      </c>
      <c r="V1377" t="s">
        <v>48</v>
      </c>
      <c r="W1377" t="s">
        <v>15930</v>
      </c>
      <c r="X1377" s="121">
        <v>27001</v>
      </c>
      <c r="Y1377" t="s">
        <v>10353</v>
      </c>
      <c r="AB1377" t="s">
        <v>37</v>
      </c>
      <c r="AC1377" t="s">
        <v>38</v>
      </c>
      <c r="AD1377" t="s">
        <v>39</v>
      </c>
    </row>
    <row r="1378" spans="1:30">
      <c r="A1378" t="s">
        <v>10354</v>
      </c>
      <c r="B1378" t="s">
        <v>26</v>
      </c>
      <c r="C1378" t="s">
        <v>27</v>
      </c>
      <c r="D1378" t="s">
        <v>28</v>
      </c>
      <c r="E1378" t="s">
        <v>29</v>
      </c>
      <c r="F1378" t="s">
        <v>10347</v>
      </c>
      <c r="G1378" t="s">
        <v>10348</v>
      </c>
      <c r="H1378" t="s">
        <v>8442</v>
      </c>
      <c r="I1378" t="s">
        <v>6038</v>
      </c>
      <c r="J1378" t="s">
        <v>10354</v>
      </c>
      <c r="K1378" t="s">
        <v>30</v>
      </c>
      <c r="L1378" t="s">
        <v>30</v>
      </c>
      <c r="M1378" t="s">
        <v>41</v>
      </c>
      <c r="N1378" t="s">
        <v>42</v>
      </c>
      <c r="O1378" t="s">
        <v>52</v>
      </c>
      <c r="P1378" t="s">
        <v>299</v>
      </c>
      <c r="Q1378" t="s">
        <v>75</v>
      </c>
      <c r="R1378" t="s">
        <v>10355</v>
      </c>
      <c r="S1378" t="str">
        <f t="shared" si="21"/>
        <v>RODRIGUEZ PINEDA, FELIPA JANET</v>
      </c>
      <c r="T1378" t="s">
        <v>46</v>
      </c>
      <c r="U1378" t="s">
        <v>47</v>
      </c>
      <c r="V1378" t="s">
        <v>48</v>
      </c>
      <c r="W1378" t="s">
        <v>15931</v>
      </c>
      <c r="X1378" s="121">
        <v>23768</v>
      </c>
      <c r="Y1378" t="s">
        <v>10356</v>
      </c>
      <c r="AB1378" t="s">
        <v>37</v>
      </c>
      <c r="AC1378" t="s">
        <v>38</v>
      </c>
      <c r="AD1378" t="s">
        <v>39</v>
      </c>
    </row>
    <row r="1379" spans="1:30">
      <c r="A1379" t="s">
        <v>10357</v>
      </c>
      <c r="B1379" t="s">
        <v>26</v>
      </c>
      <c r="C1379" t="s">
        <v>27</v>
      </c>
      <c r="D1379" t="s">
        <v>28</v>
      </c>
      <c r="E1379" t="s">
        <v>29</v>
      </c>
      <c r="F1379" t="s">
        <v>10347</v>
      </c>
      <c r="G1379" t="s">
        <v>10348</v>
      </c>
      <c r="H1379" t="s">
        <v>8442</v>
      </c>
      <c r="I1379" t="s">
        <v>6038</v>
      </c>
      <c r="J1379" t="s">
        <v>10357</v>
      </c>
      <c r="K1379" t="s">
        <v>30</v>
      </c>
      <c r="L1379" t="s">
        <v>30</v>
      </c>
      <c r="M1379" t="s">
        <v>41</v>
      </c>
      <c r="N1379" t="s">
        <v>42</v>
      </c>
      <c r="O1379" t="s">
        <v>52</v>
      </c>
      <c r="P1379" t="s">
        <v>72</v>
      </c>
      <c r="Q1379" t="s">
        <v>226</v>
      </c>
      <c r="R1379" t="s">
        <v>10358</v>
      </c>
      <c r="S1379" t="str">
        <f t="shared" si="21"/>
        <v>QUISPE TICONA, NELLY DOMINGA</v>
      </c>
      <c r="T1379" t="s">
        <v>46</v>
      </c>
      <c r="U1379" t="s">
        <v>47</v>
      </c>
      <c r="V1379" t="s">
        <v>48</v>
      </c>
      <c r="W1379" t="s">
        <v>15932</v>
      </c>
      <c r="X1379" s="121">
        <v>25418</v>
      </c>
      <c r="Y1379" t="s">
        <v>10359</v>
      </c>
      <c r="AB1379" t="s">
        <v>37</v>
      </c>
      <c r="AC1379" t="s">
        <v>38</v>
      </c>
      <c r="AD1379" t="s">
        <v>39</v>
      </c>
    </row>
    <row r="1380" spans="1:30">
      <c r="A1380" t="s">
        <v>10360</v>
      </c>
      <c r="B1380" t="s">
        <v>26</v>
      </c>
      <c r="C1380" t="s">
        <v>27</v>
      </c>
      <c r="D1380" t="s">
        <v>28</v>
      </c>
      <c r="E1380" t="s">
        <v>29</v>
      </c>
      <c r="F1380" t="s">
        <v>10347</v>
      </c>
      <c r="G1380" t="s">
        <v>10348</v>
      </c>
      <c r="H1380" t="s">
        <v>8442</v>
      </c>
      <c r="I1380" t="s">
        <v>6038</v>
      </c>
      <c r="J1380" t="s">
        <v>10360</v>
      </c>
      <c r="K1380" t="s">
        <v>30</v>
      </c>
      <c r="L1380" t="s">
        <v>30</v>
      </c>
      <c r="M1380" t="s">
        <v>41</v>
      </c>
      <c r="N1380" t="s">
        <v>42</v>
      </c>
      <c r="O1380" t="s">
        <v>52</v>
      </c>
      <c r="P1380" t="s">
        <v>252</v>
      </c>
      <c r="Q1380" t="s">
        <v>293</v>
      </c>
      <c r="R1380" t="s">
        <v>10361</v>
      </c>
      <c r="S1380" t="str">
        <f t="shared" si="21"/>
        <v>SANCHEZ AGUILAR, LUIS GUSTAVO</v>
      </c>
      <c r="T1380" t="s">
        <v>46</v>
      </c>
      <c r="U1380" t="s">
        <v>47</v>
      </c>
      <c r="V1380" t="s">
        <v>48</v>
      </c>
      <c r="W1380" t="s">
        <v>15933</v>
      </c>
      <c r="X1380" s="121">
        <v>26095</v>
      </c>
      <c r="Y1380" t="s">
        <v>10362</v>
      </c>
      <c r="AB1380" t="s">
        <v>37</v>
      </c>
      <c r="AC1380" t="s">
        <v>38</v>
      </c>
      <c r="AD1380" t="s">
        <v>39</v>
      </c>
    </row>
    <row r="1381" spans="1:30">
      <c r="A1381" t="s">
        <v>10363</v>
      </c>
      <c r="B1381" t="s">
        <v>26</v>
      </c>
      <c r="C1381" t="s">
        <v>27</v>
      </c>
      <c r="D1381" t="s">
        <v>28</v>
      </c>
      <c r="E1381" t="s">
        <v>29</v>
      </c>
      <c r="F1381" t="s">
        <v>10347</v>
      </c>
      <c r="G1381" t="s">
        <v>10348</v>
      </c>
      <c r="H1381" t="s">
        <v>8442</v>
      </c>
      <c r="I1381" t="s">
        <v>6038</v>
      </c>
      <c r="J1381" t="s">
        <v>10363</v>
      </c>
      <c r="K1381" t="s">
        <v>30</v>
      </c>
      <c r="L1381" t="s">
        <v>30</v>
      </c>
      <c r="M1381" t="s">
        <v>41</v>
      </c>
      <c r="N1381" t="s">
        <v>42</v>
      </c>
      <c r="O1381" t="s">
        <v>10364</v>
      </c>
      <c r="P1381" t="s">
        <v>57</v>
      </c>
      <c r="Q1381" t="s">
        <v>280</v>
      </c>
      <c r="R1381" t="s">
        <v>10365</v>
      </c>
      <c r="S1381" t="str">
        <f t="shared" si="21"/>
        <v>VILCA SOSA, LOURDES SONIA</v>
      </c>
      <c r="T1381" t="s">
        <v>35</v>
      </c>
      <c r="U1381" t="s">
        <v>47</v>
      </c>
      <c r="V1381" t="s">
        <v>48</v>
      </c>
      <c r="W1381" t="s">
        <v>15934</v>
      </c>
      <c r="X1381" s="121">
        <v>24900</v>
      </c>
      <c r="Y1381" t="s">
        <v>10366</v>
      </c>
      <c r="AB1381" t="s">
        <v>37</v>
      </c>
      <c r="AC1381" t="s">
        <v>38</v>
      </c>
      <c r="AD1381" t="s">
        <v>39</v>
      </c>
    </row>
    <row r="1382" spans="1:30">
      <c r="A1382" t="s">
        <v>10367</v>
      </c>
      <c r="B1382" t="s">
        <v>26</v>
      </c>
      <c r="C1382" t="s">
        <v>27</v>
      </c>
      <c r="D1382" t="s">
        <v>28</v>
      </c>
      <c r="E1382" t="s">
        <v>29</v>
      </c>
      <c r="F1382" t="s">
        <v>10347</v>
      </c>
      <c r="G1382" t="s">
        <v>10348</v>
      </c>
      <c r="H1382" t="s">
        <v>8442</v>
      </c>
      <c r="I1382" t="s">
        <v>6038</v>
      </c>
      <c r="J1382" t="s">
        <v>10367</v>
      </c>
      <c r="K1382" t="s">
        <v>30</v>
      </c>
      <c r="L1382" t="s">
        <v>30</v>
      </c>
      <c r="M1382" t="s">
        <v>8480</v>
      </c>
      <c r="N1382" t="s">
        <v>42</v>
      </c>
      <c r="O1382" t="s">
        <v>10368</v>
      </c>
      <c r="P1382" t="s">
        <v>887</v>
      </c>
      <c r="Q1382" t="s">
        <v>888</v>
      </c>
      <c r="R1382" t="s">
        <v>10369</v>
      </c>
      <c r="S1382" t="str">
        <f t="shared" si="21"/>
        <v>LANDA GAMIO, CLAUDIO ABELARDO</v>
      </c>
      <c r="T1382" t="s">
        <v>51</v>
      </c>
      <c r="U1382" t="s">
        <v>47</v>
      </c>
      <c r="V1382" t="s">
        <v>48</v>
      </c>
      <c r="W1382" t="s">
        <v>15935</v>
      </c>
      <c r="X1382" s="121">
        <v>25253</v>
      </c>
      <c r="Y1382" t="s">
        <v>10370</v>
      </c>
      <c r="AB1382" t="s">
        <v>37</v>
      </c>
      <c r="AC1382" t="s">
        <v>38</v>
      </c>
      <c r="AD1382" t="s">
        <v>39</v>
      </c>
    </row>
    <row r="1383" spans="1:30">
      <c r="A1383" t="s">
        <v>10371</v>
      </c>
      <c r="B1383" t="s">
        <v>26</v>
      </c>
      <c r="C1383" t="s">
        <v>27</v>
      </c>
      <c r="D1383" t="s">
        <v>28</v>
      </c>
      <c r="E1383" t="s">
        <v>29</v>
      </c>
      <c r="F1383" t="s">
        <v>10347</v>
      </c>
      <c r="G1383" t="s">
        <v>10348</v>
      </c>
      <c r="H1383" t="s">
        <v>8442</v>
      </c>
      <c r="I1383" t="s">
        <v>6038</v>
      </c>
      <c r="J1383" t="s">
        <v>10371</v>
      </c>
      <c r="K1383" t="s">
        <v>87</v>
      </c>
      <c r="L1383" t="s">
        <v>88</v>
      </c>
      <c r="M1383" t="s">
        <v>89</v>
      </c>
      <c r="N1383" t="s">
        <v>42</v>
      </c>
      <c r="O1383" t="s">
        <v>52</v>
      </c>
      <c r="P1383" t="s">
        <v>54</v>
      </c>
      <c r="Q1383" t="s">
        <v>54</v>
      </c>
      <c r="R1383" t="s">
        <v>818</v>
      </c>
      <c r="S1383" t="str">
        <f t="shared" si="21"/>
        <v>ARPASI ARPASI, MARIO</v>
      </c>
      <c r="T1383" t="s">
        <v>143</v>
      </c>
      <c r="U1383" t="s">
        <v>36</v>
      </c>
      <c r="V1383" t="s">
        <v>48</v>
      </c>
      <c r="W1383" t="s">
        <v>15936</v>
      </c>
      <c r="X1383" s="121">
        <v>21287</v>
      </c>
      <c r="Y1383" t="s">
        <v>10372</v>
      </c>
      <c r="AB1383" t="s">
        <v>37</v>
      </c>
      <c r="AC1383" t="s">
        <v>92</v>
      </c>
      <c r="AD1383" t="s">
        <v>39</v>
      </c>
    </row>
    <row r="1384" spans="1:30">
      <c r="A1384" t="s">
        <v>10373</v>
      </c>
      <c r="B1384" t="s">
        <v>26</v>
      </c>
      <c r="C1384" t="s">
        <v>27</v>
      </c>
      <c r="D1384" t="s">
        <v>28</v>
      </c>
      <c r="E1384" t="s">
        <v>29</v>
      </c>
      <c r="F1384" t="s">
        <v>10374</v>
      </c>
      <c r="G1384" t="s">
        <v>10375</v>
      </c>
      <c r="H1384" t="s">
        <v>8442</v>
      </c>
      <c r="I1384" t="s">
        <v>14270</v>
      </c>
      <c r="J1384" t="s">
        <v>10373</v>
      </c>
      <c r="K1384" t="s">
        <v>30</v>
      </c>
      <c r="L1384" t="s">
        <v>31</v>
      </c>
      <c r="M1384" t="s">
        <v>32</v>
      </c>
      <c r="N1384" t="s">
        <v>231</v>
      </c>
      <c r="O1384" t="s">
        <v>6374</v>
      </c>
      <c r="P1384" t="s">
        <v>40</v>
      </c>
      <c r="Q1384" t="s">
        <v>40</v>
      </c>
      <c r="R1384" t="s">
        <v>40</v>
      </c>
      <c r="S1384" s="163" t="s">
        <v>231</v>
      </c>
      <c r="T1384" t="s">
        <v>62</v>
      </c>
      <c r="U1384" t="s">
        <v>36</v>
      </c>
      <c r="V1384" t="s">
        <v>48</v>
      </c>
      <c r="W1384" t="s">
        <v>40</v>
      </c>
      <c r="X1384" t="s">
        <v>232</v>
      </c>
      <c r="Y1384" t="s">
        <v>40</v>
      </c>
      <c r="AB1384" t="s">
        <v>37</v>
      </c>
      <c r="AC1384" t="s">
        <v>38</v>
      </c>
      <c r="AD1384" t="s">
        <v>39</v>
      </c>
    </row>
    <row r="1385" spans="1:30">
      <c r="A1385" t="s">
        <v>10378</v>
      </c>
      <c r="B1385" t="s">
        <v>26</v>
      </c>
      <c r="C1385" t="s">
        <v>27</v>
      </c>
      <c r="D1385" t="s">
        <v>28</v>
      </c>
      <c r="E1385" t="s">
        <v>29</v>
      </c>
      <c r="F1385" t="s">
        <v>10374</v>
      </c>
      <c r="G1385" t="s">
        <v>10375</v>
      </c>
      <c r="H1385" t="s">
        <v>8442</v>
      </c>
      <c r="I1385" t="s">
        <v>14270</v>
      </c>
      <c r="J1385" t="s">
        <v>10378</v>
      </c>
      <c r="K1385" t="s">
        <v>30</v>
      </c>
      <c r="L1385" t="s">
        <v>30</v>
      </c>
      <c r="M1385" t="s">
        <v>41</v>
      </c>
      <c r="N1385" t="s">
        <v>231</v>
      </c>
      <c r="O1385" t="s">
        <v>14271</v>
      </c>
      <c r="P1385" t="s">
        <v>40</v>
      </c>
      <c r="Q1385" t="s">
        <v>40</v>
      </c>
      <c r="R1385" t="s">
        <v>40</v>
      </c>
      <c r="S1385" s="163" t="s">
        <v>231</v>
      </c>
      <c r="T1385" t="s">
        <v>62</v>
      </c>
      <c r="U1385" t="s">
        <v>47</v>
      </c>
      <c r="V1385" t="s">
        <v>48</v>
      </c>
      <c r="W1385" t="s">
        <v>40</v>
      </c>
      <c r="X1385" t="s">
        <v>232</v>
      </c>
      <c r="Y1385" t="s">
        <v>40</v>
      </c>
      <c r="AB1385" t="s">
        <v>37</v>
      </c>
      <c r="AC1385" t="s">
        <v>6439</v>
      </c>
      <c r="AD1385" t="s">
        <v>39</v>
      </c>
    </row>
    <row r="1386" spans="1:30">
      <c r="A1386" t="s">
        <v>10379</v>
      </c>
      <c r="B1386" t="s">
        <v>26</v>
      </c>
      <c r="C1386" t="s">
        <v>27</v>
      </c>
      <c r="D1386" t="s">
        <v>28</v>
      </c>
      <c r="E1386" t="s">
        <v>29</v>
      </c>
      <c r="F1386" t="s">
        <v>10374</v>
      </c>
      <c r="G1386" t="s">
        <v>10375</v>
      </c>
      <c r="H1386" t="s">
        <v>8442</v>
      </c>
      <c r="I1386" t="s">
        <v>14270</v>
      </c>
      <c r="J1386" t="s">
        <v>10379</v>
      </c>
      <c r="K1386" t="s">
        <v>30</v>
      </c>
      <c r="L1386" t="s">
        <v>30</v>
      </c>
      <c r="M1386" t="s">
        <v>8480</v>
      </c>
      <c r="N1386" t="s">
        <v>42</v>
      </c>
      <c r="O1386" t="s">
        <v>6219</v>
      </c>
      <c r="P1386" t="s">
        <v>251</v>
      </c>
      <c r="Q1386" t="s">
        <v>328</v>
      </c>
      <c r="R1386" t="s">
        <v>396</v>
      </c>
      <c r="S1386" t="str">
        <f t="shared" si="21"/>
        <v>MAYTA MENESES, RAFAEL</v>
      </c>
      <c r="T1386" t="s">
        <v>35</v>
      </c>
      <c r="U1386" t="s">
        <v>47</v>
      </c>
      <c r="V1386" t="s">
        <v>48</v>
      </c>
      <c r="W1386" t="s">
        <v>15938</v>
      </c>
      <c r="X1386" s="121">
        <v>28394</v>
      </c>
      <c r="Y1386" t="s">
        <v>14272</v>
      </c>
      <c r="AB1386" t="s">
        <v>37</v>
      </c>
      <c r="AC1386" t="s">
        <v>38</v>
      </c>
      <c r="AD1386" t="s">
        <v>39</v>
      </c>
    </row>
    <row r="1387" spans="1:30">
      <c r="A1387" t="s">
        <v>10380</v>
      </c>
      <c r="B1387" t="s">
        <v>26</v>
      </c>
      <c r="C1387" t="s">
        <v>27</v>
      </c>
      <c r="D1387" t="s">
        <v>28</v>
      </c>
      <c r="E1387" t="s">
        <v>29</v>
      </c>
      <c r="F1387" t="s">
        <v>10374</v>
      </c>
      <c r="G1387" t="s">
        <v>10375</v>
      </c>
      <c r="H1387" t="s">
        <v>8442</v>
      </c>
      <c r="I1387" t="s">
        <v>14270</v>
      </c>
      <c r="J1387" t="s">
        <v>10380</v>
      </c>
      <c r="K1387" t="s">
        <v>30</v>
      </c>
      <c r="L1387" t="s">
        <v>30</v>
      </c>
      <c r="M1387" t="s">
        <v>41</v>
      </c>
      <c r="N1387" t="s">
        <v>42</v>
      </c>
      <c r="O1387" t="s">
        <v>10381</v>
      </c>
      <c r="P1387" t="s">
        <v>561</v>
      </c>
      <c r="Q1387" t="s">
        <v>190</v>
      </c>
      <c r="R1387" t="s">
        <v>10382</v>
      </c>
      <c r="S1387" t="str">
        <f t="shared" si="21"/>
        <v>GUILLEN VALDEZ, FLAVIA</v>
      </c>
      <c r="T1387" t="s">
        <v>46</v>
      </c>
      <c r="U1387" t="s">
        <v>47</v>
      </c>
      <c r="V1387" t="s">
        <v>48</v>
      </c>
      <c r="W1387" t="s">
        <v>15939</v>
      </c>
      <c r="X1387" s="121">
        <v>24077</v>
      </c>
      <c r="Y1387" t="s">
        <v>10383</v>
      </c>
      <c r="AB1387" t="s">
        <v>37</v>
      </c>
      <c r="AC1387" t="s">
        <v>38</v>
      </c>
      <c r="AD1387" t="s">
        <v>39</v>
      </c>
    </row>
    <row r="1388" spans="1:30">
      <c r="A1388" t="s">
        <v>10384</v>
      </c>
      <c r="B1388" t="s">
        <v>26</v>
      </c>
      <c r="C1388" t="s">
        <v>27</v>
      </c>
      <c r="D1388" t="s">
        <v>28</v>
      </c>
      <c r="E1388" t="s">
        <v>29</v>
      </c>
      <c r="F1388" t="s">
        <v>10374</v>
      </c>
      <c r="G1388" t="s">
        <v>10375</v>
      </c>
      <c r="H1388" t="s">
        <v>8442</v>
      </c>
      <c r="I1388" t="s">
        <v>14270</v>
      </c>
      <c r="J1388" t="s">
        <v>10384</v>
      </c>
      <c r="K1388" t="s">
        <v>30</v>
      </c>
      <c r="L1388" t="s">
        <v>30</v>
      </c>
      <c r="M1388" t="s">
        <v>6262</v>
      </c>
      <c r="N1388" t="s">
        <v>42</v>
      </c>
      <c r="O1388" t="s">
        <v>8830</v>
      </c>
      <c r="P1388" t="s">
        <v>296</v>
      </c>
      <c r="Q1388" t="s">
        <v>731</v>
      </c>
      <c r="R1388" t="s">
        <v>10385</v>
      </c>
      <c r="S1388" t="str">
        <f t="shared" si="21"/>
        <v>TAPIA PEZO, OMAR</v>
      </c>
      <c r="T1388" t="s">
        <v>51</v>
      </c>
      <c r="U1388" t="s">
        <v>47</v>
      </c>
      <c r="V1388" t="s">
        <v>48</v>
      </c>
      <c r="W1388" t="s">
        <v>15940</v>
      </c>
      <c r="X1388" s="121">
        <v>22578</v>
      </c>
      <c r="Y1388" t="s">
        <v>10386</v>
      </c>
      <c r="AB1388" t="s">
        <v>37</v>
      </c>
      <c r="AC1388" t="s">
        <v>38</v>
      </c>
      <c r="AD1388" t="s">
        <v>39</v>
      </c>
    </row>
    <row r="1389" spans="1:30">
      <c r="A1389" t="s">
        <v>10387</v>
      </c>
      <c r="B1389" t="s">
        <v>26</v>
      </c>
      <c r="C1389" t="s">
        <v>27</v>
      </c>
      <c r="D1389" t="s">
        <v>28</v>
      </c>
      <c r="E1389" t="s">
        <v>29</v>
      </c>
      <c r="F1389" t="s">
        <v>10374</v>
      </c>
      <c r="G1389" t="s">
        <v>10375</v>
      </c>
      <c r="H1389" t="s">
        <v>8442</v>
      </c>
      <c r="I1389" t="s">
        <v>14270</v>
      </c>
      <c r="J1389" t="s">
        <v>10387</v>
      </c>
      <c r="K1389" t="s">
        <v>30</v>
      </c>
      <c r="L1389" t="s">
        <v>30</v>
      </c>
      <c r="M1389" t="s">
        <v>41</v>
      </c>
      <c r="N1389" t="s">
        <v>42</v>
      </c>
      <c r="O1389" t="s">
        <v>10388</v>
      </c>
      <c r="P1389" t="s">
        <v>255</v>
      </c>
      <c r="Q1389" t="s">
        <v>142</v>
      </c>
      <c r="R1389" t="s">
        <v>10137</v>
      </c>
      <c r="S1389" t="str">
        <f t="shared" si="21"/>
        <v>PAUCAR FLOREZ, MARIA DORIS</v>
      </c>
      <c r="T1389" t="s">
        <v>46</v>
      </c>
      <c r="U1389" t="s">
        <v>47</v>
      </c>
      <c r="V1389" t="s">
        <v>48</v>
      </c>
      <c r="W1389" t="s">
        <v>15860</v>
      </c>
      <c r="X1389" s="121">
        <v>21698</v>
      </c>
      <c r="Y1389" t="s">
        <v>10138</v>
      </c>
      <c r="AB1389" t="s">
        <v>37</v>
      </c>
      <c r="AC1389" t="s">
        <v>38</v>
      </c>
      <c r="AD1389" t="s">
        <v>39</v>
      </c>
    </row>
    <row r="1390" spans="1:30">
      <c r="A1390" t="s">
        <v>10390</v>
      </c>
      <c r="B1390" t="s">
        <v>26</v>
      </c>
      <c r="C1390" t="s">
        <v>27</v>
      </c>
      <c r="D1390" t="s">
        <v>28</v>
      </c>
      <c r="E1390" t="s">
        <v>29</v>
      </c>
      <c r="F1390" t="s">
        <v>10374</v>
      </c>
      <c r="G1390" t="s">
        <v>10375</v>
      </c>
      <c r="H1390" t="s">
        <v>8442</v>
      </c>
      <c r="I1390" t="s">
        <v>14270</v>
      </c>
      <c r="J1390" t="s">
        <v>10390</v>
      </c>
      <c r="K1390" t="s">
        <v>30</v>
      </c>
      <c r="L1390" t="s">
        <v>30</v>
      </c>
      <c r="M1390" t="s">
        <v>41</v>
      </c>
      <c r="N1390" t="s">
        <v>42</v>
      </c>
      <c r="O1390" t="s">
        <v>10391</v>
      </c>
      <c r="P1390" t="s">
        <v>510</v>
      </c>
      <c r="Q1390" t="s">
        <v>73</v>
      </c>
      <c r="R1390" t="s">
        <v>10125</v>
      </c>
      <c r="S1390" t="str">
        <f t="shared" si="21"/>
        <v>GALVEZ CONDORI, AMALIA MARIA</v>
      </c>
      <c r="T1390" t="s">
        <v>310</v>
      </c>
      <c r="U1390" t="s">
        <v>47</v>
      </c>
      <c r="V1390" t="s">
        <v>48</v>
      </c>
      <c r="W1390" t="s">
        <v>15942</v>
      </c>
      <c r="X1390" s="121">
        <v>24507</v>
      </c>
      <c r="Y1390" t="s">
        <v>10126</v>
      </c>
      <c r="AB1390" t="s">
        <v>37</v>
      </c>
      <c r="AC1390" t="s">
        <v>38</v>
      </c>
      <c r="AD1390" t="s">
        <v>39</v>
      </c>
    </row>
    <row r="1391" spans="1:30">
      <c r="A1391" t="s">
        <v>10392</v>
      </c>
      <c r="B1391" t="s">
        <v>26</v>
      </c>
      <c r="C1391" t="s">
        <v>27</v>
      </c>
      <c r="D1391" t="s">
        <v>28</v>
      </c>
      <c r="E1391" t="s">
        <v>29</v>
      </c>
      <c r="F1391" t="s">
        <v>10374</v>
      </c>
      <c r="G1391" t="s">
        <v>10375</v>
      </c>
      <c r="H1391" t="s">
        <v>8442</v>
      </c>
      <c r="I1391" t="s">
        <v>14270</v>
      </c>
      <c r="J1391" t="s">
        <v>10392</v>
      </c>
      <c r="K1391" t="s">
        <v>30</v>
      </c>
      <c r="L1391" t="s">
        <v>30</v>
      </c>
      <c r="M1391" t="s">
        <v>41</v>
      </c>
      <c r="N1391" t="s">
        <v>42</v>
      </c>
      <c r="O1391" t="s">
        <v>10393</v>
      </c>
      <c r="P1391" t="s">
        <v>717</v>
      </c>
      <c r="Q1391" t="s">
        <v>284</v>
      </c>
      <c r="R1391" t="s">
        <v>786</v>
      </c>
      <c r="S1391" t="str">
        <f t="shared" si="21"/>
        <v>LEON ALVAREZ, LUIS ALBERTO</v>
      </c>
      <c r="T1391" t="s">
        <v>46</v>
      </c>
      <c r="U1391" t="s">
        <v>47</v>
      </c>
      <c r="V1391" t="s">
        <v>48</v>
      </c>
      <c r="W1391" t="s">
        <v>15943</v>
      </c>
      <c r="X1391" s="121">
        <v>23256</v>
      </c>
      <c r="Y1391" t="s">
        <v>10394</v>
      </c>
      <c r="AB1391" t="s">
        <v>37</v>
      </c>
      <c r="AC1391" t="s">
        <v>38</v>
      </c>
      <c r="AD1391" t="s">
        <v>39</v>
      </c>
    </row>
    <row r="1392" spans="1:30">
      <c r="A1392" t="s">
        <v>10395</v>
      </c>
      <c r="B1392" t="s">
        <v>26</v>
      </c>
      <c r="C1392" t="s">
        <v>27</v>
      </c>
      <c r="D1392" t="s">
        <v>28</v>
      </c>
      <c r="E1392" t="s">
        <v>29</v>
      </c>
      <c r="F1392" t="s">
        <v>10374</v>
      </c>
      <c r="G1392" t="s">
        <v>10375</v>
      </c>
      <c r="H1392" t="s">
        <v>8442</v>
      </c>
      <c r="I1392" t="s">
        <v>14270</v>
      </c>
      <c r="J1392" t="s">
        <v>10395</v>
      </c>
      <c r="K1392" t="s">
        <v>30</v>
      </c>
      <c r="L1392" t="s">
        <v>30</v>
      </c>
      <c r="M1392" t="s">
        <v>41</v>
      </c>
      <c r="N1392" t="s">
        <v>42</v>
      </c>
      <c r="O1392" t="s">
        <v>52</v>
      </c>
      <c r="P1392" t="s">
        <v>705</v>
      </c>
      <c r="Q1392" t="s">
        <v>141</v>
      </c>
      <c r="R1392" t="s">
        <v>10396</v>
      </c>
      <c r="S1392" t="str">
        <f t="shared" si="21"/>
        <v>BLANCO BUTRON, OFELIA</v>
      </c>
      <c r="T1392" t="s">
        <v>58</v>
      </c>
      <c r="U1392" t="s">
        <v>47</v>
      </c>
      <c r="V1392" t="s">
        <v>48</v>
      </c>
      <c r="W1392" t="s">
        <v>15944</v>
      </c>
      <c r="X1392" s="121">
        <v>23425</v>
      </c>
      <c r="Y1392" t="s">
        <v>10397</v>
      </c>
      <c r="AB1392" t="s">
        <v>37</v>
      </c>
      <c r="AC1392" t="s">
        <v>38</v>
      </c>
      <c r="AD1392" t="s">
        <v>39</v>
      </c>
    </row>
    <row r="1393" spans="1:30">
      <c r="A1393" t="s">
        <v>10398</v>
      </c>
      <c r="B1393" t="s">
        <v>26</v>
      </c>
      <c r="C1393" t="s">
        <v>27</v>
      </c>
      <c r="D1393" t="s">
        <v>28</v>
      </c>
      <c r="E1393" t="s">
        <v>29</v>
      </c>
      <c r="F1393" t="s">
        <v>10374</v>
      </c>
      <c r="G1393" t="s">
        <v>10375</v>
      </c>
      <c r="H1393" t="s">
        <v>8442</v>
      </c>
      <c r="I1393" t="s">
        <v>14270</v>
      </c>
      <c r="J1393" t="s">
        <v>10398</v>
      </c>
      <c r="K1393" t="s">
        <v>30</v>
      </c>
      <c r="L1393" t="s">
        <v>30</v>
      </c>
      <c r="M1393" t="s">
        <v>41</v>
      </c>
      <c r="N1393" t="s">
        <v>42</v>
      </c>
      <c r="O1393" t="s">
        <v>52</v>
      </c>
      <c r="P1393" t="s">
        <v>336</v>
      </c>
      <c r="Q1393" t="s">
        <v>69</v>
      </c>
      <c r="R1393" t="s">
        <v>890</v>
      </c>
      <c r="S1393" t="str">
        <f t="shared" si="21"/>
        <v>GUEVARA GUERRA, MARIA MERCEDES</v>
      </c>
      <c r="T1393" t="s">
        <v>46</v>
      </c>
      <c r="U1393" t="s">
        <v>47</v>
      </c>
      <c r="V1393" t="s">
        <v>48</v>
      </c>
      <c r="W1393" t="s">
        <v>15945</v>
      </c>
      <c r="X1393" s="121">
        <v>22891</v>
      </c>
      <c r="Y1393" t="s">
        <v>10399</v>
      </c>
      <c r="AB1393" t="s">
        <v>37</v>
      </c>
      <c r="AC1393" t="s">
        <v>38</v>
      </c>
      <c r="AD1393" t="s">
        <v>39</v>
      </c>
    </row>
    <row r="1394" spans="1:30">
      <c r="A1394" t="s">
        <v>10400</v>
      </c>
      <c r="B1394" t="s">
        <v>26</v>
      </c>
      <c r="C1394" t="s">
        <v>27</v>
      </c>
      <c r="D1394" t="s">
        <v>28</v>
      </c>
      <c r="E1394" t="s">
        <v>29</v>
      </c>
      <c r="F1394" t="s">
        <v>10374</v>
      </c>
      <c r="G1394" t="s">
        <v>10375</v>
      </c>
      <c r="H1394" t="s">
        <v>8442</v>
      </c>
      <c r="I1394" t="s">
        <v>14270</v>
      </c>
      <c r="J1394" t="s">
        <v>10400</v>
      </c>
      <c r="K1394" t="s">
        <v>30</v>
      </c>
      <c r="L1394" t="s">
        <v>30</v>
      </c>
      <c r="M1394" t="s">
        <v>41</v>
      </c>
      <c r="N1394" t="s">
        <v>42</v>
      </c>
      <c r="O1394" t="s">
        <v>10401</v>
      </c>
      <c r="P1394" t="s">
        <v>59</v>
      </c>
      <c r="Q1394" t="s">
        <v>122</v>
      </c>
      <c r="R1394" t="s">
        <v>10402</v>
      </c>
      <c r="S1394" t="str">
        <f t="shared" si="21"/>
        <v>GALLEGOS FLORES, LILIANA MARIA DEL CARMEN</v>
      </c>
      <c r="T1394" t="s">
        <v>35</v>
      </c>
      <c r="U1394" t="s">
        <v>47</v>
      </c>
      <c r="V1394" t="s">
        <v>48</v>
      </c>
      <c r="W1394" t="s">
        <v>15946</v>
      </c>
      <c r="X1394" s="121">
        <v>28103</v>
      </c>
      <c r="Y1394" t="s">
        <v>10403</v>
      </c>
      <c r="AB1394" t="s">
        <v>37</v>
      </c>
      <c r="AC1394" t="s">
        <v>38</v>
      </c>
      <c r="AD1394" t="s">
        <v>39</v>
      </c>
    </row>
    <row r="1395" spans="1:30">
      <c r="A1395" t="s">
        <v>10404</v>
      </c>
      <c r="B1395" t="s">
        <v>26</v>
      </c>
      <c r="C1395" t="s">
        <v>27</v>
      </c>
      <c r="D1395" t="s">
        <v>28</v>
      </c>
      <c r="E1395" t="s">
        <v>29</v>
      </c>
      <c r="F1395" t="s">
        <v>10374</v>
      </c>
      <c r="G1395" t="s">
        <v>10375</v>
      </c>
      <c r="H1395" t="s">
        <v>8442</v>
      </c>
      <c r="I1395" t="s">
        <v>14270</v>
      </c>
      <c r="J1395" t="s">
        <v>10404</v>
      </c>
      <c r="K1395" t="s">
        <v>30</v>
      </c>
      <c r="L1395" t="s">
        <v>30</v>
      </c>
      <c r="M1395" t="s">
        <v>41</v>
      </c>
      <c r="N1395" t="s">
        <v>42</v>
      </c>
      <c r="O1395" t="s">
        <v>52</v>
      </c>
      <c r="P1395" t="s">
        <v>249</v>
      </c>
      <c r="Q1395" t="s">
        <v>195</v>
      </c>
      <c r="R1395" t="s">
        <v>10405</v>
      </c>
      <c r="S1395" t="str">
        <f t="shared" si="21"/>
        <v>PUMA PORTUGAL, LILIANA MARITZA</v>
      </c>
      <c r="T1395" t="s">
        <v>46</v>
      </c>
      <c r="U1395" t="s">
        <v>47</v>
      </c>
      <c r="V1395" t="s">
        <v>48</v>
      </c>
      <c r="W1395" t="s">
        <v>15947</v>
      </c>
      <c r="X1395" s="121">
        <v>23357</v>
      </c>
      <c r="Y1395" t="s">
        <v>10406</v>
      </c>
      <c r="AB1395" t="s">
        <v>37</v>
      </c>
      <c r="AC1395" t="s">
        <v>38</v>
      </c>
      <c r="AD1395" t="s">
        <v>39</v>
      </c>
    </row>
    <row r="1396" spans="1:30">
      <c r="A1396" t="s">
        <v>10407</v>
      </c>
      <c r="B1396" t="s">
        <v>26</v>
      </c>
      <c r="C1396" t="s">
        <v>27</v>
      </c>
      <c r="D1396" t="s">
        <v>28</v>
      </c>
      <c r="E1396" t="s">
        <v>29</v>
      </c>
      <c r="F1396" t="s">
        <v>10374</v>
      </c>
      <c r="G1396" t="s">
        <v>10375</v>
      </c>
      <c r="H1396" t="s">
        <v>8442</v>
      </c>
      <c r="I1396" t="s">
        <v>14270</v>
      </c>
      <c r="J1396" t="s">
        <v>10407</v>
      </c>
      <c r="K1396" t="s">
        <v>30</v>
      </c>
      <c r="L1396" t="s">
        <v>30</v>
      </c>
      <c r="M1396" t="s">
        <v>41</v>
      </c>
      <c r="N1396" t="s">
        <v>42</v>
      </c>
      <c r="O1396" t="s">
        <v>10408</v>
      </c>
      <c r="P1396" t="s">
        <v>72</v>
      </c>
      <c r="Q1396" t="s">
        <v>612</v>
      </c>
      <c r="R1396" t="s">
        <v>6587</v>
      </c>
      <c r="S1396" t="str">
        <f t="shared" si="21"/>
        <v>QUISPE CHARCA, VIRGINIA</v>
      </c>
      <c r="T1396" t="s">
        <v>58</v>
      </c>
      <c r="U1396" t="s">
        <v>47</v>
      </c>
      <c r="V1396" t="s">
        <v>48</v>
      </c>
      <c r="W1396" t="s">
        <v>15948</v>
      </c>
      <c r="X1396" s="121">
        <v>30689</v>
      </c>
      <c r="Y1396" t="s">
        <v>10409</v>
      </c>
      <c r="AB1396" t="s">
        <v>37</v>
      </c>
      <c r="AC1396" t="s">
        <v>38</v>
      </c>
      <c r="AD1396" t="s">
        <v>39</v>
      </c>
    </row>
    <row r="1397" spans="1:30">
      <c r="A1397" t="s">
        <v>10410</v>
      </c>
      <c r="B1397" t="s">
        <v>26</v>
      </c>
      <c r="C1397" t="s">
        <v>27</v>
      </c>
      <c r="D1397" t="s">
        <v>28</v>
      </c>
      <c r="E1397" t="s">
        <v>29</v>
      </c>
      <c r="F1397" t="s">
        <v>10374</v>
      </c>
      <c r="G1397" t="s">
        <v>10375</v>
      </c>
      <c r="H1397" t="s">
        <v>8442</v>
      </c>
      <c r="I1397" t="s">
        <v>14270</v>
      </c>
      <c r="J1397" t="s">
        <v>10410</v>
      </c>
      <c r="K1397" t="s">
        <v>87</v>
      </c>
      <c r="L1397" t="s">
        <v>88</v>
      </c>
      <c r="M1397" t="s">
        <v>89</v>
      </c>
      <c r="N1397" t="s">
        <v>42</v>
      </c>
      <c r="O1397" t="s">
        <v>10411</v>
      </c>
      <c r="P1397" t="s">
        <v>103</v>
      </c>
      <c r="Q1397" t="s">
        <v>541</v>
      </c>
      <c r="R1397" t="s">
        <v>604</v>
      </c>
      <c r="S1397" t="str">
        <f t="shared" si="21"/>
        <v>MAMANI HUARCAYA, DAVID</v>
      </c>
      <c r="T1397" t="s">
        <v>99</v>
      </c>
      <c r="U1397" t="s">
        <v>36</v>
      </c>
      <c r="V1397" t="s">
        <v>48</v>
      </c>
      <c r="W1397" t="s">
        <v>15949</v>
      </c>
      <c r="X1397" s="121">
        <v>24077</v>
      </c>
      <c r="Y1397" t="s">
        <v>10412</v>
      </c>
      <c r="AB1397" t="s">
        <v>37</v>
      </c>
      <c r="AC1397" t="s">
        <v>92</v>
      </c>
      <c r="AD1397" t="s">
        <v>39</v>
      </c>
    </row>
    <row r="1398" spans="1:30">
      <c r="A1398" t="s">
        <v>10413</v>
      </c>
      <c r="B1398" t="s">
        <v>26</v>
      </c>
      <c r="C1398" t="s">
        <v>27</v>
      </c>
      <c r="D1398" t="s">
        <v>229</v>
      </c>
      <c r="E1398" t="s">
        <v>230</v>
      </c>
      <c r="F1398" t="s">
        <v>10414</v>
      </c>
      <c r="G1398" t="s">
        <v>10415</v>
      </c>
      <c r="H1398" t="s">
        <v>8442</v>
      </c>
      <c r="I1398" t="s">
        <v>5923</v>
      </c>
      <c r="J1398" t="s">
        <v>10413</v>
      </c>
      <c r="K1398" t="s">
        <v>30</v>
      </c>
      <c r="L1398" t="s">
        <v>30</v>
      </c>
      <c r="M1398" t="s">
        <v>41</v>
      </c>
      <c r="N1398" t="s">
        <v>42</v>
      </c>
      <c r="O1398" t="s">
        <v>52</v>
      </c>
      <c r="P1398" t="s">
        <v>835</v>
      </c>
      <c r="Q1398" t="s">
        <v>117</v>
      </c>
      <c r="R1398" t="s">
        <v>10416</v>
      </c>
      <c r="S1398" t="str">
        <f t="shared" si="21"/>
        <v>BARRA QUILCA, VILMA GIANNA</v>
      </c>
      <c r="T1398" t="s">
        <v>46</v>
      </c>
      <c r="U1398" t="s">
        <v>47</v>
      </c>
      <c r="V1398" t="s">
        <v>48</v>
      </c>
      <c r="W1398" t="s">
        <v>15950</v>
      </c>
      <c r="X1398" s="121">
        <v>25496</v>
      </c>
      <c r="Y1398" t="s">
        <v>10417</v>
      </c>
      <c r="AB1398" t="s">
        <v>37</v>
      </c>
      <c r="AC1398" t="s">
        <v>38</v>
      </c>
      <c r="AD1398" t="s">
        <v>39</v>
      </c>
    </row>
    <row r="1399" spans="1:30">
      <c r="A1399" t="s">
        <v>10418</v>
      </c>
      <c r="B1399" t="s">
        <v>26</v>
      </c>
      <c r="C1399" t="s">
        <v>27</v>
      </c>
      <c r="D1399" t="s">
        <v>229</v>
      </c>
      <c r="E1399" t="s">
        <v>230</v>
      </c>
      <c r="F1399" t="s">
        <v>10414</v>
      </c>
      <c r="G1399" t="s">
        <v>10415</v>
      </c>
      <c r="H1399" t="s">
        <v>8442</v>
      </c>
      <c r="I1399" t="s">
        <v>5923</v>
      </c>
      <c r="J1399" t="s">
        <v>10418</v>
      </c>
      <c r="K1399" t="s">
        <v>30</v>
      </c>
      <c r="L1399" t="s">
        <v>30</v>
      </c>
      <c r="M1399" t="s">
        <v>41</v>
      </c>
      <c r="N1399" t="s">
        <v>42</v>
      </c>
      <c r="O1399" t="s">
        <v>52</v>
      </c>
      <c r="P1399" t="s">
        <v>247</v>
      </c>
      <c r="Q1399" t="s">
        <v>506</v>
      </c>
      <c r="R1399" t="s">
        <v>10419</v>
      </c>
      <c r="S1399" t="str">
        <f t="shared" si="21"/>
        <v>CALDERON ESCALANTE, RITA OLIVIA</v>
      </c>
      <c r="T1399" t="s">
        <v>46</v>
      </c>
      <c r="U1399" t="s">
        <v>47</v>
      </c>
      <c r="V1399" t="s">
        <v>48</v>
      </c>
      <c r="W1399" t="s">
        <v>15951</v>
      </c>
      <c r="X1399" s="121">
        <v>22795</v>
      </c>
      <c r="Y1399" t="s">
        <v>10420</v>
      </c>
      <c r="AB1399" t="s">
        <v>37</v>
      </c>
      <c r="AC1399" t="s">
        <v>38</v>
      </c>
      <c r="AD1399" t="s">
        <v>39</v>
      </c>
    </row>
    <row r="1400" spans="1:30">
      <c r="A1400" t="s">
        <v>10421</v>
      </c>
      <c r="B1400" t="s">
        <v>26</v>
      </c>
      <c r="C1400" t="s">
        <v>27</v>
      </c>
      <c r="D1400" t="s">
        <v>229</v>
      </c>
      <c r="E1400" t="s">
        <v>230</v>
      </c>
      <c r="F1400" t="s">
        <v>10414</v>
      </c>
      <c r="G1400" t="s">
        <v>10415</v>
      </c>
      <c r="H1400" t="s">
        <v>8442</v>
      </c>
      <c r="I1400" t="s">
        <v>5923</v>
      </c>
      <c r="J1400" t="s">
        <v>10421</v>
      </c>
      <c r="K1400" t="s">
        <v>30</v>
      </c>
      <c r="L1400" t="s">
        <v>30</v>
      </c>
      <c r="M1400" t="s">
        <v>41</v>
      </c>
      <c r="N1400" t="s">
        <v>231</v>
      </c>
      <c r="O1400" t="s">
        <v>15952</v>
      </c>
      <c r="P1400" t="s">
        <v>40</v>
      </c>
      <c r="Q1400" t="s">
        <v>40</v>
      </c>
      <c r="R1400" t="s">
        <v>40</v>
      </c>
      <c r="S1400" s="163" t="s">
        <v>231</v>
      </c>
      <c r="T1400" t="s">
        <v>62</v>
      </c>
      <c r="U1400" t="s">
        <v>47</v>
      </c>
      <c r="V1400" t="s">
        <v>48</v>
      </c>
      <c r="W1400" t="s">
        <v>40</v>
      </c>
      <c r="X1400" t="s">
        <v>232</v>
      </c>
      <c r="Y1400" t="s">
        <v>40</v>
      </c>
      <c r="AB1400" t="s">
        <v>37</v>
      </c>
      <c r="AC1400" t="s">
        <v>6439</v>
      </c>
      <c r="AD1400" t="s">
        <v>39</v>
      </c>
    </row>
    <row r="1401" spans="1:30">
      <c r="A1401" t="s">
        <v>10423</v>
      </c>
      <c r="B1401" t="s">
        <v>26</v>
      </c>
      <c r="C1401" t="s">
        <v>27</v>
      </c>
      <c r="D1401" t="s">
        <v>229</v>
      </c>
      <c r="E1401" t="s">
        <v>230</v>
      </c>
      <c r="F1401" t="s">
        <v>10414</v>
      </c>
      <c r="G1401" t="s">
        <v>10415</v>
      </c>
      <c r="H1401" t="s">
        <v>8442</v>
      </c>
      <c r="I1401" t="s">
        <v>5923</v>
      </c>
      <c r="J1401" t="s">
        <v>10423</v>
      </c>
      <c r="K1401" t="s">
        <v>30</v>
      </c>
      <c r="L1401" t="s">
        <v>30</v>
      </c>
      <c r="M1401" t="s">
        <v>41</v>
      </c>
      <c r="N1401" t="s">
        <v>42</v>
      </c>
      <c r="O1401" t="s">
        <v>10424</v>
      </c>
      <c r="P1401" t="s">
        <v>381</v>
      </c>
      <c r="Q1401" t="s">
        <v>103</v>
      </c>
      <c r="R1401" t="s">
        <v>212</v>
      </c>
      <c r="S1401" t="str">
        <f t="shared" si="21"/>
        <v>POMA MAMANI, LUZ MARINA</v>
      </c>
      <c r="T1401" t="s">
        <v>35</v>
      </c>
      <c r="U1401" t="s">
        <v>47</v>
      </c>
      <c r="V1401" t="s">
        <v>48</v>
      </c>
      <c r="W1401" t="s">
        <v>15953</v>
      </c>
      <c r="X1401" s="121">
        <v>27126</v>
      </c>
      <c r="Y1401" t="s">
        <v>10425</v>
      </c>
      <c r="AB1401" t="s">
        <v>37</v>
      </c>
      <c r="AC1401" t="s">
        <v>38</v>
      </c>
      <c r="AD1401" t="s">
        <v>39</v>
      </c>
    </row>
    <row r="1402" spans="1:30">
      <c r="A1402" t="s">
        <v>10426</v>
      </c>
      <c r="B1402" t="s">
        <v>26</v>
      </c>
      <c r="C1402" t="s">
        <v>27</v>
      </c>
      <c r="D1402" t="s">
        <v>229</v>
      </c>
      <c r="E1402" t="s">
        <v>230</v>
      </c>
      <c r="F1402" t="s">
        <v>10414</v>
      </c>
      <c r="G1402" t="s">
        <v>10415</v>
      </c>
      <c r="H1402" t="s">
        <v>8442</v>
      </c>
      <c r="I1402" t="s">
        <v>5923</v>
      </c>
      <c r="J1402" t="s">
        <v>10426</v>
      </c>
      <c r="K1402" t="s">
        <v>30</v>
      </c>
      <c r="L1402" t="s">
        <v>30</v>
      </c>
      <c r="M1402" t="s">
        <v>41</v>
      </c>
      <c r="N1402" t="s">
        <v>231</v>
      </c>
      <c r="O1402" t="s">
        <v>19053</v>
      </c>
      <c r="P1402" t="s">
        <v>40</v>
      </c>
      <c r="Q1402" t="s">
        <v>40</v>
      </c>
      <c r="R1402" t="s">
        <v>40</v>
      </c>
      <c r="S1402" s="163" t="s">
        <v>231</v>
      </c>
      <c r="T1402" t="s">
        <v>62</v>
      </c>
      <c r="U1402" t="s">
        <v>47</v>
      </c>
      <c r="V1402" t="s">
        <v>48</v>
      </c>
      <c r="W1402" t="s">
        <v>40</v>
      </c>
      <c r="X1402" t="s">
        <v>232</v>
      </c>
      <c r="Y1402" t="s">
        <v>40</v>
      </c>
      <c r="AB1402" t="s">
        <v>37</v>
      </c>
      <c r="AC1402" t="s">
        <v>6439</v>
      </c>
      <c r="AD1402" t="s">
        <v>39</v>
      </c>
    </row>
    <row r="1403" spans="1:30">
      <c r="A1403" t="s">
        <v>10428</v>
      </c>
      <c r="B1403" t="s">
        <v>26</v>
      </c>
      <c r="C1403" t="s">
        <v>27</v>
      </c>
      <c r="D1403" t="s">
        <v>229</v>
      </c>
      <c r="E1403" t="s">
        <v>230</v>
      </c>
      <c r="F1403" t="s">
        <v>10414</v>
      </c>
      <c r="G1403" t="s">
        <v>10415</v>
      </c>
      <c r="H1403" t="s">
        <v>8442</v>
      </c>
      <c r="I1403" t="s">
        <v>5923</v>
      </c>
      <c r="J1403" t="s">
        <v>10428</v>
      </c>
      <c r="K1403" t="s">
        <v>30</v>
      </c>
      <c r="L1403" t="s">
        <v>30</v>
      </c>
      <c r="M1403" t="s">
        <v>41</v>
      </c>
      <c r="N1403" t="s">
        <v>42</v>
      </c>
      <c r="O1403" t="s">
        <v>52</v>
      </c>
      <c r="P1403" t="s">
        <v>891</v>
      </c>
      <c r="Q1403" t="s">
        <v>487</v>
      </c>
      <c r="R1403" t="s">
        <v>10429</v>
      </c>
      <c r="S1403" t="str">
        <f t="shared" si="21"/>
        <v>POCCO PINTO, SARA NOHEMI</v>
      </c>
      <c r="T1403" t="s">
        <v>35</v>
      </c>
      <c r="U1403" t="s">
        <v>47</v>
      </c>
      <c r="V1403" t="s">
        <v>48</v>
      </c>
      <c r="W1403" t="s">
        <v>15955</v>
      </c>
      <c r="X1403" s="121">
        <v>23845</v>
      </c>
      <c r="Y1403" t="s">
        <v>10430</v>
      </c>
      <c r="AB1403" t="s">
        <v>37</v>
      </c>
      <c r="AC1403" t="s">
        <v>38</v>
      </c>
      <c r="AD1403" t="s">
        <v>39</v>
      </c>
    </row>
    <row r="1404" spans="1:30">
      <c r="A1404" t="s">
        <v>10431</v>
      </c>
      <c r="B1404" t="s">
        <v>26</v>
      </c>
      <c r="C1404" t="s">
        <v>27</v>
      </c>
      <c r="D1404" t="s">
        <v>229</v>
      </c>
      <c r="E1404" t="s">
        <v>230</v>
      </c>
      <c r="F1404" t="s">
        <v>10414</v>
      </c>
      <c r="G1404" t="s">
        <v>10415</v>
      </c>
      <c r="H1404" t="s">
        <v>8442</v>
      </c>
      <c r="I1404" t="s">
        <v>5923</v>
      </c>
      <c r="J1404" t="s">
        <v>10431</v>
      </c>
      <c r="K1404" t="s">
        <v>30</v>
      </c>
      <c r="L1404" t="s">
        <v>30</v>
      </c>
      <c r="M1404" t="s">
        <v>41</v>
      </c>
      <c r="N1404" t="s">
        <v>42</v>
      </c>
      <c r="O1404" t="s">
        <v>52</v>
      </c>
      <c r="P1404" t="s">
        <v>175</v>
      </c>
      <c r="Q1404" t="s">
        <v>135</v>
      </c>
      <c r="R1404" t="s">
        <v>10432</v>
      </c>
      <c r="S1404" t="str">
        <f t="shared" si="21"/>
        <v>TITO ROMERO, MADELAINE</v>
      </c>
      <c r="T1404" t="s">
        <v>310</v>
      </c>
      <c r="U1404" t="s">
        <v>47</v>
      </c>
      <c r="V1404" t="s">
        <v>48</v>
      </c>
      <c r="W1404" t="s">
        <v>15956</v>
      </c>
      <c r="X1404" s="121">
        <v>25842</v>
      </c>
      <c r="Y1404" t="s">
        <v>10433</v>
      </c>
      <c r="AB1404" t="s">
        <v>37</v>
      </c>
      <c r="AC1404" t="s">
        <v>38</v>
      </c>
      <c r="AD1404" t="s">
        <v>39</v>
      </c>
    </row>
    <row r="1405" spans="1:30">
      <c r="A1405" t="s">
        <v>10434</v>
      </c>
      <c r="B1405" t="s">
        <v>26</v>
      </c>
      <c r="C1405" t="s">
        <v>27</v>
      </c>
      <c r="D1405" t="s">
        <v>229</v>
      </c>
      <c r="E1405" t="s">
        <v>230</v>
      </c>
      <c r="F1405" t="s">
        <v>10414</v>
      </c>
      <c r="G1405" t="s">
        <v>10415</v>
      </c>
      <c r="H1405" t="s">
        <v>8442</v>
      </c>
      <c r="I1405" t="s">
        <v>5923</v>
      </c>
      <c r="J1405" t="s">
        <v>10434</v>
      </c>
      <c r="K1405" t="s">
        <v>30</v>
      </c>
      <c r="L1405" t="s">
        <v>30</v>
      </c>
      <c r="M1405" t="s">
        <v>41</v>
      </c>
      <c r="N1405" t="s">
        <v>42</v>
      </c>
      <c r="O1405" t="s">
        <v>10435</v>
      </c>
      <c r="P1405" t="s">
        <v>542</v>
      </c>
      <c r="Q1405" t="s">
        <v>34</v>
      </c>
      <c r="R1405" t="s">
        <v>10436</v>
      </c>
      <c r="S1405" t="str">
        <f t="shared" si="21"/>
        <v>GARCIA ROQUE, MAGALI PATRICIA</v>
      </c>
      <c r="T1405" t="s">
        <v>51</v>
      </c>
      <c r="U1405" t="s">
        <v>47</v>
      </c>
      <c r="V1405" t="s">
        <v>48</v>
      </c>
      <c r="W1405" t="s">
        <v>15957</v>
      </c>
      <c r="X1405" s="121">
        <v>26703</v>
      </c>
      <c r="Y1405" t="s">
        <v>10437</v>
      </c>
      <c r="AB1405" t="s">
        <v>37</v>
      </c>
      <c r="AC1405" t="s">
        <v>38</v>
      </c>
      <c r="AD1405" t="s">
        <v>39</v>
      </c>
    </row>
    <row r="1406" spans="1:30">
      <c r="A1406" t="s">
        <v>10438</v>
      </c>
      <c r="B1406" t="s">
        <v>26</v>
      </c>
      <c r="C1406" t="s">
        <v>27</v>
      </c>
      <c r="D1406" t="s">
        <v>229</v>
      </c>
      <c r="E1406" t="s">
        <v>230</v>
      </c>
      <c r="F1406" t="s">
        <v>10414</v>
      </c>
      <c r="G1406" t="s">
        <v>10415</v>
      </c>
      <c r="H1406" t="s">
        <v>8442</v>
      </c>
      <c r="I1406" t="s">
        <v>5923</v>
      </c>
      <c r="J1406" t="s">
        <v>10438</v>
      </c>
      <c r="K1406" t="s">
        <v>30</v>
      </c>
      <c r="L1406" t="s">
        <v>30</v>
      </c>
      <c r="M1406" t="s">
        <v>41</v>
      </c>
      <c r="N1406" t="s">
        <v>231</v>
      </c>
      <c r="O1406" t="s">
        <v>10439</v>
      </c>
      <c r="P1406" t="s">
        <v>40</v>
      </c>
      <c r="Q1406" t="s">
        <v>40</v>
      </c>
      <c r="R1406" t="s">
        <v>40</v>
      </c>
      <c r="S1406" s="163" t="s">
        <v>231</v>
      </c>
      <c r="T1406" t="s">
        <v>62</v>
      </c>
      <c r="U1406" t="s">
        <v>47</v>
      </c>
      <c r="V1406" t="s">
        <v>48</v>
      </c>
      <c r="W1406" t="s">
        <v>40</v>
      </c>
      <c r="X1406" t="s">
        <v>232</v>
      </c>
      <c r="Y1406" t="s">
        <v>40</v>
      </c>
      <c r="AB1406" t="s">
        <v>37</v>
      </c>
      <c r="AC1406" t="s">
        <v>6439</v>
      </c>
      <c r="AD1406" t="s">
        <v>39</v>
      </c>
    </row>
    <row r="1407" spans="1:30">
      <c r="A1407" t="s">
        <v>10440</v>
      </c>
      <c r="B1407" t="s">
        <v>26</v>
      </c>
      <c r="C1407" t="s">
        <v>27</v>
      </c>
      <c r="D1407" t="s">
        <v>229</v>
      </c>
      <c r="E1407" t="s">
        <v>230</v>
      </c>
      <c r="F1407" t="s">
        <v>10441</v>
      </c>
      <c r="G1407" t="s">
        <v>10442</v>
      </c>
      <c r="H1407" t="s">
        <v>8442</v>
      </c>
      <c r="I1407" t="s">
        <v>19054</v>
      </c>
      <c r="J1407" t="s">
        <v>10440</v>
      </c>
      <c r="K1407" t="s">
        <v>30</v>
      </c>
      <c r="L1407" t="s">
        <v>30</v>
      </c>
      <c r="M1407" t="s">
        <v>41</v>
      </c>
      <c r="N1407" t="s">
        <v>42</v>
      </c>
      <c r="O1407" t="s">
        <v>10443</v>
      </c>
      <c r="P1407" t="s">
        <v>246</v>
      </c>
      <c r="Q1407" t="s">
        <v>122</v>
      </c>
      <c r="R1407" t="s">
        <v>10444</v>
      </c>
      <c r="S1407" t="str">
        <f t="shared" si="21"/>
        <v>MAQUERA FLORES, DEYVI YADIRA</v>
      </c>
      <c r="T1407" t="s">
        <v>62</v>
      </c>
      <c r="U1407" t="s">
        <v>47</v>
      </c>
      <c r="V1407" t="s">
        <v>48</v>
      </c>
      <c r="W1407" t="s">
        <v>15958</v>
      </c>
      <c r="X1407" s="121">
        <v>24105</v>
      </c>
      <c r="Y1407" t="s">
        <v>10445</v>
      </c>
      <c r="AB1407" t="s">
        <v>37</v>
      </c>
      <c r="AC1407" t="s">
        <v>38</v>
      </c>
      <c r="AD1407" t="s">
        <v>39</v>
      </c>
    </row>
    <row r="1408" spans="1:30">
      <c r="A1408" t="s">
        <v>10446</v>
      </c>
      <c r="B1408" t="s">
        <v>26</v>
      </c>
      <c r="C1408" t="s">
        <v>7043</v>
      </c>
      <c r="D1408" t="s">
        <v>28</v>
      </c>
      <c r="E1408" t="s">
        <v>363</v>
      </c>
      <c r="F1408" t="s">
        <v>10447</v>
      </c>
      <c r="G1408" t="s">
        <v>10448</v>
      </c>
      <c r="H1408" t="s">
        <v>8442</v>
      </c>
      <c r="I1408" t="s">
        <v>14273</v>
      </c>
      <c r="J1408" t="s">
        <v>10446</v>
      </c>
      <c r="K1408" t="s">
        <v>30</v>
      </c>
      <c r="L1408" t="s">
        <v>30</v>
      </c>
      <c r="M1408" t="s">
        <v>41</v>
      </c>
      <c r="N1408" t="s">
        <v>231</v>
      </c>
      <c r="O1408" t="s">
        <v>19055</v>
      </c>
      <c r="P1408" t="s">
        <v>40</v>
      </c>
      <c r="Q1408" t="s">
        <v>40</v>
      </c>
      <c r="R1408" t="s">
        <v>40</v>
      </c>
      <c r="S1408" s="163" t="s">
        <v>231</v>
      </c>
      <c r="T1408" t="s">
        <v>62</v>
      </c>
      <c r="U1408" t="s">
        <v>47</v>
      </c>
      <c r="V1408" t="s">
        <v>48</v>
      </c>
      <c r="W1408" t="s">
        <v>40</v>
      </c>
      <c r="X1408" t="s">
        <v>232</v>
      </c>
      <c r="Y1408" t="s">
        <v>40</v>
      </c>
      <c r="AB1408" t="s">
        <v>37</v>
      </c>
      <c r="AC1408" t="s">
        <v>6439</v>
      </c>
      <c r="AD1408" t="s">
        <v>39</v>
      </c>
    </row>
    <row r="1409" spans="1:30">
      <c r="A1409" t="s">
        <v>10449</v>
      </c>
      <c r="B1409" t="s">
        <v>26</v>
      </c>
      <c r="C1409" t="s">
        <v>332</v>
      </c>
      <c r="D1409" t="s">
        <v>28</v>
      </c>
      <c r="E1409" t="s">
        <v>29</v>
      </c>
      <c r="F1409" t="s">
        <v>10450</v>
      </c>
      <c r="G1409" t="s">
        <v>10451</v>
      </c>
      <c r="H1409" t="s">
        <v>8442</v>
      </c>
      <c r="I1409" t="s">
        <v>14274</v>
      </c>
      <c r="J1409" t="s">
        <v>10449</v>
      </c>
      <c r="K1409" t="s">
        <v>30</v>
      </c>
      <c r="L1409" t="s">
        <v>30</v>
      </c>
      <c r="M1409" t="s">
        <v>41</v>
      </c>
      <c r="N1409" t="s">
        <v>42</v>
      </c>
      <c r="O1409" t="s">
        <v>14275</v>
      </c>
      <c r="P1409" t="s">
        <v>335</v>
      </c>
      <c r="Q1409" t="s">
        <v>269</v>
      </c>
      <c r="R1409" t="s">
        <v>12617</v>
      </c>
      <c r="S1409" t="str">
        <f t="shared" si="21"/>
        <v>GUTIERREZ CUTIPA, EDGAR EDMAN</v>
      </c>
      <c r="T1409" t="s">
        <v>62</v>
      </c>
      <c r="U1409" t="s">
        <v>47</v>
      </c>
      <c r="V1409" t="s">
        <v>48</v>
      </c>
      <c r="W1409" t="s">
        <v>16626</v>
      </c>
      <c r="X1409" s="121">
        <v>26208</v>
      </c>
      <c r="Y1409" t="s">
        <v>12618</v>
      </c>
      <c r="AB1409" t="s">
        <v>37</v>
      </c>
      <c r="AC1409" t="s">
        <v>38</v>
      </c>
      <c r="AD1409" t="s">
        <v>39</v>
      </c>
    </row>
    <row r="1410" spans="1:30">
      <c r="A1410" t="s">
        <v>10452</v>
      </c>
      <c r="B1410" t="s">
        <v>26</v>
      </c>
      <c r="C1410" t="s">
        <v>332</v>
      </c>
      <c r="D1410" t="s">
        <v>28</v>
      </c>
      <c r="E1410" t="s">
        <v>29</v>
      </c>
      <c r="F1410" t="s">
        <v>10450</v>
      </c>
      <c r="G1410" t="s">
        <v>10451</v>
      </c>
      <c r="H1410" t="s">
        <v>8442</v>
      </c>
      <c r="I1410" t="s">
        <v>14274</v>
      </c>
      <c r="J1410" t="s">
        <v>10452</v>
      </c>
      <c r="K1410" t="s">
        <v>30</v>
      </c>
      <c r="L1410" t="s">
        <v>30</v>
      </c>
      <c r="M1410" t="s">
        <v>41</v>
      </c>
      <c r="N1410" t="s">
        <v>42</v>
      </c>
      <c r="O1410" t="s">
        <v>14276</v>
      </c>
      <c r="P1410" t="s">
        <v>500</v>
      </c>
      <c r="Q1410" t="s">
        <v>299</v>
      </c>
      <c r="R1410" t="s">
        <v>10844</v>
      </c>
      <c r="S1410" t="str">
        <f t="shared" si="21"/>
        <v>JAHUIRA RODRIGUEZ, SABINA JULIA</v>
      </c>
      <c r="T1410" t="s">
        <v>51</v>
      </c>
      <c r="U1410" t="s">
        <v>47</v>
      </c>
      <c r="V1410" t="s">
        <v>48</v>
      </c>
      <c r="W1410" t="s">
        <v>15959</v>
      </c>
      <c r="X1410" s="121">
        <v>24308</v>
      </c>
      <c r="Y1410" t="s">
        <v>10845</v>
      </c>
      <c r="AB1410" t="s">
        <v>37</v>
      </c>
      <c r="AC1410" t="s">
        <v>38</v>
      </c>
      <c r="AD1410" t="s">
        <v>39</v>
      </c>
    </row>
    <row r="1411" spans="1:30">
      <c r="A1411" t="s">
        <v>10455</v>
      </c>
      <c r="B1411" t="s">
        <v>26</v>
      </c>
      <c r="C1411" t="s">
        <v>332</v>
      </c>
      <c r="D1411" t="s">
        <v>28</v>
      </c>
      <c r="E1411" t="s">
        <v>29</v>
      </c>
      <c r="F1411" t="s">
        <v>10450</v>
      </c>
      <c r="G1411" t="s">
        <v>10451</v>
      </c>
      <c r="H1411" t="s">
        <v>8442</v>
      </c>
      <c r="I1411" t="s">
        <v>14274</v>
      </c>
      <c r="J1411" t="s">
        <v>10455</v>
      </c>
      <c r="K1411" t="s">
        <v>30</v>
      </c>
      <c r="L1411" t="s">
        <v>30</v>
      </c>
      <c r="M1411" t="s">
        <v>41</v>
      </c>
      <c r="N1411" t="s">
        <v>42</v>
      </c>
      <c r="O1411" t="s">
        <v>10456</v>
      </c>
      <c r="P1411" t="s">
        <v>506</v>
      </c>
      <c r="Q1411" t="s">
        <v>64</v>
      </c>
      <c r="R1411" t="s">
        <v>1400</v>
      </c>
      <c r="S1411" t="str">
        <f t="shared" si="21"/>
        <v>ESCALANTE CHOQUE, ENRIQUE</v>
      </c>
      <c r="T1411" t="s">
        <v>46</v>
      </c>
      <c r="U1411" t="s">
        <v>47</v>
      </c>
      <c r="V1411" t="s">
        <v>48</v>
      </c>
      <c r="W1411" t="s">
        <v>15960</v>
      </c>
      <c r="X1411" s="121">
        <v>23331</v>
      </c>
      <c r="Y1411" t="s">
        <v>14277</v>
      </c>
      <c r="AB1411" t="s">
        <v>37</v>
      </c>
      <c r="AC1411" t="s">
        <v>38</v>
      </c>
      <c r="AD1411" t="s">
        <v>39</v>
      </c>
    </row>
    <row r="1412" spans="1:30">
      <c r="A1412" t="s">
        <v>10457</v>
      </c>
      <c r="B1412" t="s">
        <v>26</v>
      </c>
      <c r="C1412" t="s">
        <v>332</v>
      </c>
      <c r="D1412" t="s">
        <v>28</v>
      </c>
      <c r="E1412" t="s">
        <v>29</v>
      </c>
      <c r="F1412" t="s">
        <v>10450</v>
      </c>
      <c r="G1412" t="s">
        <v>10451</v>
      </c>
      <c r="H1412" t="s">
        <v>8442</v>
      </c>
      <c r="I1412" t="s">
        <v>14274</v>
      </c>
      <c r="J1412" t="s">
        <v>10457</v>
      </c>
      <c r="K1412" t="s">
        <v>30</v>
      </c>
      <c r="L1412" t="s">
        <v>30</v>
      </c>
      <c r="M1412" t="s">
        <v>41</v>
      </c>
      <c r="N1412" t="s">
        <v>42</v>
      </c>
      <c r="O1412" t="s">
        <v>10458</v>
      </c>
      <c r="P1412" t="s">
        <v>721</v>
      </c>
      <c r="Q1412" t="s">
        <v>211</v>
      </c>
      <c r="R1412" t="s">
        <v>10459</v>
      </c>
      <c r="S1412" t="str">
        <f t="shared" si="21"/>
        <v>CORNEJO CALVO, REINA SOFIA</v>
      </c>
      <c r="T1412" t="s">
        <v>51</v>
      </c>
      <c r="U1412" t="s">
        <v>47</v>
      </c>
      <c r="V1412" t="s">
        <v>48</v>
      </c>
      <c r="W1412" t="s">
        <v>15961</v>
      </c>
      <c r="X1412" s="121">
        <v>21923</v>
      </c>
      <c r="Y1412" t="s">
        <v>10460</v>
      </c>
      <c r="AB1412" t="s">
        <v>37</v>
      </c>
      <c r="AC1412" t="s">
        <v>38</v>
      </c>
      <c r="AD1412" t="s">
        <v>39</v>
      </c>
    </row>
    <row r="1413" spans="1:30">
      <c r="A1413" t="s">
        <v>10461</v>
      </c>
      <c r="B1413" t="s">
        <v>26</v>
      </c>
      <c r="C1413" t="s">
        <v>27</v>
      </c>
      <c r="D1413" t="s">
        <v>28</v>
      </c>
      <c r="E1413" t="s">
        <v>29</v>
      </c>
      <c r="F1413" t="s">
        <v>10462</v>
      </c>
      <c r="G1413" t="s">
        <v>10463</v>
      </c>
      <c r="H1413" t="s">
        <v>8442</v>
      </c>
      <c r="I1413" t="s">
        <v>14278</v>
      </c>
      <c r="J1413" t="s">
        <v>10461</v>
      </c>
      <c r="K1413" t="s">
        <v>30</v>
      </c>
      <c r="L1413" t="s">
        <v>31</v>
      </c>
      <c r="M1413" t="s">
        <v>32</v>
      </c>
      <c r="N1413" t="s">
        <v>33</v>
      </c>
      <c r="O1413" t="s">
        <v>10464</v>
      </c>
      <c r="P1413" t="s">
        <v>301</v>
      </c>
      <c r="Q1413" t="s">
        <v>615</v>
      </c>
      <c r="R1413" t="s">
        <v>13015</v>
      </c>
      <c r="S1413" t="str">
        <f t="shared" ref="S1413:S1476" si="22">CONCATENATE(P1413," ",Q1413,","," ",R1413)</f>
        <v>LLANOS ASENCIO, LUIS GONZAGO</v>
      </c>
      <c r="T1413" t="s">
        <v>35</v>
      </c>
      <c r="U1413" t="s">
        <v>36</v>
      </c>
      <c r="V1413" t="s">
        <v>6426</v>
      </c>
      <c r="W1413" t="s">
        <v>15962</v>
      </c>
      <c r="X1413" s="121">
        <v>23549</v>
      </c>
      <c r="Y1413" t="s">
        <v>13016</v>
      </c>
      <c r="Z1413" s="121">
        <v>43525</v>
      </c>
      <c r="AA1413" s="121">
        <v>44985</v>
      </c>
      <c r="AB1413" t="s">
        <v>37</v>
      </c>
      <c r="AC1413" t="s">
        <v>38</v>
      </c>
      <c r="AD1413" t="s">
        <v>39</v>
      </c>
    </row>
    <row r="1414" spans="1:30">
      <c r="A1414" t="s">
        <v>10467</v>
      </c>
      <c r="B1414" t="s">
        <v>26</v>
      </c>
      <c r="C1414" t="s">
        <v>27</v>
      </c>
      <c r="D1414" t="s">
        <v>28</v>
      </c>
      <c r="E1414" t="s">
        <v>29</v>
      </c>
      <c r="F1414" t="s">
        <v>10462</v>
      </c>
      <c r="G1414" t="s">
        <v>10463</v>
      </c>
      <c r="H1414" t="s">
        <v>8442</v>
      </c>
      <c r="I1414" t="s">
        <v>14278</v>
      </c>
      <c r="J1414" t="s">
        <v>10467</v>
      </c>
      <c r="K1414" t="s">
        <v>30</v>
      </c>
      <c r="L1414" t="s">
        <v>30</v>
      </c>
      <c r="M1414" t="s">
        <v>41</v>
      </c>
      <c r="N1414" t="s">
        <v>42</v>
      </c>
      <c r="O1414" t="s">
        <v>52</v>
      </c>
      <c r="P1414" t="s">
        <v>64</v>
      </c>
      <c r="Q1414" t="s">
        <v>413</v>
      </c>
      <c r="R1414" t="s">
        <v>10468</v>
      </c>
      <c r="S1414" t="str">
        <f t="shared" si="22"/>
        <v>CHOQUE AROAPAZA, MARUJA ELSA</v>
      </c>
      <c r="T1414" t="s">
        <v>51</v>
      </c>
      <c r="U1414" t="s">
        <v>47</v>
      </c>
      <c r="V1414" t="s">
        <v>48</v>
      </c>
      <c r="W1414" t="s">
        <v>15963</v>
      </c>
      <c r="X1414" s="121">
        <v>25007</v>
      </c>
      <c r="Y1414" t="s">
        <v>10469</v>
      </c>
      <c r="AB1414" t="s">
        <v>37</v>
      </c>
      <c r="AC1414" t="s">
        <v>38</v>
      </c>
      <c r="AD1414" t="s">
        <v>39</v>
      </c>
    </row>
    <row r="1415" spans="1:30">
      <c r="A1415" t="s">
        <v>10470</v>
      </c>
      <c r="B1415" t="s">
        <v>26</v>
      </c>
      <c r="C1415" t="s">
        <v>27</v>
      </c>
      <c r="D1415" t="s">
        <v>28</v>
      </c>
      <c r="E1415" t="s">
        <v>29</v>
      </c>
      <c r="F1415" t="s">
        <v>10462</v>
      </c>
      <c r="G1415" t="s">
        <v>10463</v>
      </c>
      <c r="H1415" t="s">
        <v>8442</v>
      </c>
      <c r="I1415" t="s">
        <v>14278</v>
      </c>
      <c r="J1415" t="s">
        <v>10470</v>
      </c>
      <c r="K1415" t="s">
        <v>30</v>
      </c>
      <c r="L1415" t="s">
        <v>30</v>
      </c>
      <c r="M1415" t="s">
        <v>41</v>
      </c>
      <c r="N1415" t="s">
        <v>42</v>
      </c>
      <c r="O1415" t="s">
        <v>52</v>
      </c>
      <c r="P1415" t="s">
        <v>103</v>
      </c>
      <c r="Q1415" t="s">
        <v>71</v>
      </c>
      <c r="R1415" t="s">
        <v>10465</v>
      </c>
      <c r="S1415" t="str">
        <f t="shared" si="22"/>
        <v>MAMANI HUANCA, VICTOR ALEJANDRO</v>
      </c>
      <c r="T1415" t="s">
        <v>46</v>
      </c>
      <c r="U1415" t="s">
        <v>47</v>
      </c>
      <c r="V1415" t="s">
        <v>48</v>
      </c>
      <c r="W1415" t="s">
        <v>15964</v>
      </c>
      <c r="X1415" s="121">
        <v>21581</v>
      </c>
      <c r="Y1415" t="s">
        <v>10466</v>
      </c>
      <c r="AB1415" t="s">
        <v>37</v>
      </c>
      <c r="AC1415" t="s">
        <v>38</v>
      </c>
      <c r="AD1415" t="s">
        <v>39</v>
      </c>
    </row>
    <row r="1416" spans="1:30">
      <c r="A1416" t="s">
        <v>10471</v>
      </c>
      <c r="B1416" t="s">
        <v>26</v>
      </c>
      <c r="C1416" t="s">
        <v>27</v>
      </c>
      <c r="D1416" t="s">
        <v>28</v>
      </c>
      <c r="E1416" t="s">
        <v>29</v>
      </c>
      <c r="F1416" t="s">
        <v>10462</v>
      </c>
      <c r="G1416" t="s">
        <v>10463</v>
      </c>
      <c r="H1416" t="s">
        <v>8442</v>
      </c>
      <c r="I1416" t="s">
        <v>14278</v>
      </c>
      <c r="J1416" t="s">
        <v>10471</v>
      </c>
      <c r="K1416" t="s">
        <v>30</v>
      </c>
      <c r="L1416" t="s">
        <v>30</v>
      </c>
      <c r="M1416" t="s">
        <v>41</v>
      </c>
      <c r="N1416" t="s">
        <v>42</v>
      </c>
      <c r="O1416" t="s">
        <v>14279</v>
      </c>
      <c r="P1416" t="s">
        <v>110</v>
      </c>
      <c r="Q1416" t="s">
        <v>505</v>
      </c>
      <c r="R1416" t="s">
        <v>14280</v>
      </c>
      <c r="S1416" t="str">
        <f t="shared" si="22"/>
        <v>PAREDES ASTRULLA, FREDY EVARISTO</v>
      </c>
      <c r="T1416" t="s">
        <v>310</v>
      </c>
      <c r="U1416" t="s">
        <v>47</v>
      </c>
      <c r="V1416" t="s">
        <v>48</v>
      </c>
      <c r="W1416" t="s">
        <v>15965</v>
      </c>
      <c r="X1416" s="121">
        <v>23310</v>
      </c>
      <c r="Y1416" t="s">
        <v>14281</v>
      </c>
      <c r="AB1416" t="s">
        <v>37</v>
      </c>
      <c r="AC1416" t="s">
        <v>38</v>
      </c>
      <c r="AD1416" t="s">
        <v>39</v>
      </c>
    </row>
    <row r="1417" spans="1:30">
      <c r="A1417" t="s">
        <v>10472</v>
      </c>
      <c r="B1417" t="s">
        <v>26</v>
      </c>
      <c r="C1417" t="s">
        <v>27</v>
      </c>
      <c r="D1417" t="s">
        <v>28</v>
      </c>
      <c r="E1417" t="s">
        <v>29</v>
      </c>
      <c r="F1417" t="s">
        <v>10462</v>
      </c>
      <c r="G1417" t="s">
        <v>10463</v>
      </c>
      <c r="H1417" t="s">
        <v>8442</v>
      </c>
      <c r="I1417" t="s">
        <v>14278</v>
      </c>
      <c r="J1417" t="s">
        <v>10472</v>
      </c>
      <c r="K1417" t="s">
        <v>30</v>
      </c>
      <c r="L1417" t="s">
        <v>30</v>
      </c>
      <c r="M1417" t="s">
        <v>41</v>
      </c>
      <c r="N1417" t="s">
        <v>42</v>
      </c>
      <c r="O1417" t="s">
        <v>19056</v>
      </c>
      <c r="P1417" t="s">
        <v>265</v>
      </c>
      <c r="Q1417" t="s">
        <v>148</v>
      </c>
      <c r="R1417" t="s">
        <v>779</v>
      </c>
      <c r="S1417" t="str">
        <f t="shared" si="22"/>
        <v>NEYRA RAMOS, EDUARDO</v>
      </c>
      <c r="T1417" t="s">
        <v>19028</v>
      </c>
      <c r="U1417" t="s">
        <v>47</v>
      </c>
      <c r="V1417" t="s">
        <v>48</v>
      </c>
      <c r="W1417" t="s">
        <v>15929</v>
      </c>
      <c r="X1417" s="121">
        <v>23891</v>
      </c>
      <c r="Y1417" t="s">
        <v>10349</v>
      </c>
      <c r="AB1417" t="s">
        <v>37</v>
      </c>
      <c r="AC1417" t="s">
        <v>38</v>
      </c>
      <c r="AD1417" t="s">
        <v>39</v>
      </c>
    </row>
    <row r="1418" spans="1:30">
      <c r="A1418" t="s">
        <v>10473</v>
      </c>
      <c r="B1418" t="s">
        <v>26</v>
      </c>
      <c r="C1418" t="s">
        <v>27</v>
      </c>
      <c r="D1418" t="s">
        <v>28</v>
      </c>
      <c r="E1418" t="s">
        <v>29</v>
      </c>
      <c r="F1418" t="s">
        <v>10462</v>
      </c>
      <c r="G1418" t="s">
        <v>10463</v>
      </c>
      <c r="H1418" t="s">
        <v>8442</v>
      </c>
      <c r="I1418" t="s">
        <v>14278</v>
      </c>
      <c r="J1418" t="s">
        <v>10473</v>
      </c>
      <c r="K1418" t="s">
        <v>30</v>
      </c>
      <c r="L1418" t="s">
        <v>30</v>
      </c>
      <c r="M1418" t="s">
        <v>41</v>
      </c>
      <c r="N1418" t="s">
        <v>42</v>
      </c>
      <c r="O1418" t="s">
        <v>10474</v>
      </c>
      <c r="P1418" t="s">
        <v>737</v>
      </c>
      <c r="Q1418" t="s">
        <v>71</v>
      </c>
      <c r="R1418" t="s">
        <v>894</v>
      </c>
      <c r="S1418" t="str">
        <f t="shared" si="22"/>
        <v>PEÑALOZA HUANCA, GENOVEVA</v>
      </c>
      <c r="T1418" t="s">
        <v>51</v>
      </c>
      <c r="U1418" t="s">
        <v>47</v>
      </c>
      <c r="V1418" t="s">
        <v>48</v>
      </c>
      <c r="W1418" t="s">
        <v>15966</v>
      </c>
      <c r="X1418" s="121">
        <v>22748</v>
      </c>
      <c r="Y1418" t="s">
        <v>10475</v>
      </c>
      <c r="AB1418" t="s">
        <v>37</v>
      </c>
      <c r="AC1418" t="s">
        <v>38</v>
      </c>
      <c r="AD1418" t="s">
        <v>39</v>
      </c>
    </row>
    <row r="1419" spans="1:30">
      <c r="A1419" t="s">
        <v>10476</v>
      </c>
      <c r="B1419" t="s">
        <v>26</v>
      </c>
      <c r="C1419" t="s">
        <v>27</v>
      </c>
      <c r="D1419" t="s">
        <v>28</v>
      </c>
      <c r="E1419" t="s">
        <v>29</v>
      </c>
      <c r="F1419" t="s">
        <v>10462</v>
      </c>
      <c r="G1419" t="s">
        <v>10463</v>
      </c>
      <c r="H1419" t="s">
        <v>8442</v>
      </c>
      <c r="I1419" t="s">
        <v>14278</v>
      </c>
      <c r="J1419" t="s">
        <v>10476</v>
      </c>
      <c r="K1419" t="s">
        <v>30</v>
      </c>
      <c r="L1419" t="s">
        <v>30</v>
      </c>
      <c r="M1419" t="s">
        <v>41</v>
      </c>
      <c r="N1419" t="s">
        <v>42</v>
      </c>
      <c r="O1419" t="s">
        <v>14282</v>
      </c>
      <c r="P1419" t="s">
        <v>322</v>
      </c>
      <c r="Q1419" t="s">
        <v>152</v>
      </c>
      <c r="R1419" t="s">
        <v>361</v>
      </c>
      <c r="S1419" t="str">
        <f t="shared" si="22"/>
        <v>VILCANQUI PEREZ, RAUL</v>
      </c>
      <c r="T1419" t="s">
        <v>46</v>
      </c>
      <c r="U1419" t="s">
        <v>47</v>
      </c>
      <c r="V1419" t="s">
        <v>48</v>
      </c>
      <c r="W1419" t="s">
        <v>15967</v>
      </c>
      <c r="X1419" s="121">
        <v>24100</v>
      </c>
      <c r="Y1419" t="s">
        <v>12347</v>
      </c>
      <c r="AB1419" t="s">
        <v>37</v>
      </c>
      <c r="AC1419" t="s">
        <v>38</v>
      </c>
      <c r="AD1419" t="s">
        <v>39</v>
      </c>
    </row>
    <row r="1420" spans="1:30">
      <c r="A1420" t="s">
        <v>10477</v>
      </c>
      <c r="B1420" t="s">
        <v>26</v>
      </c>
      <c r="C1420" t="s">
        <v>27</v>
      </c>
      <c r="D1420" t="s">
        <v>28</v>
      </c>
      <c r="E1420" t="s">
        <v>29</v>
      </c>
      <c r="F1420" t="s">
        <v>10462</v>
      </c>
      <c r="G1420" t="s">
        <v>10463</v>
      </c>
      <c r="H1420" t="s">
        <v>8442</v>
      </c>
      <c r="I1420" t="s">
        <v>14278</v>
      </c>
      <c r="J1420" t="s">
        <v>10477</v>
      </c>
      <c r="K1420" t="s">
        <v>30</v>
      </c>
      <c r="L1420" t="s">
        <v>30</v>
      </c>
      <c r="M1420" t="s">
        <v>8480</v>
      </c>
      <c r="N1420" t="s">
        <v>42</v>
      </c>
      <c r="O1420" t="s">
        <v>10478</v>
      </c>
      <c r="P1420" t="s">
        <v>650</v>
      </c>
      <c r="Q1420" t="s">
        <v>6256</v>
      </c>
      <c r="R1420" t="s">
        <v>895</v>
      </c>
      <c r="S1420" t="str">
        <f t="shared" si="22"/>
        <v>RIVERA FORA, MARIA RITA</v>
      </c>
      <c r="T1420" t="s">
        <v>51</v>
      </c>
      <c r="U1420" t="s">
        <v>47</v>
      </c>
      <c r="V1420" t="s">
        <v>48</v>
      </c>
      <c r="W1420" t="s">
        <v>15968</v>
      </c>
      <c r="X1420" s="121">
        <v>23150</v>
      </c>
      <c r="Y1420" t="s">
        <v>10479</v>
      </c>
      <c r="AB1420" t="s">
        <v>37</v>
      </c>
      <c r="AC1420" t="s">
        <v>38</v>
      </c>
      <c r="AD1420" t="s">
        <v>39</v>
      </c>
    </row>
    <row r="1421" spans="1:30">
      <c r="A1421" t="s">
        <v>10480</v>
      </c>
      <c r="B1421" t="s">
        <v>26</v>
      </c>
      <c r="C1421" t="s">
        <v>27</v>
      </c>
      <c r="D1421" t="s">
        <v>28</v>
      </c>
      <c r="E1421" t="s">
        <v>29</v>
      </c>
      <c r="F1421" t="s">
        <v>10462</v>
      </c>
      <c r="G1421" t="s">
        <v>10463</v>
      </c>
      <c r="H1421" t="s">
        <v>8442</v>
      </c>
      <c r="I1421" t="s">
        <v>14278</v>
      </c>
      <c r="J1421" t="s">
        <v>10480</v>
      </c>
      <c r="K1421" t="s">
        <v>87</v>
      </c>
      <c r="L1421" t="s">
        <v>88</v>
      </c>
      <c r="M1421" t="s">
        <v>89</v>
      </c>
      <c r="N1421" t="s">
        <v>42</v>
      </c>
      <c r="O1421" t="s">
        <v>10481</v>
      </c>
      <c r="P1421" t="s">
        <v>103</v>
      </c>
      <c r="Q1421" t="s">
        <v>73</v>
      </c>
      <c r="R1421" t="s">
        <v>440</v>
      </c>
      <c r="S1421" t="str">
        <f t="shared" si="22"/>
        <v>MAMANI CONDORI, JOSE</v>
      </c>
      <c r="T1421" t="s">
        <v>188</v>
      </c>
      <c r="U1421" t="s">
        <v>36</v>
      </c>
      <c r="V1421" t="s">
        <v>48</v>
      </c>
      <c r="W1421" t="s">
        <v>15969</v>
      </c>
      <c r="X1421" s="121">
        <v>22584</v>
      </c>
      <c r="Y1421" t="s">
        <v>10482</v>
      </c>
      <c r="AB1421" t="s">
        <v>37</v>
      </c>
      <c r="AC1421" t="s">
        <v>92</v>
      </c>
      <c r="AD1421" t="s">
        <v>39</v>
      </c>
    </row>
    <row r="1422" spans="1:30">
      <c r="A1422" t="s">
        <v>10483</v>
      </c>
      <c r="B1422" t="s">
        <v>26</v>
      </c>
      <c r="C1422" t="s">
        <v>27</v>
      </c>
      <c r="D1422" t="s">
        <v>28</v>
      </c>
      <c r="E1422" t="s">
        <v>29</v>
      </c>
      <c r="F1422" t="s">
        <v>10462</v>
      </c>
      <c r="G1422" t="s">
        <v>10463</v>
      </c>
      <c r="H1422" t="s">
        <v>8442</v>
      </c>
      <c r="I1422" t="s">
        <v>14278</v>
      </c>
      <c r="J1422" t="s">
        <v>10483</v>
      </c>
      <c r="K1422" t="s">
        <v>87</v>
      </c>
      <c r="L1422" t="s">
        <v>88</v>
      </c>
      <c r="M1422" t="s">
        <v>89</v>
      </c>
      <c r="N1422" t="s">
        <v>42</v>
      </c>
      <c r="O1422" t="s">
        <v>52</v>
      </c>
      <c r="P1422" t="s">
        <v>154</v>
      </c>
      <c r="Q1422" t="s">
        <v>160</v>
      </c>
      <c r="R1422" t="s">
        <v>10484</v>
      </c>
      <c r="S1422" t="str">
        <f t="shared" si="22"/>
        <v>GOMEZ YUCRA, FABIO</v>
      </c>
      <c r="T1422" t="s">
        <v>399</v>
      </c>
      <c r="U1422" t="s">
        <v>36</v>
      </c>
      <c r="V1422" t="s">
        <v>48</v>
      </c>
      <c r="W1422" t="s">
        <v>15970</v>
      </c>
      <c r="X1422" s="121">
        <v>21570</v>
      </c>
      <c r="Y1422" t="s">
        <v>10485</v>
      </c>
      <c r="AB1422" t="s">
        <v>37</v>
      </c>
      <c r="AC1422" t="s">
        <v>92</v>
      </c>
      <c r="AD1422" t="s">
        <v>39</v>
      </c>
    </row>
    <row r="1423" spans="1:30">
      <c r="A1423" t="s">
        <v>10486</v>
      </c>
      <c r="B1423" t="s">
        <v>26</v>
      </c>
      <c r="C1423" t="s">
        <v>27</v>
      </c>
      <c r="D1423" t="s">
        <v>28</v>
      </c>
      <c r="E1423" t="s">
        <v>362</v>
      </c>
      <c r="F1423" t="s">
        <v>10487</v>
      </c>
      <c r="G1423" t="s">
        <v>10488</v>
      </c>
      <c r="H1423" t="s">
        <v>8442</v>
      </c>
      <c r="I1423" t="s">
        <v>14283</v>
      </c>
      <c r="J1423" t="s">
        <v>10486</v>
      </c>
      <c r="K1423" t="s">
        <v>30</v>
      </c>
      <c r="L1423" t="s">
        <v>31</v>
      </c>
      <c r="M1423" t="s">
        <v>32</v>
      </c>
      <c r="N1423" t="s">
        <v>33</v>
      </c>
      <c r="O1423" t="s">
        <v>10489</v>
      </c>
      <c r="P1423" t="s">
        <v>882</v>
      </c>
      <c r="Q1423" t="s">
        <v>883</v>
      </c>
      <c r="R1423" t="s">
        <v>10490</v>
      </c>
      <c r="S1423" t="str">
        <f t="shared" si="22"/>
        <v>BUENO BUSTAMANTE, FELICITA SONIA</v>
      </c>
      <c r="T1423" t="s">
        <v>6286</v>
      </c>
      <c r="U1423" t="s">
        <v>36</v>
      </c>
      <c r="V1423" t="s">
        <v>8444</v>
      </c>
      <c r="W1423" t="s">
        <v>15971</v>
      </c>
      <c r="X1423" s="121">
        <v>24173</v>
      </c>
      <c r="Y1423" t="s">
        <v>10491</v>
      </c>
      <c r="Z1423" s="121">
        <v>43497</v>
      </c>
      <c r="AA1423" s="121">
        <v>41305</v>
      </c>
      <c r="AB1423" t="s">
        <v>37</v>
      </c>
      <c r="AC1423" t="s">
        <v>38</v>
      </c>
      <c r="AD1423" t="s">
        <v>39</v>
      </c>
    </row>
    <row r="1424" spans="1:30">
      <c r="A1424" t="s">
        <v>10492</v>
      </c>
      <c r="B1424" t="s">
        <v>26</v>
      </c>
      <c r="C1424" t="s">
        <v>27</v>
      </c>
      <c r="D1424" t="s">
        <v>28</v>
      </c>
      <c r="E1424" t="s">
        <v>362</v>
      </c>
      <c r="F1424" t="s">
        <v>10487</v>
      </c>
      <c r="G1424" t="s">
        <v>10488</v>
      </c>
      <c r="H1424" t="s">
        <v>8442</v>
      </c>
      <c r="I1424" t="s">
        <v>14283</v>
      </c>
      <c r="J1424" t="s">
        <v>10492</v>
      </c>
      <c r="K1424" t="s">
        <v>30</v>
      </c>
      <c r="L1424" t="s">
        <v>30</v>
      </c>
      <c r="M1424" t="s">
        <v>41</v>
      </c>
      <c r="N1424" t="s">
        <v>42</v>
      </c>
      <c r="O1424" t="s">
        <v>10493</v>
      </c>
      <c r="P1424" t="s">
        <v>481</v>
      </c>
      <c r="Q1424" t="s">
        <v>510</v>
      </c>
      <c r="R1424" t="s">
        <v>10494</v>
      </c>
      <c r="S1424" t="str">
        <f t="shared" si="22"/>
        <v>CENTENO GALVEZ, NANCY RUTH</v>
      </c>
      <c r="T1424" t="s">
        <v>58</v>
      </c>
      <c r="U1424" t="s">
        <v>47</v>
      </c>
      <c r="V1424" t="s">
        <v>48</v>
      </c>
      <c r="W1424" t="s">
        <v>15972</v>
      </c>
      <c r="X1424" s="121">
        <v>22071</v>
      </c>
      <c r="Y1424" t="s">
        <v>10495</v>
      </c>
      <c r="AB1424" t="s">
        <v>37</v>
      </c>
      <c r="AC1424" t="s">
        <v>38</v>
      </c>
      <c r="AD1424" t="s">
        <v>39</v>
      </c>
    </row>
    <row r="1425" spans="1:30">
      <c r="A1425" t="s">
        <v>10496</v>
      </c>
      <c r="B1425" t="s">
        <v>26</v>
      </c>
      <c r="C1425" t="s">
        <v>27</v>
      </c>
      <c r="D1425" t="s">
        <v>28</v>
      </c>
      <c r="E1425" t="s">
        <v>362</v>
      </c>
      <c r="F1425" t="s">
        <v>10487</v>
      </c>
      <c r="G1425" t="s">
        <v>10488</v>
      </c>
      <c r="H1425" t="s">
        <v>8442</v>
      </c>
      <c r="I1425" t="s">
        <v>14283</v>
      </c>
      <c r="J1425" t="s">
        <v>10496</v>
      </c>
      <c r="K1425" t="s">
        <v>30</v>
      </c>
      <c r="L1425" t="s">
        <v>30</v>
      </c>
      <c r="M1425" t="s">
        <v>41</v>
      </c>
      <c r="N1425" t="s">
        <v>42</v>
      </c>
      <c r="O1425" t="s">
        <v>10497</v>
      </c>
      <c r="P1425" t="s">
        <v>336</v>
      </c>
      <c r="Q1425" t="s">
        <v>127</v>
      </c>
      <c r="R1425" t="s">
        <v>595</v>
      </c>
      <c r="S1425" t="str">
        <f t="shared" si="22"/>
        <v>GUEVARA MACHACA, WILBER</v>
      </c>
      <c r="T1425" t="s">
        <v>46</v>
      </c>
      <c r="U1425" t="s">
        <v>47</v>
      </c>
      <c r="V1425" t="s">
        <v>48</v>
      </c>
      <c r="W1425" t="s">
        <v>15973</v>
      </c>
      <c r="X1425" s="121">
        <v>22210</v>
      </c>
      <c r="Y1425" t="s">
        <v>10498</v>
      </c>
      <c r="AB1425" t="s">
        <v>37</v>
      </c>
      <c r="AC1425" t="s">
        <v>38</v>
      </c>
      <c r="AD1425" t="s">
        <v>39</v>
      </c>
    </row>
    <row r="1426" spans="1:30">
      <c r="A1426" t="s">
        <v>10499</v>
      </c>
      <c r="B1426" t="s">
        <v>26</v>
      </c>
      <c r="C1426" t="s">
        <v>27</v>
      </c>
      <c r="D1426" t="s">
        <v>28</v>
      </c>
      <c r="E1426" t="s">
        <v>362</v>
      </c>
      <c r="F1426" t="s">
        <v>10487</v>
      </c>
      <c r="G1426" t="s">
        <v>10488</v>
      </c>
      <c r="H1426" t="s">
        <v>8442</v>
      </c>
      <c r="I1426" t="s">
        <v>14283</v>
      </c>
      <c r="J1426" t="s">
        <v>10499</v>
      </c>
      <c r="K1426" t="s">
        <v>30</v>
      </c>
      <c r="L1426" t="s">
        <v>30</v>
      </c>
      <c r="M1426" t="s">
        <v>41</v>
      </c>
      <c r="N1426" t="s">
        <v>42</v>
      </c>
      <c r="O1426" t="s">
        <v>14284</v>
      </c>
      <c r="P1426" t="s">
        <v>528</v>
      </c>
      <c r="Q1426" t="s">
        <v>282</v>
      </c>
      <c r="R1426" t="s">
        <v>6460</v>
      </c>
      <c r="S1426" t="str">
        <f t="shared" si="22"/>
        <v>ZAPANA CHAMBILLA, BETTY</v>
      </c>
      <c r="T1426" t="s">
        <v>62</v>
      </c>
      <c r="U1426" t="s">
        <v>47</v>
      </c>
      <c r="V1426" t="s">
        <v>48</v>
      </c>
      <c r="W1426" t="s">
        <v>15974</v>
      </c>
      <c r="X1426" s="121">
        <v>25962</v>
      </c>
      <c r="Y1426" t="s">
        <v>14285</v>
      </c>
      <c r="AB1426" t="s">
        <v>37</v>
      </c>
      <c r="AC1426" t="s">
        <v>38</v>
      </c>
      <c r="AD1426" t="s">
        <v>39</v>
      </c>
    </row>
    <row r="1427" spans="1:30">
      <c r="A1427" t="s">
        <v>10501</v>
      </c>
      <c r="B1427" t="s">
        <v>26</v>
      </c>
      <c r="C1427" t="s">
        <v>27</v>
      </c>
      <c r="D1427" t="s">
        <v>28</v>
      </c>
      <c r="E1427" t="s">
        <v>362</v>
      </c>
      <c r="F1427" t="s">
        <v>10487</v>
      </c>
      <c r="G1427" t="s">
        <v>10488</v>
      </c>
      <c r="H1427" t="s">
        <v>8442</v>
      </c>
      <c r="I1427" t="s">
        <v>14283</v>
      </c>
      <c r="J1427" t="s">
        <v>10501</v>
      </c>
      <c r="K1427" t="s">
        <v>30</v>
      </c>
      <c r="L1427" t="s">
        <v>30</v>
      </c>
      <c r="M1427" t="s">
        <v>41</v>
      </c>
      <c r="N1427" t="s">
        <v>42</v>
      </c>
      <c r="O1427" t="s">
        <v>14286</v>
      </c>
      <c r="P1427" t="s">
        <v>250</v>
      </c>
      <c r="Q1427" t="s">
        <v>148</v>
      </c>
      <c r="R1427" t="s">
        <v>14204</v>
      </c>
      <c r="S1427" t="str">
        <f t="shared" si="22"/>
        <v>SALAS RAMOS, JULIETA</v>
      </c>
      <c r="T1427" t="s">
        <v>62</v>
      </c>
      <c r="U1427" t="s">
        <v>47</v>
      </c>
      <c r="V1427" t="s">
        <v>48</v>
      </c>
      <c r="W1427" t="s">
        <v>15975</v>
      </c>
      <c r="X1427" s="121">
        <v>26353</v>
      </c>
      <c r="Y1427" t="s">
        <v>14287</v>
      </c>
      <c r="AB1427" t="s">
        <v>37</v>
      </c>
      <c r="AC1427" t="s">
        <v>38</v>
      </c>
      <c r="AD1427" t="s">
        <v>39</v>
      </c>
    </row>
    <row r="1428" spans="1:30">
      <c r="A1428" t="s">
        <v>10503</v>
      </c>
      <c r="B1428" t="s">
        <v>26</v>
      </c>
      <c r="C1428" t="s">
        <v>27</v>
      </c>
      <c r="D1428" t="s">
        <v>28</v>
      </c>
      <c r="E1428" t="s">
        <v>362</v>
      </c>
      <c r="F1428" t="s">
        <v>10487</v>
      </c>
      <c r="G1428" t="s">
        <v>10488</v>
      </c>
      <c r="H1428" t="s">
        <v>8442</v>
      </c>
      <c r="I1428" t="s">
        <v>14283</v>
      </c>
      <c r="J1428" t="s">
        <v>10503</v>
      </c>
      <c r="K1428" t="s">
        <v>30</v>
      </c>
      <c r="L1428" t="s">
        <v>30</v>
      </c>
      <c r="M1428" t="s">
        <v>41</v>
      </c>
      <c r="N1428" t="s">
        <v>42</v>
      </c>
      <c r="O1428" t="s">
        <v>10504</v>
      </c>
      <c r="P1428" t="s">
        <v>238</v>
      </c>
      <c r="Q1428" t="s">
        <v>86</v>
      </c>
      <c r="R1428" t="s">
        <v>10505</v>
      </c>
      <c r="S1428" t="str">
        <f t="shared" si="22"/>
        <v>BALLENA BELLIDO, HERENIA</v>
      </c>
      <c r="T1428" t="s">
        <v>46</v>
      </c>
      <c r="U1428" t="s">
        <v>47</v>
      </c>
      <c r="V1428" t="s">
        <v>48</v>
      </c>
      <c r="W1428" t="s">
        <v>15976</v>
      </c>
      <c r="X1428" s="121">
        <v>23759</v>
      </c>
      <c r="Y1428" t="s">
        <v>10506</v>
      </c>
      <c r="AB1428" t="s">
        <v>37</v>
      </c>
      <c r="AC1428" t="s">
        <v>38</v>
      </c>
      <c r="AD1428" t="s">
        <v>39</v>
      </c>
    </row>
    <row r="1429" spans="1:30">
      <c r="A1429" t="s">
        <v>10507</v>
      </c>
      <c r="B1429" t="s">
        <v>26</v>
      </c>
      <c r="C1429" t="s">
        <v>27</v>
      </c>
      <c r="D1429" t="s">
        <v>28</v>
      </c>
      <c r="E1429" t="s">
        <v>362</v>
      </c>
      <c r="F1429" t="s">
        <v>10487</v>
      </c>
      <c r="G1429" t="s">
        <v>10488</v>
      </c>
      <c r="H1429" t="s">
        <v>8442</v>
      </c>
      <c r="I1429" t="s">
        <v>14283</v>
      </c>
      <c r="J1429" t="s">
        <v>10507</v>
      </c>
      <c r="K1429" t="s">
        <v>30</v>
      </c>
      <c r="L1429" t="s">
        <v>30</v>
      </c>
      <c r="M1429" t="s">
        <v>6262</v>
      </c>
      <c r="N1429" t="s">
        <v>42</v>
      </c>
      <c r="O1429" t="s">
        <v>10508</v>
      </c>
      <c r="P1429" t="s">
        <v>73</v>
      </c>
      <c r="Q1429" t="s">
        <v>10509</v>
      </c>
      <c r="R1429" t="s">
        <v>10510</v>
      </c>
      <c r="S1429" t="str">
        <f t="shared" si="22"/>
        <v>CONDORI CANLLAHUI, ELISBAN LUIS</v>
      </c>
      <c r="T1429" t="s">
        <v>58</v>
      </c>
      <c r="U1429" t="s">
        <v>47</v>
      </c>
      <c r="V1429" t="s">
        <v>48</v>
      </c>
      <c r="W1429" t="s">
        <v>15977</v>
      </c>
      <c r="X1429" s="121">
        <v>22345</v>
      </c>
      <c r="Y1429" t="s">
        <v>10511</v>
      </c>
      <c r="AB1429" t="s">
        <v>37</v>
      </c>
      <c r="AC1429" t="s">
        <v>38</v>
      </c>
      <c r="AD1429" t="s">
        <v>39</v>
      </c>
    </row>
    <row r="1430" spans="1:30">
      <c r="A1430" t="s">
        <v>10512</v>
      </c>
      <c r="B1430" t="s">
        <v>26</v>
      </c>
      <c r="C1430" t="s">
        <v>27</v>
      </c>
      <c r="D1430" t="s">
        <v>28</v>
      </c>
      <c r="E1430" t="s">
        <v>362</v>
      </c>
      <c r="F1430" t="s">
        <v>10487</v>
      </c>
      <c r="G1430" t="s">
        <v>10488</v>
      </c>
      <c r="H1430" t="s">
        <v>8442</v>
      </c>
      <c r="I1430" t="s">
        <v>14283</v>
      </c>
      <c r="J1430" t="s">
        <v>10512</v>
      </c>
      <c r="K1430" t="s">
        <v>87</v>
      </c>
      <c r="L1430" t="s">
        <v>88</v>
      </c>
      <c r="M1430" t="s">
        <v>89</v>
      </c>
      <c r="N1430" t="s">
        <v>42</v>
      </c>
      <c r="O1430" t="s">
        <v>52</v>
      </c>
      <c r="P1430" t="s">
        <v>160</v>
      </c>
      <c r="Q1430" t="s">
        <v>127</v>
      </c>
      <c r="R1430" t="s">
        <v>896</v>
      </c>
      <c r="S1430" t="str">
        <f t="shared" si="22"/>
        <v>YUCRA MACHACA, ARNALDO</v>
      </c>
      <c r="T1430" t="s">
        <v>97</v>
      </c>
      <c r="U1430" t="s">
        <v>36</v>
      </c>
      <c r="V1430" t="s">
        <v>48</v>
      </c>
      <c r="W1430" t="s">
        <v>15978</v>
      </c>
      <c r="X1430" s="121">
        <v>21363</v>
      </c>
      <c r="Y1430" t="s">
        <v>10513</v>
      </c>
      <c r="AB1430" t="s">
        <v>37</v>
      </c>
      <c r="AC1430" t="s">
        <v>92</v>
      </c>
      <c r="AD1430" t="s">
        <v>39</v>
      </c>
    </row>
    <row r="1431" spans="1:30">
      <c r="A1431" t="s">
        <v>10514</v>
      </c>
      <c r="B1431" t="s">
        <v>26</v>
      </c>
      <c r="C1431" t="s">
        <v>332</v>
      </c>
      <c r="D1431" t="s">
        <v>28</v>
      </c>
      <c r="E1431" t="s">
        <v>363</v>
      </c>
      <c r="F1431" t="s">
        <v>10515</v>
      </c>
      <c r="G1431" t="s">
        <v>10516</v>
      </c>
      <c r="H1431" t="s">
        <v>8442</v>
      </c>
      <c r="I1431" t="s">
        <v>14288</v>
      </c>
      <c r="J1431" t="s">
        <v>10514</v>
      </c>
      <c r="K1431" t="s">
        <v>30</v>
      </c>
      <c r="L1431" t="s">
        <v>31</v>
      </c>
      <c r="M1431" t="s">
        <v>32</v>
      </c>
      <c r="N1431" t="s">
        <v>33</v>
      </c>
      <c r="O1431" t="s">
        <v>6424</v>
      </c>
      <c r="P1431" t="s">
        <v>226</v>
      </c>
      <c r="Q1431" t="s">
        <v>226</v>
      </c>
      <c r="R1431" t="s">
        <v>10517</v>
      </c>
      <c r="S1431" t="str">
        <f t="shared" si="22"/>
        <v>TICONA TICONA, EDWIN VIRGILIO</v>
      </c>
      <c r="T1431" t="s">
        <v>35</v>
      </c>
      <c r="U1431" t="s">
        <v>36</v>
      </c>
      <c r="V1431" t="s">
        <v>6426</v>
      </c>
      <c r="W1431" t="s">
        <v>15979</v>
      </c>
      <c r="X1431" s="121">
        <v>25797</v>
      </c>
      <c r="Y1431" t="s">
        <v>10518</v>
      </c>
      <c r="Z1431" s="121">
        <v>43525</v>
      </c>
      <c r="AA1431" s="121">
        <v>44985</v>
      </c>
      <c r="AB1431" t="s">
        <v>37</v>
      </c>
      <c r="AC1431" t="s">
        <v>38</v>
      </c>
      <c r="AD1431" t="s">
        <v>39</v>
      </c>
    </row>
    <row r="1432" spans="1:30">
      <c r="A1432" t="s">
        <v>10519</v>
      </c>
      <c r="B1432" t="s">
        <v>26</v>
      </c>
      <c r="C1432" t="s">
        <v>332</v>
      </c>
      <c r="D1432" t="s">
        <v>28</v>
      </c>
      <c r="E1432" t="s">
        <v>363</v>
      </c>
      <c r="F1432" t="s">
        <v>10515</v>
      </c>
      <c r="G1432" t="s">
        <v>10516</v>
      </c>
      <c r="H1432" t="s">
        <v>8442</v>
      </c>
      <c r="I1432" t="s">
        <v>14288</v>
      </c>
      <c r="J1432" t="s">
        <v>10519</v>
      </c>
      <c r="K1432" t="s">
        <v>30</v>
      </c>
      <c r="L1432" t="s">
        <v>30</v>
      </c>
      <c r="M1432" t="s">
        <v>41</v>
      </c>
      <c r="N1432" t="s">
        <v>42</v>
      </c>
      <c r="O1432" t="s">
        <v>19057</v>
      </c>
      <c r="P1432" t="s">
        <v>319</v>
      </c>
      <c r="Q1432" t="s">
        <v>57</v>
      </c>
      <c r="R1432" t="s">
        <v>812</v>
      </c>
      <c r="S1432" t="str">
        <f t="shared" si="22"/>
        <v>MENDOZA VILCA, ALFONSO</v>
      </c>
      <c r="T1432" t="s">
        <v>58</v>
      </c>
      <c r="U1432" t="s">
        <v>47</v>
      </c>
      <c r="V1432" t="s">
        <v>48</v>
      </c>
      <c r="W1432" t="s">
        <v>15839</v>
      </c>
      <c r="X1432" s="121">
        <v>22672</v>
      </c>
      <c r="Y1432" t="s">
        <v>10069</v>
      </c>
      <c r="AB1432" t="s">
        <v>37</v>
      </c>
      <c r="AC1432" t="s">
        <v>38</v>
      </c>
      <c r="AD1432" t="s">
        <v>39</v>
      </c>
    </row>
    <row r="1433" spans="1:30">
      <c r="A1433" t="s">
        <v>10520</v>
      </c>
      <c r="B1433" t="s">
        <v>26</v>
      </c>
      <c r="C1433" t="s">
        <v>332</v>
      </c>
      <c r="D1433" t="s">
        <v>28</v>
      </c>
      <c r="E1433" t="s">
        <v>363</v>
      </c>
      <c r="F1433" t="s">
        <v>10515</v>
      </c>
      <c r="G1433" t="s">
        <v>10516</v>
      </c>
      <c r="H1433" t="s">
        <v>8442</v>
      </c>
      <c r="I1433" t="s">
        <v>14288</v>
      </c>
      <c r="J1433" t="s">
        <v>10520</v>
      </c>
      <c r="K1433" t="s">
        <v>30</v>
      </c>
      <c r="L1433" t="s">
        <v>30</v>
      </c>
      <c r="M1433" t="s">
        <v>41</v>
      </c>
      <c r="N1433" t="s">
        <v>42</v>
      </c>
      <c r="O1433" t="s">
        <v>10521</v>
      </c>
      <c r="P1433" t="s">
        <v>122</v>
      </c>
      <c r="Q1433" t="s">
        <v>407</v>
      </c>
      <c r="R1433" t="s">
        <v>692</v>
      </c>
      <c r="S1433" t="str">
        <f t="shared" si="22"/>
        <v>FLORES PAURO, JUAN</v>
      </c>
      <c r="T1433" t="s">
        <v>35</v>
      </c>
      <c r="U1433" t="s">
        <v>47</v>
      </c>
      <c r="V1433" t="s">
        <v>48</v>
      </c>
      <c r="W1433" t="s">
        <v>15980</v>
      </c>
      <c r="X1433" s="121">
        <v>25987</v>
      </c>
      <c r="Y1433" t="s">
        <v>10522</v>
      </c>
      <c r="AB1433" t="s">
        <v>37</v>
      </c>
      <c r="AC1433" t="s">
        <v>38</v>
      </c>
      <c r="AD1433" t="s">
        <v>39</v>
      </c>
    </row>
    <row r="1434" spans="1:30">
      <c r="A1434" t="s">
        <v>10523</v>
      </c>
      <c r="B1434" t="s">
        <v>26</v>
      </c>
      <c r="C1434" t="s">
        <v>332</v>
      </c>
      <c r="D1434" t="s">
        <v>28</v>
      </c>
      <c r="E1434" t="s">
        <v>363</v>
      </c>
      <c r="F1434" t="s">
        <v>10524</v>
      </c>
      <c r="G1434" t="s">
        <v>10525</v>
      </c>
      <c r="H1434" t="s">
        <v>8442</v>
      </c>
      <c r="I1434" t="s">
        <v>14199</v>
      </c>
      <c r="J1434" t="s">
        <v>10523</v>
      </c>
      <c r="K1434" t="s">
        <v>30</v>
      </c>
      <c r="L1434" t="s">
        <v>30</v>
      </c>
      <c r="M1434" t="s">
        <v>41</v>
      </c>
      <c r="N1434" t="s">
        <v>42</v>
      </c>
      <c r="O1434" t="s">
        <v>15981</v>
      </c>
      <c r="P1434" t="s">
        <v>319</v>
      </c>
      <c r="Q1434" t="s">
        <v>102</v>
      </c>
      <c r="R1434" t="s">
        <v>8602</v>
      </c>
      <c r="S1434" t="str">
        <f t="shared" si="22"/>
        <v>MENDOZA CHAMBI, YUDY DEL PILAR</v>
      </c>
      <c r="T1434" t="s">
        <v>35</v>
      </c>
      <c r="U1434" t="s">
        <v>47</v>
      </c>
      <c r="V1434" t="s">
        <v>48</v>
      </c>
      <c r="W1434" t="s">
        <v>15982</v>
      </c>
      <c r="X1434" s="121">
        <v>27525</v>
      </c>
      <c r="Y1434" t="s">
        <v>8603</v>
      </c>
      <c r="AB1434" t="s">
        <v>37</v>
      </c>
      <c r="AC1434" t="s">
        <v>38</v>
      </c>
      <c r="AD1434" t="s">
        <v>39</v>
      </c>
    </row>
    <row r="1435" spans="1:30">
      <c r="A1435" t="s">
        <v>10526</v>
      </c>
      <c r="B1435" t="s">
        <v>26</v>
      </c>
      <c r="C1435" t="s">
        <v>332</v>
      </c>
      <c r="D1435" t="s">
        <v>28</v>
      </c>
      <c r="E1435" t="s">
        <v>363</v>
      </c>
      <c r="F1435" t="s">
        <v>10524</v>
      </c>
      <c r="G1435" t="s">
        <v>10525</v>
      </c>
      <c r="H1435" t="s">
        <v>8442</v>
      </c>
      <c r="I1435" t="s">
        <v>14199</v>
      </c>
      <c r="J1435" t="s">
        <v>10526</v>
      </c>
      <c r="K1435" t="s">
        <v>30</v>
      </c>
      <c r="L1435" t="s">
        <v>30</v>
      </c>
      <c r="M1435" t="s">
        <v>41</v>
      </c>
      <c r="N1435" t="s">
        <v>42</v>
      </c>
      <c r="O1435" t="s">
        <v>10527</v>
      </c>
      <c r="P1435" t="s">
        <v>72</v>
      </c>
      <c r="Q1435" t="s">
        <v>643</v>
      </c>
      <c r="R1435" t="s">
        <v>10528</v>
      </c>
      <c r="S1435" t="str">
        <f t="shared" si="22"/>
        <v>QUISPE PARILLO, TEOFILO RUFINO</v>
      </c>
      <c r="T1435" t="s">
        <v>46</v>
      </c>
      <c r="U1435" t="s">
        <v>47</v>
      </c>
      <c r="V1435" t="s">
        <v>48</v>
      </c>
      <c r="W1435" t="s">
        <v>15983</v>
      </c>
      <c r="X1435" s="121">
        <v>22502</v>
      </c>
      <c r="Y1435" t="s">
        <v>10529</v>
      </c>
      <c r="AB1435" t="s">
        <v>37</v>
      </c>
      <c r="AC1435" t="s">
        <v>38</v>
      </c>
      <c r="AD1435" t="s">
        <v>39</v>
      </c>
    </row>
    <row r="1436" spans="1:30">
      <c r="A1436" t="s">
        <v>10530</v>
      </c>
      <c r="B1436" t="s">
        <v>26</v>
      </c>
      <c r="C1436" t="s">
        <v>332</v>
      </c>
      <c r="D1436" t="s">
        <v>28</v>
      </c>
      <c r="E1436" t="s">
        <v>363</v>
      </c>
      <c r="F1436" t="s">
        <v>10524</v>
      </c>
      <c r="G1436" t="s">
        <v>10525</v>
      </c>
      <c r="H1436" t="s">
        <v>8442</v>
      </c>
      <c r="I1436" t="s">
        <v>14199</v>
      </c>
      <c r="J1436" t="s">
        <v>10530</v>
      </c>
      <c r="K1436" t="s">
        <v>30</v>
      </c>
      <c r="L1436" t="s">
        <v>30</v>
      </c>
      <c r="M1436" t="s">
        <v>41</v>
      </c>
      <c r="N1436" t="s">
        <v>42</v>
      </c>
      <c r="O1436" t="s">
        <v>10531</v>
      </c>
      <c r="P1436" t="s">
        <v>9051</v>
      </c>
      <c r="Q1436" t="s">
        <v>122</v>
      </c>
      <c r="R1436" t="s">
        <v>10532</v>
      </c>
      <c r="S1436" t="str">
        <f t="shared" si="22"/>
        <v>PAVIO FLORES, MANUEL ALVARO</v>
      </c>
      <c r="T1436" t="s">
        <v>58</v>
      </c>
      <c r="U1436" t="s">
        <v>47</v>
      </c>
      <c r="V1436" t="s">
        <v>48</v>
      </c>
      <c r="W1436" t="s">
        <v>15984</v>
      </c>
      <c r="X1436" s="121">
        <v>24367</v>
      </c>
      <c r="Y1436" t="s">
        <v>10533</v>
      </c>
      <c r="AB1436" t="s">
        <v>37</v>
      </c>
      <c r="AC1436" t="s">
        <v>38</v>
      </c>
      <c r="AD1436" t="s">
        <v>39</v>
      </c>
    </row>
    <row r="1437" spans="1:30">
      <c r="A1437" t="s">
        <v>10534</v>
      </c>
      <c r="B1437" t="s">
        <v>26</v>
      </c>
      <c r="C1437" t="s">
        <v>332</v>
      </c>
      <c r="D1437" t="s">
        <v>28</v>
      </c>
      <c r="E1437" t="s">
        <v>363</v>
      </c>
      <c r="F1437" t="s">
        <v>10524</v>
      </c>
      <c r="G1437" t="s">
        <v>10525</v>
      </c>
      <c r="H1437" t="s">
        <v>8442</v>
      </c>
      <c r="I1437" t="s">
        <v>14199</v>
      </c>
      <c r="J1437" t="s">
        <v>10534</v>
      </c>
      <c r="K1437" t="s">
        <v>87</v>
      </c>
      <c r="L1437" t="s">
        <v>88</v>
      </c>
      <c r="M1437" t="s">
        <v>89</v>
      </c>
      <c r="N1437" t="s">
        <v>42</v>
      </c>
      <c r="O1437" t="s">
        <v>10535</v>
      </c>
      <c r="P1437" t="s">
        <v>163</v>
      </c>
      <c r="Q1437" t="s">
        <v>654</v>
      </c>
      <c r="R1437" t="s">
        <v>10536</v>
      </c>
      <c r="S1437" t="str">
        <f t="shared" si="22"/>
        <v>GALINDO OHA, PABLO ISAAC</v>
      </c>
      <c r="T1437" t="s">
        <v>99</v>
      </c>
      <c r="U1437" t="s">
        <v>36</v>
      </c>
      <c r="V1437" t="s">
        <v>48</v>
      </c>
      <c r="W1437" t="s">
        <v>15985</v>
      </c>
      <c r="X1437" s="121">
        <v>20243</v>
      </c>
      <c r="Y1437" t="s">
        <v>10537</v>
      </c>
      <c r="AB1437" t="s">
        <v>37</v>
      </c>
      <c r="AC1437" t="s">
        <v>92</v>
      </c>
      <c r="AD1437" t="s">
        <v>39</v>
      </c>
    </row>
    <row r="1438" spans="1:30">
      <c r="A1438" t="s">
        <v>10538</v>
      </c>
      <c r="B1438" t="s">
        <v>26</v>
      </c>
      <c r="C1438" t="s">
        <v>332</v>
      </c>
      <c r="D1438" t="s">
        <v>28</v>
      </c>
      <c r="E1438" t="s">
        <v>29</v>
      </c>
      <c r="F1438" t="s">
        <v>10539</v>
      </c>
      <c r="G1438" t="s">
        <v>10540</v>
      </c>
      <c r="H1438" t="s">
        <v>8442</v>
      </c>
      <c r="I1438" t="s">
        <v>14289</v>
      </c>
      <c r="J1438" t="s">
        <v>10538</v>
      </c>
      <c r="K1438" t="s">
        <v>30</v>
      </c>
      <c r="L1438" t="s">
        <v>31</v>
      </c>
      <c r="M1438" t="s">
        <v>32</v>
      </c>
      <c r="N1438" t="s">
        <v>33</v>
      </c>
      <c r="O1438" t="s">
        <v>6424</v>
      </c>
      <c r="P1438" t="s">
        <v>200</v>
      </c>
      <c r="Q1438" t="s">
        <v>57</v>
      </c>
      <c r="R1438" t="s">
        <v>10541</v>
      </c>
      <c r="S1438" t="str">
        <f t="shared" si="22"/>
        <v>CASTRO VILCA, JULIO JAVIER</v>
      </c>
      <c r="T1438" t="s">
        <v>35</v>
      </c>
      <c r="U1438" t="s">
        <v>36</v>
      </c>
      <c r="V1438" t="s">
        <v>6426</v>
      </c>
      <c r="W1438" t="s">
        <v>15986</v>
      </c>
      <c r="X1438" s="121">
        <v>26308</v>
      </c>
      <c r="Y1438" t="s">
        <v>10542</v>
      </c>
      <c r="Z1438" s="121">
        <v>43525</v>
      </c>
      <c r="AA1438" s="121">
        <v>44985</v>
      </c>
      <c r="AB1438" t="s">
        <v>37</v>
      </c>
      <c r="AC1438" t="s">
        <v>38</v>
      </c>
      <c r="AD1438" t="s">
        <v>39</v>
      </c>
    </row>
    <row r="1439" spans="1:30">
      <c r="A1439" t="s">
        <v>10543</v>
      </c>
      <c r="B1439" t="s">
        <v>26</v>
      </c>
      <c r="C1439" t="s">
        <v>332</v>
      </c>
      <c r="D1439" t="s">
        <v>28</v>
      </c>
      <c r="E1439" t="s">
        <v>29</v>
      </c>
      <c r="F1439" t="s">
        <v>10539</v>
      </c>
      <c r="G1439" t="s">
        <v>10540</v>
      </c>
      <c r="H1439" t="s">
        <v>8442</v>
      </c>
      <c r="I1439" t="s">
        <v>14289</v>
      </c>
      <c r="J1439" t="s">
        <v>10543</v>
      </c>
      <c r="K1439" t="s">
        <v>30</v>
      </c>
      <c r="L1439" t="s">
        <v>30</v>
      </c>
      <c r="M1439" t="s">
        <v>41</v>
      </c>
      <c r="N1439" t="s">
        <v>42</v>
      </c>
      <c r="O1439" t="s">
        <v>10544</v>
      </c>
      <c r="P1439" t="s">
        <v>409</v>
      </c>
      <c r="Q1439" t="s">
        <v>122</v>
      </c>
      <c r="R1439" t="s">
        <v>10545</v>
      </c>
      <c r="S1439" t="str">
        <f t="shared" si="22"/>
        <v>ESPINOZA FLORES, ALFREDO PASCUAL</v>
      </c>
      <c r="T1439" t="s">
        <v>35</v>
      </c>
      <c r="U1439" t="s">
        <v>47</v>
      </c>
      <c r="V1439" t="s">
        <v>48</v>
      </c>
      <c r="W1439" t="s">
        <v>15987</v>
      </c>
      <c r="X1439" s="121">
        <v>23316</v>
      </c>
      <c r="Y1439" t="s">
        <v>10546</v>
      </c>
      <c r="AB1439" t="s">
        <v>37</v>
      </c>
      <c r="AC1439" t="s">
        <v>38</v>
      </c>
      <c r="AD1439" t="s">
        <v>39</v>
      </c>
    </row>
    <row r="1440" spans="1:30">
      <c r="A1440" t="s">
        <v>10547</v>
      </c>
      <c r="B1440" t="s">
        <v>26</v>
      </c>
      <c r="C1440" t="s">
        <v>332</v>
      </c>
      <c r="D1440" t="s">
        <v>28</v>
      </c>
      <c r="E1440" t="s">
        <v>29</v>
      </c>
      <c r="F1440" t="s">
        <v>10539</v>
      </c>
      <c r="G1440" t="s">
        <v>10540</v>
      </c>
      <c r="H1440" t="s">
        <v>8442</v>
      </c>
      <c r="I1440" t="s">
        <v>14289</v>
      </c>
      <c r="J1440" t="s">
        <v>10547</v>
      </c>
      <c r="K1440" t="s">
        <v>30</v>
      </c>
      <c r="L1440" t="s">
        <v>30</v>
      </c>
      <c r="M1440" t="s">
        <v>41</v>
      </c>
      <c r="N1440" t="s">
        <v>42</v>
      </c>
      <c r="O1440" t="s">
        <v>19058</v>
      </c>
      <c r="P1440" t="s">
        <v>73</v>
      </c>
      <c r="Q1440" t="s">
        <v>738</v>
      </c>
      <c r="R1440" t="s">
        <v>739</v>
      </c>
      <c r="S1440" t="str">
        <f t="shared" si="22"/>
        <v>CONDORI VENEGAS, ANDRES</v>
      </c>
      <c r="T1440" t="s">
        <v>35</v>
      </c>
      <c r="U1440" t="s">
        <v>47</v>
      </c>
      <c r="V1440" t="s">
        <v>48</v>
      </c>
      <c r="W1440" t="s">
        <v>19059</v>
      </c>
      <c r="X1440" s="121">
        <v>27364</v>
      </c>
      <c r="Y1440" t="s">
        <v>19060</v>
      </c>
      <c r="AB1440" t="s">
        <v>37</v>
      </c>
      <c r="AC1440" t="s">
        <v>38</v>
      </c>
      <c r="AD1440" t="s">
        <v>39</v>
      </c>
    </row>
    <row r="1441" spans="1:30">
      <c r="A1441" t="s">
        <v>10548</v>
      </c>
      <c r="B1441" t="s">
        <v>26</v>
      </c>
      <c r="C1441" t="s">
        <v>332</v>
      </c>
      <c r="D1441" t="s">
        <v>28</v>
      </c>
      <c r="E1441" t="s">
        <v>29</v>
      </c>
      <c r="F1441" t="s">
        <v>10539</v>
      </c>
      <c r="G1441" t="s">
        <v>10540</v>
      </c>
      <c r="H1441" t="s">
        <v>8442</v>
      </c>
      <c r="I1441" t="s">
        <v>14289</v>
      </c>
      <c r="J1441" t="s">
        <v>10548</v>
      </c>
      <c r="K1441" t="s">
        <v>87</v>
      </c>
      <c r="L1441" t="s">
        <v>88</v>
      </c>
      <c r="M1441" t="s">
        <v>89</v>
      </c>
      <c r="N1441" t="s">
        <v>42</v>
      </c>
      <c r="O1441" t="s">
        <v>52</v>
      </c>
      <c r="P1441" t="s">
        <v>541</v>
      </c>
      <c r="Q1441" t="s">
        <v>368</v>
      </c>
      <c r="R1441" t="s">
        <v>901</v>
      </c>
      <c r="S1441" t="str">
        <f t="shared" si="22"/>
        <v>HUARCAYA COAPAZA, DIONISIO</v>
      </c>
      <c r="T1441" t="s">
        <v>143</v>
      </c>
      <c r="U1441" t="s">
        <v>36</v>
      </c>
      <c r="V1441" t="s">
        <v>48</v>
      </c>
      <c r="W1441" t="s">
        <v>15988</v>
      </c>
      <c r="X1441" s="121">
        <v>20130</v>
      </c>
      <c r="Y1441" t="s">
        <v>10549</v>
      </c>
      <c r="AB1441" t="s">
        <v>37</v>
      </c>
      <c r="AC1441" t="s">
        <v>92</v>
      </c>
      <c r="AD1441" t="s">
        <v>39</v>
      </c>
    </row>
    <row r="1442" spans="1:30">
      <c r="A1442" t="s">
        <v>10550</v>
      </c>
      <c r="B1442" t="s">
        <v>26</v>
      </c>
      <c r="C1442" t="s">
        <v>332</v>
      </c>
      <c r="D1442" t="s">
        <v>28</v>
      </c>
      <c r="E1442" t="s">
        <v>363</v>
      </c>
      <c r="F1442" t="s">
        <v>10551</v>
      </c>
      <c r="G1442" t="s">
        <v>10552</v>
      </c>
      <c r="H1442" t="s">
        <v>8442</v>
      </c>
      <c r="I1442" t="s">
        <v>14290</v>
      </c>
      <c r="J1442" t="s">
        <v>10550</v>
      </c>
      <c r="K1442" t="s">
        <v>30</v>
      </c>
      <c r="L1442" t="s">
        <v>31</v>
      </c>
      <c r="M1442" t="s">
        <v>32</v>
      </c>
      <c r="N1442" t="s">
        <v>33</v>
      </c>
      <c r="O1442" t="s">
        <v>15989</v>
      </c>
      <c r="P1442" t="s">
        <v>922</v>
      </c>
      <c r="Q1442" t="s">
        <v>122</v>
      </c>
      <c r="R1442" t="s">
        <v>923</v>
      </c>
      <c r="S1442" t="str">
        <f t="shared" si="22"/>
        <v>ARCATA FLORES, MARCOS</v>
      </c>
      <c r="T1442" t="s">
        <v>58</v>
      </c>
      <c r="U1442" t="s">
        <v>36</v>
      </c>
      <c r="V1442" t="s">
        <v>6426</v>
      </c>
      <c r="W1442" t="s">
        <v>16061</v>
      </c>
      <c r="X1442" s="121">
        <v>26609</v>
      </c>
      <c r="Y1442" t="s">
        <v>10785</v>
      </c>
      <c r="Z1442" s="121">
        <v>43525</v>
      </c>
      <c r="AA1442" s="121">
        <v>44985</v>
      </c>
      <c r="AB1442" t="s">
        <v>37</v>
      </c>
      <c r="AC1442" t="s">
        <v>38</v>
      </c>
      <c r="AD1442" t="s">
        <v>39</v>
      </c>
    </row>
    <row r="1443" spans="1:30">
      <c r="A1443" t="s">
        <v>10553</v>
      </c>
      <c r="B1443" t="s">
        <v>26</v>
      </c>
      <c r="C1443" t="s">
        <v>332</v>
      </c>
      <c r="D1443" t="s">
        <v>28</v>
      </c>
      <c r="E1443" t="s">
        <v>363</v>
      </c>
      <c r="F1443" t="s">
        <v>10551</v>
      </c>
      <c r="G1443" t="s">
        <v>10552</v>
      </c>
      <c r="H1443" t="s">
        <v>8442</v>
      </c>
      <c r="I1443" t="s">
        <v>14290</v>
      </c>
      <c r="J1443" t="s">
        <v>10553</v>
      </c>
      <c r="K1443" t="s">
        <v>30</v>
      </c>
      <c r="L1443" t="s">
        <v>30</v>
      </c>
      <c r="M1443" t="s">
        <v>41</v>
      </c>
      <c r="N1443" t="s">
        <v>42</v>
      </c>
      <c r="O1443" t="s">
        <v>10554</v>
      </c>
      <c r="P1443" t="s">
        <v>291</v>
      </c>
      <c r="Q1443" t="s">
        <v>103</v>
      </c>
      <c r="R1443" t="s">
        <v>10555</v>
      </c>
      <c r="S1443" t="str">
        <f t="shared" si="22"/>
        <v>LUQUE MAMANI, NILDA AGRIPINA</v>
      </c>
      <c r="T1443" t="s">
        <v>46</v>
      </c>
      <c r="U1443" t="s">
        <v>47</v>
      </c>
      <c r="V1443" t="s">
        <v>48</v>
      </c>
      <c r="W1443" t="s">
        <v>15990</v>
      </c>
      <c r="X1443" s="121">
        <v>21397</v>
      </c>
      <c r="Y1443" t="s">
        <v>10556</v>
      </c>
      <c r="AB1443" t="s">
        <v>37</v>
      </c>
      <c r="AC1443" t="s">
        <v>38</v>
      </c>
      <c r="AD1443" t="s">
        <v>39</v>
      </c>
    </row>
    <row r="1444" spans="1:30">
      <c r="A1444" t="s">
        <v>10557</v>
      </c>
      <c r="B1444" t="s">
        <v>26</v>
      </c>
      <c r="C1444" t="s">
        <v>332</v>
      </c>
      <c r="D1444" t="s">
        <v>28</v>
      </c>
      <c r="E1444" t="s">
        <v>363</v>
      </c>
      <c r="F1444" t="s">
        <v>10551</v>
      </c>
      <c r="G1444" t="s">
        <v>10552</v>
      </c>
      <c r="H1444" t="s">
        <v>8442</v>
      </c>
      <c r="I1444" t="s">
        <v>14290</v>
      </c>
      <c r="J1444" t="s">
        <v>10557</v>
      </c>
      <c r="K1444" t="s">
        <v>30</v>
      </c>
      <c r="L1444" t="s">
        <v>30</v>
      </c>
      <c r="M1444" t="s">
        <v>41</v>
      </c>
      <c r="N1444" t="s">
        <v>42</v>
      </c>
      <c r="O1444" t="s">
        <v>14291</v>
      </c>
      <c r="P1444" t="s">
        <v>6224</v>
      </c>
      <c r="Q1444" t="s">
        <v>9249</v>
      </c>
      <c r="R1444" t="s">
        <v>546</v>
      </c>
      <c r="S1444" t="str">
        <f t="shared" si="22"/>
        <v>VALERO PUÑO, MARIA ELENA</v>
      </c>
      <c r="T1444" t="s">
        <v>51</v>
      </c>
      <c r="U1444" t="s">
        <v>47</v>
      </c>
      <c r="V1444" t="s">
        <v>48</v>
      </c>
      <c r="W1444" t="s">
        <v>15991</v>
      </c>
      <c r="X1444" s="121">
        <v>25543</v>
      </c>
      <c r="Y1444" t="s">
        <v>11547</v>
      </c>
      <c r="AB1444" t="s">
        <v>37</v>
      </c>
      <c r="AC1444" t="s">
        <v>38</v>
      </c>
      <c r="AD1444" t="s">
        <v>39</v>
      </c>
    </row>
    <row r="1445" spans="1:30">
      <c r="A1445" t="s">
        <v>10558</v>
      </c>
      <c r="B1445" t="s">
        <v>26</v>
      </c>
      <c r="C1445" t="s">
        <v>332</v>
      </c>
      <c r="D1445" t="s">
        <v>28</v>
      </c>
      <c r="E1445" t="s">
        <v>363</v>
      </c>
      <c r="F1445" t="s">
        <v>10551</v>
      </c>
      <c r="G1445" t="s">
        <v>10552</v>
      </c>
      <c r="H1445" t="s">
        <v>8442</v>
      </c>
      <c r="I1445" t="s">
        <v>14290</v>
      </c>
      <c r="J1445" t="s">
        <v>10558</v>
      </c>
      <c r="K1445" t="s">
        <v>30</v>
      </c>
      <c r="L1445" t="s">
        <v>30</v>
      </c>
      <c r="M1445" t="s">
        <v>41</v>
      </c>
      <c r="N1445" t="s">
        <v>42</v>
      </c>
      <c r="O1445" t="s">
        <v>52</v>
      </c>
      <c r="P1445" t="s">
        <v>122</v>
      </c>
      <c r="Q1445" t="s">
        <v>902</v>
      </c>
      <c r="R1445" t="s">
        <v>10559</v>
      </c>
      <c r="S1445" t="str">
        <f t="shared" si="22"/>
        <v>FLORES RODRIGO, BASILIA</v>
      </c>
      <c r="T1445" t="s">
        <v>46</v>
      </c>
      <c r="U1445" t="s">
        <v>47</v>
      </c>
      <c r="V1445" t="s">
        <v>48</v>
      </c>
      <c r="W1445" t="s">
        <v>15992</v>
      </c>
      <c r="X1445" s="121">
        <v>23482</v>
      </c>
      <c r="Y1445" t="s">
        <v>10560</v>
      </c>
      <c r="AB1445" t="s">
        <v>37</v>
      </c>
      <c r="AC1445" t="s">
        <v>38</v>
      </c>
      <c r="AD1445" t="s">
        <v>39</v>
      </c>
    </row>
    <row r="1446" spans="1:30">
      <c r="A1446" t="s">
        <v>10561</v>
      </c>
      <c r="B1446" t="s">
        <v>26</v>
      </c>
      <c r="C1446" t="s">
        <v>332</v>
      </c>
      <c r="D1446" t="s">
        <v>28</v>
      </c>
      <c r="E1446" t="s">
        <v>363</v>
      </c>
      <c r="F1446" t="s">
        <v>10551</v>
      </c>
      <c r="G1446" t="s">
        <v>10552</v>
      </c>
      <c r="H1446" t="s">
        <v>8442</v>
      </c>
      <c r="I1446" t="s">
        <v>14290</v>
      </c>
      <c r="J1446" t="s">
        <v>10561</v>
      </c>
      <c r="K1446" t="s">
        <v>30</v>
      </c>
      <c r="L1446" t="s">
        <v>30</v>
      </c>
      <c r="M1446" t="s">
        <v>41</v>
      </c>
      <c r="N1446" t="s">
        <v>42</v>
      </c>
      <c r="O1446" t="s">
        <v>52</v>
      </c>
      <c r="P1446" t="s">
        <v>903</v>
      </c>
      <c r="Q1446" t="s">
        <v>261</v>
      </c>
      <c r="R1446" t="s">
        <v>10562</v>
      </c>
      <c r="S1446" t="str">
        <f t="shared" si="22"/>
        <v>HUACASI FUENTES, LILIANA AMPARO</v>
      </c>
      <c r="T1446" t="s">
        <v>58</v>
      </c>
      <c r="U1446" t="s">
        <v>47</v>
      </c>
      <c r="V1446" t="s">
        <v>48</v>
      </c>
      <c r="W1446" t="s">
        <v>15993</v>
      </c>
      <c r="X1446" s="121">
        <v>25070</v>
      </c>
      <c r="Y1446" t="s">
        <v>10563</v>
      </c>
      <c r="AB1446" t="s">
        <v>37</v>
      </c>
      <c r="AC1446" t="s">
        <v>38</v>
      </c>
      <c r="AD1446" t="s">
        <v>39</v>
      </c>
    </row>
    <row r="1447" spans="1:30">
      <c r="A1447" t="s">
        <v>10564</v>
      </c>
      <c r="B1447" t="s">
        <v>26</v>
      </c>
      <c r="C1447" t="s">
        <v>332</v>
      </c>
      <c r="D1447" t="s">
        <v>28</v>
      </c>
      <c r="E1447" t="s">
        <v>363</v>
      </c>
      <c r="F1447" t="s">
        <v>10551</v>
      </c>
      <c r="G1447" t="s">
        <v>10552</v>
      </c>
      <c r="H1447" t="s">
        <v>8442</v>
      </c>
      <c r="I1447" t="s">
        <v>14290</v>
      </c>
      <c r="J1447" t="s">
        <v>10564</v>
      </c>
      <c r="K1447" t="s">
        <v>30</v>
      </c>
      <c r="L1447" t="s">
        <v>30</v>
      </c>
      <c r="M1447" t="s">
        <v>41</v>
      </c>
      <c r="N1447" t="s">
        <v>42</v>
      </c>
      <c r="O1447" t="s">
        <v>10565</v>
      </c>
      <c r="P1447" t="s">
        <v>103</v>
      </c>
      <c r="Q1447" t="s">
        <v>112</v>
      </c>
      <c r="R1447" t="s">
        <v>10566</v>
      </c>
      <c r="S1447" t="str">
        <f t="shared" si="22"/>
        <v>MAMANI PACORI, ANA ROXANA</v>
      </c>
      <c r="T1447" t="s">
        <v>46</v>
      </c>
      <c r="U1447" t="s">
        <v>47</v>
      </c>
      <c r="V1447" t="s">
        <v>48</v>
      </c>
      <c r="W1447" t="s">
        <v>15994</v>
      </c>
      <c r="X1447" s="121">
        <v>28155</v>
      </c>
      <c r="Y1447" t="s">
        <v>10567</v>
      </c>
      <c r="AB1447" t="s">
        <v>37</v>
      </c>
      <c r="AC1447" t="s">
        <v>38</v>
      </c>
      <c r="AD1447" t="s">
        <v>39</v>
      </c>
    </row>
    <row r="1448" spans="1:30">
      <c r="A1448" t="s">
        <v>10568</v>
      </c>
      <c r="B1448" t="s">
        <v>26</v>
      </c>
      <c r="C1448" t="s">
        <v>332</v>
      </c>
      <c r="D1448" t="s">
        <v>28</v>
      </c>
      <c r="E1448" t="s">
        <v>363</v>
      </c>
      <c r="F1448" t="s">
        <v>10551</v>
      </c>
      <c r="G1448" t="s">
        <v>10552</v>
      </c>
      <c r="H1448" t="s">
        <v>8442</v>
      </c>
      <c r="I1448" t="s">
        <v>14290</v>
      </c>
      <c r="J1448" t="s">
        <v>10568</v>
      </c>
      <c r="K1448" t="s">
        <v>30</v>
      </c>
      <c r="L1448" t="s">
        <v>30</v>
      </c>
      <c r="M1448" t="s">
        <v>41</v>
      </c>
      <c r="N1448" t="s">
        <v>42</v>
      </c>
      <c r="O1448" t="s">
        <v>10569</v>
      </c>
      <c r="P1448" t="s">
        <v>670</v>
      </c>
      <c r="Q1448" t="s">
        <v>397</v>
      </c>
      <c r="R1448" t="s">
        <v>820</v>
      </c>
      <c r="S1448" t="str">
        <f t="shared" si="22"/>
        <v>ZAMALLOA NEIRA, RICARDO</v>
      </c>
      <c r="T1448" t="s">
        <v>58</v>
      </c>
      <c r="U1448" t="s">
        <v>47</v>
      </c>
      <c r="V1448" t="s">
        <v>48</v>
      </c>
      <c r="W1448" t="s">
        <v>15995</v>
      </c>
      <c r="X1448" s="121">
        <v>26093</v>
      </c>
      <c r="Y1448" t="s">
        <v>10570</v>
      </c>
      <c r="AB1448" t="s">
        <v>37</v>
      </c>
      <c r="AC1448" t="s">
        <v>38</v>
      </c>
      <c r="AD1448" t="s">
        <v>39</v>
      </c>
    </row>
    <row r="1449" spans="1:30">
      <c r="A1449" t="s">
        <v>10571</v>
      </c>
      <c r="B1449" t="s">
        <v>26</v>
      </c>
      <c r="C1449" t="s">
        <v>332</v>
      </c>
      <c r="D1449" t="s">
        <v>28</v>
      </c>
      <c r="E1449" t="s">
        <v>363</v>
      </c>
      <c r="F1449" t="s">
        <v>10551</v>
      </c>
      <c r="G1449" t="s">
        <v>10552</v>
      </c>
      <c r="H1449" t="s">
        <v>8442</v>
      </c>
      <c r="I1449" t="s">
        <v>14290</v>
      </c>
      <c r="J1449" t="s">
        <v>10571</v>
      </c>
      <c r="K1449" t="s">
        <v>87</v>
      </c>
      <c r="L1449" t="s">
        <v>88</v>
      </c>
      <c r="M1449" t="s">
        <v>89</v>
      </c>
      <c r="N1449" t="s">
        <v>42</v>
      </c>
      <c r="O1449" t="s">
        <v>52</v>
      </c>
      <c r="P1449" t="s">
        <v>705</v>
      </c>
      <c r="Q1449" t="s">
        <v>299</v>
      </c>
      <c r="R1449" t="s">
        <v>10572</v>
      </c>
      <c r="S1449" t="str">
        <f t="shared" si="22"/>
        <v>BLANCO RODRIGUEZ, LIDUVINA</v>
      </c>
      <c r="T1449" t="s">
        <v>439</v>
      </c>
      <c r="U1449" t="s">
        <v>36</v>
      </c>
      <c r="V1449" t="s">
        <v>48</v>
      </c>
      <c r="W1449" t="s">
        <v>15996</v>
      </c>
      <c r="X1449" s="121">
        <v>20830</v>
      </c>
      <c r="Y1449" t="s">
        <v>10573</v>
      </c>
      <c r="AB1449" t="s">
        <v>37</v>
      </c>
      <c r="AC1449" t="s">
        <v>92</v>
      </c>
      <c r="AD1449" t="s">
        <v>39</v>
      </c>
    </row>
    <row r="1450" spans="1:30">
      <c r="A1450" t="s">
        <v>10574</v>
      </c>
      <c r="B1450" t="s">
        <v>26</v>
      </c>
      <c r="C1450" t="s">
        <v>332</v>
      </c>
      <c r="D1450" t="s">
        <v>28</v>
      </c>
      <c r="E1450" t="s">
        <v>387</v>
      </c>
      <c r="F1450" t="s">
        <v>10575</v>
      </c>
      <c r="G1450" t="s">
        <v>10576</v>
      </c>
      <c r="H1450" t="s">
        <v>8442</v>
      </c>
      <c r="I1450" t="s">
        <v>14292</v>
      </c>
      <c r="J1450" t="s">
        <v>10574</v>
      </c>
      <c r="K1450" t="s">
        <v>30</v>
      </c>
      <c r="L1450" t="s">
        <v>31</v>
      </c>
      <c r="M1450" t="s">
        <v>32</v>
      </c>
      <c r="N1450" t="s">
        <v>33</v>
      </c>
      <c r="O1450" t="s">
        <v>6424</v>
      </c>
      <c r="P1450" t="s">
        <v>338</v>
      </c>
      <c r="Q1450" t="s">
        <v>209</v>
      </c>
      <c r="R1450" t="s">
        <v>10577</v>
      </c>
      <c r="S1450" t="str">
        <f t="shared" si="22"/>
        <v>DIAZ SUCARI, DINA INES</v>
      </c>
      <c r="T1450" t="s">
        <v>35</v>
      </c>
      <c r="U1450" t="s">
        <v>36</v>
      </c>
      <c r="V1450" t="s">
        <v>6426</v>
      </c>
      <c r="W1450" t="s">
        <v>15997</v>
      </c>
      <c r="X1450" s="121">
        <v>25537</v>
      </c>
      <c r="Y1450" t="s">
        <v>10578</v>
      </c>
      <c r="Z1450" s="121">
        <v>43525</v>
      </c>
      <c r="AA1450" s="121">
        <v>44985</v>
      </c>
      <c r="AB1450" t="s">
        <v>37</v>
      </c>
      <c r="AC1450" t="s">
        <v>38</v>
      </c>
      <c r="AD1450" t="s">
        <v>39</v>
      </c>
    </row>
    <row r="1451" spans="1:30">
      <c r="A1451" t="s">
        <v>10579</v>
      </c>
      <c r="B1451" t="s">
        <v>26</v>
      </c>
      <c r="C1451" t="s">
        <v>332</v>
      </c>
      <c r="D1451" t="s">
        <v>28</v>
      </c>
      <c r="E1451" t="s">
        <v>387</v>
      </c>
      <c r="F1451" t="s">
        <v>10575</v>
      </c>
      <c r="G1451" t="s">
        <v>10576</v>
      </c>
      <c r="H1451" t="s">
        <v>8442</v>
      </c>
      <c r="I1451" t="s">
        <v>14292</v>
      </c>
      <c r="J1451" t="s">
        <v>10579</v>
      </c>
      <c r="K1451" t="s">
        <v>30</v>
      </c>
      <c r="L1451" t="s">
        <v>30</v>
      </c>
      <c r="M1451" t="s">
        <v>41</v>
      </c>
      <c r="N1451" t="s">
        <v>42</v>
      </c>
      <c r="O1451" t="s">
        <v>52</v>
      </c>
      <c r="P1451" t="s">
        <v>131</v>
      </c>
      <c r="Q1451" t="s">
        <v>262</v>
      </c>
      <c r="R1451" t="s">
        <v>10580</v>
      </c>
      <c r="S1451" t="str">
        <f t="shared" si="22"/>
        <v>COILA LUJANO, JAIME ROBERTO</v>
      </c>
      <c r="T1451" t="s">
        <v>51</v>
      </c>
      <c r="U1451" t="s">
        <v>47</v>
      </c>
      <c r="V1451" t="s">
        <v>48</v>
      </c>
      <c r="W1451" t="s">
        <v>15998</v>
      </c>
      <c r="X1451" s="121">
        <v>23245</v>
      </c>
      <c r="Y1451" t="s">
        <v>10581</v>
      </c>
      <c r="AB1451" t="s">
        <v>37</v>
      </c>
      <c r="AC1451" t="s">
        <v>38</v>
      </c>
      <c r="AD1451" t="s">
        <v>39</v>
      </c>
    </row>
    <row r="1452" spans="1:30">
      <c r="A1452" t="s">
        <v>10582</v>
      </c>
      <c r="B1452" t="s">
        <v>26</v>
      </c>
      <c r="C1452" t="s">
        <v>332</v>
      </c>
      <c r="D1452" t="s">
        <v>28</v>
      </c>
      <c r="E1452" t="s">
        <v>387</v>
      </c>
      <c r="F1452" t="s">
        <v>10575</v>
      </c>
      <c r="G1452" t="s">
        <v>10576</v>
      </c>
      <c r="H1452" t="s">
        <v>8442</v>
      </c>
      <c r="I1452" t="s">
        <v>14292</v>
      </c>
      <c r="J1452" t="s">
        <v>10582</v>
      </c>
      <c r="K1452" t="s">
        <v>30</v>
      </c>
      <c r="L1452" t="s">
        <v>30</v>
      </c>
      <c r="M1452" t="s">
        <v>41</v>
      </c>
      <c r="N1452" t="s">
        <v>42</v>
      </c>
      <c r="O1452" t="s">
        <v>52</v>
      </c>
      <c r="P1452" t="s">
        <v>347</v>
      </c>
      <c r="Q1452" t="s">
        <v>262</v>
      </c>
      <c r="R1452" t="s">
        <v>10583</v>
      </c>
      <c r="S1452" t="str">
        <f t="shared" si="22"/>
        <v>LUJAN LUJANO, ROBERTO JUSTO</v>
      </c>
      <c r="T1452" t="s">
        <v>51</v>
      </c>
      <c r="U1452" t="s">
        <v>47</v>
      </c>
      <c r="V1452" t="s">
        <v>48</v>
      </c>
      <c r="W1452" t="s">
        <v>15999</v>
      </c>
      <c r="X1452" s="121">
        <v>22436</v>
      </c>
      <c r="Y1452" t="s">
        <v>10584</v>
      </c>
      <c r="AB1452" t="s">
        <v>37</v>
      </c>
      <c r="AC1452" t="s">
        <v>38</v>
      </c>
      <c r="AD1452" t="s">
        <v>39</v>
      </c>
    </row>
    <row r="1453" spans="1:30">
      <c r="A1453" t="s">
        <v>10585</v>
      </c>
      <c r="B1453" t="s">
        <v>26</v>
      </c>
      <c r="C1453" t="s">
        <v>332</v>
      </c>
      <c r="D1453" t="s">
        <v>28</v>
      </c>
      <c r="E1453" t="s">
        <v>387</v>
      </c>
      <c r="F1453" t="s">
        <v>10575</v>
      </c>
      <c r="G1453" t="s">
        <v>10576</v>
      </c>
      <c r="H1453" t="s">
        <v>8442</v>
      </c>
      <c r="I1453" t="s">
        <v>14292</v>
      </c>
      <c r="J1453" t="s">
        <v>10585</v>
      </c>
      <c r="K1453" t="s">
        <v>30</v>
      </c>
      <c r="L1453" t="s">
        <v>30</v>
      </c>
      <c r="M1453" t="s">
        <v>41</v>
      </c>
      <c r="N1453" t="s">
        <v>42</v>
      </c>
      <c r="O1453" t="s">
        <v>52</v>
      </c>
      <c r="P1453" t="s">
        <v>75</v>
      </c>
      <c r="Q1453" t="s">
        <v>72</v>
      </c>
      <c r="R1453" t="s">
        <v>10586</v>
      </c>
      <c r="S1453" t="str">
        <f t="shared" si="22"/>
        <v>PINEDA QUISPE, SANTOS SILVESTRE</v>
      </c>
      <c r="T1453" t="s">
        <v>51</v>
      </c>
      <c r="U1453" t="s">
        <v>47</v>
      </c>
      <c r="V1453" t="s">
        <v>48</v>
      </c>
      <c r="W1453" t="s">
        <v>16000</v>
      </c>
      <c r="X1453" s="121">
        <v>21915</v>
      </c>
      <c r="Y1453" t="s">
        <v>10587</v>
      </c>
      <c r="AB1453" t="s">
        <v>37</v>
      </c>
      <c r="AC1453" t="s">
        <v>38</v>
      </c>
      <c r="AD1453" t="s">
        <v>39</v>
      </c>
    </row>
    <row r="1454" spans="1:30">
      <c r="A1454" t="s">
        <v>10588</v>
      </c>
      <c r="B1454" t="s">
        <v>26</v>
      </c>
      <c r="C1454" t="s">
        <v>332</v>
      </c>
      <c r="D1454" t="s">
        <v>28</v>
      </c>
      <c r="E1454" t="s">
        <v>387</v>
      </c>
      <c r="F1454" t="s">
        <v>10575</v>
      </c>
      <c r="G1454" t="s">
        <v>10576</v>
      </c>
      <c r="H1454" t="s">
        <v>8442</v>
      </c>
      <c r="I1454" t="s">
        <v>14292</v>
      </c>
      <c r="J1454" t="s">
        <v>10588</v>
      </c>
      <c r="K1454" t="s">
        <v>30</v>
      </c>
      <c r="L1454" t="s">
        <v>30</v>
      </c>
      <c r="M1454" t="s">
        <v>41</v>
      </c>
      <c r="N1454" t="s">
        <v>42</v>
      </c>
      <c r="O1454" t="s">
        <v>52</v>
      </c>
      <c r="P1454" t="s">
        <v>670</v>
      </c>
      <c r="Q1454" t="s">
        <v>326</v>
      </c>
      <c r="R1454" t="s">
        <v>10589</v>
      </c>
      <c r="S1454" t="str">
        <f t="shared" si="22"/>
        <v>ZAMALLOA QUENTA, ELIZENDA</v>
      </c>
      <c r="T1454" t="s">
        <v>58</v>
      </c>
      <c r="U1454" t="s">
        <v>47</v>
      </c>
      <c r="V1454" t="s">
        <v>48</v>
      </c>
      <c r="W1454" t="s">
        <v>16001</v>
      </c>
      <c r="X1454" s="121">
        <v>24438</v>
      </c>
      <c r="Y1454" t="s">
        <v>10590</v>
      </c>
      <c r="AB1454" t="s">
        <v>37</v>
      </c>
      <c r="AC1454" t="s">
        <v>38</v>
      </c>
      <c r="AD1454" t="s">
        <v>39</v>
      </c>
    </row>
    <row r="1455" spans="1:30">
      <c r="A1455" t="s">
        <v>10591</v>
      </c>
      <c r="B1455" t="s">
        <v>26</v>
      </c>
      <c r="C1455" t="s">
        <v>27</v>
      </c>
      <c r="D1455" t="s">
        <v>28</v>
      </c>
      <c r="E1455" t="s">
        <v>363</v>
      </c>
      <c r="F1455" t="s">
        <v>10592</v>
      </c>
      <c r="G1455" t="s">
        <v>10593</v>
      </c>
      <c r="H1455" t="s">
        <v>8442</v>
      </c>
      <c r="I1455" t="s">
        <v>14293</v>
      </c>
      <c r="J1455" t="s">
        <v>10591</v>
      </c>
      <c r="K1455" t="s">
        <v>30</v>
      </c>
      <c r="L1455" t="s">
        <v>30</v>
      </c>
      <c r="M1455" t="s">
        <v>41</v>
      </c>
      <c r="N1455" t="s">
        <v>42</v>
      </c>
      <c r="O1455" t="s">
        <v>10594</v>
      </c>
      <c r="P1455" t="s">
        <v>291</v>
      </c>
      <c r="Q1455" t="s">
        <v>904</v>
      </c>
      <c r="R1455" t="s">
        <v>905</v>
      </c>
      <c r="S1455" t="str">
        <f t="shared" si="22"/>
        <v>LUQUE SALINAS, ZORAIDA</v>
      </c>
      <c r="T1455" t="s">
        <v>58</v>
      </c>
      <c r="U1455" t="s">
        <v>47</v>
      </c>
      <c r="V1455" t="s">
        <v>48</v>
      </c>
      <c r="W1455" t="s">
        <v>16002</v>
      </c>
      <c r="X1455" s="121">
        <v>25905</v>
      </c>
      <c r="Y1455" t="s">
        <v>10595</v>
      </c>
      <c r="AB1455" t="s">
        <v>37</v>
      </c>
      <c r="AC1455" t="s">
        <v>38</v>
      </c>
      <c r="AD1455" t="s">
        <v>39</v>
      </c>
    </row>
    <row r="1456" spans="1:30">
      <c r="A1456" t="s">
        <v>10596</v>
      </c>
      <c r="B1456" t="s">
        <v>26</v>
      </c>
      <c r="C1456" t="s">
        <v>27</v>
      </c>
      <c r="D1456" t="s">
        <v>28</v>
      </c>
      <c r="E1456" t="s">
        <v>363</v>
      </c>
      <c r="F1456" t="s">
        <v>10592</v>
      </c>
      <c r="G1456" t="s">
        <v>10593</v>
      </c>
      <c r="H1456" t="s">
        <v>8442</v>
      </c>
      <c r="I1456" t="s">
        <v>14293</v>
      </c>
      <c r="J1456" t="s">
        <v>10596</v>
      </c>
      <c r="K1456" t="s">
        <v>30</v>
      </c>
      <c r="L1456" t="s">
        <v>30</v>
      </c>
      <c r="M1456" t="s">
        <v>41</v>
      </c>
      <c r="N1456" t="s">
        <v>42</v>
      </c>
      <c r="O1456" t="s">
        <v>52</v>
      </c>
      <c r="P1456" t="s">
        <v>253</v>
      </c>
      <c r="Q1456" t="s">
        <v>240</v>
      </c>
      <c r="R1456" t="s">
        <v>10597</v>
      </c>
      <c r="S1456" t="str">
        <f t="shared" si="22"/>
        <v>BERMEJO NUÑEZ, MARY MARGARITA</v>
      </c>
      <c r="T1456" t="s">
        <v>46</v>
      </c>
      <c r="U1456" t="s">
        <v>47</v>
      </c>
      <c r="V1456" t="s">
        <v>48</v>
      </c>
      <c r="W1456" t="s">
        <v>16003</v>
      </c>
      <c r="X1456" s="121">
        <v>23172</v>
      </c>
      <c r="Y1456" t="s">
        <v>10598</v>
      </c>
      <c r="AB1456" t="s">
        <v>37</v>
      </c>
      <c r="AC1456" t="s">
        <v>38</v>
      </c>
      <c r="AD1456" t="s">
        <v>39</v>
      </c>
    </row>
    <row r="1457" spans="1:30">
      <c r="A1457" t="s">
        <v>10599</v>
      </c>
      <c r="B1457" t="s">
        <v>26</v>
      </c>
      <c r="C1457" t="s">
        <v>332</v>
      </c>
      <c r="D1457" t="s">
        <v>28</v>
      </c>
      <c r="E1457" t="s">
        <v>362</v>
      </c>
      <c r="F1457" t="s">
        <v>10600</v>
      </c>
      <c r="G1457" t="s">
        <v>10601</v>
      </c>
      <c r="H1457" t="s">
        <v>8442</v>
      </c>
      <c r="I1457" t="s">
        <v>14818</v>
      </c>
      <c r="J1457" t="s">
        <v>10599</v>
      </c>
      <c r="K1457" t="s">
        <v>30</v>
      </c>
      <c r="L1457" t="s">
        <v>30</v>
      </c>
      <c r="M1457" t="s">
        <v>41</v>
      </c>
      <c r="N1457" t="s">
        <v>42</v>
      </c>
      <c r="O1457" t="s">
        <v>52</v>
      </c>
      <c r="P1457" t="s">
        <v>616</v>
      </c>
      <c r="Q1457" t="s">
        <v>103</v>
      </c>
      <c r="R1457" t="s">
        <v>906</v>
      </c>
      <c r="S1457" t="str">
        <f t="shared" si="22"/>
        <v>CARTAGENA MAMANI, DEMETRIO</v>
      </c>
      <c r="T1457" t="s">
        <v>46</v>
      </c>
      <c r="U1457" t="s">
        <v>47</v>
      </c>
      <c r="V1457" t="s">
        <v>48</v>
      </c>
      <c r="W1457" t="s">
        <v>16004</v>
      </c>
      <c r="X1457" s="121">
        <v>23710</v>
      </c>
      <c r="Y1457" t="s">
        <v>10602</v>
      </c>
      <c r="AB1457" t="s">
        <v>37</v>
      </c>
      <c r="AC1457" t="s">
        <v>38</v>
      </c>
      <c r="AD1457" t="s">
        <v>39</v>
      </c>
    </row>
    <row r="1458" spans="1:30">
      <c r="A1458" t="s">
        <v>10603</v>
      </c>
      <c r="B1458" t="s">
        <v>26</v>
      </c>
      <c r="C1458" t="s">
        <v>332</v>
      </c>
      <c r="D1458" t="s">
        <v>28</v>
      </c>
      <c r="E1458" t="s">
        <v>362</v>
      </c>
      <c r="F1458" t="s">
        <v>10600</v>
      </c>
      <c r="G1458" t="s">
        <v>10601</v>
      </c>
      <c r="H1458" t="s">
        <v>8442</v>
      </c>
      <c r="I1458" t="s">
        <v>14818</v>
      </c>
      <c r="J1458" t="s">
        <v>10603</v>
      </c>
      <c r="K1458" t="s">
        <v>30</v>
      </c>
      <c r="L1458" t="s">
        <v>30</v>
      </c>
      <c r="M1458" t="s">
        <v>41</v>
      </c>
      <c r="N1458" t="s">
        <v>42</v>
      </c>
      <c r="O1458" t="s">
        <v>10604</v>
      </c>
      <c r="P1458" t="s">
        <v>10453</v>
      </c>
      <c r="Q1458" t="s">
        <v>73</v>
      </c>
      <c r="R1458" t="s">
        <v>8818</v>
      </c>
      <c r="S1458" t="str">
        <f t="shared" si="22"/>
        <v>MIRAMIRA CONDORI, AMANDA</v>
      </c>
      <c r="T1458" t="s">
        <v>46</v>
      </c>
      <c r="U1458" t="s">
        <v>47</v>
      </c>
      <c r="V1458" t="s">
        <v>48</v>
      </c>
      <c r="W1458" t="s">
        <v>16005</v>
      </c>
      <c r="X1458" s="121">
        <v>25186</v>
      </c>
      <c r="Y1458" t="s">
        <v>10454</v>
      </c>
      <c r="AB1458" t="s">
        <v>37</v>
      </c>
      <c r="AC1458" t="s">
        <v>38</v>
      </c>
      <c r="AD1458" t="s">
        <v>39</v>
      </c>
    </row>
    <row r="1459" spans="1:30">
      <c r="A1459" t="s">
        <v>10605</v>
      </c>
      <c r="B1459" t="s">
        <v>26</v>
      </c>
      <c r="C1459" t="s">
        <v>332</v>
      </c>
      <c r="D1459" t="s">
        <v>28</v>
      </c>
      <c r="E1459" t="s">
        <v>362</v>
      </c>
      <c r="F1459" t="s">
        <v>10600</v>
      </c>
      <c r="G1459" t="s">
        <v>10601</v>
      </c>
      <c r="H1459" t="s">
        <v>8442</v>
      </c>
      <c r="I1459" t="s">
        <v>14818</v>
      </c>
      <c r="J1459" t="s">
        <v>10605</v>
      </c>
      <c r="K1459" t="s">
        <v>30</v>
      </c>
      <c r="L1459" t="s">
        <v>30</v>
      </c>
      <c r="M1459" t="s">
        <v>41</v>
      </c>
      <c r="N1459" t="s">
        <v>231</v>
      </c>
      <c r="O1459" t="s">
        <v>16006</v>
      </c>
      <c r="P1459" t="s">
        <v>40</v>
      </c>
      <c r="Q1459" t="s">
        <v>40</v>
      </c>
      <c r="R1459" t="s">
        <v>40</v>
      </c>
      <c r="S1459" s="163" t="s">
        <v>231</v>
      </c>
      <c r="T1459" t="s">
        <v>62</v>
      </c>
      <c r="U1459" t="s">
        <v>47</v>
      </c>
      <c r="V1459" t="s">
        <v>48</v>
      </c>
      <c r="W1459" t="s">
        <v>40</v>
      </c>
      <c r="X1459" t="s">
        <v>232</v>
      </c>
      <c r="Y1459" t="s">
        <v>40</v>
      </c>
      <c r="AB1459" t="s">
        <v>37</v>
      </c>
      <c r="AC1459" t="s">
        <v>6439</v>
      </c>
      <c r="AD1459" t="s">
        <v>39</v>
      </c>
    </row>
    <row r="1460" spans="1:30">
      <c r="A1460" t="s">
        <v>10609</v>
      </c>
      <c r="B1460" t="s">
        <v>26</v>
      </c>
      <c r="C1460" t="s">
        <v>27</v>
      </c>
      <c r="D1460" t="s">
        <v>28</v>
      </c>
      <c r="E1460" t="s">
        <v>29</v>
      </c>
      <c r="F1460" t="s">
        <v>10610</v>
      </c>
      <c r="G1460" t="s">
        <v>10611</v>
      </c>
      <c r="H1460" t="s">
        <v>8442</v>
      </c>
      <c r="I1460" t="s">
        <v>19061</v>
      </c>
      <c r="J1460" t="s">
        <v>10609</v>
      </c>
      <c r="K1460" t="s">
        <v>30</v>
      </c>
      <c r="L1460" t="s">
        <v>31</v>
      </c>
      <c r="M1460" t="s">
        <v>32</v>
      </c>
      <c r="N1460" t="s">
        <v>33</v>
      </c>
      <c r="O1460" t="s">
        <v>6424</v>
      </c>
      <c r="P1460" t="s">
        <v>326</v>
      </c>
      <c r="Q1460" t="s">
        <v>908</v>
      </c>
      <c r="R1460" t="s">
        <v>671</v>
      </c>
      <c r="S1460" t="str">
        <f t="shared" si="22"/>
        <v>QUENTA LAYME, JOSE LUIS</v>
      </c>
      <c r="T1460" t="s">
        <v>35</v>
      </c>
      <c r="U1460" t="s">
        <v>36</v>
      </c>
      <c r="V1460" t="s">
        <v>6426</v>
      </c>
      <c r="W1460" t="s">
        <v>16007</v>
      </c>
      <c r="X1460" s="121">
        <v>27957</v>
      </c>
      <c r="Y1460" t="s">
        <v>10612</v>
      </c>
      <c r="Z1460" s="121">
        <v>43525</v>
      </c>
      <c r="AA1460" s="121">
        <v>44985</v>
      </c>
      <c r="AB1460" t="s">
        <v>37</v>
      </c>
      <c r="AC1460" t="s">
        <v>38</v>
      </c>
      <c r="AD1460" t="s">
        <v>39</v>
      </c>
    </row>
    <row r="1461" spans="1:30">
      <c r="A1461" t="s">
        <v>10613</v>
      </c>
      <c r="B1461" t="s">
        <v>26</v>
      </c>
      <c r="C1461" t="s">
        <v>27</v>
      </c>
      <c r="D1461" t="s">
        <v>28</v>
      </c>
      <c r="E1461" t="s">
        <v>29</v>
      </c>
      <c r="F1461" t="s">
        <v>10610</v>
      </c>
      <c r="G1461" t="s">
        <v>10611</v>
      </c>
      <c r="H1461" t="s">
        <v>8442</v>
      </c>
      <c r="I1461" t="s">
        <v>19061</v>
      </c>
      <c r="J1461" t="s">
        <v>10613</v>
      </c>
      <c r="K1461" t="s">
        <v>30</v>
      </c>
      <c r="L1461" t="s">
        <v>30</v>
      </c>
      <c r="M1461" t="s">
        <v>41</v>
      </c>
      <c r="N1461" t="s">
        <v>42</v>
      </c>
      <c r="O1461" t="s">
        <v>8605</v>
      </c>
      <c r="P1461" t="s">
        <v>738</v>
      </c>
      <c r="Q1461" t="s">
        <v>215</v>
      </c>
      <c r="R1461" t="s">
        <v>10614</v>
      </c>
      <c r="S1461" t="str">
        <f t="shared" si="22"/>
        <v>VENEGAS CASTILLO, YANETH MARISOL</v>
      </c>
      <c r="T1461" t="s">
        <v>62</v>
      </c>
      <c r="U1461" t="s">
        <v>47</v>
      </c>
      <c r="V1461" t="s">
        <v>48</v>
      </c>
      <c r="W1461" t="s">
        <v>16008</v>
      </c>
      <c r="X1461" s="121">
        <v>27294</v>
      </c>
      <c r="Y1461" t="s">
        <v>10615</v>
      </c>
      <c r="AB1461" t="s">
        <v>37</v>
      </c>
      <c r="AC1461" t="s">
        <v>38</v>
      </c>
      <c r="AD1461" t="s">
        <v>39</v>
      </c>
    </row>
    <row r="1462" spans="1:30">
      <c r="A1462" t="s">
        <v>10616</v>
      </c>
      <c r="B1462" t="s">
        <v>26</v>
      </c>
      <c r="C1462" t="s">
        <v>27</v>
      </c>
      <c r="D1462" t="s">
        <v>28</v>
      </c>
      <c r="E1462" t="s">
        <v>29</v>
      </c>
      <c r="F1462" t="s">
        <v>10610</v>
      </c>
      <c r="G1462" t="s">
        <v>10611</v>
      </c>
      <c r="H1462" t="s">
        <v>8442</v>
      </c>
      <c r="I1462" t="s">
        <v>19061</v>
      </c>
      <c r="J1462" t="s">
        <v>10616</v>
      </c>
      <c r="K1462" t="s">
        <v>30</v>
      </c>
      <c r="L1462" t="s">
        <v>30</v>
      </c>
      <c r="M1462" t="s">
        <v>41</v>
      </c>
      <c r="N1462" t="s">
        <v>42</v>
      </c>
      <c r="O1462" t="s">
        <v>52</v>
      </c>
      <c r="P1462" t="s">
        <v>189</v>
      </c>
      <c r="Q1462" t="s">
        <v>103</v>
      </c>
      <c r="R1462" t="s">
        <v>10617</v>
      </c>
      <c r="S1462" t="str">
        <f t="shared" si="22"/>
        <v>APAZA MAMANI, MARIA DILMA</v>
      </c>
      <c r="T1462" t="s">
        <v>46</v>
      </c>
      <c r="U1462" t="s">
        <v>47</v>
      </c>
      <c r="V1462" t="s">
        <v>48</v>
      </c>
      <c r="W1462" t="s">
        <v>16009</v>
      </c>
      <c r="X1462" s="121">
        <v>21569</v>
      </c>
      <c r="Y1462" t="s">
        <v>10618</v>
      </c>
      <c r="AB1462" t="s">
        <v>37</v>
      </c>
      <c r="AC1462" t="s">
        <v>38</v>
      </c>
      <c r="AD1462" t="s">
        <v>39</v>
      </c>
    </row>
    <row r="1463" spans="1:30">
      <c r="A1463" t="s">
        <v>10619</v>
      </c>
      <c r="B1463" t="s">
        <v>26</v>
      </c>
      <c r="C1463" t="s">
        <v>27</v>
      </c>
      <c r="D1463" t="s">
        <v>28</v>
      </c>
      <c r="E1463" t="s">
        <v>29</v>
      </c>
      <c r="F1463" t="s">
        <v>10610</v>
      </c>
      <c r="G1463" t="s">
        <v>10611</v>
      </c>
      <c r="H1463" t="s">
        <v>8442</v>
      </c>
      <c r="I1463" t="s">
        <v>19061</v>
      </c>
      <c r="J1463" t="s">
        <v>10619</v>
      </c>
      <c r="K1463" t="s">
        <v>30</v>
      </c>
      <c r="L1463" t="s">
        <v>30</v>
      </c>
      <c r="M1463" t="s">
        <v>41</v>
      </c>
      <c r="N1463" t="s">
        <v>42</v>
      </c>
      <c r="O1463" t="s">
        <v>52</v>
      </c>
      <c r="P1463" t="s">
        <v>613</v>
      </c>
      <c r="Q1463" t="s">
        <v>633</v>
      </c>
      <c r="R1463" t="s">
        <v>432</v>
      </c>
      <c r="S1463" t="str">
        <f t="shared" si="22"/>
        <v>ARISACA CCAMA, ALBERTO</v>
      </c>
      <c r="T1463" t="s">
        <v>62</v>
      </c>
      <c r="U1463" t="s">
        <v>47</v>
      </c>
      <c r="V1463" t="s">
        <v>48</v>
      </c>
      <c r="W1463" t="s">
        <v>16010</v>
      </c>
      <c r="X1463" s="121">
        <v>23604</v>
      </c>
      <c r="Y1463" t="s">
        <v>10620</v>
      </c>
      <c r="AB1463" t="s">
        <v>37</v>
      </c>
      <c r="AC1463" t="s">
        <v>38</v>
      </c>
      <c r="AD1463" t="s">
        <v>39</v>
      </c>
    </row>
    <row r="1464" spans="1:30">
      <c r="A1464" t="s">
        <v>10621</v>
      </c>
      <c r="B1464" t="s">
        <v>26</v>
      </c>
      <c r="C1464" t="s">
        <v>27</v>
      </c>
      <c r="D1464" t="s">
        <v>28</v>
      </c>
      <c r="E1464" t="s">
        <v>29</v>
      </c>
      <c r="F1464" t="s">
        <v>10610</v>
      </c>
      <c r="G1464" t="s">
        <v>10611</v>
      </c>
      <c r="H1464" t="s">
        <v>8442</v>
      </c>
      <c r="I1464" t="s">
        <v>19061</v>
      </c>
      <c r="J1464" t="s">
        <v>10621</v>
      </c>
      <c r="K1464" t="s">
        <v>30</v>
      </c>
      <c r="L1464" t="s">
        <v>30</v>
      </c>
      <c r="M1464" t="s">
        <v>41</v>
      </c>
      <c r="N1464" t="s">
        <v>42</v>
      </c>
      <c r="O1464" t="s">
        <v>16011</v>
      </c>
      <c r="P1464" t="s">
        <v>244</v>
      </c>
      <c r="Q1464" t="s">
        <v>59</v>
      </c>
      <c r="R1464" t="s">
        <v>10813</v>
      </c>
      <c r="S1464" t="str">
        <f t="shared" si="22"/>
        <v>BARRIOS GALLEGOS, ANGEL ELEUTERIO</v>
      </c>
      <c r="T1464" t="s">
        <v>58</v>
      </c>
      <c r="U1464" t="s">
        <v>47</v>
      </c>
      <c r="V1464" t="s">
        <v>48</v>
      </c>
      <c r="W1464" t="s">
        <v>16448</v>
      </c>
      <c r="X1464" s="121">
        <v>25113</v>
      </c>
      <c r="Y1464" t="s">
        <v>10814</v>
      </c>
      <c r="AB1464" t="s">
        <v>37</v>
      </c>
      <c r="AC1464" t="s">
        <v>38</v>
      </c>
      <c r="AD1464" t="s">
        <v>39</v>
      </c>
    </row>
    <row r="1465" spans="1:30">
      <c r="A1465" t="s">
        <v>10622</v>
      </c>
      <c r="B1465" t="s">
        <v>26</v>
      </c>
      <c r="C1465" t="s">
        <v>27</v>
      </c>
      <c r="D1465" t="s">
        <v>28</v>
      </c>
      <c r="E1465" t="s">
        <v>29</v>
      </c>
      <c r="F1465" t="s">
        <v>10610</v>
      </c>
      <c r="G1465" t="s">
        <v>10611</v>
      </c>
      <c r="H1465" t="s">
        <v>8442</v>
      </c>
      <c r="I1465" t="s">
        <v>19061</v>
      </c>
      <c r="J1465" t="s">
        <v>10622</v>
      </c>
      <c r="K1465" t="s">
        <v>30</v>
      </c>
      <c r="L1465" t="s">
        <v>30</v>
      </c>
      <c r="M1465" t="s">
        <v>41</v>
      </c>
      <c r="N1465" t="s">
        <v>42</v>
      </c>
      <c r="O1465" t="s">
        <v>10623</v>
      </c>
      <c r="P1465" t="s">
        <v>176</v>
      </c>
      <c r="Q1465" t="s">
        <v>176</v>
      </c>
      <c r="R1465" t="s">
        <v>14294</v>
      </c>
      <c r="S1465" t="str">
        <f t="shared" si="22"/>
        <v>ENRIQUEZ ENRIQUEZ, ANICK DARNELLY</v>
      </c>
      <c r="T1465" t="s">
        <v>51</v>
      </c>
      <c r="U1465" t="s">
        <v>47</v>
      </c>
      <c r="V1465" t="s">
        <v>48</v>
      </c>
      <c r="W1465" t="s">
        <v>16012</v>
      </c>
      <c r="X1465" s="121">
        <v>24122</v>
      </c>
      <c r="Y1465" t="s">
        <v>14295</v>
      </c>
      <c r="AB1465" t="s">
        <v>37</v>
      </c>
      <c r="AC1465" t="s">
        <v>38</v>
      </c>
      <c r="AD1465" t="s">
        <v>39</v>
      </c>
    </row>
    <row r="1466" spans="1:30">
      <c r="A1466" t="s">
        <v>10624</v>
      </c>
      <c r="B1466" t="s">
        <v>26</v>
      </c>
      <c r="C1466" t="s">
        <v>27</v>
      </c>
      <c r="D1466" t="s">
        <v>28</v>
      </c>
      <c r="E1466" t="s">
        <v>29</v>
      </c>
      <c r="F1466" t="s">
        <v>10610</v>
      </c>
      <c r="G1466" t="s">
        <v>10611</v>
      </c>
      <c r="H1466" t="s">
        <v>8442</v>
      </c>
      <c r="I1466" t="s">
        <v>19061</v>
      </c>
      <c r="J1466" t="s">
        <v>10624</v>
      </c>
      <c r="K1466" t="s">
        <v>30</v>
      </c>
      <c r="L1466" t="s">
        <v>30</v>
      </c>
      <c r="M1466" t="s">
        <v>41</v>
      </c>
      <c r="N1466" t="s">
        <v>42</v>
      </c>
      <c r="O1466" t="s">
        <v>10625</v>
      </c>
      <c r="P1466" t="s">
        <v>10626</v>
      </c>
      <c r="Q1466" t="s">
        <v>293</v>
      </c>
      <c r="R1466" t="s">
        <v>360</v>
      </c>
      <c r="S1466" t="str">
        <f t="shared" si="22"/>
        <v>SORIA AGUILAR, ROSA MARIA</v>
      </c>
      <c r="T1466" t="s">
        <v>58</v>
      </c>
      <c r="U1466" t="s">
        <v>47</v>
      </c>
      <c r="V1466" t="s">
        <v>48</v>
      </c>
      <c r="W1466" t="s">
        <v>16013</v>
      </c>
      <c r="X1466" s="121">
        <v>26185</v>
      </c>
      <c r="Y1466" t="s">
        <v>10627</v>
      </c>
      <c r="AB1466" t="s">
        <v>37</v>
      </c>
      <c r="AC1466" t="s">
        <v>38</v>
      </c>
      <c r="AD1466" t="s">
        <v>39</v>
      </c>
    </row>
    <row r="1467" spans="1:30">
      <c r="A1467" t="s">
        <v>10628</v>
      </c>
      <c r="B1467" t="s">
        <v>26</v>
      </c>
      <c r="C1467" t="s">
        <v>27</v>
      </c>
      <c r="D1467" t="s">
        <v>28</v>
      </c>
      <c r="E1467" t="s">
        <v>29</v>
      </c>
      <c r="F1467" t="s">
        <v>10610</v>
      </c>
      <c r="G1467" t="s">
        <v>10611</v>
      </c>
      <c r="H1467" t="s">
        <v>8442</v>
      </c>
      <c r="I1467" t="s">
        <v>19061</v>
      </c>
      <c r="J1467" t="s">
        <v>10628</v>
      </c>
      <c r="K1467" t="s">
        <v>87</v>
      </c>
      <c r="L1467" t="s">
        <v>88</v>
      </c>
      <c r="M1467" t="s">
        <v>89</v>
      </c>
      <c r="N1467" t="s">
        <v>42</v>
      </c>
      <c r="O1467" t="s">
        <v>10629</v>
      </c>
      <c r="P1467" t="s">
        <v>689</v>
      </c>
      <c r="Q1467" t="s">
        <v>8653</v>
      </c>
      <c r="R1467" t="s">
        <v>10630</v>
      </c>
      <c r="S1467" t="str">
        <f t="shared" si="22"/>
        <v>MARTINEZ CUEVAS, EMILIANA EMPERATRIS</v>
      </c>
      <c r="T1467" t="s">
        <v>143</v>
      </c>
      <c r="U1467" t="s">
        <v>36</v>
      </c>
      <c r="V1467" t="s">
        <v>48</v>
      </c>
      <c r="W1467" t="s">
        <v>16014</v>
      </c>
      <c r="X1467" s="121">
        <v>19729</v>
      </c>
      <c r="Y1467" t="s">
        <v>10631</v>
      </c>
      <c r="AB1467" t="s">
        <v>37</v>
      </c>
      <c r="AC1467" t="s">
        <v>92</v>
      </c>
      <c r="AD1467" t="s">
        <v>39</v>
      </c>
    </row>
    <row r="1468" spans="1:30">
      <c r="A1468" t="s">
        <v>10635</v>
      </c>
      <c r="B1468" t="s">
        <v>26</v>
      </c>
      <c r="C1468" t="s">
        <v>332</v>
      </c>
      <c r="D1468" t="s">
        <v>28</v>
      </c>
      <c r="E1468" t="s">
        <v>387</v>
      </c>
      <c r="F1468" t="s">
        <v>10633</v>
      </c>
      <c r="G1468" t="s">
        <v>10634</v>
      </c>
      <c r="H1468" t="s">
        <v>8442</v>
      </c>
      <c r="I1468" t="s">
        <v>14296</v>
      </c>
      <c r="J1468" t="s">
        <v>10635</v>
      </c>
      <c r="K1468" t="s">
        <v>30</v>
      </c>
      <c r="L1468" t="s">
        <v>30</v>
      </c>
      <c r="M1468" t="s">
        <v>41</v>
      </c>
      <c r="N1468" t="s">
        <v>42</v>
      </c>
      <c r="O1468" t="s">
        <v>16015</v>
      </c>
      <c r="P1468" t="s">
        <v>73</v>
      </c>
      <c r="Q1468" t="s">
        <v>324</v>
      </c>
      <c r="R1468" t="s">
        <v>185</v>
      </c>
      <c r="S1468" t="str">
        <f t="shared" si="22"/>
        <v>CONDORI COAQUIRA, GLADYS</v>
      </c>
      <c r="T1468" t="s">
        <v>58</v>
      </c>
      <c r="U1468" t="s">
        <v>47</v>
      </c>
      <c r="V1468" t="s">
        <v>48</v>
      </c>
      <c r="W1468" t="s">
        <v>16016</v>
      </c>
      <c r="X1468" s="121">
        <v>27899</v>
      </c>
      <c r="Y1468" t="s">
        <v>16017</v>
      </c>
      <c r="AB1468" t="s">
        <v>37</v>
      </c>
      <c r="AC1468" t="s">
        <v>38</v>
      </c>
      <c r="AD1468" t="s">
        <v>39</v>
      </c>
    </row>
    <row r="1469" spans="1:30">
      <c r="A1469" t="s">
        <v>10638</v>
      </c>
      <c r="B1469" t="s">
        <v>26</v>
      </c>
      <c r="C1469" t="s">
        <v>7043</v>
      </c>
      <c r="D1469" t="s">
        <v>28</v>
      </c>
      <c r="E1469" t="s">
        <v>387</v>
      </c>
      <c r="F1469" t="s">
        <v>10639</v>
      </c>
      <c r="G1469" t="s">
        <v>10640</v>
      </c>
      <c r="H1469" t="s">
        <v>8442</v>
      </c>
      <c r="I1469" t="s">
        <v>14297</v>
      </c>
      <c r="J1469" t="s">
        <v>10638</v>
      </c>
      <c r="K1469" t="s">
        <v>30</v>
      </c>
      <c r="L1469" t="s">
        <v>30</v>
      </c>
      <c r="M1469" t="s">
        <v>41</v>
      </c>
      <c r="N1469" t="s">
        <v>42</v>
      </c>
      <c r="O1469" t="s">
        <v>52</v>
      </c>
      <c r="P1469" t="s">
        <v>103</v>
      </c>
      <c r="Q1469" t="s">
        <v>44</v>
      </c>
      <c r="R1469" t="s">
        <v>909</v>
      </c>
      <c r="S1469" t="str">
        <f t="shared" si="22"/>
        <v>MAMANI CHOQUEHUANCA, ADRIAN</v>
      </c>
      <c r="T1469" t="s">
        <v>62</v>
      </c>
      <c r="U1469" t="s">
        <v>47</v>
      </c>
      <c r="V1469" t="s">
        <v>48</v>
      </c>
      <c r="W1469" t="s">
        <v>16018</v>
      </c>
      <c r="X1469" s="121">
        <v>26915</v>
      </c>
      <c r="Y1469" t="s">
        <v>10641</v>
      </c>
      <c r="AB1469" t="s">
        <v>37</v>
      </c>
      <c r="AC1469" t="s">
        <v>38</v>
      </c>
      <c r="AD1469" t="s">
        <v>39</v>
      </c>
    </row>
    <row r="1470" spans="1:30">
      <c r="A1470" t="s">
        <v>10642</v>
      </c>
      <c r="B1470" t="s">
        <v>26</v>
      </c>
      <c r="C1470" t="s">
        <v>6646</v>
      </c>
      <c r="D1470" t="s">
        <v>6647</v>
      </c>
      <c r="E1470" t="s">
        <v>533</v>
      </c>
      <c r="F1470" t="s">
        <v>10643</v>
      </c>
      <c r="G1470" t="s">
        <v>10644</v>
      </c>
      <c r="H1470" t="s">
        <v>8442</v>
      </c>
      <c r="I1470" t="s">
        <v>10645</v>
      </c>
      <c r="J1470" t="s">
        <v>10642</v>
      </c>
      <c r="K1470" t="s">
        <v>30</v>
      </c>
      <c r="L1470" t="s">
        <v>30</v>
      </c>
      <c r="M1470" t="s">
        <v>10646</v>
      </c>
      <c r="N1470" t="s">
        <v>231</v>
      </c>
      <c r="O1470" t="s">
        <v>10647</v>
      </c>
      <c r="P1470" t="s">
        <v>40</v>
      </c>
      <c r="Q1470" t="s">
        <v>40</v>
      </c>
      <c r="R1470" t="s">
        <v>40</v>
      </c>
      <c r="S1470" s="163" t="s">
        <v>231</v>
      </c>
      <c r="T1470" t="s">
        <v>62</v>
      </c>
      <c r="U1470" t="s">
        <v>36</v>
      </c>
      <c r="V1470" t="s">
        <v>48</v>
      </c>
      <c r="W1470" t="s">
        <v>40</v>
      </c>
      <c r="X1470" t="s">
        <v>232</v>
      </c>
      <c r="Y1470" t="s">
        <v>40</v>
      </c>
      <c r="AB1470" t="s">
        <v>37</v>
      </c>
      <c r="AC1470" t="s">
        <v>6439</v>
      </c>
      <c r="AD1470" t="s">
        <v>39</v>
      </c>
    </row>
    <row r="1471" spans="1:30">
      <c r="A1471" t="s">
        <v>10648</v>
      </c>
      <c r="B1471" t="s">
        <v>26</v>
      </c>
      <c r="C1471" t="s">
        <v>6646</v>
      </c>
      <c r="D1471" t="s">
        <v>6647</v>
      </c>
      <c r="E1471" t="s">
        <v>533</v>
      </c>
      <c r="F1471" t="s">
        <v>10643</v>
      </c>
      <c r="G1471" t="s">
        <v>10644</v>
      </c>
      <c r="H1471" t="s">
        <v>8442</v>
      </c>
      <c r="I1471" t="s">
        <v>10645</v>
      </c>
      <c r="J1471" t="s">
        <v>10648</v>
      </c>
      <c r="K1471" t="s">
        <v>30</v>
      </c>
      <c r="L1471" t="s">
        <v>30</v>
      </c>
      <c r="M1471" t="s">
        <v>10646</v>
      </c>
      <c r="N1471" t="s">
        <v>231</v>
      </c>
      <c r="O1471" t="s">
        <v>10649</v>
      </c>
      <c r="P1471" t="s">
        <v>40</v>
      </c>
      <c r="Q1471" t="s">
        <v>40</v>
      </c>
      <c r="R1471" t="s">
        <v>40</v>
      </c>
      <c r="S1471" s="163" t="s">
        <v>231</v>
      </c>
      <c r="T1471" t="s">
        <v>62</v>
      </c>
      <c r="U1471" t="s">
        <v>36</v>
      </c>
      <c r="V1471" t="s">
        <v>48</v>
      </c>
      <c r="W1471" t="s">
        <v>40</v>
      </c>
      <c r="X1471" t="s">
        <v>232</v>
      </c>
      <c r="Y1471" t="s">
        <v>40</v>
      </c>
      <c r="AB1471" t="s">
        <v>37</v>
      </c>
      <c r="AC1471" t="s">
        <v>6439</v>
      </c>
      <c r="AD1471" t="s">
        <v>39</v>
      </c>
    </row>
    <row r="1472" spans="1:30">
      <c r="A1472" t="s">
        <v>10650</v>
      </c>
      <c r="B1472" t="s">
        <v>26</v>
      </c>
      <c r="C1472" t="s">
        <v>6646</v>
      </c>
      <c r="D1472" t="s">
        <v>6647</v>
      </c>
      <c r="E1472" t="s">
        <v>533</v>
      </c>
      <c r="F1472" t="s">
        <v>10643</v>
      </c>
      <c r="G1472" t="s">
        <v>10644</v>
      </c>
      <c r="H1472" t="s">
        <v>8442</v>
      </c>
      <c r="I1472" t="s">
        <v>10645</v>
      </c>
      <c r="J1472" t="s">
        <v>10650</v>
      </c>
      <c r="K1472" t="s">
        <v>30</v>
      </c>
      <c r="L1472" t="s">
        <v>30</v>
      </c>
      <c r="M1472" t="s">
        <v>10646</v>
      </c>
      <c r="N1472" t="s">
        <v>42</v>
      </c>
      <c r="O1472" t="s">
        <v>10651</v>
      </c>
      <c r="P1472" t="s">
        <v>312</v>
      </c>
      <c r="Q1472" t="s">
        <v>373</v>
      </c>
      <c r="R1472" t="s">
        <v>10652</v>
      </c>
      <c r="S1472" t="str">
        <f t="shared" si="22"/>
        <v>VARGAS VALENCIA, KEVIN DAVID</v>
      </c>
      <c r="T1472" t="s">
        <v>58</v>
      </c>
      <c r="U1472" t="s">
        <v>36</v>
      </c>
      <c r="V1472" t="s">
        <v>48</v>
      </c>
      <c r="W1472" t="s">
        <v>16019</v>
      </c>
      <c r="X1472" s="121">
        <v>28189</v>
      </c>
      <c r="Y1472" t="s">
        <v>10653</v>
      </c>
      <c r="AB1472" t="s">
        <v>37</v>
      </c>
      <c r="AC1472" t="s">
        <v>38</v>
      </c>
      <c r="AD1472" t="s">
        <v>39</v>
      </c>
    </row>
    <row r="1473" spans="1:30">
      <c r="A1473" t="s">
        <v>10654</v>
      </c>
      <c r="B1473" t="s">
        <v>26</v>
      </c>
      <c r="C1473" t="s">
        <v>6646</v>
      </c>
      <c r="D1473" t="s">
        <v>6647</v>
      </c>
      <c r="E1473" t="s">
        <v>533</v>
      </c>
      <c r="F1473" t="s">
        <v>10643</v>
      </c>
      <c r="G1473" t="s">
        <v>10644</v>
      </c>
      <c r="H1473" t="s">
        <v>8442</v>
      </c>
      <c r="I1473" t="s">
        <v>10645</v>
      </c>
      <c r="J1473" t="s">
        <v>10654</v>
      </c>
      <c r="K1473" t="s">
        <v>30</v>
      </c>
      <c r="L1473" t="s">
        <v>30</v>
      </c>
      <c r="M1473" t="s">
        <v>10646</v>
      </c>
      <c r="N1473" t="s">
        <v>231</v>
      </c>
      <c r="O1473" t="s">
        <v>10655</v>
      </c>
      <c r="P1473" t="s">
        <v>40</v>
      </c>
      <c r="Q1473" t="s">
        <v>40</v>
      </c>
      <c r="R1473" t="s">
        <v>40</v>
      </c>
      <c r="S1473" s="163" t="s">
        <v>231</v>
      </c>
      <c r="T1473" t="s">
        <v>62</v>
      </c>
      <c r="U1473" t="s">
        <v>36</v>
      </c>
      <c r="V1473" t="s">
        <v>48</v>
      </c>
      <c r="W1473" t="s">
        <v>40</v>
      </c>
      <c r="X1473" t="s">
        <v>232</v>
      </c>
      <c r="Y1473" t="s">
        <v>40</v>
      </c>
      <c r="AB1473" t="s">
        <v>37</v>
      </c>
      <c r="AC1473" t="s">
        <v>6439</v>
      </c>
      <c r="AD1473" t="s">
        <v>39</v>
      </c>
    </row>
    <row r="1474" spans="1:30">
      <c r="A1474" t="s">
        <v>10656</v>
      </c>
      <c r="B1474" t="s">
        <v>26</v>
      </c>
      <c r="C1474" t="s">
        <v>6646</v>
      </c>
      <c r="D1474" t="s">
        <v>6647</v>
      </c>
      <c r="E1474" t="s">
        <v>533</v>
      </c>
      <c r="F1474" t="s">
        <v>10643</v>
      </c>
      <c r="G1474" t="s">
        <v>10644</v>
      </c>
      <c r="H1474" t="s">
        <v>8442</v>
      </c>
      <c r="I1474" t="s">
        <v>10645</v>
      </c>
      <c r="J1474" t="s">
        <v>10656</v>
      </c>
      <c r="K1474" t="s">
        <v>30</v>
      </c>
      <c r="L1474" t="s">
        <v>30</v>
      </c>
      <c r="M1474" t="s">
        <v>10646</v>
      </c>
      <c r="N1474" t="s">
        <v>231</v>
      </c>
      <c r="O1474" t="s">
        <v>10657</v>
      </c>
      <c r="P1474" t="s">
        <v>40</v>
      </c>
      <c r="Q1474" t="s">
        <v>40</v>
      </c>
      <c r="R1474" t="s">
        <v>40</v>
      </c>
      <c r="S1474" s="163" t="s">
        <v>231</v>
      </c>
      <c r="T1474" t="s">
        <v>62</v>
      </c>
      <c r="U1474" t="s">
        <v>36</v>
      </c>
      <c r="V1474" t="s">
        <v>48</v>
      </c>
      <c r="W1474" t="s">
        <v>40</v>
      </c>
      <c r="X1474" t="s">
        <v>232</v>
      </c>
      <c r="Y1474" t="s">
        <v>40</v>
      </c>
      <c r="AB1474" t="s">
        <v>37</v>
      </c>
      <c r="AC1474" t="s">
        <v>6439</v>
      </c>
      <c r="AD1474" t="s">
        <v>39</v>
      </c>
    </row>
    <row r="1475" spans="1:30">
      <c r="A1475" t="s">
        <v>10658</v>
      </c>
      <c r="B1475" t="s">
        <v>26</v>
      </c>
      <c r="C1475" t="s">
        <v>27</v>
      </c>
      <c r="D1475" t="s">
        <v>28</v>
      </c>
      <c r="E1475" t="s">
        <v>29</v>
      </c>
      <c r="F1475" t="s">
        <v>10659</v>
      </c>
      <c r="G1475" t="s">
        <v>10660</v>
      </c>
      <c r="H1475" t="s">
        <v>8442</v>
      </c>
      <c r="I1475" t="s">
        <v>14298</v>
      </c>
      <c r="J1475" t="s">
        <v>10658</v>
      </c>
      <c r="K1475" t="s">
        <v>30</v>
      </c>
      <c r="L1475" t="s">
        <v>31</v>
      </c>
      <c r="M1475" t="s">
        <v>32</v>
      </c>
      <c r="N1475" t="s">
        <v>33</v>
      </c>
      <c r="O1475" t="s">
        <v>14299</v>
      </c>
      <c r="P1475" t="s">
        <v>603</v>
      </c>
      <c r="Q1475" t="s">
        <v>122</v>
      </c>
      <c r="R1475" t="s">
        <v>19062</v>
      </c>
      <c r="S1475" t="str">
        <f t="shared" si="22"/>
        <v>LOPE FLORES, LUISA FLORENCIA</v>
      </c>
      <c r="T1475" t="s">
        <v>35</v>
      </c>
      <c r="U1475" t="s">
        <v>36</v>
      </c>
      <c r="V1475" t="s">
        <v>48</v>
      </c>
      <c r="W1475" t="s">
        <v>19063</v>
      </c>
      <c r="X1475" s="121">
        <v>27378</v>
      </c>
      <c r="Y1475" t="s">
        <v>19064</v>
      </c>
      <c r="Z1475" s="121">
        <v>43525</v>
      </c>
      <c r="AA1475" s="121">
        <v>44985</v>
      </c>
      <c r="AB1475" t="s">
        <v>37</v>
      </c>
      <c r="AC1475" t="s">
        <v>38</v>
      </c>
      <c r="AD1475" t="s">
        <v>39</v>
      </c>
    </row>
    <row r="1476" spans="1:30">
      <c r="A1476" t="s">
        <v>10663</v>
      </c>
      <c r="B1476" t="s">
        <v>26</v>
      </c>
      <c r="C1476" t="s">
        <v>27</v>
      </c>
      <c r="D1476" t="s">
        <v>28</v>
      </c>
      <c r="E1476" t="s">
        <v>29</v>
      </c>
      <c r="F1476" t="s">
        <v>10659</v>
      </c>
      <c r="G1476" t="s">
        <v>10660</v>
      </c>
      <c r="H1476" t="s">
        <v>8442</v>
      </c>
      <c r="I1476" t="s">
        <v>14298</v>
      </c>
      <c r="J1476" t="s">
        <v>10663</v>
      </c>
      <c r="K1476" t="s">
        <v>30</v>
      </c>
      <c r="L1476" t="s">
        <v>30</v>
      </c>
      <c r="M1476" t="s">
        <v>41</v>
      </c>
      <c r="N1476" t="s">
        <v>231</v>
      </c>
      <c r="O1476" t="s">
        <v>16020</v>
      </c>
      <c r="P1476" t="s">
        <v>40</v>
      </c>
      <c r="Q1476" t="s">
        <v>40</v>
      </c>
      <c r="R1476" t="s">
        <v>40</v>
      </c>
      <c r="S1476" s="163" t="s">
        <v>231</v>
      </c>
      <c r="T1476" t="s">
        <v>62</v>
      </c>
      <c r="U1476" t="s">
        <v>47</v>
      </c>
      <c r="V1476" t="s">
        <v>48</v>
      </c>
      <c r="W1476" t="s">
        <v>40</v>
      </c>
      <c r="X1476" t="s">
        <v>232</v>
      </c>
      <c r="Y1476" t="s">
        <v>40</v>
      </c>
      <c r="AB1476" t="s">
        <v>37</v>
      </c>
      <c r="AC1476" t="s">
        <v>6439</v>
      </c>
      <c r="AD1476" t="s">
        <v>39</v>
      </c>
    </row>
    <row r="1477" spans="1:30">
      <c r="A1477" t="s">
        <v>10664</v>
      </c>
      <c r="B1477" t="s">
        <v>26</v>
      </c>
      <c r="C1477" t="s">
        <v>27</v>
      </c>
      <c r="D1477" t="s">
        <v>28</v>
      </c>
      <c r="E1477" t="s">
        <v>29</v>
      </c>
      <c r="F1477" t="s">
        <v>10659</v>
      </c>
      <c r="G1477" t="s">
        <v>10660</v>
      </c>
      <c r="H1477" t="s">
        <v>8442</v>
      </c>
      <c r="I1477" t="s">
        <v>14298</v>
      </c>
      <c r="J1477" t="s">
        <v>10664</v>
      </c>
      <c r="K1477" t="s">
        <v>30</v>
      </c>
      <c r="L1477" t="s">
        <v>30</v>
      </c>
      <c r="M1477" t="s">
        <v>41</v>
      </c>
      <c r="N1477" t="s">
        <v>42</v>
      </c>
      <c r="O1477" t="s">
        <v>10665</v>
      </c>
      <c r="P1477" t="s">
        <v>285</v>
      </c>
      <c r="Q1477" t="s">
        <v>54</v>
      </c>
      <c r="R1477" t="s">
        <v>605</v>
      </c>
      <c r="S1477" t="str">
        <f t="shared" ref="S1477:S1540" si="23">CONCATENATE(P1477," ",Q1477,","," ",R1477)</f>
        <v>NINA ARPASI, ALICIA</v>
      </c>
      <c r="T1477" t="s">
        <v>51</v>
      </c>
      <c r="U1477" t="s">
        <v>47</v>
      </c>
      <c r="V1477" t="s">
        <v>48</v>
      </c>
      <c r="W1477" t="s">
        <v>16021</v>
      </c>
      <c r="X1477" s="121">
        <v>24797</v>
      </c>
      <c r="Y1477" t="s">
        <v>10666</v>
      </c>
      <c r="AB1477" t="s">
        <v>37</v>
      </c>
      <c r="AC1477" t="s">
        <v>38</v>
      </c>
      <c r="AD1477" t="s">
        <v>39</v>
      </c>
    </row>
    <row r="1478" spans="1:30">
      <c r="A1478" t="s">
        <v>10667</v>
      </c>
      <c r="B1478" t="s">
        <v>26</v>
      </c>
      <c r="C1478" t="s">
        <v>27</v>
      </c>
      <c r="D1478" t="s">
        <v>28</v>
      </c>
      <c r="E1478" t="s">
        <v>29</v>
      </c>
      <c r="F1478" t="s">
        <v>10659</v>
      </c>
      <c r="G1478" t="s">
        <v>10660</v>
      </c>
      <c r="H1478" t="s">
        <v>8442</v>
      </c>
      <c r="I1478" t="s">
        <v>14298</v>
      </c>
      <c r="J1478" t="s">
        <v>10667</v>
      </c>
      <c r="K1478" t="s">
        <v>30</v>
      </c>
      <c r="L1478" t="s">
        <v>30</v>
      </c>
      <c r="M1478" t="s">
        <v>41</v>
      </c>
      <c r="N1478" t="s">
        <v>42</v>
      </c>
      <c r="O1478" t="s">
        <v>52</v>
      </c>
      <c r="P1478" t="s">
        <v>64</v>
      </c>
      <c r="Q1478" t="s">
        <v>301</v>
      </c>
      <c r="R1478" t="s">
        <v>10668</v>
      </c>
      <c r="S1478" t="str">
        <f t="shared" si="23"/>
        <v>CHOQUE LLANOS, PEDRO FERNANDO</v>
      </c>
      <c r="T1478" t="s">
        <v>46</v>
      </c>
      <c r="U1478" t="s">
        <v>47</v>
      </c>
      <c r="V1478" t="s">
        <v>48</v>
      </c>
      <c r="W1478" t="s">
        <v>16022</v>
      </c>
      <c r="X1478" s="121">
        <v>23317</v>
      </c>
      <c r="Y1478" t="s">
        <v>10669</v>
      </c>
      <c r="AB1478" t="s">
        <v>37</v>
      </c>
      <c r="AC1478" t="s">
        <v>38</v>
      </c>
      <c r="AD1478" t="s">
        <v>39</v>
      </c>
    </row>
    <row r="1479" spans="1:30">
      <c r="A1479" t="s">
        <v>10670</v>
      </c>
      <c r="B1479" t="s">
        <v>26</v>
      </c>
      <c r="C1479" t="s">
        <v>27</v>
      </c>
      <c r="D1479" t="s">
        <v>28</v>
      </c>
      <c r="E1479" t="s">
        <v>29</v>
      </c>
      <c r="F1479" t="s">
        <v>10659</v>
      </c>
      <c r="G1479" t="s">
        <v>10660</v>
      </c>
      <c r="H1479" t="s">
        <v>8442</v>
      </c>
      <c r="I1479" t="s">
        <v>14298</v>
      </c>
      <c r="J1479" t="s">
        <v>10670</v>
      </c>
      <c r="K1479" t="s">
        <v>30</v>
      </c>
      <c r="L1479" t="s">
        <v>30</v>
      </c>
      <c r="M1479" t="s">
        <v>41</v>
      </c>
      <c r="N1479" t="s">
        <v>42</v>
      </c>
      <c r="O1479" t="s">
        <v>10671</v>
      </c>
      <c r="P1479" t="s">
        <v>299</v>
      </c>
      <c r="Q1479" t="s">
        <v>252</v>
      </c>
      <c r="R1479" t="s">
        <v>10672</v>
      </c>
      <c r="S1479" t="str">
        <f t="shared" si="23"/>
        <v>RODRIGUEZ SANCHEZ, JOSE EDWIN</v>
      </c>
      <c r="T1479" t="s">
        <v>51</v>
      </c>
      <c r="U1479" t="s">
        <v>47</v>
      </c>
      <c r="V1479" t="s">
        <v>48</v>
      </c>
      <c r="W1479" t="s">
        <v>16023</v>
      </c>
      <c r="X1479" s="121">
        <v>21670</v>
      </c>
      <c r="Y1479" t="s">
        <v>10673</v>
      </c>
      <c r="AB1479" t="s">
        <v>37</v>
      </c>
      <c r="AC1479" t="s">
        <v>38</v>
      </c>
      <c r="AD1479" t="s">
        <v>39</v>
      </c>
    </row>
    <row r="1480" spans="1:30">
      <c r="A1480" t="s">
        <v>10674</v>
      </c>
      <c r="B1480" t="s">
        <v>26</v>
      </c>
      <c r="C1480" t="s">
        <v>27</v>
      </c>
      <c r="D1480" t="s">
        <v>28</v>
      </c>
      <c r="E1480" t="s">
        <v>29</v>
      </c>
      <c r="F1480" t="s">
        <v>10659</v>
      </c>
      <c r="G1480" t="s">
        <v>10660</v>
      </c>
      <c r="H1480" t="s">
        <v>8442</v>
      </c>
      <c r="I1480" t="s">
        <v>14298</v>
      </c>
      <c r="J1480" t="s">
        <v>10674</v>
      </c>
      <c r="K1480" t="s">
        <v>30</v>
      </c>
      <c r="L1480" t="s">
        <v>30</v>
      </c>
      <c r="M1480" t="s">
        <v>41</v>
      </c>
      <c r="N1480" t="s">
        <v>42</v>
      </c>
      <c r="O1480" t="s">
        <v>52</v>
      </c>
      <c r="P1480" t="s">
        <v>129</v>
      </c>
      <c r="Q1480" t="s">
        <v>291</v>
      </c>
      <c r="R1480" t="s">
        <v>177</v>
      </c>
      <c r="S1480" t="str">
        <f t="shared" si="23"/>
        <v>CRUZ LUQUE, HUGO</v>
      </c>
      <c r="T1480" t="s">
        <v>46</v>
      </c>
      <c r="U1480" t="s">
        <v>47</v>
      </c>
      <c r="V1480" t="s">
        <v>48</v>
      </c>
      <c r="W1480" t="s">
        <v>16024</v>
      </c>
      <c r="X1480" s="121">
        <v>24893</v>
      </c>
      <c r="Y1480" t="s">
        <v>10675</v>
      </c>
      <c r="AB1480" t="s">
        <v>37</v>
      </c>
      <c r="AC1480" t="s">
        <v>38</v>
      </c>
      <c r="AD1480" t="s">
        <v>39</v>
      </c>
    </row>
    <row r="1481" spans="1:30">
      <c r="A1481" t="s">
        <v>10676</v>
      </c>
      <c r="B1481" t="s">
        <v>26</v>
      </c>
      <c r="C1481" t="s">
        <v>27</v>
      </c>
      <c r="D1481" t="s">
        <v>28</v>
      </c>
      <c r="E1481" t="s">
        <v>29</v>
      </c>
      <c r="F1481" t="s">
        <v>10659</v>
      </c>
      <c r="G1481" t="s">
        <v>10660</v>
      </c>
      <c r="H1481" t="s">
        <v>8442</v>
      </c>
      <c r="I1481" t="s">
        <v>14298</v>
      </c>
      <c r="J1481" t="s">
        <v>10676</v>
      </c>
      <c r="K1481" t="s">
        <v>30</v>
      </c>
      <c r="L1481" t="s">
        <v>30</v>
      </c>
      <c r="M1481" t="s">
        <v>41</v>
      </c>
      <c r="N1481" t="s">
        <v>42</v>
      </c>
      <c r="O1481" t="s">
        <v>52</v>
      </c>
      <c r="P1481" t="s">
        <v>557</v>
      </c>
      <c r="Q1481" t="s">
        <v>164</v>
      </c>
      <c r="R1481" t="s">
        <v>10661</v>
      </c>
      <c r="S1481" t="str">
        <f t="shared" si="23"/>
        <v>FRANCO ORTEGA, MIRIAM JOVANA</v>
      </c>
      <c r="T1481" t="s">
        <v>46</v>
      </c>
      <c r="U1481" t="s">
        <v>47</v>
      </c>
      <c r="V1481" t="s">
        <v>48</v>
      </c>
      <c r="W1481" t="s">
        <v>16025</v>
      </c>
      <c r="X1481" s="121">
        <v>24751</v>
      </c>
      <c r="Y1481" t="s">
        <v>10662</v>
      </c>
      <c r="AB1481" t="s">
        <v>37</v>
      </c>
      <c r="AC1481" t="s">
        <v>38</v>
      </c>
      <c r="AD1481" t="s">
        <v>39</v>
      </c>
    </row>
    <row r="1482" spans="1:30">
      <c r="A1482" t="s">
        <v>10677</v>
      </c>
      <c r="B1482" t="s">
        <v>26</v>
      </c>
      <c r="C1482" t="s">
        <v>27</v>
      </c>
      <c r="D1482" t="s">
        <v>28</v>
      </c>
      <c r="E1482" t="s">
        <v>29</v>
      </c>
      <c r="F1482" t="s">
        <v>10659</v>
      </c>
      <c r="G1482" t="s">
        <v>10660</v>
      </c>
      <c r="H1482" t="s">
        <v>8442</v>
      </c>
      <c r="I1482" t="s">
        <v>14298</v>
      </c>
      <c r="J1482" t="s">
        <v>10677</v>
      </c>
      <c r="K1482" t="s">
        <v>30</v>
      </c>
      <c r="L1482" t="s">
        <v>30</v>
      </c>
      <c r="M1482" t="s">
        <v>41</v>
      </c>
      <c r="N1482" t="s">
        <v>42</v>
      </c>
      <c r="O1482" t="s">
        <v>52</v>
      </c>
      <c r="P1482" t="s">
        <v>270</v>
      </c>
      <c r="Q1482" t="s">
        <v>481</v>
      </c>
      <c r="R1482" t="s">
        <v>10678</v>
      </c>
      <c r="S1482" t="str">
        <f t="shared" si="23"/>
        <v>HUARACHA CENTENO, LUSMILA</v>
      </c>
      <c r="T1482" t="s">
        <v>46</v>
      </c>
      <c r="U1482" t="s">
        <v>47</v>
      </c>
      <c r="V1482" t="s">
        <v>48</v>
      </c>
      <c r="W1482" t="s">
        <v>16026</v>
      </c>
      <c r="X1482" s="121">
        <v>22051</v>
      </c>
      <c r="Y1482" t="s">
        <v>10679</v>
      </c>
      <c r="AB1482" t="s">
        <v>37</v>
      </c>
      <c r="AC1482" t="s">
        <v>38</v>
      </c>
      <c r="AD1482" t="s">
        <v>39</v>
      </c>
    </row>
    <row r="1483" spans="1:30">
      <c r="A1483" t="s">
        <v>10680</v>
      </c>
      <c r="B1483" t="s">
        <v>26</v>
      </c>
      <c r="C1483" t="s">
        <v>27</v>
      </c>
      <c r="D1483" t="s">
        <v>28</v>
      </c>
      <c r="E1483" t="s">
        <v>29</v>
      </c>
      <c r="F1483" t="s">
        <v>10659</v>
      </c>
      <c r="G1483" t="s">
        <v>10660</v>
      </c>
      <c r="H1483" t="s">
        <v>8442</v>
      </c>
      <c r="I1483" t="s">
        <v>14298</v>
      </c>
      <c r="J1483" t="s">
        <v>10680</v>
      </c>
      <c r="K1483" t="s">
        <v>30</v>
      </c>
      <c r="L1483" t="s">
        <v>30</v>
      </c>
      <c r="M1483" t="s">
        <v>41</v>
      </c>
      <c r="N1483" t="s">
        <v>42</v>
      </c>
      <c r="O1483" t="s">
        <v>14300</v>
      </c>
      <c r="P1483" t="s">
        <v>619</v>
      </c>
      <c r="Q1483" t="s">
        <v>633</v>
      </c>
      <c r="R1483" t="s">
        <v>4053</v>
      </c>
      <c r="S1483" t="str">
        <f t="shared" si="23"/>
        <v>ARUHUANCA CCAMA, DELIA ROSA</v>
      </c>
      <c r="T1483" t="s">
        <v>46</v>
      </c>
      <c r="U1483" t="s">
        <v>47</v>
      </c>
      <c r="V1483" t="s">
        <v>48</v>
      </c>
      <c r="W1483" t="s">
        <v>16027</v>
      </c>
      <c r="X1483" s="121">
        <v>23089</v>
      </c>
      <c r="Y1483" t="s">
        <v>4054</v>
      </c>
      <c r="AB1483" t="s">
        <v>37</v>
      </c>
      <c r="AC1483" t="s">
        <v>38</v>
      </c>
      <c r="AD1483" t="s">
        <v>39</v>
      </c>
    </row>
    <row r="1484" spans="1:30">
      <c r="A1484" t="s">
        <v>10683</v>
      </c>
      <c r="B1484" t="s">
        <v>26</v>
      </c>
      <c r="C1484" t="s">
        <v>27</v>
      </c>
      <c r="D1484" t="s">
        <v>28</v>
      </c>
      <c r="E1484" t="s">
        <v>29</v>
      </c>
      <c r="F1484" t="s">
        <v>10659</v>
      </c>
      <c r="G1484" t="s">
        <v>10660</v>
      </c>
      <c r="H1484" t="s">
        <v>8442</v>
      </c>
      <c r="I1484" t="s">
        <v>14298</v>
      </c>
      <c r="J1484" t="s">
        <v>10683</v>
      </c>
      <c r="K1484" t="s">
        <v>30</v>
      </c>
      <c r="L1484" t="s">
        <v>30</v>
      </c>
      <c r="M1484" t="s">
        <v>8480</v>
      </c>
      <c r="N1484" t="s">
        <v>42</v>
      </c>
      <c r="O1484" t="s">
        <v>10684</v>
      </c>
      <c r="P1484" t="s">
        <v>10685</v>
      </c>
      <c r="Q1484" t="s">
        <v>911</v>
      </c>
      <c r="R1484" t="s">
        <v>10686</v>
      </c>
      <c r="S1484" t="str">
        <f t="shared" si="23"/>
        <v>CHURQUIPA PARQUI, EPIFANIA SABINA</v>
      </c>
      <c r="T1484" t="s">
        <v>46</v>
      </c>
      <c r="U1484" t="s">
        <v>47</v>
      </c>
      <c r="V1484" t="s">
        <v>48</v>
      </c>
      <c r="W1484" t="s">
        <v>16028</v>
      </c>
      <c r="X1484" s="121">
        <v>23041</v>
      </c>
      <c r="Y1484" t="s">
        <v>10687</v>
      </c>
      <c r="AB1484" t="s">
        <v>37</v>
      </c>
      <c r="AC1484" t="s">
        <v>38</v>
      </c>
      <c r="AD1484" t="s">
        <v>39</v>
      </c>
    </row>
    <row r="1485" spans="1:30">
      <c r="A1485" t="s">
        <v>10688</v>
      </c>
      <c r="B1485" t="s">
        <v>26</v>
      </c>
      <c r="C1485" t="s">
        <v>27</v>
      </c>
      <c r="D1485" t="s">
        <v>28</v>
      </c>
      <c r="E1485" t="s">
        <v>29</v>
      </c>
      <c r="F1485" t="s">
        <v>10659</v>
      </c>
      <c r="G1485" t="s">
        <v>10660</v>
      </c>
      <c r="H1485" t="s">
        <v>8442</v>
      </c>
      <c r="I1485" t="s">
        <v>14298</v>
      </c>
      <c r="J1485" t="s">
        <v>10688</v>
      </c>
      <c r="K1485" t="s">
        <v>30</v>
      </c>
      <c r="L1485" t="s">
        <v>30</v>
      </c>
      <c r="M1485" t="s">
        <v>6262</v>
      </c>
      <c r="N1485" t="s">
        <v>231</v>
      </c>
      <c r="O1485" t="s">
        <v>10689</v>
      </c>
      <c r="P1485" t="s">
        <v>40</v>
      </c>
      <c r="Q1485" t="s">
        <v>40</v>
      </c>
      <c r="R1485" t="s">
        <v>40</v>
      </c>
      <c r="S1485" s="163" t="s">
        <v>231</v>
      </c>
      <c r="T1485" t="s">
        <v>62</v>
      </c>
      <c r="U1485" t="s">
        <v>47</v>
      </c>
      <c r="V1485" t="s">
        <v>48</v>
      </c>
      <c r="W1485" t="s">
        <v>40</v>
      </c>
      <c r="X1485" t="s">
        <v>232</v>
      </c>
      <c r="Y1485" t="s">
        <v>40</v>
      </c>
      <c r="AB1485" t="s">
        <v>37</v>
      </c>
      <c r="AC1485" t="s">
        <v>6439</v>
      </c>
      <c r="AD1485" t="s">
        <v>39</v>
      </c>
    </row>
    <row r="1486" spans="1:30">
      <c r="A1486" t="s">
        <v>10690</v>
      </c>
      <c r="B1486" t="s">
        <v>26</v>
      </c>
      <c r="C1486" t="s">
        <v>27</v>
      </c>
      <c r="D1486" t="s">
        <v>28</v>
      </c>
      <c r="E1486" t="s">
        <v>29</v>
      </c>
      <c r="F1486" t="s">
        <v>10659</v>
      </c>
      <c r="G1486" t="s">
        <v>10660</v>
      </c>
      <c r="H1486" t="s">
        <v>8442</v>
      </c>
      <c r="I1486" t="s">
        <v>14298</v>
      </c>
      <c r="J1486" t="s">
        <v>10690</v>
      </c>
      <c r="K1486" t="s">
        <v>30</v>
      </c>
      <c r="L1486" t="s">
        <v>30</v>
      </c>
      <c r="M1486" t="s">
        <v>41</v>
      </c>
      <c r="N1486" t="s">
        <v>42</v>
      </c>
      <c r="O1486" t="s">
        <v>10691</v>
      </c>
      <c r="P1486" t="s">
        <v>285</v>
      </c>
      <c r="Q1486" t="s">
        <v>122</v>
      </c>
      <c r="R1486" t="s">
        <v>912</v>
      </c>
      <c r="S1486" t="str">
        <f t="shared" si="23"/>
        <v>NINA FLORES, JUAN ANDRES</v>
      </c>
      <c r="T1486" t="s">
        <v>46</v>
      </c>
      <c r="U1486" t="s">
        <v>47</v>
      </c>
      <c r="V1486" t="s">
        <v>48</v>
      </c>
      <c r="W1486" t="s">
        <v>16029</v>
      </c>
      <c r="X1486" s="121">
        <v>21692</v>
      </c>
      <c r="Y1486" t="s">
        <v>10692</v>
      </c>
      <c r="AB1486" t="s">
        <v>37</v>
      </c>
      <c r="AC1486" t="s">
        <v>38</v>
      </c>
      <c r="AD1486" t="s">
        <v>39</v>
      </c>
    </row>
    <row r="1487" spans="1:30">
      <c r="A1487" t="s">
        <v>10693</v>
      </c>
      <c r="B1487" t="s">
        <v>26</v>
      </c>
      <c r="C1487" t="s">
        <v>27</v>
      </c>
      <c r="D1487" t="s">
        <v>28</v>
      </c>
      <c r="E1487" t="s">
        <v>29</v>
      </c>
      <c r="F1487" t="s">
        <v>10659</v>
      </c>
      <c r="G1487" t="s">
        <v>10660</v>
      </c>
      <c r="H1487" t="s">
        <v>8442</v>
      </c>
      <c r="I1487" t="s">
        <v>14298</v>
      </c>
      <c r="J1487" t="s">
        <v>10693</v>
      </c>
      <c r="K1487" t="s">
        <v>30</v>
      </c>
      <c r="L1487" t="s">
        <v>30</v>
      </c>
      <c r="M1487" t="s">
        <v>41</v>
      </c>
      <c r="N1487" t="s">
        <v>42</v>
      </c>
      <c r="O1487" t="s">
        <v>52</v>
      </c>
      <c r="P1487" t="s">
        <v>164</v>
      </c>
      <c r="Q1487" t="s">
        <v>189</v>
      </c>
      <c r="R1487" t="s">
        <v>604</v>
      </c>
      <c r="S1487" t="str">
        <f t="shared" si="23"/>
        <v>ORTEGA APAZA, DAVID</v>
      </c>
      <c r="T1487" t="s">
        <v>46</v>
      </c>
      <c r="U1487" t="s">
        <v>47</v>
      </c>
      <c r="V1487" t="s">
        <v>48</v>
      </c>
      <c r="W1487" t="s">
        <v>16030</v>
      </c>
      <c r="X1487" s="121">
        <v>23675</v>
      </c>
      <c r="Y1487" t="s">
        <v>10694</v>
      </c>
      <c r="AB1487" t="s">
        <v>37</v>
      </c>
      <c r="AC1487" t="s">
        <v>38</v>
      </c>
      <c r="AD1487" t="s">
        <v>39</v>
      </c>
    </row>
    <row r="1488" spans="1:30">
      <c r="A1488" t="s">
        <v>10695</v>
      </c>
      <c r="B1488" t="s">
        <v>26</v>
      </c>
      <c r="C1488" t="s">
        <v>27</v>
      </c>
      <c r="D1488" t="s">
        <v>28</v>
      </c>
      <c r="E1488" t="s">
        <v>29</v>
      </c>
      <c r="F1488" t="s">
        <v>10659</v>
      </c>
      <c r="G1488" t="s">
        <v>10660</v>
      </c>
      <c r="H1488" t="s">
        <v>8442</v>
      </c>
      <c r="I1488" t="s">
        <v>14298</v>
      </c>
      <c r="J1488" t="s">
        <v>10695</v>
      </c>
      <c r="K1488" t="s">
        <v>30</v>
      </c>
      <c r="L1488" t="s">
        <v>30</v>
      </c>
      <c r="M1488" t="s">
        <v>41</v>
      </c>
      <c r="N1488" t="s">
        <v>42</v>
      </c>
      <c r="O1488" t="s">
        <v>52</v>
      </c>
      <c r="P1488" t="s">
        <v>110</v>
      </c>
      <c r="Q1488" t="s">
        <v>224</v>
      </c>
      <c r="R1488" t="s">
        <v>10696</v>
      </c>
      <c r="S1488" t="str">
        <f t="shared" si="23"/>
        <v>PAREDES CALIZAYA, GLADYS ESTHER</v>
      </c>
      <c r="T1488" t="s">
        <v>46</v>
      </c>
      <c r="U1488" t="s">
        <v>47</v>
      </c>
      <c r="V1488" t="s">
        <v>48</v>
      </c>
      <c r="W1488" t="s">
        <v>16031</v>
      </c>
      <c r="X1488" s="121">
        <v>22677</v>
      </c>
      <c r="Y1488" t="s">
        <v>10697</v>
      </c>
      <c r="AB1488" t="s">
        <v>37</v>
      </c>
      <c r="AC1488" t="s">
        <v>38</v>
      </c>
      <c r="AD1488" t="s">
        <v>39</v>
      </c>
    </row>
    <row r="1489" spans="1:30">
      <c r="A1489" t="s">
        <v>10698</v>
      </c>
      <c r="B1489" t="s">
        <v>26</v>
      </c>
      <c r="C1489" t="s">
        <v>27</v>
      </c>
      <c r="D1489" t="s">
        <v>28</v>
      </c>
      <c r="E1489" t="s">
        <v>29</v>
      </c>
      <c r="F1489" t="s">
        <v>10659</v>
      </c>
      <c r="G1489" t="s">
        <v>10660</v>
      </c>
      <c r="H1489" t="s">
        <v>8442</v>
      </c>
      <c r="I1489" t="s">
        <v>14298</v>
      </c>
      <c r="J1489" t="s">
        <v>10698</v>
      </c>
      <c r="K1489" t="s">
        <v>30</v>
      </c>
      <c r="L1489" t="s">
        <v>30</v>
      </c>
      <c r="M1489" t="s">
        <v>41</v>
      </c>
      <c r="N1489" t="s">
        <v>42</v>
      </c>
      <c r="O1489" t="s">
        <v>52</v>
      </c>
      <c r="P1489" t="s">
        <v>148</v>
      </c>
      <c r="Q1489" t="s">
        <v>64</v>
      </c>
      <c r="R1489" t="s">
        <v>8324</v>
      </c>
      <c r="S1489" t="str">
        <f t="shared" si="23"/>
        <v>RAMOS CHOQUE, NOEMI</v>
      </c>
      <c r="T1489" t="s">
        <v>51</v>
      </c>
      <c r="U1489" t="s">
        <v>47</v>
      </c>
      <c r="V1489" t="s">
        <v>48</v>
      </c>
      <c r="W1489" t="s">
        <v>16032</v>
      </c>
      <c r="X1489" s="121">
        <v>22170</v>
      </c>
      <c r="Y1489" t="s">
        <v>10699</v>
      </c>
      <c r="AB1489" t="s">
        <v>37</v>
      </c>
      <c r="AC1489" t="s">
        <v>38</v>
      </c>
      <c r="AD1489" t="s">
        <v>39</v>
      </c>
    </row>
    <row r="1490" spans="1:30">
      <c r="A1490" t="s">
        <v>10700</v>
      </c>
      <c r="B1490" t="s">
        <v>26</v>
      </c>
      <c r="C1490" t="s">
        <v>27</v>
      </c>
      <c r="D1490" t="s">
        <v>28</v>
      </c>
      <c r="E1490" t="s">
        <v>29</v>
      </c>
      <c r="F1490" t="s">
        <v>10659</v>
      </c>
      <c r="G1490" t="s">
        <v>10660</v>
      </c>
      <c r="H1490" t="s">
        <v>8442</v>
      </c>
      <c r="I1490" t="s">
        <v>14298</v>
      </c>
      <c r="J1490" t="s">
        <v>10700</v>
      </c>
      <c r="K1490" t="s">
        <v>30</v>
      </c>
      <c r="L1490" t="s">
        <v>30</v>
      </c>
      <c r="M1490" t="s">
        <v>41</v>
      </c>
      <c r="N1490" t="s">
        <v>42</v>
      </c>
      <c r="O1490" t="s">
        <v>8584</v>
      </c>
      <c r="P1490" t="s">
        <v>913</v>
      </c>
      <c r="Q1490" t="s">
        <v>341</v>
      </c>
      <c r="R1490" t="s">
        <v>10701</v>
      </c>
      <c r="S1490" t="str">
        <f t="shared" si="23"/>
        <v>CARRASCO HUARACHI, HERMELINDA ANA</v>
      </c>
      <c r="T1490" t="s">
        <v>46</v>
      </c>
      <c r="U1490" t="s">
        <v>47</v>
      </c>
      <c r="V1490" t="s">
        <v>48</v>
      </c>
      <c r="W1490" t="s">
        <v>16033</v>
      </c>
      <c r="X1490" s="121">
        <v>24259</v>
      </c>
      <c r="Y1490" t="s">
        <v>10702</v>
      </c>
      <c r="AB1490" t="s">
        <v>37</v>
      </c>
      <c r="AC1490" t="s">
        <v>38</v>
      </c>
      <c r="AD1490" t="s">
        <v>39</v>
      </c>
    </row>
    <row r="1491" spans="1:30">
      <c r="A1491" t="s">
        <v>10703</v>
      </c>
      <c r="B1491" t="s">
        <v>26</v>
      </c>
      <c r="C1491" t="s">
        <v>27</v>
      </c>
      <c r="D1491" t="s">
        <v>28</v>
      </c>
      <c r="E1491" t="s">
        <v>29</v>
      </c>
      <c r="F1491" t="s">
        <v>10659</v>
      </c>
      <c r="G1491" t="s">
        <v>10660</v>
      </c>
      <c r="H1491" t="s">
        <v>8442</v>
      </c>
      <c r="I1491" t="s">
        <v>14298</v>
      </c>
      <c r="J1491" t="s">
        <v>10703</v>
      </c>
      <c r="K1491" t="s">
        <v>87</v>
      </c>
      <c r="L1491" t="s">
        <v>88</v>
      </c>
      <c r="M1491" t="s">
        <v>89</v>
      </c>
      <c r="N1491" t="s">
        <v>42</v>
      </c>
      <c r="O1491" t="s">
        <v>52</v>
      </c>
      <c r="P1491" t="s">
        <v>223</v>
      </c>
      <c r="Q1491" t="s">
        <v>319</v>
      </c>
      <c r="R1491" t="s">
        <v>10704</v>
      </c>
      <c r="S1491" t="str">
        <f t="shared" si="23"/>
        <v>JIMENEZ MENDOZA, JESUS WILFREDO</v>
      </c>
      <c r="T1491" t="s">
        <v>143</v>
      </c>
      <c r="U1491" t="s">
        <v>36</v>
      </c>
      <c r="V1491" t="s">
        <v>48</v>
      </c>
      <c r="W1491" t="s">
        <v>16034</v>
      </c>
      <c r="X1491" s="121">
        <v>22566</v>
      </c>
      <c r="Y1491" t="s">
        <v>10705</v>
      </c>
      <c r="AB1491" t="s">
        <v>37</v>
      </c>
      <c r="AC1491" t="s">
        <v>92</v>
      </c>
      <c r="AD1491" t="s">
        <v>39</v>
      </c>
    </row>
    <row r="1492" spans="1:30">
      <c r="A1492" t="s">
        <v>10706</v>
      </c>
      <c r="B1492" t="s">
        <v>26</v>
      </c>
      <c r="C1492" t="s">
        <v>27</v>
      </c>
      <c r="D1492" t="s">
        <v>28</v>
      </c>
      <c r="E1492" t="s">
        <v>29</v>
      </c>
      <c r="F1492" t="s">
        <v>10659</v>
      </c>
      <c r="G1492" t="s">
        <v>10660</v>
      </c>
      <c r="H1492" t="s">
        <v>8442</v>
      </c>
      <c r="I1492" t="s">
        <v>14298</v>
      </c>
      <c r="J1492" t="s">
        <v>10706</v>
      </c>
      <c r="K1492" t="s">
        <v>87</v>
      </c>
      <c r="L1492" t="s">
        <v>88</v>
      </c>
      <c r="M1492" t="s">
        <v>89</v>
      </c>
      <c r="N1492" t="s">
        <v>42</v>
      </c>
      <c r="O1492" t="s">
        <v>52</v>
      </c>
      <c r="P1492" t="s">
        <v>103</v>
      </c>
      <c r="Q1492" t="s">
        <v>914</v>
      </c>
      <c r="R1492" t="s">
        <v>915</v>
      </c>
      <c r="S1492" t="str">
        <f t="shared" si="23"/>
        <v>MAMANI PACCO, LEONARDO</v>
      </c>
      <c r="T1492" t="s">
        <v>143</v>
      </c>
      <c r="U1492" t="s">
        <v>36</v>
      </c>
      <c r="V1492" t="s">
        <v>48</v>
      </c>
      <c r="W1492" t="s">
        <v>16035</v>
      </c>
      <c r="X1492" s="121">
        <v>20447</v>
      </c>
      <c r="Y1492" t="s">
        <v>10707</v>
      </c>
      <c r="AB1492" t="s">
        <v>37</v>
      </c>
      <c r="AC1492" t="s">
        <v>92</v>
      </c>
      <c r="AD1492" t="s">
        <v>39</v>
      </c>
    </row>
    <row r="1493" spans="1:30">
      <c r="A1493" t="s">
        <v>10708</v>
      </c>
      <c r="B1493" t="s">
        <v>26</v>
      </c>
      <c r="C1493" t="s">
        <v>27</v>
      </c>
      <c r="D1493" t="s">
        <v>28</v>
      </c>
      <c r="E1493" t="s">
        <v>29</v>
      </c>
      <c r="F1493" t="s">
        <v>10709</v>
      </c>
      <c r="G1493" t="s">
        <v>10710</v>
      </c>
      <c r="H1493" t="s">
        <v>8442</v>
      </c>
      <c r="I1493" t="s">
        <v>14301</v>
      </c>
      <c r="J1493" t="s">
        <v>10708</v>
      </c>
      <c r="K1493" t="s">
        <v>30</v>
      </c>
      <c r="L1493" t="s">
        <v>31</v>
      </c>
      <c r="M1493" t="s">
        <v>32</v>
      </c>
      <c r="N1493" t="s">
        <v>33</v>
      </c>
      <c r="O1493" t="s">
        <v>6424</v>
      </c>
      <c r="P1493" t="s">
        <v>164</v>
      </c>
      <c r="Q1493" t="s">
        <v>557</v>
      </c>
      <c r="R1493" t="s">
        <v>10711</v>
      </c>
      <c r="S1493" t="str">
        <f t="shared" si="23"/>
        <v>ORTEGA FRANCO, ALEX WIGBERTO</v>
      </c>
      <c r="T1493" t="s">
        <v>35</v>
      </c>
      <c r="U1493" t="s">
        <v>36</v>
      </c>
      <c r="V1493" t="s">
        <v>6426</v>
      </c>
      <c r="W1493" t="s">
        <v>16036</v>
      </c>
      <c r="X1493" s="121">
        <v>22733</v>
      </c>
      <c r="Y1493" t="s">
        <v>10712</v>
      </c>
      <c r="Z1493" s="121">
        <v>43525</v>
      </c>
      <c r="AA1493" s="121">
        <v>44985</v>
      </c>
      <c r="AB1493" t="s">
        <v>37</v>
      </c>
      <c r="AC1493" t="s">
        <v>38</v>
      </c>
      <c r="AD1493" t="s">
        <v>39</v>
      </c>
    </row>
    <row r="1494" spans="1:30">
      <c r="A1494" t="s">
        <v>10713</v>
      </c>
      <c r="B1494" t="s">
        <v>26</v>
      </c>
      <c r="C1494" t="s">
        <v>27</v>
      </c>
      <c r="D1494" t="s">
        <v>28</v>
      </c>
      <c r="E1494" t="s">
        <v>29</v>
      </c>
      <c r="F1494" t="s">
        <v>10709</v>
      </c>
      <c r="G1494" t="s">
        <v>10710</v>
      </c>
      <c r="H1494" t="s">
        <v>8442</v>
      </c>
      <c r="I1494" t="s">
        <v>14301</v>
      </c>
      <c r="J1494" t="s">
        <v>10713</v>
      </c>
      <c r="K1494" t="s">
        <v>30</v>
      </c>
      <c r="L1494" t="s">
        <v>30</v>
      </c>
      <c r="M1494" t="s">
        <v>41</v>
      </c>
      <c r="N1494" t="s">
        <v>42</v>
      </c>
      <c r="O1494" t="s">
        <v>10714</v>
      </c>
      <c r="P1494" t="s">
        <v>169</v>
      </c>
      <c r="Q1494" t="s">
        <v>602</v>
      </c>
      <c r="R1494" t="s">
        <v>934</v>
      </c>
      <c r="S1494" t="str">
        <f t="shared" si="23"/>
        <v>LOZA YUPANQUI, SERAPIO</v>
      </c>
      <c r="T1494" t="s">
        <v>46</v>
      </c>
      <c r="U1494" t="s">
        <v>47</v>
      </c>
      <c r="V1494" t="s">
        <v>48</v>
      </c>
      <c r="W1494" t="s">
        <v>16037</v>
      </c>
      <c r="X1494" s="121">
        <v>22599</v>
      </c>
      <c r="Y1494" t="s">
        <v>10715</v>
      </c>
      <c r="AB1494" t="s">
        <v>37</v>
      </c>
      <c r="AC1494" t="s">
        <v>38</v>
      </c>
      <c r="AD1494" t="s">
        <v>39</v>
      </c>
    </row>
    <row r="1495" spans="1:30">
      <c r="A1495" t="s">
        <v>10716</v>
      </c>
      <c r="B1495" t="s">
        <v>26</v>
      </c>
      <c r="C1495" t="s">
        <v>27</v>
      </c>
      <c r="D1495" t="s">
        <v>28</v>
      </c>
      <c r="E1495" t="s">
        <v>29</v>
      </c>
      <c r="F1495" t="s">
        <v>10709</v>
      </c>
      <c r="G1495" t="s">
        <v>10710</v>
      </c>
      <c r="H1495" t="s">
        <v>8442</v>
      </c>
      <c r="I1495" t="s">
        <v>14301</v>
      </c>
      <c r="J1495" t="s">
        <v>10716</v>
      </c>
      <c r="K1495" t="s">
        <v>30</v>
      </c>
      <c r="L1495" t="s">
        <v>30</v>
      </c>
      <c r="M1495" t="s">
        <v>41</v>
      </c>
      <c r="N1495" t="s">
        <v>42</v>
      </c>
      <c r="O1495" t="s">
        <v>16038</v>
      </c>
      <c r="P1495" t="s">
        <v>638</v>
      </c>
      <c r="Q1495" t="s">
        <v>740</v>
      </c>
      <c r="R1495" t="s">
        <v>1020</v>
      </c>
      <c r="S1495" t="str">
        <f t="shared" si="23"/>
        <v>CHECALLA TISNADO, OSCAR</v>
      </c>
      <c r="T1495" t="s">
        <v>58</v>
      </c>
      <c r="U1495" t="s">
        <v>47</v>
      </c>
      <c r="V1495" t="s">
        <v>48</v>
      </c>
      <c r="W1495" t="s">
        <v>16811</v>
      </c>
      <c r="X1495" s="121">
        <v>25887</v>
      </c>
      <c r="Y1495" t="s">
        <v>13217</v>
      </c>
      <c r="AB1495" t="s">
        <v>37</v>
      </c>
      <c r="AC1495" t="s">
        <v>38</v>
      </c>
      <c r="AD1495" t="s">
        <v>39</v>
      </c>
    </row>
    <row r="1496" spans="1:30">
      <c r="A1496" t="s">
        <v>10717</v>
      </c>
      <c r="B1496" t="s">
        <v>26</v>
      </c>
      <c r="C1496" t="s">
        <v>27</v>
      </c>
      <c r="D1496" t="s">
        <v>28</v>
      </c>
      <c r="E1496" t="s">
        <v>29</v>
      </c>
      <c r="F1496" t="s">
        <v>10709</v>
      </c>
      <c r="G1496" t="s">
        <v>10710</v>
      </c>
      <c r="H1496" t="s">
        <v>8442</v>
      </c>
      <c r="I1496" t="s">
        <v>14301</v>
      </c>
      <c r="J1496" t="s">
        <v>10717</v>
      </c>
      <c r="K1496" t="s">
        <v>30</v>
      </c>
      <c r="L1496" t="s">
        <v>30</v>
      </c>
      <c r="M1496" t="s">
        <v>41</v>
      </c>
      <c r="N1496" t="s">
        <v>42</v>
      </c>
      <c r="O1496" t="s">
        <v>10718</v>
      </c>
      <c r="P1496" t="s">
        <v>103</v>
      </c>
      <c r="Q1496" t="s">
        <v>638</v>
      </c>
      <c r="R1496" t="s">
        <v>10719</v>
      </c>
      <c r="S1496" t="str">
        <f t="shared" si="23"/>
        <v>MAMANI CHECALLA, AYDE LOURDES</v>
      </c>
      <c r="T1496" t="s">
        <v>58</v>
      </c>
      <c r="U1496" t="s">
        <v>47</v>
      </c>
      <c r="V1496" t="s">
        <v>48</v>
      </c>
      <c r="W1496" t="s">
        <v>16039</v>
      </c>
      <c r="X1496" s="121">
        <v>24901</v>
      </c>
      <c r="Y1496" t="s">
        <v>10720</v>
      </c>
      <c r="AB1496" t="s">
        <v>37</v>
      </c>
      <c r="AC1496" t="s">
        <v>38</v>
      </c>
      <c r="AD1496" t="s">
        <v>39</v>
      </c>
    </row>
    <row r="1497" spans="1:30">
      <c r="A1497" t="s">
        <v>10721</v>
      </c>
      <c r="B1497" t="s">
        <v>26</v>
      </c>
      <c r="C1497" t="s">
        <v>27</v>
      </c>
      <c r="D1497" t="s">
        <v>28</v>
      </c>
      <c r="E1497" t="s">
        <v>29</v>
      </c>
      <c r="F1497" t="s">
        <v>10709</v>
      </c>
      <c r="G1497" t="s">
        <v>10710</v>
      </c>
      <c r="H1497" t="s">
        <v>8442</v>
      </c>
      <c r="I1497" t="s">
        <v>14301</v>
      </c>
      <c r="J1497" t="s">
        <v>10721</v>
      </c>
      <c r="K1497" t="s">
        <v>30</v>
      </c>
      <c r="L1497" t="s">
        <v>30</v>
      </c>
      <c r="M1497" t="s">
        <v>41</v>
      </c>
      <c r="N1497" t="s">
        <v>42</v>
      </c>
      <c r="O1497" t="s">
        <v>10722</v>
      </c>
      <c r="P1497" t="s">
        <v>68</v>
      </c>
      <c r="Q1497" t="s">
        <v>481</v>
      </c>
      <c r="R1497" t="s">
        <v>10723</v>
      </c>
      <c r="S1497" t="str">
        <f t="shared" si="23"/>
        <v>PONCE CENTENO, DELFIN ENRIQUE</v>
      </c>
      <c r="T1497" t="s">
        <v>51</v>
      </c>
      <c r="U1497" t="s">
        <v>47</v>
      </c>
      <c r="V1497" t="s">
        <v>48</v>
      </c>
      <c r="W1497" t="s">
        <v>16040</v>
      </c>
      <c r="X1497" s="121">
        <v>21381</v>
      </c>
      <c r="Y1497" t="s">
        <v>10724</v>
      </c>
      <c r="AB1497" t="s">
        <v>37</v>
      </c>
      <c r="AC1497" t="s">
        <v>38</v>
      </c>
      <c r="AD1497" t="s">
        <v>39</v>
      </c>
    </row>
    <row r="1498" spans="1:30">
      <c r="A1498" t="s">
        <v>10725</v>
      </c>
      <c r="B1498" t="s">
        <v>26</v>
      </c>
      <c r="C1498" t="s">
        <v>27</v>
      </c>
      <c r="D1498" t="s">
        <v>28</v>
      </c>
      <c r="E1498" t="s">
        <v>29</v>
      </c>
      <c r="F1498" t="s">
        <v>10709</v>
      </c>
      <c r="G1498" t="s">
        <v>10710</v>
      </c>
      <c r="H1498" t="s">
        <v>8442</v>
      </c>
      <c r="I1498" t="s">
        <v>14301</v>
      </c>
      <c r="J1498" t="s">
        <v>10725</v>
      </c>
      <c r="K1498" t="s">
        <v>30</v>
      </c>
      <c r="L1498" t="s">
        <v>30</v>
      </c>
      <c r="M1498" t="s">
        <v>41</v>
      </c>
      <c r="N1498" t="s">
        <v>42</v>
      </c>
      <c r="O1498" t="s">
        <v>52</v>
      </c>
      <c r="P1498" t="s">
        <v>542</v>
      </c>
      <c r="Q1498" t="s">
        <v>10726</v>
      </c>
      <c r="R1498" t="s">
        <v>917</v>
      </c>
      <c r="S1498" t="str">
        <f t="shared" si="23"/>
        <v>GARCIA COARITA, MIGUEL ARCANGEL</v>
      </c>
      <c r="T1498" t="s">
        <v>46</v>
      </c>
      <c r="U1498" t="s">
        <v>47</v>
      </c>
      <c r="V1498" t="s">
        <v>48</v>
      </c>
      <c r="W1498" t="s">
        <v>16041</v>
      </c>
      <c r="X1498" s="121">
        <v>21313</v>
      </c>
      <c r="Y1498" t="s">
        <v>10727</v>
      </c>
      <c r="AB1498" t="s">
        <v>37</v>
      </c>
      <c r="AC1498" t="s">
        <v>38</v>
      </c>
      <c r="AD1498" t="s">
        <v>39</v>
      </c>
    </row>
    <row r="1499" spans="1:30">
      <c r="A1499" t="s">
        <v>10728</v>
      </c>
      <c r="B1499" t="s">
        <v>26</v>
      </c>
      <c r="C1499" t="s">
        <v>27</v>
      </c>
      <c r="D1499" t="s">
        <v>28</v>
      </c>
      <c r="E1499" t="s">
        <v>29</v>
      </c>
      <c r="F1499" t="s">
        <v>10709</v>
      </c>
      <c r="G1499" t="s">
        <v>10710</v>
      </c>
      <c r="H1499" t="s">
        <v>8442</v>
      </c>
      <c r="I1499" t="s">
        <v>14301</v>
      </c>
      <c r="J1499" t="s">
        <v>10728</v>
      </c>
      <c r="K1499" t="s">
        <v>30</v>
      </c>
      <c r="L1499" t="s">
        <v>30</v>
      </c>
      <c r="M1499" t="s">
        <v>6262</v>
      </c>
      <c r="N1499" t="s">
        <v>42</v>
      </c>
      <c r="O1499" t="s">
        <v>52</v>
      </c>
      <c r="P1499" t="s">
        <v>64</v>
      </c>
      <c r="Q1499" t="s">
        <v>57</v>
      </c>
      <c r="R1499" t="s">
        <v>10729</v>
      </c>
      <c r="S1499" t="str">
        <f t="shared" si="23"/>
        <v>CHOQUE VILCA, AUGUSTO ANTERO</v>
      </c>
      <c r="T1499" t="s">
        <v>51</v>
      </c>
      <c r="U1499" t="s">
        <v>47</v>
      </c>
      <c r="V1499" t="s">
        <v>48</v>
      </c>
      <c r="W1499" t="s">
        <v>16042</v>
      </c>
      <c r="X1499" s="121">
        <v>21903</v>
      </c>
      <c r="Y1499" t="s">
        <v>10730</v>
      </c>
      <c r="AB1499" t="s">
        <v>37</v>
      </c>
      <c r="AC1499" t="s">
        <v>38</v>
      </c>
      <c r="AD1499" t="s">
        <v>39</v>
      </c>
    </row>
    <row r="1500" spans="1:30">
      <c r="A1500" t="s">
        <v>10731</v>
      </c>
      <c r="B1500" t="s">
        <v>26</v>
      </c>
      <c r="C1500" t="s">
        <v>27</v>
      </c>
      <c r="D1500" t="s">
        <v>28</v>
      </c>
      <c r="E1500" t="s">
        <v>29</v>
      </c>
      <c r="F1500" t="s">
        <v>10709</v>
      </c>
      <c r="G1500" t="s">
        <v>10710</v>
      </c>
      <c r="H1500" t="s">
        <v>8442</v>
      </c>
      <c r="I1500" t="s">
        <v>14301</v>
      </c>
      <c r="J1500" t="s">
        <v>10731</v>
      </c>
      <c r="K1500" t="s">
        <v>30</v>
      </c>
      <c r="L1500" t="s">
        <v>30</v>
      </c>
      <c r="M1500" t="s">
        <v>41</v>
      </c>
      <c r="N1500" t="s">
        <v>42</v>
      </c>
      <c r="O1500" t="s">
        <v>52</v>
      </c>
      <c r="P1500" t="s">
        <v>73</v>
      </c>
      <c r="Q1500" t="s">
        <v>501</v>
      </c>
      <c r="R1500" t="s">
        <v>212</v>
      </c>
      <c r="S1500" t="str">
        <f t="shared" si="23"/>
        <v>CONDORI CUSI, LUZ MARINA</v>
      </c>
      <c r="T1500" t="s">
        <v>46</v>
      </c>
      <c r="U1500" t="s">
        <v>47</v>
      </c>
      <c r="V1500" t="s">
        <v>48</v>
      </c>
      <c r="W1500" t="s">
        <v>16043</v>
      </c>
      <c r="X1500" s="121">
        <v>24053</v>
      </c>
      <c r="Y1500" t="s">
        <v>10732</v>
      </c>
      <c r="AB1500" t="s">
        <v>37</v>
      </c>
      <c r="AC1500" t="s">
        <v>38</v>
      </c>
      <c r="AD1500" t="s">
        <v>39</v>
      </c>
    </row>
    <row r="1501" spans="1:30">
      <c r="A1501" t="s">
        <v>10733</v>
      </c>
      <c r="B1501" t="s">
        <v>26</v>
      </c>
      <c r="C1501" t="s">
        <v>27</v>
      </c>
      <c r="D1501" t="s">
        <v>28</v>
      </c>
      <c r="E1501" t="s">
        <v>29</v>
      </c>
      <c r="F1501" t="s">
        <v>10709</v>
      </c>
      <c r="G1501" t="s">
        <v>10710</v>
      </c>
      <c r="H1501" t="s">
        <v>8442</v>
      </c>
      <c r="I1501" t="s">
        <v>14301</v>
      </c>
      <c r="J1501" t="s">
        <v>10733</v>
      </c>
      <c r="K1501" t="s">
        <v>30</v>
      </c>
      <c r="L1501" t="s">
        <v>30</v>
      </c>
      <c r="M1501" t="s">
        <v>41</v>
      </c>
      <c r="N1501" t="s">
        <v>42</v>
      </c>
      <c r="O1501" t="s">
        <v>52</v>
      </c>
      <c r="P1501" t="s">
        <v>243</v>
      </c>
      <c r="Q1501" t="s">
        <v>122</v>
      </c>
      <c r="R1501" t="s">
        <v>861</v>
      </c>
      <c r="S1501" t="str">
        <f t="shared" si="23"/>
        <v>LIMACHI FLORES, JAIME</v>
      </c>
      <c r="T1501" t="s">
        <v>46</v>
      </c>
      <c r="U1501" t="s">
        <v>47</v>
      </c>
      <c r="V1501" t="s">
        <v>48</v>
      </c>
      <c r="W1501" t="s">
        <v>16044</v>
      </c>
      <c r="X1501" s="121">
        <v>22456</v>
      </c>
      <c r="Y1501" t="s">
        <v>10734</v>
      </c>
      <c r="AB1501" t="s">
        <v>37</v>
      </c>
      <c r="AC1501" t="s">
        <v>38</v>
      </c>
      <c r="AD1501" t="s">
        <v>39</v>
      </c>
    </row>
    <row r="1502" spans="1:30">
      <c r="A1502" t="s">
        <v>10735</v>
      </c>
      <c r="B1502" t="s">
        <v>26</v>
      </c>
      <c r="C1502" t="s">
        <v>27</v>
      </c>
      <c r="D1502" t="s">
        <v>28</v>
      </c>
      <c r="E1502" t="s">
        <v>29</v>
      </c>
      <c r="F1502" t="s">
        <v>10709</v>
      </c>
      <c r="G1502" t="s">
        <v>10710</v>
      </c>
      <c r="H1502" t="s">
        <v>8442</v>
      </c>
      <c r="I1502" t="s">
        <v>14301</v>
      </c>
      <c r="J1502" t="s">
        <v>10735</v>
      </c>
      <c r="K1502" t="s">
        <v>30</v>
      </c>
      <c r="L1502" t="s">
        <v>30</v>
      </c>
      <c r="M1502" t="s">
        <v>41</v>
      </c>
      <c r="N1502" t="s">
        <v>42</v>
      </c>
      <c r="O1502" t="s">
        <v>10736</v>
      </c>
      <c r="P1502" t="s">
        <v>165</v>
      </c>
      <c r="Q1502" t="s">
        <v>103</v>
      </c>
      <c r="R1502" t="s">
        <v>548</v>
      </c>
      <c r="S1502" t="str">
        <f t="shared" si="23"/>
        <v>MORALES MAMANI, CONCEPCION</v>
      </c>
      <c r="T1502" t="s">
        <v>51</v>
      </c>
      <c r="U1502" t="s">
        <v>47</v>
      </c>
      <c r="V1502" t="s">
        <v>48</v>
      </c>
      <c r="W1502" t="s">
        <v>16045</v>
      </c>
      <c r="X1502" s="121">
        <v>24085</v>
      </c>
      <c r="Y1502" t="s">
        <v>10737</v>
      </c>
      <c r="AB1502" t="s">
        <v>37</v>
      </c>
      <c r="AC1502" t="s">
        <v>38</v>
      </c>
      <c r="AD1502" t="s">
        <v>39</v>
      </c>
    </row>
    <row r="1503" spans="1:30">
      <c r="A1503" t="s">
        <v>10738</v>
      </c>
      <c r="B1503" t="s">
        <v>26</v>
      </c>
      <c r="C1503" t="s">
        <v>27</v>
      </c>
      <c r="D1503" t="s">
        <v>28</v>
      </c>
      <c r="E1503" t="s">
        <v>29</v>
      </c>
      <c r="F1503" t="s">
        <v>10709</v>
      </c>
      <c r="G1503" t="s">
        <v>10710</v>
      </c>
      <c r="H1503" t="s">
        <v>8442</v>
      </c>
      <c r="I1503" t="s">
        <v>14301</v>
      </c>
      <c r="J1503" t="s">
        <v>10738</v>
      </c>
      <c r="K1503" t="s">
        <v>30</v>
      </c>
      <c r="L1503" t="s">
        <v>30</v>
      </c>
      <c r="M1503" t="s">
        <v>41</v>
      </c>
      <c r="N1503" t="s">
        <v>42</v>
      </c>
      <c r="O1503" t="s">
        <v>52</v>
      </c>
      <c r="P1503" t="s">
        <v>164</v>
      </c>
      <c r="Q1503" t="s">
        <v>602</v>
      </c>
      <c r="R1503" t="s">
        <v>627</v>
      </c>
      <c r="S1503" t="str">
        <f t="shared" si="23"/>
        <v>ORTEGA YUPANQUI, TEOFILO</v>
      </c>
      <c r="T1503" t="s">
        <v>46</v>
      </c>
      <c r="U1503" t="s">
        <v>47</v>
      </c>
      <c r="V1503" t="s">
        <v>48</v>
      </c>
      <c r="W1503" t="s">
        <v>16046</v>
      </c>
      <c r="X1503" s="121">
        <v>21642</v>
      </c>
      <c r="Y1503" t="s">
        <v>10739</v>
      </c>
      <c r="AB1503" t="s">
        <v>37</v>
      </c>
      <c r="AC1503" t="s">
        <v>38</v>
      </c>
      <c r="AD1503" t="s">
        <v>39</v>
      </c>
    </row>
    <row r="1504" spans="1:30">
      <c r="A1504" t="s">
        <v>10740</v>
      </c>
      <c r="B1504" t="s">
        <v>26</v>
      </c>
      <c r="C1504" t="s">
        <v>27</v>
      </c>
      <c r="D1504" t="s">
        <v>28</v>
      </c>
      <c r="E1504" t="s">
        <v>29</v>
      </c>
      <c r="F1504" t="s">
        <v>10709</v>
      </c>
      <c r="G1504" t="s">
        <v>10710</v>
      </c>
      <c r="H1504" t="s">
        <v>8442</v>
      </c>
      <c r="I1504" t="s">
        <v>14301</v>
      </c>
      <c r="J1504" t="s">
        <v>10740</v>
      </c>
      <c r="K1504" t="s">
        <v>30</v>
      </c>
      <c r="L1504" t="s">
        <v>30</v>
      </c>
      <c r="M1504" t="s">
        <v>41</v>
      </c>
      <c r="N1504" t="s">
        <v>42</v>
      </c>
      <c r="O1504" t="s">
        <v>14302</v>
      </c>
      <c r="P1504" t="s">
        <v>224</v>
      </c>
      <c r="Q1504" t="s">
        <v>299</v>
      </c>
      <c r="R1504" t="s">
        <v>14303</v>
      </c>
      <c r="S1504" t="str">
        <f t="shared" si="23"/>
        <v>CALIZAYA RODRIGUEZ, JOSE ANTUNEZ</v>
      </c>
      <c r="T1504" t="s">
        <v>51</v>
      </c>
      <c r="U1504" t="s">
        <v>47</v>
      </c>
      <c r="V1504" t="s">
        <v>48</v>
      </c>
      <c r="W1504" t="s">
        <v>16047</v>
      </c>
      <c r="X1504" s="121">
        <v>24854</v>
      </c>
      <c r="Y1504" t="s">
        <v>14304</v>
      </c>
      <c r="AB1504" t="s">
        <v>37</v>
      </c>
      <c r="AC1504" t="s">
        <v>38</v>
      </c>
      <c r="AD1504" t="s">
        <v>39</v>
      </c>
    </row>
    <row r="1505" spans="1:30">
      <c r="A1505" t="s">
        <v>10741</v>
      </c>
      <c r="B1505" t="s">
        <v>26</v>
      </c>
      <c r="C1505" t="s">
        <v>27</v>
      </c>
      <c r="D1505" t="s">
        <v>28</v>
      </c>
      <c r="E1505" t="s">
        <v>29</v>
      </c>
      <c r="F1505" t="s">
        <v>10709</v>
      </c>
      <c r="G1505" t="s">
        <v>10710</v>
      </c>
      <c r="H1505" t="s">
        <v>8442</v>
      </c>
      <c r="I1505" t="s">
        <v>14301</v>
      </c>
      <c r="J1505" t="s">
        <v>10741</v>
      </c>
      <c r="K1505" t="s">
        <v>30</v>
      </c>
      <c r="L1505" t="s">
        <v>30</v>
      </c>
      <c r="M1505" t="s">
        <v>41</v>
      </c>
      <c r="N1505" t="s">
        <v>42</v>
      </c>
      <c r="O1505" t="s">
        <v>52</v>
      </c>
      <c r="P1505" t="s">
        <v>813</v>
      </c>
      <c r="Q1505" t="s">
        <v>72</v>
      </c>
      <c r="R1505" t="s">
        <v>10742</v>
      </c>
      <c r="S1505" t="str">
        <f t="shared" si="23"/>
        <v>TEVES QUISPE, ALICIA JULIA</v>
      </c>
      <c r="T1505" t="s">
        <v>46</v>
      </c>
      <c r="U1505" t="s">
        <v>47</v>
      </c>
      <c r="V1505" t="s">
        <v>48</v>
      </c>
      <c r="W1505" t="s">
        <v>16048</v>
      </c>
      <c r="X1505" s="121">
        <v>22365</v>
      </c>
      <c r="Y1505" t="s">
        <v>10743</v>
      </c>
      <c r="AB1505" t="s">
        <v>37</v>
      </c>
      <c r="AC1505" t="s">
        <v>38</v>
      </c>
      <c r="AD1505" t="s">
        <v>39</v>
      </c>
    </row>
    <row r="1506" spans="1:30">
      <c r="A1506" t="s">
        <v>10744</v>
      </c>
      <c r="B1506" t="s">
        <v>26</v>
      </c>
      <c r="C1506" t="s">
        <v>27</v>
      </c>
      <c r="D1506" t="s">
        <v>28</v>
      </c>
      <c r="E1506" t="s">
        <v>29</v>
      </c>
      <c r="F1506" t="s">
        <v>10709</v>
      </c>
      <c r="G1506" t="s">
        <v>10710</v>
      </c>
      <c r="H1506" t="s">
        <v>8442</v>
      </c>
      <c r="I1506" t="s">
        <v>14301</v>
      </c>
      <c r="J1506" t="s">
        <v>10744</v>
      </c>
      <c r="K1506" t="s">
        <v>30</v>
      </c>
      <c r="L1506" t="s">
        <v>30</v>
      </c>
      <c r="M1506" t="s">
        <v>41</v>
      </c>
      <c r="N1506" t="s">
        <v>42</v>
      </c>
      <c r="O1506" t="s">
        <v>10745</v>
      </c>
      <c r="P1506" t="s">
        <v>155</v>
      </c>
      <c r="Q1506" t="s">
        <v>103</v>
      </c>
      <c r="R1506" t="s">
        <v>10746</v>
      </c>
      <c r="S1506" t="str">
        <f t="shared" si="23"/>
        <v>CHURA MAMANI, GLORIA ROZULA</v>
      </c>
      <c r="T1506" t="s">
        <v>51</v>
      </c>
      <c r="U1506" t="s">
        <v>47</v>
      </c>
      <c r="V1506" t="s">
        <v>48</v>
      </c>
      <c r="W1506" t="s">
        <v>16049</v>
      </c>
      <c r="X1506" s="121">
        <v>21442</v>
      </c>
      <c r="Y1506" t="s">
        <v>10747</v>
      </c>
      <c r="AB1506" t="s">
        <v>37</v>
      </c>
      <c r="AC1506" t="s">
        <v>38</v>
      </c>
      <c r="AD1506" t="s">
        <v>39</v>
      </c>
    </row>
    <row r="1507" spans="1:30">
      <c r="A1507" t="s">
        <v>11048</v>
      </c>
      <c r="B1507" t="s">
        <v>26</v>
      </c>
      <c r="C1507" t="s">
        <v>27</v>
      </c>
      <c r="D1507" t="s">
        <v>28</v>
      </c>
      <c r="E1507" t="s">
        <v>29</v>
      </c>
      <c r="F1507" t="s">
        <v>10709</v>
      </c>
      <c r="G1507" t="s">
        <v>10710</v>
      </c>
      <c r="H1507" t="s">
        <v>8442</v>
      </c>
      <c r="I1507" t="s">
        <v>14301</v>
      </c>
      <c r="J1507" t="s">
        <v>11048</v>
      </c>
      <c r="K1507" t="s">
        <v>30</v>
      </c>
      <c r="L1507" t="s">
        <v>30</v>
      </c>
      <c r="M1507" t="s">
        <v>8480</v>
      </c>
      <c r="N1507" t="s">
        <v>231</v>
      </c>
      <c r="O1507" t="s">
        <v>19031</v>
      </c>
      <c r="P1507" t="s">
        <v>40</v>
      </c>
      <c r="Q1507" t="s">
        <v>40</v>
      </c>
      <c r="R1507" t="s">
        <v>40</v>
      </c>
      <c r="S1507" s="163" t="s">
        <v>231</v>
      </c>
      <c r="T1507" t="s">
        <v>62</v>
      </c>
      <c r="U1507" t="s">
        <v>47</v>
      </c>
      <c r="V1507" t="s">
        <v>48</v>
      </c>
      <c r="W1507" t="s">
        <v>40</v>
      </c>
      <c r="X1507" t="s">
        <v>232</v>
      </c>
      <c r="Y1507" t="s">
        <v>40</v>
      </c>
      <c r="AB1507" t="s">
        <v>37</v>
      </c>
      <c r="AC1507" t="s">
        <v>6439</v>
      </c>
      <c r="AD1507" t="s">
        <v>39</v>
      </c>
    </row>
    <row r="1508" spans="1:30">
      <c r="A1508" t="s">
        <v>10750</v>
      </c>
      <c r="B1508" t="s">
        <v>26</v>
      </c>
      <c r="C1508" t="s">
        <v>27</v>
      </c>
      <c r="D1508" t="s">
        <v>28</v>
      </c>
      <c r="E1508" t="s">
        <v>29</v>
      </c>
      <c r="F1508" t="s">
        <v>10709</v>
      </c>
      <c r="G1508" t="s">
        <v>10710</v>
      </c>
      <c r="H1508" t="s">
        <v>8442</v>
      </c>
      <c r="I1508" t="s">
        <v>14301</v>
      </c>
      <c r="J1508" t="s">
        <v>10750</v>
      </c>
      <c r="K1508" t="s">
        <v>87</v>
      </c>
      <c r="L1508" t="s">
        <v>88</v>
      </c>
      <c r="M1508" t="s">
        <v>89</v>
      </c>
      <c r="N1508" t="s">
        <v>42</v>
      </c>
      <c r="O1508" t="s">
        <v>52</v>
      </c>
      <c r="P1508" t="s">
        <v>106</v>
      </c>
      <c r="Q1508" t="s">
        <v>465</v>
      </c>
      <c r="R1508" t="s">
        <v>918</v>
      </c>
      <c r="S1508" t="str">
        <f t="shared" si="23"/>
        <v>RUELAS NAIRA, MAURO</v>
      </c>
      <c r="T1508" t="s">
        <v>188</v>
      </c>
      <c r="U1508" t="s">
        <v>36</v>
      </c>
      <c r="V1508" t="s">
        <v>48</v>
      </c>
      <c r="W1508" t="s">
        <v>16050</v>
      </c>
      <c r="X1508" s="121">
        <v>23251</v>
      </c>
      <c r="Y1508" t="s">
        <v>10751</v>
      </c>
      <c r="AB1508" t="s">
        <v>37</v>
      </c>
      <c r="AC1508" t="s">
        <v>92</v>
      </c>
      <c r="AD1508" t="s">
        <v>39</v>
      </c>
    </row>
    <row r="1509" spans="1:30">
      <c r="A1509" t="s">
        <v>10752</v>
      </c>
      <c r="B1509" t="s">
        <v>26</v>
      </c>
      <c r="C1509" t="s">
        <v>27</v>
      </c>
      <c r="D1509" t="s">
        <v>28</v>
      </c>
      <c r="E1509" t="s">
        <v>29</v>
      </c>
      <c r="F1509" t="s">
        <v>10709</v>
      </c>
      <c r="G1509" t="s">
        <v>10710</v>
      </c>
      <c r="H1509" t="s">
        <v>8442</v>
      </c>
      <c r="I1509" t="s">
        <v>14301</v>
      </c>
      <c r="J1509" t="s">
        <v>10752</v>
      </c>
      <c r="K1509" t="s">
        <v>87</v>
      </c>
      <c r="L1509" t="s">
        <v>88</v>
      </c>
      <c r="M1509" t="s">
        <v>89</v>
      </c>
      <c r="N1509" t="s">
        <v>42</v>
      </c>
      <c r="O1509" t="s">
        <v>52</v>
      </c>
      <c r="P1509" t="s">
        <v>319</v>
      </c>
      <c r="Q1509" t="s">
        <v>72</v>
      </c>
      <c r="R1509" t="s">
        <v>6385</v>
      </c>
      <c r="S1509" t="str">
        <f t="shared" si="23"/>
        <v>MENDOZA QUISPE, DIONICIO</v>
      </c>
      <c r="T1509" t="s">
        <v>172</v>
      </c>
      <c r="U1509" t="s">
        <v>36</v>
      </c>
      <c r="V1509" t="s">
        <v>48</v>
      </c>
      <c r="W1509" t="s">
        <v>16051</v>
      </c>
      <c r="X1509" s="121">
        <v>23416</v>
      </c>
      <c r="Y1509" t="s">
        <v>10753</v>
      </c>
      <c r="AB1509" t="s">
        <v>37</v>
      </c>
      <c r="AC1509" t="s">
        <v>92</v>
      </c>
      <c r="AD1509" t="s">
        <v>39</v>
      </c>
    </row>
    <row r="1510" spans="1:30">
      <c r="A1510" t="s">
        <v>10754</v>
      </c>
      <c r="B1510" t="s">
        <v>26</v>
      </c>
      <c r="C1510" t="s">
        <v>27</v>
      </c>
      <c r="D1510" t="s">
        <v>28</v>
      </c>
      <c r="E1510" t="s">
        <v>363</v>
      </c>
      <c r="F1510" t="s">
        <v>10755</v>
      </c>
      <c r="G1510" t="s">
        <v>10756</v>
      </c>
      <c r="H1510" t="s">
        <v>8442</v>
      </c>
      <c r="I1510" t="s">
        <v>14305</v>
      </c>
      <c r="J1510" t="s">
        <v>10754</v>
      </c>
      <c r="K1510" t="s">
        <v>30</v>
      </c>
      <c r="L1510" t="s">
        <v>31</v>
      </c>
      <c r="M1510" t="s">
        <v>32</v>
      </c>
      <c r="N1510" t="s">
        <v>33</v>
      </c>
      <c r="O1510" t="s">
        <v>14306</v>
      </c>
      <c r="P1510" t="s">
        <v>3972</v>
      </c>
      <c r="Q1510" t="s">
        <v>122</v>
      </c>
      <c r="R1510" t="s">
        <v>19065</v>
      </c>
      <c r="S1510" t="str">
        <f t="shared" si="23"/>
        <v>BALCONA FLORES, JOSE ALFREDO</v>
      </c>
      <c r="T1510" t="s">
        <v>35</v>
      </c>
      <c r="U1510" t="s">
        <v>36</v>
      </c>
      <c r="V1510" t="s">
        <v>48</v>
      </c>
      <c r="W1510" t="s">
        <v>19066</v>
      </c>
      <c r="X1510" s="121">
        <v>24368</v>
      </c>
      <c r="Y1510" t="s">
        <v>19067</v>
      </c>
      <c r="Z1510" s="121">
        <v>43525</v>
      </c>
      <c r="AA1510" s="121">
        <v>44985</v>
      </c>
      <c r="AB1510" t="s">
        <v>37</v>
      </c>
      <c r="AC1510" t="s">
        <v>38</v>
      </c>
      <c r="AD1510" t="s">
        <v>39</v>
      </c>
    </row>
    <row r="1511" spans="1:30">
      <c r="A1511" t="s">
        <v>10759</v>
      </c>
      <c r="B1511" t="s">
        <v>26</v>
      </c>
      <c r="C1511" t="s">
        <v>27</v>
      </c>
      <c r="D1511" t="s">
        <v>28</v>
      </c>
      <c r="E1511" t="s">
        <v>363</v>
      </c>
      <c r="F1511" t="s">
        <v>10755</v>
      </c>
      <c r="G1511" t="s">
        <v>10756</v>
      </c>
      <c r="H1511" t="s">
        <v>8442</v>
      </c>
      <c r="I1511" t="s">
        <v>14305</v>
      </c>
      <c r="J1511" t="s">
        <v>10759</v>
      </c>
      <c r="K1511" t="s">
        <v>30</v>
      </c>
      <c r="L1511" t="s">
        <v>30</v>
      </c>
      <c r="M1511" t="s">
        <v>41</v>
      </c>
      <c r="N1511" t="s">
        <v>42</v>
      </c>
      <c r="O1511" t="s">
        <v>10760</v>
      </c>
      <c r="P1511" t="s">
        <v>291</v>
      </c>
      <c r="Q1511" t="s">
        <v>189</v>
      </c>
      <c r="R1511" t="s">
        <v>339</v>
      </c>
      <c r="S1511" t="str">
        <f t="shared" si="23"/>
        <v>LUQUE APAZA, MARINA</v>
      </c>
      <c r="T1511" t="s">
        <v>51</v>
      </c>
      <c r="U1511" t="s">
        <v>47</v>
      </c>
      <c r="V1511" t="s">
        <v>48</v>
      </c>
      <c r="W1511" t="s">
        <v>16052</v>
      </c>
      <c r="X1511" s="121">
        <v>26562</v>
      </c>
      <c r="Y1511" t="s">
        <v>10761</v>
      </c>
      <c r="AB1511" t="s">
        <v>37</v>
      </c>
      <c r="AC1511" t="s">
        <v>38</v>
      </c>
      <c r="AD1511" t="s">
        <v>39</v>
      </c>
    </row>
    <row r="1512" spans="1:30">
      <c r="A1512" t="s">
        <v>10762</v>
      </c>
      <c r="B1512" t="s">
        <v>26</v>
      </c>
      <c r="C1512" t="s">
        <v>27</v>
      </c>
      <c r="D1512" t="s">
        <v>28</v>
      </c>
      <c r="E1512" t="s">
        <v>363</v>
      </c>
      <c r="F1512" t="s">
        <v>10755</v>
      </c>
      <c r="G1512" t="s">
        <v>10756</v>
      </c>
      <c r="H1512" t="s">
        <v>8442</v>
      </c>
      <c r="I1512" t="s">
        <v>14305</v>
      </c>
      <c r="J1512" t="s">
        <v>10762</v>
      </c>
      <c r="K1512" t="s">
        <v>30</v>
      </c>
      <c r="L1512" t="s">
        <v>30</v>
      </c>
      <c r="M1512" t="s">
        <v>6262</v>
      </c>
      <c r="N1512" t="s">
        <v>231</v>
      </c>
      <c r="O1512" t="s">
        <v>19068</v>
      </c>
      <c r="P1512" t="s">
        <v>40</v>
      </c>
      <c r="Q1512" t="s">
        <v>40</v>
      </c>
      <c r="R1512" t="s">
        <v>40</v>
      </c>
      <c r="S1512" s="163" t="s">
        <v>231</v>
      </c>
      <c r="T1512" t="s">
        <v>62</v>
      </c>
      <c r="U1512" t="s">
        <v>47</v>
      </c>
      <c r="V1512" t="s">
        <v>48</v>
      </c>
      <c r="W1512" t="s">
        <v>40</v>
      </c>
      <c r="X1512" t="s">
        <v>232</v>
      </c>
      <c r="Y1512" t="s">
        <v>40</v>
      </c>
      <c r="AB1512" t="s">
        <v>37</v>
      </c>
      <c r="AC1512" t="s">
        <v>6439</v>
      </c>
      <c r="AD1512" t="s">
        <v>39</v>
      </c>
    </row>
    <row r="1513" spans="1:30">
      <c r="A1513" t="s">
        <v>10765</v>
      </c>
      <c r="B1513" t="s">
        <v>26</v>
      </c>
      <c r="C1513" t="s">
        <v>27</v>
      </c>
      <c r="D1513" t="s">
        <v>28</v>
      </c>
      <c r="E1513" t="s">
        <v>363</v>
      </c>
      <c r="F1513" t="s">
        <v>10755</v>
      </c>
      <c r="G1513" t="s">
        <v>10756</v>
      </c>
      <c r="H1513" t="s">
        <v>8442</v>
      </c>
      <c r="I1513" t="s">
        <v>14305</v>
      </c>
      <c r="J1513" t="s">
        <v>10765</v>
      </c>
      <c r="K1513" t="s">
        <v>30</v>
      </c>
      <c r="L1513" t="s">
        <v>30</v>
      </c>
      <c r="M1513" t="s">
        <v>41</v>
      </c>
      <c r="N1513" t="s">
        <v>42</v>
      </c>
      <c r="O1513" t="s">
        <v>52</v>
      </c>
      <c r="P1513" t="s">
        <v>65</v>
      </c>
      <c r="Q1513" t="s">
        <v>66</v>
      </c>
      <c r="R1513" t="s">
        <v>8324</v>
      </c>
      <c r="S1513" t="str">
        <f t="shared" si="23"/>
        <v>LOPEZ TAVERA, NOEMI</v>
      </c>
      <c r="T1513" t="s">
        <v>46</v>
      </c>
      <c r="U1513" t="s">
        <v>47</v>
      </c>
      <c r="V1513" t="s">
        <v>48</v>
      </c>
      <c r="W1513" t="s">
        <v>16054</v>
      </c>
      <c r="X1513" s="121">
        <v>25463</v>
      </c>
      <c r="Y1513" t="s">
        <v>10766</v>
      </c>
      <c r="AB1513" t="s">
        <v>37</v>
      </c>
      <c r="AC1513" t="s">
        <v>38</v>
      </c>
      <c r="AD1513" t="s">
        <v>39</v>
      </c>
    </row>
    <row r="1514" spans="1:30">
      <c r="A1514" t="s">
        <v>10767</v>
      </c>
      <c r="B1514" t="s">
        <v>26</v>
      </c>
      <c r="C1514" t="s">
        <v>27</v>
      </c>
      <c r="D1514" t="s">
        <v>28</v>
      </c>
      <c r="E1514" t="s">
        <v>363</v>
      </c>
      <c r="F1514" t="s">
        <v>10755</v>
      </c>
      <c r="G1514" t="s">
        <v>10756</v>
      </c>
      <c r="H1514" t="s">
        <v>8442</v>
      </c>
      <c r="I1514" t="s">
        <v>14305</v>
      </c>
      <c r="J1514" t="s">
        <v>10767</v>
      </c>
      <c r="K1514" t="s">
        <v>30</v>
      </c>
      <c r="L1514" t="s">
        <v>30</v>
      </c>
      <c r="M1514" t="s">
        <v>41</v>
      </c>
      <c r="N1514" t="s">
        <v>42</v>
      </c>
      <c r="O1514" t="s">
        <v>10768</v>
      </c>
      <c r="P1514" t="s">
        <v>148</v>
      </c>
      <c r="Q1514" t="s">
        <v>122</v>
      </c>
      <c r="R1514" t="s">
        <v>10681</v>
      </c>
      <c r="S1514" t="str">
        <f t="shared" si="23"/>
        <v>RAMOS FLORES, MARIO GERMAN</v>
      </c>
      <c r="T1514" t="s">
        <v>46</v>
      </c>
      <c r="U1514" t="s">
        <v>47</v>
      </c>
      <c r="V1514" t="s">
        <v>48</v>
      </c>
      <c r="W1514" t="s">
        <v>16055</v>
      </c>
      <c r="X1514" s="121">
        <v>24308</v>
      </c>
      <c r="Y1514" t="s">
        <v>10682</v>
      </c>
      <c r="AB1514" t="s">
        <v>37</v>
      </c>
      <c r="AC1514" t="s">
        <v>38</v>
      </c>
      <c r="AD1514" t="s">
        <v>39</v>
      </c>
    </row>
    <row r="1515" spans="1:30">
      <c r="A1515" t="s">
        <v>10769</v>
      </c>
      <c r="B1515" t="s">
        <v>26</v>
      </c>
      <c r="C1515" t="s">
        <v>27</v>
      </c>
      <c r="D1515" t="s">
        <v>28</v>
      </c>
      <c r="E1515" t="s">
        <v>363</v>
      </c>
      <c r="F1515" t="s">
        <v>10755</v>
      </c>
      <c r="G1515" t="s">
        <v>10756</v>
      </c>
      <c r="H1515" t="s">
        <v>8442</v>
      </c>
      <c r="I1515" t="s">
        <v>14305</v>
      </c>
      <c r="J1515" t="s">
        <v>10769</v>
      </c>
      <c r="K1515" t="s">
        <v>30</v>
      </c>
      <c r="L1515" t="s">
        <v>30</v>
      </c>
      <c r="M1515" t="s">
        <v>41</v>
      </c>
      <c r="N1515" t="s">
        <v>42</v>
      </c>
      <c r="O1515" t="s">
        <v>10770</v>
      </c>
      <c r="P1515" t="s">
        <v>532</v>
      </c>
      <c r="Q1515" t="s">
        <v>418</v>
      </c>
      <c r="R1515" t="s">
        <v>10771</v>
      </c>
      <c r="S1515" t="str">
        <f t="shared" si="23"/>
        <v>HUARAHUARA ACERO, TIMOTEA</v>
      </c>
      <c r="T1515" t="s">
        <v>51</v>
      </c>
      <c r="U1515" t="s">
        <v>47</v>
      </c>
      <c r="V1515" t="s">
        <v>48</v>
      </c>
      <c r="W1515" t="s">
        <v>16056</v>
      </c>
      <c r="X1515" s="121">
        <v>21572</v>
      </c>
      <c r="Y1515" t="s">
        <v>10772</v>
      </c>
      <c r="AB1515" t="s">
        <v>37</v>
      </c>
      <c r="AC1515" t="s">
        <v>38</v>
      </c>
      <c r="AD1515" t="s">
        <v>39</v>
      </c>
    </row>
    <row r="1516" spans="1:30">
      <c r="A1516" t="s">
        <v>10773</v>
      </c>
      <c r="B1516" t="s">
        <v>26</v>
      </c>
      <c r="C1516" t="s">
        <v>27</v>
      </c>
      <c r="D1516" t="s">
        <v>28</v>
      </c>
      <c r="E1516" t="s">
        <v>363</v>
      </c>
      <c r="F1516" t="s">
        <v>10755</v>
      </c>
      <c r="G1516" t="s">
        <v>10756</v>
      </c>
      <c r="H1516" t="s">
        <v>8442</v>
      </c>
      <c r="I1516" t="s">
        <v>14305</v>
      </c>
      <c r="J1516" t="s">
        <v>10773</v>
      </c>
      <c r="K1516" t="s">
        <v>87</v>
      </c>
      <c r="L1516" t="s">
        <v>88</v>
      </c>
      <c r="M1516" t="s">
        <v>93</v>
      </c>
      <c r="N1516" t="s">
        <v>42</v>
      </c>
      <c r="O1516" t="s">
        <v>16057</v>
      </c>
      <c r="P1516" t="s">
        <v>128</v>
      </c>
      <c r="Q1516" t="s">
        <v>103</v>
      </c>
      <c r="R1516" t="s">
        <v>7434</v>
      </c>
      <c r="S1516" t="str">
        <f t="shared" si="23"/>
        <v>VELASQUEZ MAMANI, EDWIN JAIME</v>
      </c>
      <c r="T1516" t="s">
        <v>172</v>
      </c>
      <c r="U1516" t="s">
        <v>36</v>
      </c>
      <c r="V1516" t="s">
        <v>48</v>
      </c>
      <c r="W1516" t="s">
        <v>16058</v>
      </c>
      <c r="X1516" s="121">
        <v>24466</v>
      </c>
      <c r="Y1516" t="s">
        <v>7435</v>
      </c>
      <c r="AB1516" t="s">
        <v>37</v>
      </c>
      <c r="AC1516" t="s">
        <v>92</v>
      </c>
      <c r="AD1516" t="s">
        <v>39</v>
      </c>
    </row>
    <row r="1517" spans="1:30">
      <c r="A1517" t="s">
        <v>10774</v>
      </c>
      <c r="B1517" t="s">
        <v>26</v>
      </c>
      <c r="C1517" t="s">
        <v>332</v>
      </c>
      <c r="D1517" t="s">
        <v>28</v>
      </c>
      <c r="E1517" t="s">
        <v>363</v>
      </c>
      <c r="F1517" t="s">
        <v>10775</v>
      </c>
      <c r="G1517" t="s">
        <v>10776</v>
      </c>
      <c r="H1517" t="s">
        <v>8442</v>
      </c>
      <c r="I1517" t="s">
        <v>14307</v>
      </c>
      <c r="J1517" t="s">
        <v>10774</v>
      </c>
      <c r="K1517" t="s">
        <v>30</v>
      </c>
      <c r="L1517" t="s">
        <v>31</v>
      </c>
      <c r="M1517" t="s">
        <v>32</v>
      </c>
      <c r="N1517" t="s">
        <v>33</v>
      </c>
      <c r="O1517" t="s">
        <v>10777</v>
      </c>
      <c r="P1517" t="s">
        <v>856</v>
      </c>
      <c r="Q1517" t="s">
        <v>1009</v>
      </c>
      <c r="R1517" t="s">
        <v>801</v>
      </c>
      <c r="S1517" t="str">
        <f t="shared" si="23"/>
        <v>CHANA ARIZACA, ERNESTO</v>
      </c>
      <c r="T1517" t="s">
        <v>46</v>
      </c>
      <c r="U1517" t="s">
        <v>36</v>
      </c>
      <c r="V1517" t="s">
        <v>6426</v>
      </c>
      <c r="W1517" t="s">
        <v>16059</v>
      </c>
      <c r="X1517" s="121">
        <v>27522</v>
      </c>
      <c r="Y1517" t="s">
        <v>14308</v>
      </c>
      <c r="Z1517" s="121">
        <v>43525</v>
      </c>
      <c r="AA1517" s="121">
        <v>44985</v>
      </c>
      <c r="AB1517" t="s">
        <v>37</v>
      </c>
      <c r="AC1517" t="s">
        <v>38</v>
      </c>
      <c r="AD1517" t="s">
        <v>39</v>
      </c>
    </row>
    <row r="1518" spans="1:30">
      <c r="A1518" t="s">
        <v>10779</v>
      </c>
      <c r="B1518" t="s">
        <v>26</v>
      </c>
      <c r="C1518" t="s">
        <v>332</v>
      </c>
      <c r="D1518" t="s">
        <v>28</v>
      </c>
      <c r="E1518" t="s">
        <v>363</v>
      </c>
      <c r="F1518" t="s">
        <v>10775</v>
      </c>
      <c r="G1518" t="s">
        <v>10776</v>
      </c>
      <c r="H1518" t="s">
        <v>8442</v>
      </c>
      <c r="I1518" t="s">
        <v>14307</v>
      </c>
      <c r="J1518" t="s">
        <v>10779</v>
      </c>
      <c r="K1518" t="s">
        <v>30</v>
      </c>
      <c r="L1518" t="s">
        <v>30</v>
      </c>
      <c r="M1518" t="s">
        <v>41</v>
      </c>
      <c r="N1518" t="s">
        <v>42</v>
      </c>
      <c r="O1518" t="s">
        <v>19069</v>
      </c>
      <c r="P1518" t="s">
        <v>103</v>
      </c>
      <c r="Q1518" t="s">
        <v>8323</v>
      </c>
      <c r="R1518" t="s">
        <v>374</v>
      </c>
      <c r="S1518" t="str">
        <f t="shared" si="23"/>
        <v>MAMANI ALLCA, MARTHA</v>
      </c>
      <c r="T1518" t="s">
        <v>62</v>
      </c>
      <c r="U1518" t="s">
        <v>47</v>
      </c>
      <c r="V1518" t="s">
        <v>48</v>
      </c>
      <c r="W1518" t="s">
        <v>19070</v>
      </c>
      <c r="X1518" s="121">
        <v>27578</v>
      </c>
      <c r="Y1518" t="s">
        <v>19071</v>
      </c>
      <c r="AB1518" t="s">
        <v>37</v>
      </c>
      <c r="AC1518" t="s">
        <v>38</v>
      </c>
      <c r="AD1518" t="s">
        <v>39</v>
      </c>
    </row>
    <row r="1519" spans="1:30">
      <c r="A1519" t="s">
        <v>10782</v>
      </c>
      <c r="B1519" t="s">
        <v>26</v>
      </c>
      <c r="C1519" t="s">
        <v>332</v>
      </c>
      <c r="D1519" t="s">
        <v>28</v>
      </c>
      <c r="E1519" t="s">
        <v>362</v>
      </c>
      <c r="F1519" t="s">
        <v>10783</v>
      </c>
      <c r="G1519" t="s">
        <v>10784</v>
      </c>
      <c r="H1519" t="s">
        <v>8442</v>
      </c>
      <c r="I1519" t="s">
        <v>14309</v>
      </c>
      <c r="J1519" t="s">
        <v>10782</v>
      </c>
      <c r="K1519" t="s">
        <v>30</v>
      </c>
      <c r="L1519" t="s">
        <v>31</v>
      </c>
      <c r="M1519" t="s">
        <v>32</v>
      </c>
      <c r="N1519" t="s">
        <v>33</v>
      </c>
      <c r="O1519" t="s">
        <v>19072</v>
      </c>
      <c r="P1519" t="s">
        <v>333</v>
      </c>
      <c r="Q1519" t="s">
        <v>3091</v>
      </c>
      <c r="R1519" t="s">
        <v>958</v>
      </c>
      <c r="S1519" t="str">
        <f t="shared" si="23"/>
        <v>MIRANDA TEVEZ, JULIO</v>
      </c>
      <c r="T1519" t="s">
        <v>46</v>
      </c>
      <c r="U1519" t="s">
        <v>36</v>
      </c>
      <c r="V1519" t="s">
        <v>48</v>
      </c>
      <c r="W1519" t="s">
        <v>19073</v>
      </c>
      <c r="X1519" s="121">
        <v>23661</v>
      </c>
      <c r="Y1519" t="s">
        <v>19074</v>
      </c>
      <c r="Z1519" s="121">
        <v>43525</v>
      </c>
      <c r="AA1519" s="121">
        <v>44985</v>
      </c>
      <c r="AB1519" t="s">
        <v>37</v>
      </c>
      <c r="AC1519" t="s">
        <v>38</v>
      </c>
      <c r="AD1519" t="s">
        <v>39</v>
      </c>
    </row>
    <row r="1520" spans="1:30">
      <c r="A1520" t="s">
        <v>10786</v>
      </c>
      <c r="B1520" t="s">
        <v>26</v>
      </c>
      <c r="C1520" t="s">
        <v>332</v>
      </c>
      <c r="D1520" t="s">
        <v>28</v>
      </c>
      <c r="E1520" t="s">
        <v>362</v>
      </c>
      <c r="F1520" t="s">
        <v>10783</v>
      </c>
      <c r="G1520" t="s">
        <v>10784</v>
      </c>
      <c r="H1520" t="s">
        <v>8442</v>
      </c>
      <c r="I1520" t="s">
        <v>14309</v>
      </c>
      <c r="J1520" t="s">
        <v>10786</v>
      </c>
      <c r="K1520" t="s">
        <v>30</v>
      </c>
      <c r="L1520" t="s">
        <v>30</v>
      </c>
      <c r="M1520" t="s">
        <v>6262</v>
      </c>
      <c r="N1520" t="s">
        <v>42</v>
      </c>
      <c r="O1520" t="s">
        <v>52</v>
      </c>
      <c r="P1520" t="s">
        <v>10787</v>
      </c>
      <c r="Q1520" t="s">
        <v>333</v>
      </c>
      <c r="R1520" t="s">
        <v>7144</v>
      </c>
      <c r="S1520" t="str">
        <f t="shared" si="23"/>
        <v>QUESADA MIRANDA, ANA NANCY</v>
      </c>
      <c r="T1520" t="s">
        <v>62</v>
      </c>
      <c r="U1520" t="s">
        <v>47</v>
      </c>
      <c r="V1520" t="s">
        <v>48</v>
      </c>
      <c r="W1520" t="s">
        <v>16062</v>
      </c>
      <c r="X1520" s="121">
        <v>24098</v>
      </c>
      <c r="Y1520" t="s">
        <v>10788</v>
      </c>
      <c r="AB1520" t="s">
        <v>37</v>
      </c>
      <c r="AC1520" t="s">
        <v>38</v>
      </c>
      <c r="AD1520" t="s">
        <v>39</v>
      </c>
    </row>
    <row r="1521" spans="1:30">
      <c r="A1521" t="s">
        <v>10789</v>
      </c>
      <c r="B1521" t="s">
        <v>26</v>
      </c>
      <c r="C1521" t="s">
        <v>27</v>
      </c>
      <c r="D1521" t="s">
        <v>28</v>
      </c>
      <c r="E1521" t="s">
        <v>363</v>
      </c>
      <c r="F1521" t="s">
        <v>10790</v>
      </c>
      <c r="G1521" t="s">
        <v>10791</v>
      </c>
      <c r="H1521" t="s">
        <v>8442</v>
      </c>
      <c r="I1521" t="s">
        <v>14310</v>
      </c>
      <c r="J1521" t="s">
        <v>10789</v>
      </c>
      <c r="K1521" t="s">
        <v>30</v>
      </c>
      <c r="L1521" t="s">
        <v>31</v>
      </c>
      <c r="M1521" t="s">
        <v>32</v>
      </c>
      <c r="N1521" t="s">
        <v>33</v>
      </c>
      <c r="O1521" t="s">
        <v>6424</v>
      </c>
      <c r="P1521" t="s">
        <v>103</v>
      </c>
      <c r="Q1521" t="s">
        <v>924</v>
      </c>
      <c r="R1521" t="s">
        <v>595</v>
      </c>
      <c r="S1521" t="str">
        <f t="shared" si="23"/>
        <v>MAMANI PILCOMAMANI, WILBER</v>
      </c>
      <c r="T1521" t="s">
        <v>35</v>
      </c>
      <c r="U1521" t="s">
        <v>36</v>
      </c>
      <c r="V1521" t="s">
        <v>6426</v>
      </c>
      <c r="W1521" t="s">
        <v>16063</v>
      </c>
      <c r="X1521" s="121">
        <v>28619</v>
      </c>
      <c r="Y1521" t="s">
        <v>10792</v>
      </c>
      <c r="Z1521" s="121">
        <v>43525</v>
      </c>
      <c r="AA1521" s="121">
        <v>44985</v>
      </c>
      <c r="AB1521" t="s">
        <v>37</v>
      </c>
      <c r="AC1521" t="s">
        <v>38</v>
      </c>
      <c r="AD1521" t="s">
        <v>39</v>
      </c>
    </row>
    <row r="1522" spans="1:30">
      <c r="A1522" t="s">
        <v>10793</v>
      </c>
      <c r="B1522" t="s">
        <v>26</v>
      </c>
      <c r="C1522" t="s">
        <v>27</v>
      </c>
      <c r="D1522" t="s">
        <v>28</v>
      </c>
      <c r="E1522" t="s">
        <v>363</v>
      </c>
      <c r="F1522" t="s">
        <v>10790</v>
      </c>
      <c r="G1522" t="s">
        <v>10791</v>
      </c>
      <c r="H1522" t="s">
        <v>8442</v>
      </c>
      <c r="I1522" t="s">
        <v>14310</v>
      </c>
      <c r="J1522" t="s">
        <v>10793</v>
      </c>
      <c r="K1522" t="s">
        <v>30</v>
      </c>
      <c r="L1522" t="s">
        <v>30</v>
      </c>
      <c r="M1522" t="s">
        <v>41</v>
      </c>
      <c r="N1522" t="s">
        <v>42</v>
      </c>
      <c r="O1522" t="s">
        <v>14311</v>
      </c>
      <c r="P1522" t="s">
        <v>241</v>
      </c>
      <c r="Q1522" t="s">
        <v>175</v>
      </c>
      <c r="R1522" t="s">
        <v>14312</v>
      </c>
      <c r="S1522" t="str">
        <f t="shared" si="23"/>
        <v>ALATA TITO, JOHN OMAR</v>
      </c>
      <c r="T1522" t="s">
        <v>46</v>
      </c>
      <c r="U1522" t="s">
        <v>47</v>
      </c>
      <c r="V1522" t="s">
        <v>48</v>
      </c>
      <c r="W1522" t="s">
        <v>16064</v>
      </c>
      <c r="X1522" s="121">
        <v>25206</v>
      </c>
      <c r="Y1522" t="s">
        <v>14313</v>
      </c>
      <c r="AB1522" t="s">
        <v>37</v>
      </c>
      <c r="AC1522" t="s">
        <v>38</v>
      </c>
      <c r="AD1522" t="s">
        <v>39</v>
      </c>
    </row>
    <row r="1523" spans="1:30">
      <c r="A1523" t="s">
        <v>10795</v>
      </c>
      <c r="B1523" t="s">
        <v>26</v>
      </c>
      <c r="C1523" t="s">
        <v>27</v>
      </c>
      <c r="D1523" t="s">
        <v>28</v>
      </c>
      <c r="E1523" t="s">
        <v>363</v>
      </c>
      <c r="F1523" t="s">
        <v>10790</v>
      </c>
      <c r="G1523" t="s">
        <v>10791</v>
      </c>
      <c r="H1523" t="s">
        <v>8442</v>
      </c>
      <c r="I1523" t="s">
        <v>14310</v>
      </c>
      <c r="J1523" t="s">
        <v>10795</v>
      </c>
      <c r="K1523" t="s">
        <v>30</v>
      </c>
      <c r="L1523" t="s">
        <v>30</v>
      </c>
      <c r="M1523" t="s">
        <v>41</v>
      </c>
      <c r="N1523" t="s">
        <v>42</v>
      </c>
      <c r="O1523" t="s">
        <v>10796</v>
      </c>
      <c r="P1523" t="s">
        <v>72</v>
      </c>
      <c r="Q1523" t="s">
        <v>373</v>
      </c>
      <c r="R1523" t="s">
        <v>10797</v>
      </c>
      <c r="S1523" t="str">
        <f t="shared" si="23"/>
        <v>QUISPE VALENCIA, LILIA OLINDA</v>
      </c>
      <c r="T1523" t="s">
        <v>51</v>
      </c>
      <c r="U1523" t="s">
        <v>47</v>
      </c>
      <c r="V1523" t="s">
        <v>48</v>
      </c>
      <c r="W1523" t="s">
        <v>16065</v>
      </c>
      <c r="X1523" s="121">
        <v>23544</v>
      </c>
      <c r="Y1523" t="s">
        <v>10798</v>
      </c>
      <c r="AB1523" t="s">
        <v>37</v>
      </c>
      <c r="AC1523" t="s">
        <v>38</v>
      </c>
      <c r="AD1523" t="s">
        <v>39</v>
      </c>
    </row>
    <row r="1524" spans="1:30">
      <c r="A1524" t="s">
        <v>10799</v>
      </c>
      <c r="B1524" t="s">
        <v>26</v>
      </c>
      <c r="C1524" t="s">
        <v>27</v>
      </c>
      <c r="D1524" t="s">
        <v>28</v>
      </c>
      <c r="E1524" t="s">
        <v>363</v>
      </c>
      <c r="F1524" t="s">
        <v>10790</v>
      </c>
      <c r="G1524" t="s">
        <v>10791</v>
      </c>
      <c r="H1524" t="s">
        <v>8442</v>
      </c>
      <c r="I1524" t="s">
        <v>14310</v>
      </c>
      <c r="J1524" t="s">
        <v>10799</v>
      </c>
      <c r="K1524" t="s">
        <v>30</v>
      </c>
      <c r="L1524" t="s">
        <v>30</v>
      </c>
      <c r="M1524" t="s">
        <v>41</v>
      </c>
      <c r="N1524" t="s">
        <v>42</v>
      </c>
      <c r="O1524" t="s">
        <v>10800</v>
      </c>
      <c r="P1524" t="s">
        <v>532</v>
      </c>
      <c r="Q1524" t="s">
        <v>103</v>
      </c>
      <c r="R1524" t="s">
        <v>12332</v>
      </c>
      <c r="S1524" t="str">
        <f t="shared" si="23"/>
        <v>HUARAHUARA MAMANI, ANASTASIA</v>
      </c>
      <c r="T1524" t="s">
        <v>46</v>
      </c>
      <c r="U1524" t="s">
        <v>47</v>
      </c>
      <c r="V1524" t="s">
        <v>48</v>
      </c>
      <c r="W1524" t="s">
        <v>16066</v>
      </c>
      <c r="X1524" s="121">
        <v>21121</v>
      </c>
      <c r="Y1524" t="s">
        <v>12333</v>
      </c>
      <c r="AB1524" t="s">
        <v>37</v>
      </c>
      <c r="AC1524" t="s">
        <v>38</v>
      </c>
      <c r="AD1524" t="s">
        <v>39</v>
      </c>
    </row>
    <row r="1525" spans="1:30">
      <c r="A1525" t="s">
        <v>10801</v>
      </c>
      <c r="B1525" t="s">
        <v>26</v>
      </c>
      <c r="C1525" t="s">
        <v>27</v>
      </c>
      <c r="D1525" t="s">
        <v>28</v>
      </c>
      <c r="E1525" t="s">
        <v>363</v>
      </c>
      <c r="F1525" t="s">
        <v>10790</v>
      </c>
      <c r="G1525" t="s">
        <v>10791</v>
      </c>
      <c r="H1525" t="s">
        <v>8442</v>
      </c>
      <c r="I1525" t="s">
        <v>14310</v>
      </c>
      <c r="J1525" t="s">
        <v>10801</v>
      </c>
      <c r="K1525" t="s">
        <v>30</v>
      </c>
      <c r="L1525" t="s">
        <v>30</v>
      </c>
      <c r="M1525" t="s">
        <v>41</v>
      </c>
      <c r="N1525" t="s">
        <v>42</v>
      </c>
      <c r="O1525" t="s">
        <v>10802</v>
      </c>
      <c r="P1525" t="s">
        <v>633</v>
      </c>
      <c r="Q1525" t="s">
        <v>73</v>
      </c>
      <c r="R1525" t="s">
        <v>14314</v>
      </c>
      <c r="S1525" t="str">
        <f t="shared" si="23"/>
        <v>CCAMA CONDORI, HUGO RAUL</v>
      </c>
      <c r="T1525" t="s">
        <v>46</v>
      </c>
      <c r="U1525" t="s">
        <v>47</v>
      </c>
      <c r="V1525" t="s">
        <v>48</v>
      </c>
      <c r="W1525" t="s">
        <v>16067</v>
      </c>
      <c r="X1525" s="121">
        <v>26199</v>
      </c>
      <c r="Y1525" t="s">
        <v>14315</v>
      </c>
      <c r="AB1525" t="s">
        <v>37</v>
      </c>
      <c r="AC1525" t="s">
        <v>38</v>
      </c>
      <c r="AD1525" t="s">
        <v>39</v>
      </c>
    </row>
    <row r="1526" spans="1:30">
      <c r="A1526" t="s">
        <v>10803</v>
      </c>
      <c r="B1526" t="s">
        <v>26</v>
      </c>
      <c r="C1526" t="s">
        <v>27</v>
      </c>
      <c r="D1526" t="s">
        <v>28</v>
      </c>
      <c r="E1526" t="s">
        <v>363</v>
      </c>
      <c r="F1526" t="s">
        <v>10790</v>
      </c>
      <c r="G1526" t="s">
        <v>10791</v>
      </c>
      <c r="H1526" t="s">
        <v>8442</v>
      </c>
      <c r="I1526" t="s">
        <v>14310</v>
      </c>
      <c r="J1526" t="s">
        <v>10803</v>
      </c>
      <c r="K1526" t="s">
        <v>30</v>
      </c>
      <c r="L1526" t="s">
        <v>30</v>
      </c>
      <c r="M1526" t="s">
        <v>41</v>
      </c>
      <c r="N1526" t="s">
        <v>42</v>
      </c>
      <c r="O1526" t="s">
        <v>10804</v>
      </c>
      <c r="P1526" t="s">
        <v>262</v>
      </c>
      <c r="Q1526" t="s">
        <v>465</v>
      </c>
      <c r="R1526" t="s">
        <v>925</v>
      </c>
      <c r="S1526" t="str">
        <f t="shared" si="23"/>
        <v>LUJANO NAIRA, ANTONIA</v>
      </c>
      <c r="T1526" t="s">
        <v>58</v>
      </c>
      <c r="U1526" t="s">
        <v>47</v>
      </c>
      <c r="V1526" t="s">
        <v>48</v>
      </c>
      <c r="W1526" t="s">
        <v>16068</v>
      </c>
      <c r="X1526" s="121">
        <v>24603</v>
      </c>
      <c r="Y1526" t="s">
        <v>10805</v>
      </c>
      <c r="AB1526" t="s">
        <v>37</v>
      </c>
      <c r="AC1526" t="s">
        <v>38</v>
      </c>
      <c r="AD1526" t="s">
        <v>39</v>
      </c>
    </row>
    <row r="1527" spans="1:30">
      <c r="A1527" t="s">
        <v>10806</v>
      </c>
      <c r="B1527" t="s">
        <v>26</v>
      </c>
      <c r="C1527" t="s">
        <v>27</v>
      </c>
      <c r="D1527" t="s">
        <v>28</v>
      </c>
      <c r="E1527" t="s">
        <v>363</v>
      </c>
      <c r="F1527" t="s">
        <v>10790</v>
      </c>
      <c r="G1527" t="s">
        <v>10791</v>
      </c>
      <c r="H1527" t="s">
        <v>8442</v>
      </c>
      <c r="I1527" t="s">
        <v>14310</v>
      </c>
      <c r="J1527" t="s">
        <v>10806</v>
      </c>
      <c r="K1527" t="s">
        <v>87</v>
      </c>
      <c r="L1527" t="s">
        <v>88</v>
      </c>
      <c r="M1527" t="s">
        <v>89</v>
      </c>
      <c r="N1527" t="s">
        <v>42</v>
      </c>
      <c r="O1527" t="s">
        <v>52</v>
      </c>
      <c r="P1527" t="s">
        <v>103</v>
      </c>
      <c r="Q1527" t="s">
        <v>319</v>
      </c>
      <c r="R1527" t="s">
        <v>10807</v>
      </c>
      <c r="S1527" t="str">
        <f t="shared" si="23"/>
        <v>MAMANI MENDOZA, NAZARIO</v>
      </c>
      <c r="T1527" t="s">
        <v>711</v>
      </c>
      <c r="U1527" t="s">
        <v>36</v>
      </c>
      <c r="V1527" t="s">
        <v>48</v>
      </c>
      <c r="W1527" t="s">
        <v>16069</v>
      </c>
      <c r="X1527" s="121">
        <v>20305</v>
      </c>
      <c r="Y1527" t="s">
        <v>10808</v>
      </c>
      <c r="AB1527" t="s">
        <v>37</v>
      </c>
      <c r="AC1527" t="s">
        <v>92</v>
      </c>
      <c r="AD1527" t="s">
        <v>39</v>
      </c>
    </row>
    <row r="1528" spans="1:30">
      <c r="A1528" t="s">
        <v>10809</v>
      </c>
      <c r="B1528" t="s">
        <v>26</v>
      </c>
      <c r="C1528" t="s">
        <v>27</v>
      </c>
      <c r="D1528" t="s">
        <v>28</v>
      </c>
      <c r="E1528" t="s">
        <v>363</v>
      </c>
      <c r="F1528" t="s">
        <v>10810</v>
      </c>
      <c r="G1528" t="s">
        <v>10811</v>
      </c>
      <c r="H1528" t="s">
        <v>8442</v>
      </c>
      <c r="I1528" t="s">
        <v>14316</v>
      </c>
      <c r="J1528" t="s">
        <v>10809</v>
      </c>
      <c r="K1528" t="s">
        <v>30</v>
      </c>
      <c r="L1528" t="s">
        <v>31</v>
      </c>
      <c r="M1528" t="s">
        <v>32</v>
      </c>
      <c r="N1528" t="s">
        <v>33</v>
      </c>
      <c r="O1528" t="s">
        <v>10812</v>
      </c>
      <c r="P1528" t="s">
        <v>154</v>
      </c>
      <c r="Q1528" t="s">
        <v>683</v>
      </c>
      <c r="R1528" t="s">
        <v>11169</v>
      </c>
      <c r="S1528" t="str">
        <f t="shared" si="23"/>
        <v>GOMEZ BAILON, ALMARIO</v>
      </c>
      <c r="T1528" t="s">
        <v>310</v>
      </c>
      <c r="U1528" t="s">
        <v>36</v>
      </c>
      <c r="V1528" t="s">
        <v>6426</v>
      </c>
      <c r="W1528" t="s">
        <v>16070</v>
      </c>
      <c r="X1528" s="121">
        <v>24215</v>
      </c>
      <c r="Y1528" t="s">
        <v>11170</v>
      </c>
      <c r="Z1528" s="121">
        <v>43525</v>
      </c>
      <c r="AA1528" s="121">
        <v>44985</v>
      </c>
      <c r="AB1528" t="s">
        <v>37</v>
      </c>
      <c r="AC1528" t="s">
        <v>38</v>
      </c>
      <c r="AD1528" t="s">
        <v>39</v>
      </c>
    </row>
    <row r="1529" spans="1:30">
      <c r="A1529" t="s">
        <v>10815</v>
      </c>
      <c r="B1529" t="s">
        <v>26</v>
      </c>
      <c r="C1529" t="s">
        <v>27</v>
      </c>
      <c r="D1529" t="s">
        <v>28</v>
      </c>
      <c r="E1529" t="s">
        <v>363</v>
      </c>
      <c r="F1529" t="s">
        <v>10810</v>
      </c>
      <c r="G1529" t="s">
        <v>10811</v>
      </c>
      <c r="H1529" t="s">
        <v>8442</v>
      </c>
      <c r="I1529" t="s">
        <v>14316</v>
      </c>
      <c r="J1529" t="s">
        <v>10815</v>
      </c>
      <c r="K1529" t="s">
        <v>30</v>
      </c>
      <c r="L1529" t="s">
        <v>30</v>
      </c>
      <c r="M1529" t="s">
        <v>41</v>
      </c>
      <c r="N1529" t="s">
        <v>42</v>
      </c>
      <c r="O1529" t="s">
        <v>10816</v>
      </c>
      <c r="P1529" t="s">
        <v>10817</v>
      </c>
      <c r="Q1529" t="s">
        <v>926</v>
      </c>
      <c r="R1529" t="s">
        <v>884</v>
      </c>
      <c r="S1529" t="str">
        <f t="shared" si="23"/>
        <v>AMBILLA ALLCCA, ALFREDO</v>
      </c>
      <c r="T1529" t="s">
        <v>46</v>
      </c>
      <c r="U1529" t="s">
        <v>47</v>
      </c>
      <c r="V1529" t="s">
        <v>48</v>
      </c>
      <c r="W1529" t="s">
        <v>16071</v>
      </c>
      <c r="X1529" s="121">
        <v>21475</v>
      </c>
      <c r="Y1529" t="s">
        <v>10818</v>
      </c>
      <c r="AB1529" t="s">
        <v>37</v>
      </c>
      <c r="AC1529" t="s">
        <v>38</v>
      </c>
      <c r="AD1529" t="s">
        <v>39</v>
      </c>
    </row>
    <row r="1530" spans="1:30">
      <c r="A1530" t="s">
        <v>10819</v>
      </c>
      <c r="B1530" t="s">
        <v>26</v>
      </c>
      <c r="C1530" t="s">
        <v>27</v>
      </c>
      <c r="D1530" t="s">
        <v>28</v>
      </c>
      <c r="E1530" t="s">
        <v>363</v>
      </c>
      <c r="F1530" t="s">
        <v>10810</v>
      </c>
      <c r="G1530" t="s">
        <v>10811</v>
      </c>
      <c r="H1530" t="s">
        <v>8442</v>
      </c>
      <c r="I1530" t="s">
        <v>14316</v>
      </c>
      <c r="J1530" t="s">
        <v>10819</v>
      </c>
      <c r="K1530" t="s">
        <v>30</v>
      </c>
      <c r="L1530" t="s">
        <v>30</v>
      </c>
      <c r="M1530" t="s">
        <v>41</v>
      </c>
      <c r="N1530" t="s">
        <v>42</v>
      </c>
      <c r="O1530" t="s">
        <v>14317</v>
      </c>
      <c r="P1530" t="s">
        <v>280</v>
      </c>
      <c r="Q1530" t="s">
        <v>102</v>
      </c>
      <c r="R1530" t="s">
        <v>12274</v>
      </c>
      <c r="S1530" t="str">
        <f t="shared" si="23"/>
        <v>SOSA CHAMBI, CONZUELO ELIZABETH</v>
      </c>
      <c r="T1530" t="s">
        <v>51</v>
      </c>
      <c r="U1530" t="s">
        <v>47</v>
      </c>
      <c r="V1530" t="s">
        <v>48</v>
      </c>
      <c r="W1530" t="s">
        <v>16072</v>
      </c>
      <c r="X1530" s="121">
        <v>23097</v>
      </c>
      <c r="Y1530" t="s">
        <v>12275</v>
      </c>
      <c r="AB1530" t="s">
        <v>37</v>
      </c>
      <c r="AC1530" t="s">
        <v>38</v>
      </c>
      <c r="AD1530" t="s">
        <v>39</v>
      </c>
    </row>
    <row r="1531" spans="1:30">
      <c r="A1531" t="s">
        <v>10822</v>
      </c>
      <c r="B1531" t="s">
        <v>26</v>
      </c>
      <c r="C1531" t="s">
        <v>27</v>
      </c>
      <c r="D1531" t="s">
        <v>28</v>
      </c>
      <c r="E1531" t="s">
        <v>363</v>
      </c>
      <c r="F1531" t="s">
        <v>10810</v>
      </c>
      <c r="G1531" t="s">
        <v>10811</v>
      </c>
      <c r="H1531" t="s">
        <v>8442</v>
      </c>
      <c r="I1531" t="s">
        <v>14316</v>
      </c>
      <c r="J1531" t="s">
        <v>10822</v>
      </c>
      <c r="K1531" t="s">
        <v>30</v>
      </c>
      <c r="L1531" t="s">
        <v>30</v>
      </c>
      <c r="M1531" t="s">
        <v>8480</v>
      </c>
      <c r="N1531" t="s">
        <v>42</v>
      </c>
      <c r="O1531" t="s">
        <v>52</v>
      </c>
      <c r="P1531" t="s">
        <v>561</v>
      </c>
      <c r="Q1531" t="s">
        <v>190</v>
      </c>
      <c r="R1531" t="s">
        <v>10823</v>
      </c>
      <c r="S1531" t="str">
        <f t="shared" si="23"/>
        <v>GUILLEN VALDEZ, SARA BRAULIA</v>
      </c>
      <c r="T1531" t="s">
        <v>51</v>
      </c>
      <c r="U1531" t="s">
        <v>47</v>
      </c>
      <c r="V1531" t="s">
        <v>48</v>
      </c>
      <c r="W1531" t="s">
        <v>16073</v>
      </c>
      <c r="X1531" s="121">
        <v>21576</v>
      </c>
      <c r="Y1531" t="s">
        <v>10824</v>
      </c>
      <c r="AB1531" t="s">
        <v>37</v>
      </c>
      <c r="AC1531" t="s">
        <v>38</v>
      </c>
      <c r="AD1531" t="s">
        <v>39</v>
      </c>
    </row>
    <row r="1532" spans="1:30">
      <c r="A1532" t="s">
        <v>10825</v>
      </c>
      <c r="B1532" t="s">
        <v>26</v>
      </c>
      <c r="C1532" t="s">
        <v>27</v>
      </c>
      <c r="D1532" t="s">
        <v>28</v>
      </c>
      <c r="E1532" t="s">
        <v>363</v>
      </c>
      <c r="F1532" t="s">
        <v>10810</v>
      </c>
      <c r="G1532" t="s">
        <v>10811</v>
      </c>
      <c r="H1532" t="s">
        <v>8442</v>
      </c>
      <c r="I1532" t="s">
        <v>14316</v>
      </c>
      <c r="J1532" t="s">
        <v>10825</v>
      </c>
      <c r="K1532" t="s">
        <v>30</v>
      </c>
      <c r="L1532" t="s">
        <v>30</v>
      </c>
      <c r="M1532" t="s">
        <v>41</v>
      </c>
      <c r="N1532" t="s">
        <v>231</v>
      </c>
      <c r="O1532" t="s">
        <v>10826</v>
      </c>
      <c r="P1532" t="s">
        <v>40</v>
      </c>
      <c r="Q1532" t="s">
        <v>40</v>
      </c>
      <c r="R1532" t="s">
        <v>40</v>
      </c>
      <c r="S1532" s="163" t="s">
        <v>231</v>
      </c>
      <c r="T1532" t="s">
        <v>62</v>
      </c>
      <c r="U1532" t="s">
        <v>47</v>
      </c>
      <c r="V1532" t="s">
        <v>48</v>
      </c>
      <c r="W1532" t="s">
        <v>40</v>
      </c>
      <c r="X1532" t="s">
        <v>232</v>
      </c>
      <c r="Y1532" t="s">
        <v>40</v>
      </c>
      <c r="AB1532" t="s">
        <v>37</v>
      </c>
      <c r="AC1532" t="s">
        <v>6439</v>
      </c>
      <c r="AD1532" t="s">
        <v>39</v>
      </c>
    </row>
    <row r="1533" spans="1:30">
      <c r="A1533" t="s">
        <v>10827</v>
      </c>
      <c r="B1533" t="s">
        <v>26</v>
      </c>
      <c r="C1533" t="s">
        <v>27</v>
      </c>
      <c r="D1533" t="s">
        <v>28</v>
      </c>
      <c r="E1533" t="s">
        <v>363</v>
      </c>
      <c r="F1533" t="s">
        <v>10810</v>
      </c>
      <c r="G1533" t="s">
        <v>10811</v>
      </c>
      <c r="H1533" t="s">
        <v>8442</v>
      </c>
      <c r="I1533" t="s">
        <v>14316</v>
      </c>
      <c r="J1533" t="s">
        <v>10827</v>
      </c>
      <c r="K1533" t="s">
        <v>30</v>
      </c>
      <c r="L1533" t="s">
        <v>30</v>
      </c>
      <c r="M1533" t="s">
        <v>41</v>
      </c>
      <c r="N1533" t="s">
        <v>42</v>
      </c>
      <c r="O1533" t="s">
        <v>14318</v>
      </c>
      <c r="P1533" t="s">
        <v>599</v>
      </c>
      <c r="Q1533" t="s">
        <v>498</v>
      </c>
      <c r="R1533" t="s">
        <v>4053</v>
      </c>
      <c r="S1533" t="str">
        <f t="shared" si="23"/>
        <v>AROCUTIPA MARCA, DELIA ROSA</v>
      </c>
      <c r="T1533" t="s">
        <v>51</v>
      </c>
      <c r="U1533" t="s">
        <v>47</v>
      </c>
      <c r="V1533" t="s">
        <v>48</v>
      </c>
      <c r="W1533" t="s">
        <v>16074</v>
      </c>
      <c r="X1533" s="121">
        <v>28661</v>
      </c>
      <c r="Y1533" t="s">
        <v>14319</v>
      </c>
      <c r="AB1533" t="s">
        <v>37</v>
      </c>
      <c r="AC1533" t="s">
        <v>38</v>
      </c>
      <c r="AD1533" t="s">
        <v>39</v>
      </c>
    </row>
    <row r="1534" spans="1:30">
      <c r="A1534" t="s">
        <v>10828</v>
      </c>
      <c r="B1534" t="s">
        <v>26</v>
      </c>
      <c r="C1534" t="s">
        <v>27</v>
      </c>
      <c r="D1534" t="s">
        <v>28</v>
      </c>
      <c r="E1534" t="s">
        <v>363</v>
      </c>
      <c r="F1534" t="s">
        <v>10810</v>
      </c>
      <c r="G1534" t="s">
        <v>10811</v>
      </c>
      <c r="H1534" t="s">
        <v>8442</v>
      </c>
      <c r="I1534" t="s">
        <v>14316</v>
      </c>
      <c r="J1534" t="s">
        <v>10828</v>
      </c>
      <c r="K1534" t="s">
        <v>30</v>
      </c>
      <c r="L1534" t="s">
        <v>30</v>
      </c>
      <c r="M1534" t="s">
        <v>6262</v>
      </c>
      <c r="N1534" t="s">
        <v>42</v>
      </c>
      <c r="O1534" t="s">
        <v>10829</v>
      </c>
      <c r="P1534" t="s">
        <v>541</v>
      </c>
      <c r="Q1534" t="s">
        <v>122</v>
      </c>
      <c r="R1534" t="s">
        <v>884</v>
      </c>
      <c r="S1534" t="str">
        <f t="shared" si="23"/>
        <v>HUARCAYA FLORES, ALFREDO</v>
      </c>
      <c r="T1534" t="s">
        <v>62</v>
      </c>
      <c r="U1534" t="s">
        <v>47</v>
      </c>
      <c r="V1534" t="s">
        <v>48</v>
      </c>
      <c r="W1534" t="s">
        <v>16075</v>
      </c>
      <c r="X1534" s="121">
        <v>22967</v>
      </c>
      <c r="Y1534" t="s">
        <v>10830</v>
      </c>
      <c r="AB1534" t="s">
        <v>37</v>
      </c>
      <c r="AC1534" t="s">
        <v>38</v>
      </c>
      <c r="AD1534" t="s">
        <v>39</v>
      </c>
    </row>
    <row r="1535" spans="1:30">
      <c r="A1535" t="s">
        <v>10833</v>
      </c>
      <c r="B1535" t="s">
        <v>26</v>
      </c>
      <c r="C1535" t="s">
        <v>27</v>
      </c>
      <c r="D1535" t="s">
        <v>28</v>
      </c>
      <c r="E1535" t="s">
        <v>363</v>
      </c>
      <c r="F1535" t="s">
        <v>10810</v>
      </c>
      <c r="G1535" t="s">
        <v>10811</v>
      </c>
      <c r="H1535" t="s">
        <v>8442</v>
      </c>
      <c r="I1535" t="s">
        <v>14316</v>
      </c>
      <c r="J1535" t="s">
        <v>10833</v>
      </c>
      <c r="K1535" t="s">
        <v>87</v>
      </c>
      <c r="L1535" t="s">
        <v>88</v>
      </c>
      <c r="M1535" t="s">
        <v>89</v>
      </c>
      <c r="N1535" t="s">
        <v>42</v>
      </c>
      <c r="O1535" t="s">
        <v>52</v>
      </c>
      <c r="P1535" t="s">
        <v>148</v>
      </c>
      <c r="Q1535" t="s">
        <v>218</v>
      </c>
      <c r="R1535" t="s">
        <v>686</v>
      </c>
      <c r="S1535" t="str">
        <f t="shared" si="23"/>
        <v>RAMOS CCOPA, NESTOR</v>
      </c>
      <c r="T1535" t="s">
        <v>303</v>
      </c>
      <c r="U1535" t="s">
        <v>36</v>
      </c>
      <c r="V1535" t="s">
        <v>48</v>
      </c>
      <c r="W1535" t="s">
        <v>16076</v>
      </c>
      <c r="X1535" s="121">
        <v>21242</v>
      </c>
      <c r="Y1535" t="s">
        <v>10834</v>
      </c>
      <c r="AB1535" t="s">
        <v>37</v>
      </c>
      <c r="AC1535" t="s">
        <v>92</v>
      </c>
      <c r="AD1535" t="s">
        <v>39</v>
      </c>
    </row>
    <row r="1536" spans="1:30">
      <c r="A1536" t="s">
        <v>10835</v>
      </c>
      <c r="B1536" t="s">
        <v>26</v>
      </c>
      <c r="C1536" t="s">
        <v>332</v>
      </c>
      <c r="D1536" t="s">
        <v>28</v>
      </c>
      <c r="E1536" t="s">
        <v>362</v>
      </c>
      <c r="F1536" t="s">
        <v>10836</v>
      </c>
      <c r="G1536" t="s">
        <v>10837</v>
      </c>
      <c r="H1536" t="s">
        <v>8442</v>
      </c>
      <c r="I1536" t="s">
        <v>14320</v>
      </c>
      <c r="J1536" t="s">
        <v>10835</v>
      </c>
      <c r="K1536" t="s">
        <v>30</v>
      </c>
      <c r="L1536" t="s">
        <v>31</v>
      </c>
      <c r="M1536" t="s">
        <v>32</v>
      </c>
      <c r="N1536" t="s">
        <v>33</v>
      </c>
      <c r="O1536" t="s">
        <v>6424</v>
      </c>
      <c r="P1536" t="s">
        <v>193</v>
      </c>
      <c r="Q1536" t="s">
        <v>327</v>
      </c>
      <c r="R1536" t="s">
        <v>410</v>
      </c>
      <c r="S1536" t="str">
        <f t="shared" si="23"/>
        <v>CHAVEZ ZEGARRA, VICTOR</v>
      </c>
      <c r="T1536" t="s">
        <v>58</v>
      </c>
      <c r="U1536" t="s">
        <v>36</v>
      </c>
      <c r="V1536" t="s">
        <v>6426</v>
      </c>
      <c r="W1536" t="s">
        <v>16077</v>
      </c>
      <c r="X1536" s="121">
        <v>25353</v>
      </c>
      <c r="Y1536" t="s">
        <v>10838</v>
      </c>
      <c r="Z1536" s="121">
        <v>43525</v>
      </c>
      <c r="AA1536" s="121">
        <v>44985</v>
      </c>
      <c r="AB1536" t="s">
        <v>37</v>
      </c>
      <c r="AC1536" t="s">
        <v>38</v>
      </c>
      <c r="AD1536" t="s">
        <v>39</v>
      </c>
    </row>
    <row r="1537" spans="1:30">
      <c r="A1537" t="s">
        <v>10839</v>
      </c>
      <c r="B1537" t="s">
        <v>26</v>
      </c>
      <c r="C1537" t="s">
        <v>332</v>
      </c>
      <c r="D1537" t="s">
        <v>28</v>
      </c>
      <c r="E1537" t="s">
        <v>362</v>
      </c>
      <c r="F1537" t="s">
        <v>10836</v>
      </c>
      <c r="G1537" t="s">
        <v>10837</v>
      </c>
      <c r="H1537" t="s">
        <v>8442</v>
      </c>
      <c r="I1537" t="s">
        <v>14320</v>
      </c>
      <c r="J1537" t="s">
        <v>10839</v>
      </c>
      <c r="K1537" t="s">
        <v>30</v>
      </c>
      <c r="L1537" t="s">
        <v>30</v>
      </c>
      <c r="M1537" t="s">
        <v>41</v>
      </c>
      <c r="N1537" t="s">
        <v>42</v>
      </c>
      <c r="O1537" t="s">
        <v>10840</v>
      </c>
      <c r="P1537" t="s">
        <v>103</v>
      </c>
      <c r="Q1537" t="s">
        <v>148</v>
      </c>
      <c r="R1537" t="s">
        <v>10841</v>
      </c>
      <c r="S1537" t="str">
        <f t="shared" si="23"/>
        <v>MAMANI RAMOS, KATTY MARIBEL</v>
      </c>
      <c r="T1537" t="s">
        <v>62</v>
      </c>
      <c r="U1537" t="s">
        <v>47</v>
      </c>
      <c r="V1537" t="s">
        <v>48</v>
      </c>
      <c r="W1537" t="s">
        <v>16078</v>
      </c>
      <c r="X1537" s="121">
        <v>30459</v>
      </c>
      <c r="Y1537" t="s">
        <v>10842</v>
      </c>
      <c r="AB1537" t="s">
        <v>37</v>
      </c>
      <c r="AC1537" t="s">
        <v>38</v>
      </c>
      <c r="AD1537" t="s">
        <v>39</v>
      </c>
    </row>
    <row r="1538" spans="1:30">
      <c r="A1538" t="s">
        <v>10843</v>
      </c>
      <c r="B1538" t="s">
        <v>26</v>
      </c>
      <c r="C1538" t="s">
        <v>332</v>
      </c>
      <c r="D1538" t="s">
        <v>28</v>
      </c>
      <c r="E1538" t="s">
        <v>362</v>
      </c>
      <c r="F1538" t="s">
        <v>10836</v>
      </c>
      <c r="G1538" t="s">
        <v>10837</v>
      </c>
      <c r="H1538" t="s">
        <v>8442</v>
      </c>
      <c r="I1538" t="s">
        <v>14320</v>
      </c>
      <c r="J1538" t="s">
        <v>10843</v>
      </c>
      <c r="K1538" t="s">
        <v>30</v>
      </c>
      <c r="L1538" t="s">
        <v>30</v>
      </c>
      <c r="M1538" t="s">
        <v>41</v>
      </c>
      <c r="N1538" t="s">
        <v>42</v>
      </c>
      <c r="O1538" t="s">
        <v>14321</v>
      </c>
      <c r="P1538" t="s">
        <v>189</v>
      </c>
      <c r="Q1538" t="s">
        <v>131</v>
      </c>
      <c r="R1538" t="s">
        <v>8331</v>
      </c>
      <c r="S1538" t="str">
        <f t="shared" si="23"/>
        <v>APAZA COILA, BENITA</v>
      </c>
      <c r="T1538" t="s">
        <v>51</v>
      </c>
      <c r="U1538" t="s">
        <v>47</v>
      </c>
      <c r="V1538" t="s">
        <v>48</v>
      </c>
      <c r="W1538" t="s">
        <v>16079</v>
      </c>
      <c r="X1538" s="121">
        <v>22726</v>
      </c>
      <c r="Y1538" t="s">
        <v>11202</v>
      </c>
      <c r="AB1538" t="s">
        <v>37</v>
      </c>
      <c r="AC1538" t="s">
        <v>38</v>
      </c>
      <c r="AD1538" t="s">
        <v>39</v>
      </c>
    </row>
    <row r="1539" spans="1:30">
      <c r="A1539" t="s">
        <v>10848</v>
      </c>
      <c r="B1539" t="s">
        <v>26</v>
      </c>
      <c r="C1539" t="s">
        <v>332</v>
      </c>
      <c r="D1539" t="s">
        <v>28</v>
      </c>
      <c r="E1539" t="s">
        <v>362</v>
      </c>
      <c r="F1539" t="s">
        <v>10836</v>
      </c>
      <c r="G1539" t="s">
        <v>10837</v>
      </c>
      <c r="H1539" t="s">
        <v>8442</v>
      </c>
      <c r="I1539" t="s">
        <v>14320</v>
      </c>
      <c r="J1539" t="s">
        <v>10848</v>
      </c>
      <c r="K1539" t="s">
        <v>87</v>
      </c>
      <c r="L1539" t="s">
        <v>88</v>
      </c>
      <c r="M1539" t="s">
        <v>89</v>
      </c>
      <c r="N1539" t="s">
        <v>42</v>
      </c>
      <c r="O1539" t="s">
        <v>52</v>
      </c>
      <c r="P1539" t="s">
        <v>674</v>
      </c>
      <c r="Q1539" t="s">
        <v>224</v>
      </c>
      <c r="R1539" t="s">
        <v>10849</v>
      </c>
      <c r="S1539" t="str">
        <f t="shared" si="23"/>
        <v>CONDEMAYTA CALIZAYA, CESAR HUGO</v>
      </c>
      <c r="T1539" t="s">
        <v>143</v>
      </c>
      <c r="U1539" t="s">
        <v>36</v>
      </c>
      <c r="V1539" t="s">
        <v>48</v>
      </c>
      <c r="W1539" t="s">
        <v>16080</v>
      </c>
      <c r="X1539" s="121">
        <v>24417</v>
      </c>
      <c r="Y1539" t="s">
        <v>10850</v>
      </c>
      <c r="AB1539" t="s">
        <v>37</v>
      </c>
      <c r="AC1539" t="s">
        <v>92</v>
      </c>
      <c r="AD1539" t="s">
        <v>39</v>
      </c>
    </row>
    <row r="1540" spans="1:30">
      <c r="A1540" t="s">
        <v>10851</v>
      </c>
      <c r="B1540" t="s">
        <v>26</v>
      </c>
      <c r="C1540" t="s">
        <v>332</v>
      </c>
      <c r="D1540" t="s">
        <v>28</v>
      </c>
      <c r="E1540" t="s">
        <v>363</v>
      </c>
      <c r="F1540" t="s">
        <v>10852</v>
      </c>
      <c r="G1540" t="s">
        <v>10853</v>
      </c>
      <c r="H1540" t="s">
        <v>8442</v>
      </c>
      <c r="I1540" t="s">
        <v>14322</v>
      </c>
      <c r="J1540" t="s">
        <v>10851</v>
      </c>
      <c r="K1540" t="s">
        <v>30</v>
      </c>
      <c r="L1540" t="s">
        <v>31</v>
      </c>
      <c r="M1540" t="s">
        <v>32</v>
      </c>
      <c r="N1540" t="s">
        <v>33</v>
      </c>
      <c r="O1540" t="s">
        <v>6424</v>
      </c>
      <c r="P1540" t="s">
        <v>72</v>
      </c>
      <c r="Q1540" t="s">
        <v>189</v>
      </c>
      <c r="R1540" t="s">
        <v>6387</v>
      </c>
      <c r="S1540" t="str">
        <f t="shared" si="23"/>
        <v>QUISPE APAZA, MARISOL</v>
      </c>
      <c r="T1540" t="s">
        <v>310</v>
      </c>
      <c r="U1540" t="s">
        <v>36</v>
      </c>
      <c r="V1540" t="s">
        <v>6426</v>
      </c>
      <c r="W1540" t="s">
        <v>16081</v>
      </c>
      <c r="X1540" s="121">
        <v>27610</v>
      </c>
      <c r="Y1540" t="s">
        <v>10854</v>
      </c>
      <c r="Z1540" s="121">
        <v>43525</v>
      </c>
      <c r="AA1540" s="121">
        <v>44985</v>
      </c>
      <c r="AB1540" t="s">
        <v>37</v>
      </c>
      <c r="AC1540" t="s">
        <v>38</v>
      </c>
      <c r="AD1540" t="s">
        <v>39</v>
      </c>
    </row>
    <row r="1541" spans="1:30">
      <c r="A1541" t="s">
        <v>10855</v>
      </c>
      <c r="B1541" t="s">
        <v>26</v>
      </c>
      <c r="C1541" t="s">
        <v>332</v>
      </c>
      <c r="D1541" t="s">
        <v>28</v>
      </c>
      <c r="E1541" t="s">
        <v>363</v>
      </c>
      <c r="F1541" t="s">
        <v>10852</v>
      </c>
      <c r="G1541" t="s">
        <v>10853</v>
      </c>
      <c r="H1541" t="s">
        <v>8442</v>
      </c>
      <c r="I1541" t="s">
        <v>14322</v>
      </c>
      <c r="J1541" t="s">
        <v>10855</v>
      </c>
      <c r="K1541" t="s">
        <v>30</v>
      </c>
      <c r="L1541" t="s">
        <v>30</v>
      </c>
      <c r="M1541" t="s">
        <v>41</v>
      </c>
      <c r="N1541" t="s">
        <v>42</v>
      </c>
      <c r="O1541" t="s">
        <v>10856</v>
      </c>
      <c r="P1541" t="s">
        <v>633</v>
      </c>
      <c r="Q1541" t="s">
        <v>651</v>
      </c>
      <c r="R1541" t="s">
        <v>929</v>
      </c>
      <c r="S1541" t="str">
        <f t="shared" ref="S1541:S1604" si="24">CONCATENATE(P1541," ",Q1541,","," ",R1541)</f>
        <v>CCAMA ANAHUA, EUGENIO</v>
      </c>
      <c r="T1541" t="s">
        <v>46</v>
      </c>
      <c r="U1541" t="s">
        <v>47</v>
      </c>
      <c r="V1541" t="s">
        <v>48</v>
      </c>
      <c r="W1541" t="s">
        <v>16082</v>
      </c>
      <c r="X1541" s="121">
        <v>21560</v>
      </c>
      <c r="Y1541" t="s">
        <v>10857</v>
      </c>
      <c r="AB1541" t="s">
        <v>37</v>
      </c>
      <c r="AC1541" t="s">
        <v>38</v>
      </c>
      <c r="AD1541" t="s">
        <v>39</v>
      </c>
    </row>
    <row r="1542" spans="1:30">
      <c r="A1542" t="s">
        <v>10858</v>
      </c>
      <c r="B1542" t="s">
        <v>26</v>
      </c>
      <c r="C1542" t="s">
        <v>332</v>
      </c>
      <c r="D1542" t="s">
        <v>28</v>
      </c>
      <c r="E1542" t="s">
        <v>363</v>
      </c>
      <c r="F1542" t="s">
        <v>10859</v>
      </c>
      <c r="G1542" t="s">
        <v>10860</v>
      </c>
      <c r="H1542" t="s">
        <v>8442</v>
      </c>
      <c r="I1542" t="s">
        <v>14323</v>
      </c>
      <c r="J1542" t="s">
        <v>10858</v>
      </c>
      <c r="K1542" t="s">
        <v>30</v>
      </c>
      <c r="L1542" t="s">
        <v>31</v>
      </c>
      <c r="M1542" t="s">
        <v>32</v>
      </c>
      <c r="N1542" t="s">
        <v>33</v>
      </c>
      <c r="O1542" t="s">
        <v>14324</v>
      </c>
      <c r="P1542" t="s">
        <v>75</v>
      </c>
      <c r="Q1542" t="s">
        <v>927</v>
      </c>
      <c r="R1542" t="s">
        <v>12061</v>
      </c>
      <c r="S1542" t="str">
        <f t="shared" si="24"/>
        <v>PINEDA LLANQUI, ADELMI MILAGROS</v>
      </c>
      <c r="T1542" t="s">
        <v>35</v>
      </c>
      <c r="U1542" t="s">
        <v>36</v>
      </c>
      <c r="V1542" t="s">
        <v>6426</v>
      </c>
      <c r="W1542" t="s">
        <v>16083</v>
      </c>
      <c r="X1542" s="121">
        <v>26083</v>
      </c>
      <c r="Y1542" t="s">
        <v>12062</v>
      </c>
      <c r="Z1542" s="121">
        <v>43525</v>
      </c>
      <c r="AA1542" s="121">
        <v>44985</v>
      </c>
      <c r="AB1542" t="s">
        <v>37</v>
      </c>
      <c r="AC1542" t="s">
        <v>38</v>
      </c>
      <c r="AD1542" t="s">
        <v>39</v>
      </c>
    </row>
    <row r="1543" spans="1:30">
      <c r="A1543" t="s">
        <v>10862</v>
      </c>
      <c r="B1543" t="s">
        <v>26</v>
      </c>
      <c r="C1543" t="s">
        <v>332</v>
      </c>
      <c r="D1543" t="s">
        <v>28</v>
      </c>
      <c r="E1543" t="s">
        <v>363</v>
      </c>
      <c r="F1543" t="s">
        <v>10859</v>
      </c>
      <c r="G1543" t="s">
        <v>10860</v>
      </c>
      <c r="H1543" t="s">
        <v>8442</v>
      </c>
      <c r="I1543" t="s">
        <v>14323</v>
      </c>
      <c r="J1543" t="s">
        <v>10862</v>
      </c>
      <c r="K1543" t="s">
        <v>30</v>
      </c>
      <c r="L1543" t="s">
        <v>30</v>
      </c>
      <c r="M1543" t="s">
        <v>41</v>
      </c>
      <c r="N1543" t="s">
        <v>42</v>
      </c>
      <c r="O1543" t="s">
        <v>52</v>
      </c>
      <c r="P1543" t="s">
        <v>701</v>
      </c>
      <c r="Q1543" t="s">
        <v>160</v>
      </c>
      <c r="R1543" t="s">
        <v>10863</v>
      </c>
      <c r="S1543" t="str">
        <f t="shared" si="24"/>
        <v>CAMACHO YUCRA, MERCEDES ELVIRA</v>
      </c>
      <c r="T1543" t="s">
        <v>51</v>
      </c>
      <c r="U1543" t="s">
        <v>47</v>
      </c>
      <c r="V1543" t="s">
        <v>48</v>
      </c>
      <c r="W1543" t="s">
        <v>16084</v>
      </c>
      <c r="X1543" s="121">
        <v>23712</v>
      </c>
      <c r="Y1543" t="s">
        <v>10864</v>
      </c>
      <c r="AB1543" t="s">
        <v>37</v>
      </c>
      <c r="AC1543" t="s">
        <v>38</v>
      </c>
      <c r="AD1543" t="s">
        <v>39</v>
      </c>
    </row>
    <row r="1544" spans="1:30">
      <c r="A1544" t="s">
        <v>10865</v>
      </c>
      <c r="B1544" t="s">
        <v>26</v>
      </c>
      <c r="C1544" t="s">
        <v>332</v>
      </c>
      <c r="D1544" t="s">
        <v>28</v>
      </c>
      <c r="E1544" t="s">
        <v>363</v>
      </c>
      <c r="F1544" t="s">
        <v>10859</v>
      </c>
      <c r="G1544" t="s">
        <v>10860</v>
      </c>
      <c r="H1544" t="s">
        <v>8442</v>
      </c>
      <c r="I1544" t="s">
        <v>14323</v>
      </c>
      <c r="J1544" t="s">
        <v>10865</v>
      </c>
      <c r="K1544" t="s">
        <v>87</v>
      </c>
      <c r="L1544" t="s">
        <v>88</v>
      </c>
      <c r="M1544" t="s">
        <v>89</v>
      </c>
      <c r="N1544" t="s">
        <v>42</v>
      </c>
      <c r="O1544" t="s">
        <v>52</v>
      </c>
      <c r="P1544" t="s">
        <v>122</v>
      </c>
      <c r="Q1544" t="s">
        <v>103</v>
      </c>
      <c r="R1544" t="s">
        <v>626</v>
      </c>
      <c r="S1544" t="str">
        <f t="shared" si="24"/>
        <v>FLORES MAMANI, ADOLFO</v>
      </c>
      <c r="T1544" t="s">
        <v>143</v>
      </c>
      <c r="U1544" t="s">
        <v>36</v>
      </c>
      <c r="V1544" t="s">
        <v>48</v>
      </c>
      <c r="W1544" t="s">
        <v>16085</v>
      </c>
      <c r="X1544" s="121">
        <v>22235</v>
      </c>
      <c r="Y1544" t="s">
        <v>10866</v>
      </c>
      <c r="AB1544" t="s">
        <v>37</v>
      </c>
      <c r="AC1544" t="s">
        <v>92</v>
      </c>
      <c r="AD1544" t="s">
        <v>39</v>
      </c>
    </row>
    <row r="1545" spans="1:30">
      <c r="A1545" t="s">
        <v>10867</v>
      </c>
      <c r="B1545" t="s">
        <v>26</v>
      </c>
      <c r="C1545" t="s">
        <v>7043</v>
      </c>
      <c r="D1545" t="s">
        <v>28</v>
      </c>
      <c r="E1545" t="s">
        <v>362</v>
      </c>
      <c r="F1545" t="s">
        <v>10868</v>
      </c>
      <c r="G1545" t="s">
        <v>10869</v>
      </c>
      <c r="H1545" t="s">
        <v>8442</v>
      </c>
      <c r="I1545" t="s">
        <v>14325</v>
      </c>
      <c r="J1545" t="s">
        <v>10867</v>
      </c>
      <c r="K1545" t="s">
        <v>30</v>
      </c>
      <c r="L1545" t="s">
        <v>30</v>
      </c>
      <c r="M1545" t="s">
        <v>41</v>
      </c>
      <c r="N1545" t="s">
        <v>42</v>
      </c>
      <c r="O1545" t="s">
        <v>10870</v>
      </c>
      <c r="P1545" t="s">
        <v>492</v>
      </c>
      <c r="Q1545" t="s">
        <v>57</v>
      </c>
      <c r="R1545" t="s">
        <v>772</v>
      </c>
      <c r="S1545" t="str">
        <f t="shared" si="24"/>
        <v>ORDOÑO VILCA, CARLOS</v>
      </c>
      <c r="T1545" t="s">
        <v>51</v>
      </c>
      <c r="U1545" t="s">
        <v>47</v>
      </c>
      <c r="V1545" t="s">
        <v>48</v>
      </c>
      <c r="W1545" t="s">
        <v>16086</v>
      </c>
      <c r="X1545" s="121">
        <v>23198</v>
      </c>
      <c r="Y1545" t="s">
        <v>10871</v>
      </c>
      <c r="AB1545" t="s">
        <v>37</v>
      </c>
      <c r="AC1545" t="s">
        <v>38</v>
      </c>
      <c r="AD1545" t="s">
        <v>39</v>
      </c>
    </row>
    <row r="1546" spans="1:30">
      <c r="A1546" t="s">
        <v>10872</v>
      </c>
      <c r="B1546" t="s">
        <v>26</v>
      </c>
      <c r="C1546" t="s">
        <v>332</v>
      </c>
      <c r="D1546" t="s">
        <v>28</v>
      </c>
      <c r="E1546" t="s">
        <v>363</v>
      </c>
      <c r="F1546" t="s">
        <v>10873</v>
      </c>
      <c r="G1546" t="s">
        <v>10874</v>
      </c>
      <c r="H1546" t="s">
        <v>8442</v>
      </c>
      <c r="I1546" t="s">
        <v>14326</v>
      </c>
      <c r="J1546" t="s">
        <v>10872</v>
      </c>
      <c r="K1546" t="s">
        <v>30</v>
      </c>
      <c r="L1546" t="s">
        <v>31</v>
      </c>
      <c r="M1546" t="s">
        <v>32</v>
      </c>
      <c r="N1546" t="s">
        <v>231</v>
      </c>
      <c r="O1546" t="s">
        <v>16087</v>
      </c>
      <c r="P1546" t="s">
        <v>40</v>
      </c>
      <c r="Q1546" t="s">
        <v>40</v>
      </c>
      <c r="R1546" t="s">
        <v>40</v>
      </c>
      <c r="S1546" s="163" t="s">
        <v>231</v>
      </c>
      <c r="T1546" t="s">
        <v>62</v>
      </c>
      <c r="U1546" t="s">
        <v>36</v>
      </c>
      <c r="V1546" t="s">
        <v>48</v>
      </c>
      <c r="W1546" t="s">
        <v>40</v>
      </c>
      <c r="X1546" t="s">
        <v>232</v>
      </c>
      <c r="Y1546" t="s">
        <v>40</v>
      </c>
      <c r="AB1546" t="s">
        <v>37</v>
      </c>
      <c r="AC1546" t="s">
        <v>38</v>
      </c>
      <c r="AD1546" t="s">
        <v>39</v>
      </c>
    </row>
    <row r="1547" spans="1:30">
      <c r="A1547" t="s">
        <v>10876</v>
      </c>
      <c r="B1547" t="s">
        <v>26</v>
      </c>
      <c r="C1547" t="s">
        <v>332</v>
      </c>
      <c r="D1547" t="s">
        <v>28</v>
      </c>
      <c r="E1547" t="s">
        <v>363</v>
      </c>
      <c r="F1547" t="s">
        <v>10873</v>
      </c>
      <c r="G1547" t="s">
        <v>10874</v>
      </c>
      <c r="H1547" t="s">
        <v>8442</v>
      </c>
      <c r="I1547" t="s">
        <v>14326</v>
      </c>
      <c r="J1547" t="s">
        <v>10876</v>
      </c>
      <c r="K1547" t="s">
        <v>30</v>
      </c>
      <c r="L1547" t="s">
        <v>30</v>
      </c>
      <c r="M1547" t="s">
        <v>41</v>
      </c>
      <c r="N1547" t="s">
        <v>42</v>
      </c>
      <c r="O1547" t="s">
        <v>52</v>
      </c>
      <c r="P1547" t="s">
        <v>8307</v>
      </c>
      <c r="Q1547" t="s">
        <v>10877</v>
      </c>
      <c r="R1547" t="s">
        <v>10878</v>
      </c>
      <c r="S1547" t="str">
        <f t="shared" si="24"/>
        <v>BAHAMONDE MOTTA, MARGARITA MARITZA</v>
      </c>
      <c r="T1547" t="s">
        <v>58</v>
      </c>
      <c r="U1547" t="s">
        <v>47</v>
      </c>
      <c r="V1547" t="s">
        <v>48</v>
      </c>
      <c r="W1547" t="s">
        <v>16088</v>
      </c>
      <c r="X1547" s="121">
        <v>23064</v>
      </c>
      <c r="Y1547" t="s">
        <v>10879</v>
      </c>
      <c r="AB1547" t="s">
        <v>37</v>
      </c>
      <c r="AC1547" t="s">
        <v>38</v>
      </c>
      <c r="AD1547" t="s">
        <v>39</v>
      </c>
    </row>
    <row r="1548" spans="1:30">
      <c r="A1548" t="s">
        <v>10880</v>
      </c>
      <c r="B1548" t="s">
        <v>26</v>
      </c>
      <c r="C1548" t="s">
        <v>332</v>
      </c>
      <c r="D1548" t="s">
        <v>28</v>
      </c>
      <c r="E1548" t="s">
        <v>363</v>
      </c>
      <c r="F1548" t="s">
        <v>10873</v>
      </c>
      <c r="G1548" t="s">
        <v>10874</v>
      </c>
      <c r="H1548" t="s">
        <v>8442</v>
      </c>
      <c r="I1548" t="s">
        <v>14326</v>
      </c>
      <c r="J1548" t="s">
        <v>10880</v>
      </c>
      <c r="K1548" t="s">
        <v>30</v>
      </c>
      <c r="L1548" t="s">
        <v>30</v>
      </c>
      <c r="M1548" t="s">
        <v>41</v>
      </c>
      <c r="N1548" t="s">
        <v>42</v>
      </c>
      <c r="O1548" t="s">
        <v>52</v>
      </c>
      <c r="P1548" t="s">
        <v>481</v>
      </c>
      <c r="Q1548" t="s">
        <v>481</v>
      </c>
      <c r="R1548" t="s">
        <v>886</v>
      </c>
      <c r="S1548" t="str">
        <f t="shared" si="24"/>
        <v>CENTENO CENTENO, RUBEN</v>
      </c>
      <c r="T1548" t="s">
        <v>51</v>
      </c>
      <c r="U1548" t="s">
        <v>47</v>
      </c>
      <c r="V1548" t="s">
        <v>48</v>
      </c>
      <c r="W1548" t="s">
        <v>16089</v>
      </c>
      <c r="X1548" s="121">
        <v>22957</v>
      </c>
      <c r="Y1548" t="s">
        <v>10881</v>
      </c>
      <c r="AB1548" t="s">
        <v>37</v>
      </c>
      <c r="AC1548" t="s">
        <v>38</v>
      </c>
      <c r="AD1548" t="s">
        <v>39</v>
      </c>
    </row>
    <row r="1549" spans="1:30">
      <c r="A1549" t="s">
        <v>10882</v>
      </c>
      <c r="B1549" t="s">
        <v>26</v>
      </c>
      <c r="C1549" t="s">
        <v>332</v>
      </c>
      <c r="D1549" t="s">
        <v>28</v>
      </c>
      <c r="E1549" t="s">
        <v>363</v>
      </c>
      <c r="F1549" t="s">
        <v>10873</v>
      </c>
      <c r="G1549" t="s">
        <v>10874</v>
      </c>
      <c r="H1549" t="s">
        <v>8442</v>
      </c>
      <c r="I1549" t="s">
        <v>14326</v>
      </c>
      <c r="J1549" t="s">
        <v>10882</v>
      </c>
      <c r="K1549" t="s">
        <v>30</v>
      </c>
      <c r="L1549" t="s">
        <v>30</v>
      </c>
      <c r="M1549" t="s">
        <v>41</v>
      </c>
      <c r="N1549" t="s">
        <v>42</v>
      </c>
      <c r="O1549" t="s">
        <v>10883</v>
      </c>
      <c r="P1549" t="s">
        <v>542</v>
      </c>
      <c r="Q1549" t="s">
        <v>214</v>
      </c>
      <c r="R1549" t="s">
        <v>906</v>
      </c>
      <c r="S1549" t="str">
        <f t="shared" si="24"/>
        <v>GARCIA PARI, DEMETRIO</v>
      </c>
      <c r="T1549" t="s">
        <v>58</v>
      </c>
      <c r="U1549" t="s">
        <v>47</v>
      </c>
      <c r="V1549" t="s">
        <v>48</v>
      </c>
      <c r="W1549" t="s">
        <v>16090</v>
      </c>
      <c r="X1549" s="121">
        <v>25927</v>
      </c>
      <c r="Y1549" t="s">
        <v>10875</v>
      </c>
      <c r="AB1549" t="s">
        <v>37</v>
      </c>
      <c r="AC1549" t="s">
        <v>38</v>
      </c>
      <c r="AD1549" t="s">
        <v>39</v>
      </c>
    </row>
    <row r="1550" spans="1:30">
      <c r="A1550" t="s">
        <v>10884</v>
      </c>
      <c r="B1550" t="s">
        <v>26</v>
      </c>
      <c r="C1550" t="s">
        <v>332</v>
      </c>
      <c r="D1550" t="s">
        <v>28</v>
      </c>
      <c r="E1550" t="s">
        <v>363</v>
      </c>
      <c r="F1550" t="s">
        <v>10873</v>
      </c>
      <c r="G1550" t="s">
        <v>10874</v>
      </c>
      <c r="H1550" t="s">
        <v>8442</v>
      </c>
      <c r="I1550" t="s">
        <v>14326</v>
      </c>
      <c r="J1550" t="s">
        <v>10884</v>
      </c>
      <c r="K1550" t="s">
        <v>87</v>
      </c>
      <c r="L1550" t="s">
        <v>88</v>
      </c>
      <c r="M1550" t="s">
        <v>89</v>
      </c>
      <c r="N1550" t="s">
        <v>42</v>
      </c>
      <c r="O1550" t="s">
        <v>52</v>
      </c>
      <c r="P1550" t="s">
        <v>776</v>
      </c>
      <c r="Q1550" t="s">
        <v>10885</v>
      </c>
      <c r="R1550" t="s">
        <v>930</v>
      </c>
      <c r="S1550" t="str">
        <f t="shared" si="24"/>
        <v>ARO CANASA, ANTONIO</v>
      </c>
      <c r="T1550" t="s">
        <v>303</v>
      </c>
      <c r="U1550" t="s">
        <v>36</v>
      </c>
      <c r="V1550" t="s">
        <v>48</v>
      </c>
      <c r="W1550" t="s">
        <v>16091</v>
      </c>
      <c r="X1550" s="121">
        <v>25015</v>
      </c>
      <c r="Y1550" t="s">
        <v>10886</v>
      </c>
      <c r="AB1550" t="s">
        <v>37</v>
      </c>
      <c r="AC1550" t="s">
        <v>92</v>
      </c>
      <c r="AD1550" t="s">
        <v>39</v>
      </c>
    </row>
    <row r="1551" spans="1:30">
      <c r="A1551" t="s">
        <v>10887</v>
      </c>
      <c r="B1551" t="s">
        <v>26</v>
      </c>
      <c r="C1551" t="s">
        <v>332</v>
      </c>
      <c r="D1551" t="s">
        <v>28</v>
      </c>
      <c r="E1551" t="s">
        <v>363</v>
      </c>
      <c r="F1551" t="s">
        <v>10888</v>
      </c>
      <c r="G1551" t="s">
        <v>10889</v>
      </c>
      <c r="H1551" t="s">
        <v>8442</v>
      </c>
      <c r="I1551" t="s">
        <v>14328</v>
      </c>
      <c r="J1551" t="s">
        <v>10887</v>
      </c>
      <c r="K1551" t="s">
        <v>30</v>
      </c>
      <c r="L1551" t="s">
        <v>30</v>
      </c>
      <c r="M1551" t="s">
        <v>41</v>
      </c>
      <c r="N1551" t="s">
        <v>42</v>
      </c>
      <c r="O1551" t="s">
        <v>52</v>
      </c>
      <c r="P1551" t="s">
        <v>742</v>
      </c>
      <c r="Q1551" t="s">
        <v>34</v>
      </c>
      <c r="R1551" t="s">
        <v>10890</v>
      </c>
      <c r="S1551" t="str">
        <f t="shared" si="24"/>
        <v>CARIAPAZA ROQUE, MIGUEL PLACIDO</v>
      </c>
      <c r="T1551" t="s">
        <v>51</v>
      </c>
      <c r="U1551" t="s">
        <v>47</v>
      </c>
      <c r="V1551" t="s">
        <v>48</v>
      </c>
      <c r="W1551" t="s">
        <v>16092</v>
      </c>
      <c r="X1551" s="121">
        <v>24744</v>
      </c>
      <c r="Y1551" t="s">
        <v>10891</v>
      </c>
      <c r="AB1551" t="s">
        <v>37</v>
      </c>
      <c r="AC1551" t="s">
        <v>38</v>
      </c>
      <c r="AD1551" t="s">
        <v>39</v>
      </c>
    </row>
    <row r="1552" spans="1:30">
      <c r="A1552" t="s">
        <v>10892</v>
      </c>
      <c r="B1552" t="s">
        <v>26</v>
      </c>
      <c r="C1552" t="s">
        <v>332</v>
      </c>
      <c r="D1552" t="s">
        <v>28</v>
      </c>
      <c r="E1552" t="s">
        <v>363</v>
      </c>
      <c r="F1552" t="s">
        <v>10888</v>
      </c>
      <c r="G1552" t="s">
        <v>10889</v>
      </c>
      <c r="H1552" t="s">
        <v>8442</v>
      </c>
      <c r="I1552" t="s">
        <v>14328</v>
      </c>
      <c r="J1552" t="s">
        <v>10892</v>
      </c>
      <c r="K1552" t="s">
        <v>30</v>
      </c>
      <c r="L1552" t="s">
        <v>30</v>
      </c>
      <c r="M1552" t="s">
        <v>41</v>
      </c>
      <c r="N1552" t="s">
        <v>42</v>
      </c>
      <c r="O1552" t="s">
        <v>52</v>
      </c>
      <c r="P1552" t="s">
        <v>164</v>
      </c>
      <c r="Q1552" t="s">
        <v>148</v>
      </c>
      <c r="R1552" t="s">
        <v>931</v>
      </c>
      <c r="S1552" t="str">
        <f t="shared" si="24"/>
        <v>ORTEGA RAMOS, JUSTINA</v>
      </c>
      <c r="T1552" t="s">
        <v>51</v>
      </c>
      <c r="U1552" t="s">
        <v>47</v>
      </c>
      <c r="V1552" t="s">
        <v>48</v>
      </c>
      <c r="W1552" t="s">
        <v>16093</v>
      </c>
      <c r="X1552" s="121">
        <v>22894</v>
      </c>
      <c r="Y1552" t="s">
        <v>10893</v>
      </c>
      <c r="AB1552" t="s">
        <v>37</v>
      </c>
      <c r="AC1552" t="s">
        <v>38</v>
      </c>
      <c r="AD1552" t="s">
        <v>39</v>
      </c>
    </row>
    <row r="1553" spans="1:30">
      <c r="A1553" t="s">
        <v>10894</v>
      </c>
      <c r="B1553" t="s">
        <v>26</v>
      </c>
      <c r="C1553" t="s">
        <v>332</v>
      </c>
      <c r="D1553" t="s">
        <v>28</v>
      </c>
      <c r="E1553" t="s">
        <v>363</v>
      </c>
      <c r="F1553" t="s">
        <v>10888</v>
      </c>
      <c r="G1553" t="s">
        <v>10889</v>
      </c>
      <c r="H1553" t="s">
        <v>8442</v>
      </c>
      <c r="I1553" t="s">
        <v>14328</v>
      </c>
      <c r="J1553" t="s">
        <v>10894</v>
      </c>
      <c r="K1553" t="s">
        <v>30</v>
      </c>
      <c r="L1553" t="s">
        <v>30</v>
      </c>
      <c r="M1553" t="s">
        <v>41</v>
      </c>
      <c r="N1553" t="s">
        <v>42</v>
      </c>
      <c r="O1553" t="s">
        <v>10895</v>
      </c>
      <c r="P1553" t="s">
        <v>73</v>
      </c>
      <c r="Q1553" t="s">
        <v>148</v>
      </c>
      <c r="R1553" t="s">
        <v>277</v>
      </c>
      <c r="S1553" t="str">
        <f t="shared" si="24"/>
        <v>CONDORI RAMOS, HILDA</v>
      </c>
      <c r="T1553" t="s">
        <v>51</v>
      </c>
      <c r="U1553" t="s">
        <v>47</v>
      </c>
      <c r="V1553" t="s">
        <v>48</v>
      </c>
      <c r="W1553" t="s">
        <v>16094</v>
      </c>
      <c r="X1553" s="121">
        <v>25978</v>
      </c>
      <c r="Y1553" t="s">
        <v>10896</v>
      </c>
      <c r="AB1553" t="s">
        <v>37</v>
      </c>
      <c r="AC1553" t="s">
        <v>38</v>
      </c>
      <c r="AD1553" t="s">
        <v>39</v>
      </c>
    </row>
    <row r="1554" spans="1:30">
      <c r="A1554" t="s">
        <v>10900</v>
      </c>
      <c r="B1554" t="s">
        <v>26</v>
      </c>
      <c r="C1554" t="s">
        <v>332</v>
      </c>
      <c r="D1554" t="s">
        <v>28</v>
      </c>
      <c r="E1554" t="s">
        <v>363</v>
      </c>
      <c r="F1554" t="s">
        <v>10901</v>
      </c>
      <c r="G1554" t="s">
        <v>10902</v>
      </c>
      <c r="H1554" t="s">
        <v>8442</v>
      </c>
      <c r="I1554" t="s">
        <v>14329</v>
      </c>
      <c r="J1554" t="s">
        <v>10900</v>
      </c>
      <c r="K1554" t="s">
        <v>30</v>
      </c>
      <c r="L1554" t="s">
        <v>31</v>
      </c>
      <c r="M1554" t="s">
        <v>32</v>
      </c>
      <c r="N1554" t="s">
        <v>33</v>
      </c>
      <c r="O1554" t="s">
        <v>6424</v>
      </c>
      <c r="P1554" t="s">
        <v>100</v>
      </c>
      <c r="Q1554" t="s">
        <v>269</v>
      </c>
      <c r="R1554" t="s">
        <v>604</v>
      </c>
      <c r="S1554" t="str">
        <f t="shared" si="24"/>
        <v>PILCO CUTIPA, DAVID</v>
      </c>
      <c r="T1554" t="s">
        <v>310</v>
      </c>
      <c r="U1554" t="s">
        <v>36</v>
      </c>
      <c r="V1554" t="s">
        <v>6426</v>
      </c>
      <c r="W1554" t="s">
        <v>16095</v>
      </c>
      <c r="X1554" s="121">
        <v>25915</v>
      </c>
      <c r="Y1554" t="s">
        <v>10903</v>
      </c>
      <c r="Z1554" s="121">
        <v>43525</v>
      </c>
      <c r="AA1554" s="121">
        <v>44985</v>
      </c>
      <c r="AB1554" t="s">
        <v>37</v>
      </c>
      <c r="AC1554" t="s">
        <v>38</v>
      </c>
      <c r="AD1554" t="s">
        <v>39</v>
      </c>
    </row>
    <row r="1555" spans="1:30">
      <c r="A1555" t="s">
        <v>10904</v>
      </c>
      <c r="B1555" t="s">
        <v>26</v>
      </c>
      <c r="C1555" t="s">
        <v>332</v>
      </c>
      <c r="D1555" t="s">
        <v>28</v>
      </c>
      <c r="E1555" t="s">
        <v>363</v>
      </c>
      <c r="F1555" t="s">
        <v>10901</v>
      </c>
      <c r="G1555" t="s">
        <v>10902</v>
      </c>
      <c r="H1555" t="s">
        <v>8442</v>
      </c>
      <c r="I1555" t="s">
        <v>14329</v>
      </c>
      <c r="J1555" t="s">
        <v>10904</v>
      </c>
      <c r="K1555" t="s">
        <v>30</v>
      </c>
      <c r="L1555" t="s">
        <v>30</v>
      </c>
      <c r="M1555" t="s">
        <v>41</v>
      </c>
      <c r="N1555" t="s">
        <v>42</v>
      </c>
      <c r="O1555" t="s">
        <v>10905</v>
      </c>
      <c r="P1555" t="s">
        <v>122</v>
      </c>
      <c r="Q1555" t="s">
        <v>164</v>
      </c>
      <c r="R1555" t="s">
        <v>861</v>
      </c>
      <c r="S1555" t="str">
        <f t="shared" si="24"/>
        <v>FLORES ORTEGA, JAIME</v>
      </c>
      <c r="T1555" t="s">
        <v>46</v>
      </c>
      <c r="U1555" t="s">
        <v>47</v>
      </c>
      <c r="V1555" t="s">
        <v>48</v>
      </c>
      <c r="W1555" t="s">
        <v>16096</v>
      </c>
      <c r="X1555" s="121">
        <v>23438</v>
      </c>
      <c r="Y1555" t="s">
        <v>13146</v>
      </c>
      <c r="AB1555" t="s">
        <v>37</v>
      </c>
      <c r="AC1555" t="s">
        <v>38</v>
      </c>
      <c r="AD1555" t="s">
        <v>39</v>
      </c>
    </row>
    <row r="1556" spans="1:30">
      <c r="A1556" t="s">
        <v>10906</v>
      </c>
      <c r="B1556" t="s">
        <v>26</v>
      </c>
      <c r="C1556" t="s">
        <v>332</v>
      </c>
      <c r="D1556" t="s">
        <v>28</v>
      </c>
      <c r="E1556" t="s">
        <v>363</v>
      </c>
      <c r="F1556" t="s">
        <v>10901</v>
      </c>
      <c r="G1556" t="s">
        <v>10902</v>
      </c>
      <c r="H1556" t="s">
        <v>8442</v>
      </c>
      <c r="I1556" t="s">
        <v>14329</v>
      </c>
      <c r="J1556" t="s">
        <v>10906</v>
      </c>
      <c r="K1556" t="s">
        <v>30</v>
      </c>
      <c r="L1556" t="s">
        <v>30</v>
      </c>
      <c r="M1556" t="s">
        <v>41</v>
      </c>
      <c r="N1556" t="s">
        <v>42</v>
      </c>
      <c r="O1556" t="s">
        <v>52</v>
      </c>
      <c r="P1556" t="s">
        <v>282</v>
      </c>
      <c r="Q1556" t="s">
        <v>879</v>
      </c>
      <c r="R1556" t="s">
        <v>10907</v>
      </c>
      <c r="S1556" t="str">
        <f t="shared" si="24"/>
        <v>CHAMBILLA DAMIAN, LIDIA DIONISIA</v>
      </c>
      <c r="T1556" t="s">
        <v>46</v>
      </c>
      <c r="U1556" t="s">
        <v>47</v>
      </c>
      <c r="V1556" t="s">
        <v>48</v>
      </c>
      <c r="W1556" t="s">
        <v>16097</v>
      </c>
      <c r="X1556" s="121">
        <v>22729</v>
      </c>
      <c r="Y1556" t="s">
        <v>10908</v>
      </c>
      <c r="AB1556" t="s">
        <v>37</v>
      </c>
      <c r="AC1556" t="s">
        <v>38</v>
      </c>
      <c r="AD1556" t="s">
        <v>39</v>
      </c>
    </row>
    <row r="1557" spans="1:30">
      <c r="A1557" t="s">
        <v>10909</v>
      </c>
      <c r="B1557" t="s">
        <v>26</v>
      </c>
      <c r="C1557" t="s">
        <v>7043</v>
      </c>
      <c r="D1557" t="s">
        <v>28</v>
      </c>
      <c r="E1557" t="s">
        <v>362</v>
      </c>
      <c r="F1557" t="s">
        <v>10910</v>
      </c>
      <c r="G1557" t="s">
        <v>10911</v>
      </c>
      <c r="H1557" t="s">
        <v>8442</v>
      </c>
      <c r="I1557" t="s">
        <v>14330</v>
      </c>
      <c r="J1557" t="s">
        <v>10909</v>
      </c>
      <c r="K1557" t="s">
        <v>30</v>
      </c>
      <c r="L1557" t="s">
        <v>30</v>
      </c>
      <c r="M1557" t="s">
        <v>41</v>
      </c>
      <c r="N1557" t="s">
        <v>42</v>
      </c>
      <c r="O1557" t="s">
        <v>111</v>
      </c>
      <c r="P1557" t="s">
        <v>130</v>
      </c>
      <c r="Q1557" t="s">
        <v>293</v>
      </c>
      <c r="R1557" t="s">
        <v>277</v>
      </c>
      <c r="S1557" t="str">
        <f t="shared" si="24"/>
        <v>PALOMINO AGUILAR, HILDA</v>
      </c>
      <c r="T1557" t="s">
        <v>62</v>
      </c>
      <c r="U1557" t="s">
        <v>47</v>
      </c>
      <c r="V1557" t="s">
        <v>48</v>
      </c>
      <c r="W1557" t="s">
        <v>16098</v>
      </c>
      <c r="X1557" s="121">
        <v>27447</v>
      </c>
      <c r="Y1557" t="s">
        <v>10912</v>
      </c>
      <c r="AB1557" t="s">
        <v>37</v>
      </c>
      <c r="AC1557" t="s">
        <v>38</v>
      </c>
      <c r="AD1557" t="s">
        <v>39</v>
      </c>
    </row>
    <row r="1558" spans="1:30">
      <c r="A1558" t="s">
        <v>10913</v>
      </c>
      <c r="B1558" t="s">
        <v>26</v>
      </c>
      <c r="C1558" t="s">
        <v>332</v>
      </c>
      <c r="D1558" t="s">
        <v>28</v>
      </c>
      <c r="E1558" t="s">
        <v>362</v>
      </c>
      <c r="F1558" t="s">
        <v>10914</v>
      </c>
      <c r="G1558" t="s">
        <v>10915</v>
      </c>
      <c r="H1558" t="s">
        <v>8442</v>
      </c>
      <c r="I1558" t="s">
        <v>14331</v>
      </c>
      <c r="J1558" t="s">
        <v>10913</v>
      </c>
      <c r="K1558" t="s">
        <v>30</v>
      </c>
      <c r="L1558" t="s">
        <v>31</v>
      </c>
      <c r="M1558" t="s">
        <v>32</v>
      </c>
      <c r="N1558" t="s">
        <v>33</v>
      </c>
      <c r="O1558" t="s">
        <v>14332</v>
      </c>
      <c r="P1558" t="s">
        <v>170</v>
      </c>
      <c r="Q1558" t="s">
        <v>270</v>
      </c>
      <c r="R1558" t="s">
        <v>14333</v>
      </c>
      <c r="S1558" t="str">
        <f t="shared" si="24"/>
        <v>ROJAS HUARACHA, FREDDY WALTER</v>
      </c>
      <c r="T1558" t="s">
        <v>58</v>
      </c>
      <c r="U1558" t="s">
        <v>36</v>
      </c>
      <c r="V1558" t="s">
        <v>6426</v>
      </c>
      <c r="W1558" t="s">
        <v>16099</v>
      </c>
      <c r="X1558" s="121">
        <v>26781</v>
      </c>
      <c r="Y1558" t="s">
        <v>14334</v>
      </c>
      <c r="Z1558" s="121">
        <v>42064</v>
      </c>
      <c r="AA1558" s="121">
        <v>43159</v>
      </c>
      <c r="AB1558" t="s">
        <v>37</v>
      </c>
      <c r="AC1558" t="s">
        <v>38</v>
      </c>
      <c r="AD1558" t="s">
        <v>39</v>
      </c>
    </row>
    <row r="1559" spans="1:30">
      <c r="A1559" t="s">
        <v>10918</v>
      </c>
      <c r="B1559" t="s">
        <v>26</v>
      </c>
      <c r="C1559" t="s">
        <v>332</v>
      </c>
      <c r="D1559" t="s">
        <v>28</v>
      </c>
      <c r="E1559" t="s">
        <v>362</v>
      </c>
      <c r="F1559" t="s">
        <v>10914</v>
      </c>
      <c r="G1559" t="s">
        <v>10915</v>
      </c>
      <c r="H1559" t="s">
        <v>8442</v>
      </c>
      <c r="I1559" t="s">
        <v>14331</v>
      </c>
      <c r="J1559" t="s">
        <v>10918</v>
      </c>
      <c r="K1559" t="s">
        <v>30</v>
      </c>
      <c r="L1559" t="s">
        <v>30</v>
      </c>
      <c r="M1559" t="s">
        <v>41</v>
      </c>
      <c r="N1559" t="s">
        <v>42</v>
      </c>
      <c r="O1559" t="s">
        <v>10919</v>
      </c>
      <c r="P1559" t="s">
        <v>10920</v>
      </c>
      <c r="Q1559" t="s">
        <v>492</v>
      </c>
      <c r="R1559" t="s">
        <v>10921</v>
      </c>
      <c r="S1559" t="str">
        <f t="shared" si="24"/>
        <v>SARAZA ORDOÑO, FREDY ALEJO</v>
      </c>
      <c r="T1559" t="s">
        <v>51</v>
      </c>
      <c r="U1559" t="s">
        <v>47</v>
      </c>
      <c r="V1559" t="s">
        <v>48</v>
      </c>
      <c r="W1559" t="s">
        <v>16100</v>
      </c>
      <c r="X1559" s="121">
        <v>23811</v>
      </c>
      <c r="Y1559" t="s">
        <v>10922</v>
      </c>
      <c r="AB1559" t="s">
        <v>37</v>
      </c>
      <c r="AC1559" t="s">
        <v>38</v>
      </c>
      <c r="AD1559" t="s">
        <v>39</v>
      </c>
    </row>
    <row r="1560" spans="1:30">
      <c r="A1560" t="s">
        <v>10923</v>
      </c>
      <c r="B1560" t="s">
        <v>26</v>
      </c>
      <c r="C1560" t="s">
        <v>7043</v>
      </c>
      <c r="D1560" t="s">
        <v>28</v>
      </c>
      <c r="E1560" t="s">
        <v>387</v>
      </c>
      <c r="F1560" t="s">
        <v>10924</v>
      </c>
      <c r="G1560" t="s">
        <v>10925</v>
      </c>
      <c r="H1560" t="s">
        <v>8442</v>
      </c>
      <c r="I1560" t="s">
        <v>14335</v>
      </c>
      <c r="J1560" t="s">
        <v>10923</v>
      </c>
      <c r="K1560" t="s">
        <v>30</v>
      </c>
      <c r="L1560" t="s">
        <v>30</v>
      </c>
      <c r="M1560" t="s">
        <v>41</v>
      </c>
      <c r="N1560" t="s">
        <v>231</v>
      </c>
      <c r="O1560" t="s">
        <v>19075</v>
      </c>
      <c r="P1560" t="s">
        <v>40</v>
      </c>
      <c r="Q1560" t="s">
        <v>40</v>
      </c>
      <c r="R1560" t="s">
        <v>40</v>
      </c>
      <c r="S1560" s="163" t="s">
        <v>231</v>
      </c>
      <c r="T1560" t="s">
        <v>62</v>
      </c>
      <c r="U1560" t="s">
        <v>47</v>
      </c>
      <c r="V1560" t="s">
        <v>48</v>
      </c>
      <c r="W1560" t="s">
        <v>40</v>
      </c>
      <c r="X1560" t="s">
        <v>232</v>
      </c>
      <c r="Y1560" t="s">
        <v>40</v>
      </c>
      <c r="AB1560" t="s">
        <v>37</v>
      </c>
      <c r="AC1560" t="s">
        <v>6439</v>
      </c>
      <c r="AD1560" t="s">
        <v>39</v>
      </c>
    </row>
    <row r="1561" spans="1:30">
      <c r="A1561" t="s">
        <v>10928</v>
      </c>
      <c r="B1561" t="s">
        <v>26</v>
      </c>
      <c r="C1561" t="s">
        <v>7043</v>
      </c>
      <c r="D1561" t="s">
        <v>28</v>
      </c>
      <c r="E1561" t="s">
        <v>362</v>
      </c>
      <c r="F1561" t="s">
        <v>10929</v>
      </c>
      <c r="G1561" t="s">
        <v>10930</v>
      </c>
      <c r="H1561" t="s">
        <v>8442</v>
      </c>
      <c r="I1561" t="s">
        <v>14336</v>
      </c>
      <c r="J1561" t="s">
        <v>10928</v>
      </c>
      <c r="K1561" t="s">
        <v>30</v>
      </c>
      <c r="L1561" t="s">
        <v>30</v>
      </c>
      <c r="M1561" t="s">
        <v>41</v>
      </c>
      <c r="N1561" t="s">
        <v>42</v>
      </c>
      <c r="O1561" t="s">
        <v>10931</v>
      </c>
      <c r="P1561" t="s">
        <v>8325</v>
      </c>
      <c r="Q1561" t="s">
        <v>265</v>
      </c>
      <c r="R1561" t="s">
        <v>10932</v>
      </c>
      <c r="S1561" t="str">
        <f t="shared" si="24"/>
        <v>CCACCALLACA NEYRA, OSMAR FRANCISCO</v>
      </c>
      <c r="T1561" t="s">
        <v>62</v>
      </c>
      <c r="U1561" t="s">
        <v>47</v>
      </c>
      <c r="V1561" t="s">
        <v>48</v>
      </c>
      <c r="W1561" t="s">
        <v>16102</v>
      </c>
      <c r="X1561" s="121">
        <v>26367</v>
      </c>
      <c r="Y1561" t="s">
        <v>10933</v>
      </c>
      <c r="AB1561" t="s">
        <v>37</v>
      </c>
      <c r="AC1561" t="s">
        <v>38</v>
      </c>
      <c r="AD1561" t="s">
        <v>39</v>
      </c>
    </row>
    <row r="1562" spans="1:30">
      <c r="A1562" t="s">
        <v>10934</v>
      </c>
      <c r="B1562" t="s">
        <v>26</v>
      </c>
      <c r="C1562" t="s">
        <v>7043</v>
      </c>
      <c r="D1562" t="s">
        <v>28</v>
      </c>
      <c r="E1562" t="s">
        <v>362</v>
      </c>
      <c r="F1562" t="s">
        <v>10935</v>
      </c>
      <c r="G1562" t="s">
        <v>10936</v>
      </c>
      <c r="H1562" t="s">
        <v>8442</v>
      </c>
      <c r="I1562" t="s">
        <v>14337</v>
      </c>
      <c r="J1562" t="s">
        <v>10934</v>
      </c>
      <c r="K1562" t="s">
        <v>30</v>
      </c>
      <c r="L1562" t="s">
        <v>30</v>
      </c>
      <c r="M1562" t="s">
        <v>41</v>
      </c>
      <c r="N1562" t="s">
        <v>42</v>
      </c>
      <c r="O1562" t="s">
        <v>14338</v>
      </c>
      <c r="P1562" t="s">
        <v>341</v>
      </c>
      <c r="Q1562" t="s">
        <v>214</v>
      </c>
      <c r="R1562" t="s">
        <v>947</v>
      </c>
      <c r="S1562" t="str">
        <f t="shared" si="24"/>
        <v>HUARACHI PARI, CELESTINO</v>
      </c>
      <c r="T1562" t="s">
        <v>46</v>
      </c>
      <c r="U1562" t="s">
        <v>47</v>
      </c>
      <c r="V1562" t="s">
        <v>48</v>
      </c>
      <c r="W1562" t="s">
        <v>16103</v>
      </c>
      <c r="X1562" s="121">
        <v>21137</v>
      </c>
      <c r="Y1562" t="s">
        <v>11058</v>
      </c>
      <c r="AB1562" t="s">
        <v>37</v>
      </c>
      <c r="AC1562" t="s">
        <v>38</v>
      </c>
      <c r="AD1562" t="s">
        <v>39</v>
      </c>
    </row>
    <row r="1563" spans="1:30">
      <c r="A1563" t="s">
        <v>10937</v>
      </c>
      <c r="B1563" t="s">
        <v>26</v>
      </c>
      <c r="C1563" t="s">
        <v>332</v>
      </c>
      <c r="D1563" t="s">
        <v>28</v>
      </c>
      <c r="E1563" t="s">
        <v>362</v>
      </c>
      <c r="F1563" t="s">
        <v>10938</v>
      </c>
      <c r="G1563" t="s">
        <v>10939</v>
      </c>
      <c r="H1563" t="s">
        <v>8442</v>
      </c>
      <c r="I1563" t="s">
        <v>14339</v>
      </c>
      <c r="J1563" t="s">
        <v>10937</v>
      </c>
      <c r="K1563" t="s">
        <v>30</v>
      </c>
      <c r="L1563" t="s">
        <v>30</v>
      </c>
      <c r="M1563" t="s">
        <v>41</v>
      </c>
      <c r="N1563" t="s">
        <v>42</v>
      </c>
      <c r="O1563" t="s">
        <v>10940</v>
      </c>
      <c r="P1563" t="s">
        <v>12740</v>
      </c>
      <c r="Q1563" t="s">
        <v>90</v>
      </c>
      <c r="R1563" t="s">
        <v>847</v>
      </c>
      <c r="S1563" t="str">
        <f t="shared" si="24"/>
        <v>CAÑI BENITO, FRANCISCO</v>
      </c>
      <c r="T1563" t="s">
        <v>51</v>
      </c>
      <c r="U1563" t="s">
        <v>47</v>
      </c>
      <c r="V1563" t="s">
        <v>48</v>
      </c>
      <c r="W1563" t="s">
        <v>16104</v>
      </c>
      <c r="X1563" s="121">
        <v>22618</v>
      </c>
      <c r="Y1563" t="s">
        <v>12741</v>
      </c>
      <c r="AB1563" t="s">
        <v>37</v>
      </c>
      <c r="AC1563" t="s">
        <v>38</v>
      </c>
      <c r="AD1563" t="s">
        <v>39</v>
      </c>
    </row>
    <row r="1564" spans="1:30">
      <c r="A1564" t="s">
        <v>10942</v>
      </c>
      <c r="B1564" t="s">
        <v>26</v>
      </c>
      <c r="C1564" t="s">
        <v>332</v>
      </c>
      <c r="D1564" t="s">
        <v>28</v>
      </c>
      <c r="E1564" t="s">
        <v>362</v>
      </c>
      <c r="F1564" t="s">
        <v>10938</v>
      </c>
      <c r="G1564" t="s">
        <v>10939</v>
      </c>
      <c r="H1564" t="s">
        <v>8442</v>
      </c>
      <c r="I1564" t="s">
        <v>14339</v>
      </c>
      <c r="J1564" t="s">
        <v>10942</v>
      </c>
      <c r="K1564" t="s">
        <v>30</v>
      </c>
      <c r="L1564" t="s">
        <v>30</v>
      </c>
      <c r="M1564" t="s">
        <v>41</v>
      </c>
      <c r="N1564" t="s">
        <v>42</v>
      </c>
      <c r="O1564" t="s">
        <v>52</v>
      </c>
      <c r="P1564" t="s">
        <v>879</v>
      </c>
      <c r="Q1564" t="s">
        <v>73</v>
      </c>
      <c r="R1564" t="s">
        <v>432</v>
      </c>
      <c r="S1564" t="str">
        <f t="shared" si="24"/>
        <v>DAMIAN CONDORI, ALBERTO</v>
      </c>
      <c r="T1564" t="s">
        <v>62</v>
      </c>
      <c r="U1564" t="s">
        <v>47</v>
      </c>
      <c r="V1564" t="s">
        <v>48</v>
      </c>
      <c r="W1564" t="s">
        <v>16105</v>
      </c>
      <c r="X1564" s="121">
        <v>22228</v>
      </c>
      <c r="Y1564" t="s">
        <v>10943</v>
      </c>
      <c r="AB1564" t="s">
        <v>37</v>
      </c>
      <c r="AC1564" t="s">
        <v>38</v>
      </c>
      <c r="AD1564" t="s">
        <v>39</v>
      </c>
    </row>
    <row r="1565" spans="1:30">
      <c r="A1565" t="s">
        <v>10945</v>
      </c>
      <c r="B1565" t="s">
        <v>26</v>
      </c>
      <c r="C1565" t="s">
        <v>27</v>
      </c>
      <c r="D1565" t="s">
        <v>28</v>
      </c>
      <c r="E1565" t="s">
        <v>362</v>
      </c>
      <c r="F1565" t="s">
        <v>10946</v>
      </c>
      <c r="G1565" t="s">
        <v>10947</v>
      </c>
      <c r="H1565" t="s">
        <v>8442</v>
      </c>
      <c r="I1565" t="s">
        <v>14340</v>
      </c>
      <c r="J1565" t="s">
        <v>10945</v>
      </c>
      <c r="K1565" t="s">
        <v>30</v>
      </c>
      <c r="L1565" t="s">
        <v>30</v>
      </c>
      <c r="M1565" t="s">
        <v>41</v>
      </c>
      <c r="N1565" t="s">
        <v>42</v>
      </c>
      <c r="O1565" t="s">
        <v>10948</v>
      </c>
      <c r="P1565" t="s">
        <v>241</v>
      </c>
      <c r="Q1565" t="s">
        <v>10949</v>
      </c>
      <c r="R1565" t="s">
        <v>10950</v>
      </c>
      <c r="S1565" t="str">
        <f t="shared" si="24"/>
        <v>ALATA TITO DE PINEDA, MIRIAM LILIAN</v>
      </c>
      <c r="T1565" t="s">
        <v>46</v>
      </c>
      <c r="U1565" t="s">
        <v>47</v>
      </c>
      <c r="V1565" t="s">
        <v>48</v>
      </c>
      <c r="W1565" t="s">
        <v>16106</v>
      </c>
      <c r="X1565" s="121">
        <v>22706</v>
      </c>
      <c r="Y1565" t="s">
        <v>10951</v>
      </c>
      <c r="AB1565" t="s">
        <v>37</v>
      </c>
      <c r="AC1565" t="s">
        <v>38</v>
      </c>
      <c r="AD1565" t="s">
        <v>39</v>
      </c>
    </row>
    <row r="1566" spans="1:30">
      <c r="A1566" t="s">
        <v>10955</v>
      </c>
      <c r="B1566" t="s">
        <v>26</v>
      </c>
      <c r="C1566" t="s">
        <v>27</v>
      </c>
      <c r="D1566" t="s">
        <v>28</v>
      </c>
      <c r="E1566" t="s">
        <v>362</v>
      </c>
      <c r="F1566" t="s">
        <v>10946</v>
      </c>
      <c r="G1566" t="s">
        <v>10947</v>
      </c>
      <c r="H1566" t="s">
        <v>8442</v>
      </c>
      <c r="I1566" t="s">
        <v>14340</v>
      </c>
      <c r="J1566" t="s">
        <v>10955</v>
      </c>
      <c r="K1566" t="s">
        <v>30</v>
      </c>
      <c r="L1566" t="s">
        <v>30</v>
      </c>
      <c r="M1566" t="s">
        <v>41</v>
      </c>
      <c r="N1566" t="s">
        <v>42</v>
      </c>
      <c r="O1566" t="s">
        <v>52</v>
      </c>
      <c r="P1566" t="s">
        <v>140</v>
      </c>
      <c r="Q1566" t="s">
        <v>103</v>
      </c>
      <c r="R1566" t="s">
        <v>916</v>
      </c>
      <c r="S1566" t="str">
        <f t="shared" si="24"/>
        <v>LLANQUE MAMANI, MOISES</v>
      </c>
      <c r="T1566" t="s">
        <v>51</v>
      </c>
      <c r="U1566" t="s">
        <v>47</v>
      </c>
      <c r="V1566" t="s">
        <v>48</v>
      </c>
      <c r="W1566" t="s">
        <v>16107</v>
      </c>
      <c r="X1566" s="121">
        <v>24731</v>
      </c>
      <c r="Y1566" t="s">
        <v>10956</v>
      </c>
      <c r="AB1566" t="s">
        <v>37</v>
      </c>
      <c r="AC1566" t="s">
        <v>38</v>
      </c>
      <c r="AD1566" t="s">
        <v>39</v>
      </c>
    </row>
    <row r="1567" spans="1:30">
      <c r="A1567" t="s">
        <v>10957</v>
      </c>
      <c r="B1567" t="s">
        <v>26</v>
      </c>
      <c r="C1567" t="s">
        <v>27</v>
      </c>
      <c r="D1567" t="s">
        <v>28</v>
      </c>
      <c r="E1567" t="s">
        <v>362</v>
      </c>
      <c r="F1567" t="s">
        <v>10946</v>
      </c>
      <c r="G1567" t="s">
        <v>10947</v>
      </c>
      <c r="H1567" t="s">
        <v>8442</v>
      </c>
      <c r="I1567" t="s">
        <v>14340</v>
      </c>
      <c r="J1567" t="s">
        <v>10957</v>
      </c>
      <c r="K1567" t="s">
        <v>30</v>
      </c>
      <c r="L1567" t="s">
        <v>30</v>
      </c>
      <c r="M1567" t="s">
        <v>41</v>
      </c>
      <c r="N1567" t="s">
        <v>42</v>
      </c>
      <c r="O1567" t="s">
        <v>52</v>
      </c>
      <c r="P1567" t="s">
        <v>528</v>
      </c>
      <c r="Q1567" t="s">
        <v>73</v>
      </c>
      <c r="R1567" t="s">
        <v>286</v>
      </c>
      <c r="S1567" t="str">
        <f t="shared" si="24"/>
        <v>ZAPANA CONDORI, LUCIO</v>
      </c>
      <c r="T1567" t="s">
        <v>51</v>
      </c>
      <c r="U1567" t="s">
        <v>47</v>
      </c>
      <c r="V1567" t="s">
        <v>48</v>
      </c>
      <c r="W1567" t="s">
        <v>16108</v>
      </c>
      <c r="X1567" s="121">
        <v>24219</v>
      </c>
      <c r="Y1567" t="s">
        <v>10958</v>
      </c>
      <c r="AB1567" t="s">
        <v>37</v>
      </c>
      <c r="AC1567" t="s">
        <v>38</v>
      </c>
      <c r="AD1567" t="s">
        <v>39</v>
      </c>
    </row>
    <row r="1568" spans="1:30">
      <c r="A1568" t="s">
        <v>10959</v>
      </c>
      <c r="B1568" t="s">
        <v>26</v>
      </c>
      <c r="C1568" t="s">
        <v>27</v>
      </c>
      <c r="D1568" t="s">
        <v>28</v>
      </c>
      <c r="E1568" t="s">
        <v>362</v>
      </c>
      <c r="F1568" t="s">
        <v>10946</v>
      </c>
      <c r="G1568" t="s">
        <v>10947</v>
      </c>
      <c r="H1568" t="s">
        <v>8442</v>
      </c>
      <c r="I1568" t="s">
        <v>14340</v>
      </c>
      <c r="J1568" t="s">
        <v>10959</v>
      </c>
      <c r="K1568" t="s">
        <v>30</v>
      </c>
      <c r="L1568" t="s">
        <v>30</v>
      </c>
      <c r="M1568" t="s">
        <v>41</v>
      </c>
      <c r="N1568" t="s">
        <v>42</v>
      </c>
      <c r="O1568" t="s">
        <v>52</v>
      </c>
      <c r="P1568" t="s">
        <v>528</v>
      </c>
      <c r="Q1568" t="s">
        <v>276</v>
      </c>
      <c r="R1568" t="s">
        <v>641</v>
      </c>
      <c r="S1568" t="str">
        <f t="shared" si="24"/>
        <v>ZAPANA CUEVA, ROGER</v>
      </c>
      <c r="T1568" t="s">
        <v>51</v>
      </c>
      <c r="U1568" t="s">
        <v>47</v>
      </c>
      <c r="V1568" t="s">
        <v>48</v>
      </c>
      <c r="W1568" t="s">
        <v>16109</v>
      </c>
      <c r="X1568" s="121">
        <v>23931</v>
      </c>
      <c r="Y1568" t="s">
        <v>10960</v>
      </c>
      <c r="AB1568" t="s">
        <v>37</v>
      </c>
      <c r="AC1568" t="s">
        <v>38</v>
      </c>
      <c r="AD1568" t="s">
        <v>39</v>
      </c>
    </row>
    <row r="1569" spans="1:30">
      <c r="A1569" t="s">
        <v>10961</v>
      </c>
      <c r="B1569" t="s">
        <v>26</v>
      </c>
      <c r="C1569" t="s">
        <v>27</v>
      </c>
      <c r="D1569" t="s">
        <v>28</v>
      </c>
      <c r="E1569" t="s">
        <v>362</v>
      </c>
      <c r="F1569" t="s">
        <v>10946</v>
      </c>
      <c r="G1569" t="s">
        <v>10947</v>
      </c>
      <c r="H1569" t="s">
        <v>8442</v>
      </c>
      <c r="I1569" t="s">
        <v>14340</v>
      </c>
      <c r="J1569" t="s">
        <v>10961</v>
      </c>
      <c r="K1569" t="s">
        <v>87</v>
      </c>
      <c r="L1569" t="s">
        <v>88</v>
      </c>
      <c r="M1569" t="s">
        <v>89</v>
      </c>
      <c r="N1569" t="s">
        <v>42</v>
      </c>
      <c r="O1569" t="s">
        <v>52</v>
      </c>
      <c r="P1569" t="s">
        <v>10962</v>
      </c>
      <c r="Q1569" t="s">
        <v>226</v>
      </c>
      <c r="R1569" t="s">
        <v>286</v>
      </c>
      <c r="S1569" t="str">
        <f t="shared" si="24"/>
        <v>CHURACUTIPA TICONA, LUCIO</v>
      </c>
      <c r="T1569" t="s">
        <v>188</v>
      </c>
      <c r="U1569" t="s">
        <v>36</v>
      </c>
      <c r="V1569" t="s">
        <v>48</v>
      </c>
      <c r="W1569" t="s">
        <v>16110</v>
      </c>
      <c r="X1569" s="121">
        <v>25050</v>
      </c>
      <c r="Y1569" t="s">
        <v>10963</v>
      </c>
      <c r="AB1569" t="s">
        <v>37</v>
      </c>
      <c r="AC1569" t="s">
        <v>92</v>
      </c>
      <c r="AD1569" t="s">
        <v>39</v>
      </c>
    </row>
    <row r="1570" spans="1:30">
      <c r="A1570" t="s">
        <v>10780</v>
      </c>
      <c r="B1570" t="s">
        <v>26</v>
      </c>
      <c r="C1570" t="s">
        <v>332</v>
      </c>
      <c r="D1570" t="s">
        <v>28</v>
      </c>
      <c r="E1570" t="s">
        <v>362</v>
      </c>
      <c r="F1570" t="s">
        <v>10964</v>
      </c>
      <c r="G1570" t="s">
        <v>10965</v>
      </c>
      <c r="H1570" t="s">
        <v>8442</v>
      </c>
      <c r="I1570" t="s">
        <v>14132</v>
      </c>
      <c r="J1570" t="s">
        <v>10780</v>
      </c>
      <c r="K1570" t="s">
        <v>30</v>
      </c>
      <c r="L1570" t="s">
        <v>30</v>
      </c>
      <c r="M1570" t="s">
        <v>41</v>
      </c>
      <c r="N1570" t="s">
        <v>42</v>
      </c>
      <c r="O1570" t="s">
        <v>16111</v>
      </c>
      <c r="P1570" t="s">
        <v>222</v>
      </c>
      <c r="Q1570" t="s">
        <v>8427</v>
      </c>
      <c r="R1570" t="s">
        <v>739</v>
      </c>
      <c r="S1570" t="str">
        <f t="shared" si="24"/>
        <v>ARCE PAYI, ANDRES</v>
      </c>
      <c r="T1570" t="s">
        <v>46</v>
      </c>
      <c r="U1570" t="s">
        <v>47</v>
      </c>
      <c r="V1570" t="s">
        <v>48</v>
      </c>
      <c r="W1570" t="s">
        <v>16112</v>
      </c>
      <c r="X1570" s="121">
        <v>21816</v>
      </c>
      <c r="Y1570" t="s">
        <v>10847</v>
      </c>
      <c r="AB1570" t="s">
        <v>37</v>
      </c>
      <c r="AC1570" t="s">
        <v>38</v>
      </c>
      <c r="AD1570" t="s">
        <v>39</v>
      </c>
    </row>
    <row r="1571" spans="1:30">
      <c r="A1571" t="s">
        <v>10969</v>
      </c>
      <c r="B1571" t="s">
        <v>26</v>
      </c>
      <c r="C1571" t="s">
        <v>332</v>
      </c>
      <c r="D1571" t="s">
        <v>28</v>
      </c>
      <c r="E1571" t="s">
        <v>362</v>
      </c>
      <c r="F1571" t="s">
        <v>10964</v>
      </c>
      <c r="G1571" t="s">
        <v>10965</v>
      </c>
      <c r="H1571" t="s">
        <v>8442</v>
      </c>
      <c r="I1571" t="s">
        <v>14132</v>
      </c>
      <c r="J1571" t="s">
        <v>10969</v>
      </c>
      <c r="K1571" t="s">
        <v>30</v>
      </c>
      <c r="L1571" t="s">
        <v>30</v>
      </c>
      <c r="M1571" t="s">
        <v>41</v>
      </c>
      <c r="N1571" t="s">
        <v>231</v>
      </c>
      <c r="O1571" t="s">
        <v>16113</v>
      </c>
      <c r="P1571" t="s">
        <v>40</v>
      </c>
      <c r="Q1571" t="s">
        <v>40</v>
      </c>
      <c r="R1571" t="s">
        <v>40</v>
      </c>
      <c r="S1571" s="163" t="s">
        <v>231</v>
      </c>
      <c r="T1571" t="s">
        <v>62</v>
      </c>
      <c r="U1571" t="s">
        <v>47</v>
      </c>
      <c r="V1571" t="s">
        <v>48</v>
      </c>
      <c r="W1571" t="s">
        <v>40</v>
      </c>
      <c r="X1571" t="s">
        <v>232</v>
      </c>
      <c r="Y1571" t="s">
        <v>40</v>
      </c>
      <c r="AB1571" t="s">
        <v>37</v>
      </c>
      <c r="AC1571" t="s">
        <v>6439</v>
      </c>
      <c r="AD1571" t="s">
        <v>39</v>
      </c>
    </row>
    <row r="1572" spans="1:30">
      <c r="A1572" t="s">
        <v>10970</v>
      </c>
      <c r="B1572" t="s">
        <v>26</v>
      </c>
      <c r="C1572" t="s">
        <v>332</v>
      </c>
      <c r="D1572" t="s">
        <v>28</v>
      </c>
      <c r="E1572" t="s">
        <v>363</v>
      </c>
      <c r="F1572" t="s">
        <v>10971</v>
      </c>
      <c r="G1572" t="s">
        <v>10972</v>
      </c>
      <c r="H1572" t="s">
        <v>8442</v>
      </c>
      <c r="I1572" t="s">
        <v>14341</v>
      </c>
      <c r="J1572" t="s">
        <v>10970</v>
      </c>
      <c r="K1572" t="s">
        <v>30</v>
      </c>
      <c r="L1572" t="s">
        <v>30</v>
      </c>
      <c r="M1572" t="s">
        <v>41</v>
      </c>
      <c r="N1572" t="s">
        <v>231</v>
      </c>
      <c r="O1572" t="s">
        <v>19076</v>
      </c>
      <c r="P1572" t="s">
        <v>40</v>
      </c>
      <c r="Q1572" t="s">
        <v>40</v>
      </c>
      <c r="R1572" t="s">
        <v>40</v>
      </c>
      <c r="S1572" s="163" t="s">
        <v>231</v>
      </c>
      <c r="T1572" t="s">
        <v>62</v>
      </c>
      <c r="U1572" t="s">
        <v>47</v>
      </c>
      <c r="V1572" t="s">
        <v>48</v>
      </c>
      <c r="W1572" t="s">
        <v>40</v>
      </c>
      <c r="X1572" t="s">
        <v>232</v>
      </c>
      <c r="Y1572" t="s">
        <v>40</v>
      </c>
      <c r="AB1572" t="s">
        <v>37</v>
      </c>
      <c r="AC1572" t="s">
        <v>6439</v>
      </c>
      <c r="AD1572" t="s">
        <v>39</v>
      </c>
    </row>
    <row r="1573" spans="1:30">
      <c r="A1573" t="s">
        <v>10973</v>
      </c>
      <c r="B1573" t="s">
        <v>26</v>
      </c>
      <c r="C1573" t="s">
        <v>332</v>
      </c>
      <c r="D1573" t="s">
        <v>28</v>
      </c>
      <c r="E1573" t="s">
        <v>363</v>
      </c>
      <c r="F1573" t="s">
        <v>10971</v>
      </c>
      <c r="G1573" t="s">
        <v>10972</v>
      </c>
      <c r="H1573" t="s">
        <v>8442</v>
      </c>
      <c r="I1573" t="s">
        <v>14341</v>
      </c>
      <c r="J1573" t="s">
        <v>10973</v>
      </c>
      <c r="K1573" t="s">
        <v>30</v>
      </c>
      <c r="L1573" t="s">
        <v>30</v>
      </c>
      <c r="M1573" t="s">
        <v>41</v>
      </c>
      <c r="N1573" t="s">
        <v>42</v>
      </c>
      <c r="O1573" t="s">
        <v>111</v>
      </c>
      <c r="P1573" t="s">
        <v>103</v>
      </c>
      <c r="Q1573" t="s">
        <v>335</v>
      </c>
      <c r="R1573" t="s">
        <v>10974</v>
      </c>
      <c r="S1573" t="str">
        <f t="shared" si="24"/>
        <v>MAMANI GUTIERREZ, MARLENI ROGAC</v>
      </c>
      <c r="T1573" t="s">
        <v>46</v>
      </c>
      <c r="U1573" t="s">
        <v>47</v>
      </c>
      <c r="V1573" t="s">
        <v>48</v>
      </c>
      <c r="W1573" t="s">
        <v>16114</v>
      </c>
      <c r="X1573" s="121">
        <v>24979</v>
      </c>
      <c r="Y1573" t="s">
        <v>10975</v>
      </c>
      <c r="AB1573" t="s">
        <v>37</v>
      </c>
      <c r="AC1573" t="s">
        <v>38</v>
      </c>
      <c r="AD1573" t="s">
        <v>39</v>
      </c>
    </row>
    <row r="1574" spans="1:30">
      <c r="A1574" t="s">
        <v>10976</v>
      </c>
      <c r="B1574" t="s">
        <v>26</v>
      </c>
      <c r="C1574" t="s">
        <v>332</v>
      </c>
      <c r="D1574" t="s">
        <v>28</v>
      </c>
      <c r="E1574" t="s">
        <v>363</v>
      </c>
      <c r="F1574" t="s">
        <v>10971</v>
      </c>
      <c r="G1574" t="s">
        <v>10972</v>
      </c>
      <c r="H1574" t="s">
        <v>8442</v>
      </c>
      <c r="I1574" t="s">
        <v>14341</v>
      </c>
      <c r="J1574" t="s">
        <v>10976</v>
      </c>
      <c r="K1574" t="s">
        <v>87</v>
      </c>
      <c r="L1574" t="s">
        <v>88</v>
      </c>
      <c r="M1574" t="s">
        <v>89</v>
      </c>
      <c r="N1574" t="s">
        <v>231</v>
      </c>
      <c r="O1574" t="s">
        <v>16115</v>
      </c>
      <c r="P1574" t="s">
        <v>40</v>
      </c>
      <c r="Q1574" t="s">
        <v>40</v>
      </c>
      <c r="R1574" t="s">
        <v>40</v>
      </c>
      <c r="S1574" s="163" t="s">
        <v>231</v>
      </c>
      <c r="T1574" t="s">
        <v>62</v>
      </c>
      <c r="U1574" t="s">
        <v>36</v>
      </c>
      <c r="V1574" t="s">
        <v>48</v>
      </c>
      <c r="W1574" t="s">
        <v>40</v>
      </c>
      <c r="X1574" t="s">
        <v>232</v>
      </c>
      <c r="Y1574" t="s">
        <v>40</v>
      </c>
      <c r="AB1574" t="s">
        <v>37</v>
      </c>
      <c r="AC1574" t="s">
        <v>92</v>
      </c>
      <c r="AD1574" t="s">
        <v>39</v>
      </c>
    </row>
    <row r="1575" spans="1:30">
      <c r="A1575" t="s">
        <v>10978</v>
      </c>
      <c r="B1575" t="s">
        <v>26</v>
      </c>
      <c r="C1575" t="s">
        <v>7043</v>
      </c>
      <c r="D1575" t="s">
        <v>28</v>
      </c>
      <c r="E1575" t="s">
        <v>362</v>
      </c>
      <c r="F1575" t="s">
        <v>10979</v>
      </c>
      <c r="G1575" t="s">
        <v>10980</v>
      </c>
      <c r="H1575" t="s">
        <v>8442</v>
      </c>
      <c r="I1575" t="s">
        <v>14342</v>
      </c>
      <c r="J1575" t="s">
        <v>10978</v>
      </c>
      <c r="K1575" t="s">
        <v>30</v>
      </c>
      <c r="L1575" t="s">
        <v>30</v>
      </c>
      <c r="M1575" t="s">
        <v>41</v>
      </c>
      <c r="N1575" t="s">
        <v>42</v>
      </c>
      <c r="O1575" t="s">
        <v>52</v>
      </c>
      <c r="P1575" t="s">
        <v>122</v>
      </c>
      <c r="Q1575" t="s">
        <v>941</v>
      </c>
      <c r="R1575" t="s">
        <v>521</v>
      </c>
      <c r="S1575" t="str">
        <f t="shared" si="24"/>
        <v>FLORES JINEZ, JORGE</v>
      </c>
      <c r="T1575" t="s">
        <v>62</v>
      </c>
      <c r="U1575" t="s">
        <v>47</v>
      </c>
      <c r="V1575" t="s">
        <v>48</v>
      </c>
      <c r="W1575" t="s">
        <v>16116</v>
      </c>
      <c r="X1575" s="121">
        <v>22715</v>
      </c>
      <c r="Y1575" t="s">
        <v>10981</v>
      </c>
      <c r="AB1575" t="s">
        <v>37</v>
      </c>
      <c r="AC1575" t="s">
        <v>38</v>
      </c>
      <c r="AD1575" t="s">
        <v>39</v>
      </c>
    </row>
    <row r="1576" spans="1:30">
      <c r="A1576" t="s">
        <v>10982</v>
      </c>
      <c r="B1576" t="s">
        <v>26</v>
      </c>
      <c r="C1576" t="s">
        <v>332</v>
      </c>
      <c r="D1576" t="s">
        <v>28</v>
      </c>
      <c r="E1576" t="s">
        <v>363</v>
      </c>
      <c r="F1576" t="s">
        <v>10983</v>
      </c>
      <c r="G1576" t="s">
        <v>10984</v>
      </c>
      <c r="H1576" t="s">
        <v>8442</v>
      </c>
      <c r="I1576" t="s">
        <v>14343</v>
      </c>
      <c r="J1576" t="s">
        <v>10982</v>
      </c>
      <c r="K1576" t="s">
        <v>30</v>
      </c>
      <c r="L1576" t="s">
        <v>30</v>
      </c>
      <c r="M1576" t="s">
        <v>41</v>
      </c>
      <c r="N1576" t="s">
        <v>42</v>
      </c>
      <c r="O1576" t="s">
        <v>14344</v>
      </c>
      <c r="P1576" t="s">
        <v>455</v>
      </c>
      <c r="Q1576" t="s">
        <v>428</v>
      </c>
      <c r="R1576" t="s">
        <v>10820</v>
      </c>
      <c r="S1576" t="str">
        <f t="shared" si="24"/>
        <v>SANTOS TINTAYA, OLIVIA</v>
      </c>
      <c r="T1576" t="s">
        <v>51</v>
      </c>
      <c r="U1576" t="s">
        <v>47</v>
      </c>
      <c r="V1576" t="s">
        <v>48</v>
      </c>
      <c r="W1576" t="s">
        <v>16117</v>
      </c>
      <c r="X1576" s="121">
        <v>24860</v>
      </c>
      <c r="Y1576" t="s">
        <v>10821</v>
      </c>
      <c r="AB1576" t="s">
        <v>37</v>
      </c>
      <c r="AC1576" t="s">
        <v>38</v>
      </c>
      <c r="AD1576" t="s">
        <v>39</v>
      </c>
    </row>
    <row r="1577" spans="1:30">
      <c r="A1577" t="s">
        <v>10988</v>
      </c>
      <c r="B1577" t="s">
        <v>26</v>
      </c>
      <c r="C1577" t="s">
        <v>332</v>
      </c>
      <c r="D1577" t="s">
        <v>28</v>
      </c>
      <c r="E1577" t="s">
        <v>363</v>
      </c>
      <c r="F1577" t="s">
        <v>10983</v>
      </c>
      <c r="G1577" t="s">
        <v>10984</v>
      </c>
      <c r="H1577" t="s">
        <v>8442</v>
      </c>
      <c r="I1577" t="s">
        <v>14343</v>
      </c>
      <c r="J1577" t="s">
        <v>10988</v>
      </c>
      <c r="K1577" t="s">
        <v>30</v>
      </c>
      <c r="L1577" t="s">
        <v>30</v>
      </c>
      <c r="M1577" t="s">
        <v>41</v>
      </c>
      <c r="N1577" t="s">
        <v>42</v>
      </c>
      <c r="O1577" t="s">
        <v>10989</v>
      </c>
      <c r="P1577" t="s">
        <v>291</v>
      </c>
      <c r="Q1577" t="s">
        <v>103</v>
      </c>
      <c r="R1577" t="s">
        <v>10990</v>
      </c>
      <c r="S1577" t="str">
        <f t="shared" si="24"/>
        <v>LUQUE MAMANI, JULIO ZENON</v>
      </c>
      <c r="T1577" t="s">
        <v>62</v>
      </c>
      <c r="U1577" t="s">
        <v>47</v>
      </c>
      <c r="V1577" t="s">
        <v>48</v>
      </c>
      <c r="W1577" t="s">
        <v>16118</v>
      </c>
      <c r="X1577" s="121">
        <v>25393</v>
      </c>
      <c r="Y1577" t="s">
        <v>10991</v>
      </c>
      <c r="AB1577" t="s">
        <v>37</v>
      </c>
      <c r="AC1577" t="s">
        <v>38</v>
      </c>
      <c r="AD1577" t="s">
        <v>39</v>
      </c>
    </row>
    <row r="1578" spans="1:30">
      <c r="A1578" t="s">
        <v>10992</v>
      </c>
      <c r="B1578" t="s">
        <v>26</v>
      </c>
      <c r="C1578" t="s">
        <v>332</v>
      </c>
      <c r="D1578" t="s">
        <v>28</v>
      </c>
      <c r="E1578" t="s">
        <v>363</v>
      </c>
      <c r="F1578" t="s">
        <v>10983</v>
      </c>
      <c r="G1578" t="s">
        <v>10984</v>
      </c>
      <c r="H1578" t="s">
        <v>8442</v>
      </c>
      <c r="I1578" t="s">
        <v>14343</v>
      </c>
      <c r="J1578" t="s">
        <v>10992</v>
      </c>
      <c r="K1578" t="s">
        <v>30</v>
      </c>
      <c r="L1578" t="s">
        <v>30</v>
      </c>
      <c r="M1578" t="s">
        <v>41</v>
      </c>
      <c r="N1578" t="s">
        <v>42</v>
      </c>
      <c r="O1578" t="s">
        <v>14345</v>
      </c>
      <c r="P1578" t="s">
        <v>368</v>
      </c>
      <c r="Q1578" t="s">
        <v>599</v>
      </c>
      <c r="R1578" t="s">
        <v>11049</v>
      </c>
      <c r="S1578" t="str">
        <f t="shared" si="24"/>
        <v>COAPAZA AROCUTIPA, HILARIO NIMIO</v>
      </c>
      <c r="T1578" t="s">
        <v>62</v>
      </c>
      <c r="U1578" t="s">
        <v>47</v>
      </c>
      <c r="V1578" t="s">
        <v>48</v>
      </c>
      <c r="W1578" t="s">
        <v>16138</v>
      </c>
      <c r="X1578" s="121">
        <v>23601</v>
      </c>
      <c r="Y1578" t="s">
        <v>11050</v>
      </c>
      <c r="AB1578" t="s">
        <v>37</v>
      </c>
      <c r="AC1578" t="s">
        <v>38</v>
      </c>
      <c r="AD1578" t="s">
        <v>39</v>
      </c>
    </row>
    <row r="1579" spans="1:30">
      <c r="A1579" t="s">
        <v>10993</v>
      </c>
      <c r="B1579" t="s">
        <v>26</v>
      </c>
      <c r="C1579" t="s">
        <v>332</v>
      </c>
      <c r="D1579" t="s">
        <v>28</v>
      </c>
      <c r="E1579" t="s">
        <v>363</v>
      </c>
      <c r="F1579" t="s">
        <v>10983</v>
      </c>
      <c r="G1579" t="s">
        <v>10984</v>
      </c>
      <c r="H1579" t="s">
        <v>8442</v>
      </c>
      <c r="I1579" t="s">
        <v>14343</v>
      </c>
      <c r="J1579" t="s">
        <v>10993</v>
      </c>
      <c r="K1579" t="s">
        <v>30</v>
      </c>
      <c r="L1579" t="s">
        <v>30</v>
      </c>
      <c r="M1579" t="s">
        <v>41</v>
      </c>
      <c r="N1579" t="s">
        <v>42</v>
      </c>
      <c r="O1579" t="s">
        <v>52</v>
      </c>
      <c r="P1579" t="s">
        <v>72</v>
      </c>
      <c r="Q1579" t="s">
        <v>312</v>
      </c>
      <c r="R1579" t="s">
        <v>10994</v>
      </c>
      <c r="S1579" t="str">
        <f t="shared" si="24"/>
        <v>QUISPE VARGAS, MARGARA</v>
      </c>
      <c r="T1579" t="s">
        <v>51</v>
      </c>
      <c r="U1579" t="s">
        <v>47</v>
      </c>
      <c r="V1579" t="s">
        <v>48</v>
      </c>
      <c r="W1579" t="s">
        <v>16119</v>
      </c>
      <c r="X1579" s="121">
        <v>21758</v>
      </c>
      <c r="Y1579" t="s">
        <v>10995</v>
      </c>
      <c r="AB1579" t="s">
        <v>37</v>
      </c>
      <c r="AC1579" t="s">
        <v>38</v>
      </c>
      <c r="AD1579" t="s">
        <v>39</v>
      </c>
    </row>
    <row r="1580" spans="1:30">
      <c r="A1580" t="s">
        <v>10996</v>
      </c>
      <c r="B1580" t="s">
        <v>26</v>
      </c>
      <c r="C1580" t="s">
        <v>332</v>
      </c>
      <c r="D1580" t="s">
        <v>28</v>
      </c>
      <c r="E1580" t="s">
        <v>363</v>
      </c>
      <c r="F1580" t="s">
        <v>10983</v>
      </c>
      <c r="G1580" t="s">
        <v>10984</v>
      </c>
      <c r="H1580" t="s">
        <v>8442</v>
      </c>
      <c r="I1580" t="s">
        <v>14343</v>
      </c>
      <c r="J1580" t="s">
        <v>10996</v>
      </c>
      <c r="K1580" t="s">
        <v>87</v>
      </c>
      <c r="L1580" t="s">
        <v>88</v>
      </c>
      <c r="M1580" t="s">
        <v>89</v>
      </c>
      <c r="N1580" t="s">
        <v>42</v>
      </c>
      <c r="O1580" t="s">
        <v>52</v>
      </c>
      <c r="P1580" t="s">
        <v>599</v>
      </c>
      <c r="Q1580" t="s">
        <v>599</v>
      </c>
      <c r="R1580" t="s">
        <v>9867</v>
      </c>
      <c r="S1580" t="str">
        <f t="shared" si="24"/>
        <v>AROCUTIPA AROCUTIPA, BENJAMIN</v>
      </c>
      <c r="T1580" t="s">
        <v>303</v>
      </c>
      <c r="U1580" t="s">
        <v>36</v>
      </c>
      <c r="V1580" t="s">
        <v>48</v>
      </c>
      <c r="W1580" t="s">
        <v>16120</v>
      </c>
      <c r="X1580" s="121">
        <v>21276</v>
      </c>
      <c r="Y1580" t="s">
        <v>10997</v>
      </c>
      <c r="AB1580" t="s">
        <v>37</v>
      </c>
      <c r="AC1580" t="s">
        <v>92</v>
      </c>
      <c r="AD1580" t="s">
        <v>39</v>
      </c>
    </row>
    <row r="1581" spans="1:30">
      <c r="A1581" t="s">
        <v>10998</v>
      </c>
      <c r="B1581" t="s">
        <v>26</v>
      </c>
      <c r="C1581" t="s">
        <v>332</v>
      </c>
      <c r="D1581" t="s">
        <v>28</v>
      </c>
      <c r="E1581" t="s">
        <v>362</v>
      </c>
      <c r="F1581" t="s">
        <v>10999</v>
      </c>
      <c r="G1581" t="s">
        <v>11000</v>
      </c>
      <c r="H1581" t="s">
        <v>8442</v>
      </c>
      <c r="I1581" t="s">
        <v>14346</v>
      </c>
      <c r="J1581" t="s">
        <v>10998</v>
      </c>
      <c r="K1581" t="s">
        <v>30</v>
      </c>
      <c r="L1581" t="s">
        <v>31</v>
      </c>
      <c r="M1581" t="s">
        <v>32</v>
      </c>
      <c r="N1581" t="s">
        <v>33</v>
      </c>
      <c r="O1581" t="s">
        <v>6424</v>
      </c>
      <c r="P1581" t="s">
        <v>269</v>
      </c>
      <c r="Q1581" t="s">
        <v>291</v>
      </c>
      <c r="R1581" t="s">
        <v>11001</v>
      </c>
      <c r="S1581" t="str">
        <f t="shared" si="24"/>
        <v>CUTIPA LUQUE, BENILDA</v>
      </c>
      <c r="T1581" t="s">
        <v>51</v>
      </c>
      <c r="U1581" t="s">
        <v>36</v>
      </c>
      <c r="V1581" t="s">
        <v>6426</v>
      </c>
      <c r="W1581" t="s">
        <v>16121</v>
      </c>
      <c r="X1581" s="121">
        <v>22778</v>
      </c>
      <c r="Y1581" t="s">
        <v>11002</v>
      </c>
      <c r="Z1581" s="121">
        <v>43525</v>
      </c>
      <c r="AA1581" s="121">
        <v>44985</v>
      </c>
      <c r="AB1581" t="s">
        <v>37</v>
      </c>
      <c r="AC1581" t="s">
        <v>38</v>
      </c>
      <c r="AD1581" t="s">
        <v>39</v>
      </c>
    </row>
    <row r="1582" spans="1:30">
      <c r="A1582" t="s">
        <v>11003</v>
      </c>
      <c r="B1582" t="s">
        <v>26</v>
      </c>
      <c r="C1582" t="s">
        <v>332</v>
      </c>
      <c r="D1582" t="s">
        <v>28</v>
      </c>
      <c r="E1582" t="s">
        <v>362</v>
      </c>
      <c r="F1582" t="s">
        <v>10999</v>
      </c>
      <c r="G1582" t="s">
        <v>11000</v>
      </c>
      <c r="H1582" t="s">
        <v>8442</v>
      </c>
      <c r="I1582" t="s">
        <v>14346</v>
      </c>
      <c r="J1582" t="s">
        <v>11003</v>
      </c>
      <c r="K1582" t="s">
        <v>30</v>
      </c>
      <c r="L1582" t="s">
        <v>30</v>
      </c>
      <c r="M1582" t="s">
        <v>41</v>
      </c>
      <c r="N1582" t="s">
        <v>42</v>
      </c>
      <c r="O1582" t="s">
        <v>11004</v>
      </c>
      <c r="P1582" t="s">
        <v>155</v>
      </c>
      <c r="Q1582" t="s">
        <v>175</v>
      </c>
      <c r="R1582" t="s">
        <v>67</v>
      </c>
      <c r="S1582" t="str">
        <f t="shared" si="24"/>
        <v>CHURA TITO, SONIA</v>
      </c>
      <c r="T1582" t="s">
        <v>62</v>
      </c>
      <c r="U1582" t="s">
        <v>47</v>
      </c>
      <c r="V1582" t="s">
        <v>48</v>
      </c>
      <c r="W1582" t="s">
        <v>16122</v>
      </c>
      <c r="X1582" s="121">
        <v>27234</v>
      </c>
      <c r="Y1582" t="s">
        <v>11005</v>
      </c>
      <c r="AB1582" t="s">
        <v>37</v>
      </c>
      <c r="AC1582" t="s">
        <v>38</v>
      </c>
      <c r="AD1582" t="s">
        <v>39</v>
      </c>
    </row>
    <row r="1583" spans="1:30">
      <c r="A1583" t="s">
        <v>11006</v>
      </c>
      <c r="B1583" t="s">
        <v>26</v>
      </c>
      <c r="C1583" t="s">
        <v>332</v>
      </c>
      <c r="D1583" t="s">
        <v>28</v>
      </c>
      <c r="E1583" t="s">
        <v>362</v>
      </c>
      <c r="F1583" t="s">
        <v>10999</v>
      </c>
      <c r="G1583" t="s">
        <v>11000</v>
      </c>
      <c r="H1583" t="s">
        <v>8442</v>
      </c>
      <c r="I1583" t="s">
        <v>14346</v>
      </c>
      <c r="J1583" t="s">
        <v>11006</v>
      </c>
      <c r="K1583" t="s">
        <v>30</v>
      </c>
      <c r="L1583" t="s">
        <v>30</v>
      </c>
      <c r="M1583" t="s">
        <v>41</v>
      </c>
      <c r="N1583" t="s">
        <v>42</v>
      </c>
      <c r="O1583" t="s">
        <v>52</v>
      </c>
      <c r="P1583" t="s">
        <v>122</v>
      </c>
      <c r="Q1583" t="s">
        <v>178</v>
      </c>
      <c r="R1583" t="s">
        <v>11007</v>
      </c>
      <c r="S1583" t="str">
        <f t="shared" si="24"/>
        <v>FLORES CAHUANA, YANED</v>
      </c>
      <c r="T1583" t="s">
        <v>58</v>
      </c>
      <c r="U1583" t="s">
        <v>47</v>
      </c>
      <c r="V1583" t="s">
        <v>48</v>
      </c>
      <c r="W1583" t="s">
        <v>16123</v>
      </c>
      <c r="X1583" s="121">
        <v>25246</v>
      </c>
      <c r="Y1583" t="s">
        <v>11008</v>
      </c>
      <c r="AB1583" t="s">
        <v>37</v>
      </c>
      <c r="AC1583" t="s">
        <v>38</v>
      </c>
      <c r="AD1583" t="s">
        <v>39</v>
      </c>
    </row>
    <row r="1584" spans="1:30">
      <c r="A1584" t="s">
        <v>11009</v>
      </c>
      <c r="B1584" t="s">
        <v>26</v>
      </c>
      <c r="C1584" t="s">
        <v>332</v>
      </c>
      <c r="D1584" t="s">
        <v>28</v>
      </c>
      <c r="E1584" t="s">
        <v>362</v>
      </c>
      <c r="F1584" t="s">
        <v>10999</v>
      </c>
      <c r="G1584" t="s">
        <v>11000</v>
      </c>
      <c r="H1584" t="s">
        <v>8442</v>
      </c>
      <c r="I1584" t="s">
        <v>14346</v>
      </c>
      <c r="J1584" t="s">
        <v>11009</v>
      </c>
      <c r="K1584" t="s">
        <v>87</v>
      </c>
      <c r="L1584" t="s">
        <v>88</v>
      </c>
      <c r="M1584" t="s">
        <v>89</v>
      </c>
      <c r="N1584" t="s">
        <v>42</v>
      </c>
      <c r="O1584" t="s">
        <v>52</v>
      </c>
      <c r="P1584" t="s">
        <v>226</v>
      </c>
      <c r="Q1584" t="s">
        <v>599</v>
      </c>
      <c r="R1584" t="s">
        <v>692</v>
      </c>
      <c r="S1584" t="str">
        <f t="shared" si="24"/>
        <v>TICONA AROCUTIPA, JUAN</v>
      </c>
      <c r="T1584" t="s">
        <v>303</v>
      </c>
      <c r="U1584" t="s">
        <v>36</v>
      </c>
      <c r="V1584" t="s">
        <v>48</v>
      </c>
      <c r="W1584" t="s">
        <v>16124</v>
      </c>
      <c r="X1584" s="121">
        <v>19398</v>
      </c>
      <c r="Y1584" t="s">
        <v>11010</v>
      </c>
      <c r="AB1584" t="s">
        <v>37</v>
      </c>
      <c r="AC1584" t="s">
        <v>92</v>
      </c>
      <c r="AD1584" t="s">
        <v>39</v>
      </c>
    </row>
    <row r="1585" spans="1:30">
      <c r="A1585" t="s">
        <v>11011</v>
      </c>
      <c r="B1585" t="s">
        <v>26</v>
      </c>
      <c r="C1585" t="s">
        <v>332</v>
      </c>
      <c r="D1585" t="s">
        <v>28</v>
      </c>
      <c r="E1585" t="s">
        <v>362</v>
      </c>
      <c r="F1585" t="s">
        <v>11012</v>
      </c>
      <c r="G1585" t="s">
        <v>11013</v>
      </c>
      <c r="H1585" t="s">
        <v>8442</v>
      </c>
      <c r="I1585" t="s">
        <v>14347</v>
      </c>
      <c r="J1585" t="s">
        <v>11011</v>
      </c>
      <c r="K1585" t="s">
        <v>30</v>
      </c>
      <c r="L1585" t="s">
        <v>30</v>
      </c>
      <c r="M1585" t="s">
        <v>41</v>
      </c>
      <c r="N1585" t="s">
        <v>42</v>
      </c>
      <c r="O1585" t="s">
        <v>16125</v>
      </c>
      <c r="P1585" t="s">
        <v>338</v>
      </c>
      <c r="Q1585" t="s">
        <v>322</v>
      </c>
      <c r="R1585" t="s">
        <v>16128</v>
      </c>
      <c r="S1585" t="str">
        <f t="shared" si="24"/>
        <v>DIAZ VILCANQUI, FLOR AZUCENA</v>
      </c>
      <c r="T1585" t="s">
        <v>58</v>
      </c>
      <c r="U1585" t="s">
        <v>47</v>
      </c>
      <c r="V1585" t="s">
        <v>48</v>
      </c>
      <c r="W1585" t="s">
        <v>16126</v>
      </c>
      <c r="X1585" s="121">
        <v>30274</v>
      </c>
      <c r="Y1585" t="s">
        <v>16127</v>
      </c>
      <c r="AB1585" t="s">
        <v>37</v>
      </c>
      <c r="AC1585" t="s">
        <v>38</v>
      </c>
      <c r="AD1585" t="s">
        <v>39</v>
      </c>
    </row>
    <row r="1586" spans="1:30">
      <c r="A1586" t="s">
        <v>11016</v>
      </c>
      <c r="B1586" t="s">
        <v>26</v>
      </c>
      <c r="C1586" t="s">
        <v>332</v>
      </c>
      <c r="D1586" t="s">
        <v>28</v>
      </c>
      <c r="E1586" t="s">
        <v>362</v>
      </c>
      <c r="F1586" t="s">
        <v>11012</v>
      </c>
      <c r="G1586" t="s">
        <v>11013</v>
      </c>
      <c r="H1586" t="s">
        <v>8442</v>
      </c>
      <c r="I1586" t="s">
        <v>14347</v>
      </c>
      <c r="J1586" t="s">
        <v>11016</v>
      </c>
      <c r="K1586" t="s">
        <v>30</v>
      </c>
      <c r="L1586" t="s">
        <v>30</v>
      </c>
      <c r="M1586" t="s">
        <v>41</v>
      </c>
      <c r="N1586" t="s">
        <v>42</v>
      </c>
      <c r="O1586" t="s">
        <v>11017</v>
      </c>
      <c r="P1586" t="s">
        <v>346</v>
      </c>
      <c r="Q1586" t="s">
        <v>335</v>
      </c>
      <c r="R1586" t="s">
        <v>185</v>
      </c>
      <c r="S1586" t="str">
        <f t="shared" si="24"/>
        <v>FERNANDEZ GUTIERREZ, GLADYS</v>
      </c>
      <c r="T1586" t="s">
        <v>58</v>
      </c>
      <c r="U1586" t="s">
        <v>47</v>
      </c>
      <c r="V1586" t="s">
        <v>48</v>
      </c>
      <c r="W1586" t="s">
        <v>16129</v>
      </c>
      <c r="X1586" s="121">
        <v>24934</v>
      </c>
      <c r="Y1586" t="s">
        <v>11018</v>
      </c>
      <c r="AB1586" t="s">
        <v>37</v>
      </c>
      <c r="AC1586" t="s">
        <v>38</v>
      </c>
      <c r="AD1586" t="s">
        <v>39</v>
      </c>
    </row>
    <row r="1587" spans="1:30">
      <c r="A1587" t="s">
        <v>11021</v>
      </c>
      <c r="B1587" t="s">
        <v>26</v>
      </c>
      <c r="C1587" t="s">
        <v>332</v>
      </c>
      <c r="D1587" t="s">
        <v>28</v>
      </c>
      <c r="E1587" t="s">
        <v>362</v>
      </c>
      <c r="F1587" t="s">
        <v>11022</v>
      </c>
      <c r="G1587" t="s">
        <v>11023</v>
      </c>
      <c r="H1587" t="s">
        <v>8442</v>
      </c>
      <c r="I1587" t="s">
        <v>14348</v>
      </c>
      <c r="J1587" t="s">
        <v>11021</v>
      </c>
      <c r="K1587" t="s">
        <v>30</v>
      </c>
      <c r="L1587" t="s">
        <v>30</v>
      </c>
      <c r="M1587" t="s">
        <v>41</v>
      </c>
      <c r="N1587" t="s">
        <v>42</v>
      </c>
      <c r="O1587" t="s">
        <v>11024</v>
      </c>
      <c r="P1587" t="s">
        <v>73</v>
      </c>
      <c r="Q1587" t="s">
        <v>285</v>
      </c>
      <c r="R1587" t="s">
        <v>921</v>
      </c>
      <c r="S1587" t="str">
        <f t="shared" si="24"/>
        <v>CONDORI NINA, JUAN MANUEL</v>
      </c>
      <c r="T1587" t="s">
        <v>46</v>
      </c>
      <c r="U1587" t="s">
        <v>47</v>
      </c>
      <c r="V1587" t="s">
        <v>48</v>
      </c>
      <c r="W1587" t="s">
        <v>16130</v>
      </c>
      <c r="X1587" s="121">
        <v>24629</v>
      </c>
      <c r="Y1587" t="s">
        <v>10781</v>
      </c>
      <c r="AB1587" t="s">
        <v>37</v>
      </c>
      <c r="AC1587" t="s">
        <v>38</v>
      </c>
      <c r="AD1587" t="s">
        <v>39</v>
      </c>
    </row>
    <row r="1588" spans="1:30">
      <c r="A1588" t="s">
        <v>11025</v>
      </c>
      <c r="B1588" t="s">
        <v>26</v>
      </c>
      <c r="C1588" t="s">
        <v>332</v>
      </c>
      <c r="D1588" t="s">
        <v>28</v>
      </c>
      <c r="E1588" t="s">
        <v>362</v>
      </c>
      <c r="F1588" t="s">
        <v>11022</v>
      </c>
      <c r="G1588" t="s">
        <v>11023</v>
      </c>
      <c r="H1588" t="s">
        <v>8442</v>
      </c>
      <c r="I1588" t="s">
        <v>14348</v>
      </c>
      <c r="J1588" t="s">
        <v>11025</v>
      </c>
      <c r="K1588" t="s">
        <v>30</v>
      </c>
      <c r="L1588" t="s">
        <v>30</v>
      </c>
      <c r="M1588" t="s">
        <v>41</v>
      </c>
      <c r="N1588" t="s">
        <v>231</v>
      </c>
      <c r="O1588" t="s">
        <v>19077</v>
      </c>
      <c r="P1588" t="s">
        <v>40</v>
      </c>
      <c r="Q1588" t="s">
        <v>40</v>
      </c>
      <c r="R1588" t="s">
        <v>40</v>
      </c>
      <c r="S1588" s="163" t="s">
        <v>231</v>
      </c>
      <c r="T1588" t="s">
        <v>62</v>
      </c>
      <c r="U1588" t="s">
        <v>47</v>
      </c>
      <c r="V1588" t="s">
        <v>48</v>
      </c>
      <c r="W1588" t="s">
        <v>40</v>
      </c>
      <c r="X1588" t="s">
        <v>232</v>
      </c>
      <c r="Y1588" t="s">
        <v>40</v>
      </c>
      <c r="AB1588" t="s">
        <v>37</v>
      </c>
      <c r="AC1588" t="s">
        <v>6439</v>
      </c>
      <c r="AD1588" t="s">
        <v>39</v>
      </c>
    </row>
    <row r="1589" spans="1:30">
      <c r="A1589" t="s">
        <v>11028</v>
      </c>
      <c r="B1589" t="s">
        <v>26</v>
      </c>
      <c r="C1589" t="s">
        <v>332</v>
      </c>
      <c r="D1589" t="s">
        <v>28</v>
      </c>
      <c r="E1589" t="s">
        <v>362</v>
      </c>
      <c r="F1589" t="s">
        <v>11022</v>
      </c>
      <c r="G1589" t="s">
        <v>11023</v>
      </c>
      <c r="H1589" t="s">
        <v>8442</v>
      </c>
      <c r="I1589" t="s">
        <v>14348</v>
      </c>
      <c r="J1589" t="s">
        <v>11028</v>
      </c>
      <c r="K1589" t="s">
        <v>30</v>
      </c>
      <c r="L1589" t="s">
        <v>30</v>
      </c>
      <c r="M1589" t="s">
        <v>41</v>
      </c>
      <c r="N1589" t="s">
        <v>231</v>
      </c>
      <c r="O1589" t="s">
        <v>19078</v>
      </c>
      <c r="P1589" t="s">
        <v>40</v>
      </c>
      <c r="Q1589" t="s">
        <v>40</v>
      </c>
      <c r="R1589" t="s">
        <v>40</v>
      </c>
      <c r="S1589" s="163" t="s">
        <v>231</v>
      </c>
      <c r="T1589" t="s">
        <v>62</v>
      </c>
      <c r="U1589" t="s">
        <v>47</v>
      </c>
      <c r="V1589" t="s">
        <v>48</v>
      </c>
      <c r="W1589" t="s">
        <v>40</v>
      </c>
      <c r="X1589" t="s">
        <v>232</v>
      </c>
      <c r="Y1589" t="s">
        <v>40</v>
      </c>
      <c r="AB1589" t="s">
        <v>37</v>
      </c>
      <c r="AC1589" t="s">
        <v>6439</v>
      </c>
      <c r="AD1589" t="s">
        <v>39</v>
      </c>
    </row>
    <row r="1590" spans="1:30">
      <c r="A1590" t="s">
        <v>11029</v>
      </c>
      <c r="B1590" t="s">
        <v>26</v>
      </c>
      <c r="C1590" t="s">
        <v>332</v>
      </c>
      <c r="D1590" t="s">
        <v>28</v>
      </c>
      <c r="E1590" t="s">
        <v>363</v>
      </c>
      <c r="F1590" t="s">
        <v>11030</v>
      </c>
      <c r="G1590" t="s">
        <v>11031</v>
      </c>
      <c r="H1590" t="s">
        <v>8442</v>
      </c>
      <c r="I1590" t="s">
        <v>14351</v>
      </c>
      <c r="J1590" t="s">
        <v>11029</v>
      </c>
      <c r="K1590" t="s">
        <v>30</v>
      </c>
      <c r="L1590" t="s">
        <v>31</v>
      </c>
      <c r="M1590" t="s">
        <v>32</v>
      </c>
      <c r="N1590" t="s">
        <v>33</v>
      </c>
      <c r="O1590" t="s">
        <v>6424</v>
      </c>
      <c r="P1590" t="s">
        <v>294</v>
      </c>
      <c r="Q1590" t="s">
        <v>129</v>
      </c>
      <c r="R1590" t="s">
        <v>943</v>
      </c>
      <c r="S1590" t="str">
        <f t="shared" si="24"/>
        <v>PAXI CRUZ, JULIO CESAR</v>
      </c>
      <c r="T1590" t="s">
        <v>310</v>
      </c>
      <c r="U1590" t="s">
        <v>36</v>
      </c>
      <c r="V1590" t="s">
        <v>6426</v>
      </c>
      <c r="W1590" t="s">
        <v>16133</v>
      </c>
      <c r="X1590" s="121">
        <v>24410</v>
      </c>
      <c r="Y1590" t="s">
        <v>11032</v>
      </c>
      <c r="Z1590" s="121">
        <v>43525</v>
      </c>
      <c r="AA1590" s="121">
        <v>44985</v>
      </c>
      <c r="AB1590" t="s">
        <v>37</v>
      </c>
      <c r="AC1590" t="s">
        <v>38</v>
      </c>
      <c r="AD1590" t="s">
        <v>39</v>
      </c>
    </row>
    <row r="1591" spans="1:30">
      <c r="A1591" t="s">
        <v>11033</v>
      </c>
      <c r="B1591" t="s">
        <v>26</v>
      </c>
      <c r="C1591" t="s">
        <v>332</v>
      </c>
      <c r="D1591" t="s">
        <v>28</v>
      </c>
      <c r="E1591" t="s">
        <v>363</v>
      </c>
      <c r="F1591" t="s">
        <v>11030</v>
      </c>
      <c r="G1591" t="s">
        <v>11031</v>
      </c>
      <c r="H1591" t="s">
        <v>8442</v>
      </c>
      <c r="I1591" t="s">
        <v>14351</v>
      </c>
      <c r="J1591" t="s">
        <v>11033</v>
      </c>
      <c r="K1591" t="s">
        <v>30</v>
      </c>
      <c r="L1591" t="s">
        <v>30</v>
      </c>
      <c r="M1591" t="s">
        <v>41</v>
      </c>
      <c r="N1591" t="s">
        <v>42</v>
      </c>
      <c r="O1591" t="s">
        <v>11034</v>
      </c>
      <c r="P1591" t="s">
        <v>412</v>
      </c>
      <c r="Q1591" t="s">
        <v>228</v>
      </c>
      <c r="R1591" t="s">
        <v>668</v>
      </c>
      <c r="S1591" t="str">
        <f t="shared" si="24"/>
        <v>ASQUI CHIPANA, NANCY</v>
      </c>
      <c r="T1591" t="s">
        <v>58</v>
      </c>
      <c r="U1591" t="s">
        <v>47</v>
      </c>
      <c r="V1591" t="s">
        <v>48</v>
      </c>
      <c r="W1591" t="s">
        <v>16134</v>
      </c>
      <c r="X1591" s="121">
        <v>24345</v>
      </c>
      <c r="Y1591" t="s">
        <v>11035</v>
      </c>
      <c r="AB1591" t="s">
        <v>37</v>
      </c>
      <c r="AC1591" t="s">
        <v>38</v>
      </c>
      <c r="AD1591" t="s">
        <v>39</v>
      </c>
    </row>
    <row r="1592" spans="1:30">
      <c r="A1592" t="s">
        <v>11036</v>
      </c>
      <c r="B1592" t="s">
        <v>26</v>
      </c>
      <c r="C1592" t="s">
        <v>7043</v>
      </c>
      <c r="D1592" t="s">
        <v>28</v>
      </c>
      <c r="E1592" t="s">
        <v>387</v>
      </c>
      <c r="F1592" t="s">
        <v>11037</v>
      </c>
      <c r="G1592" t="s">
        <v>11038</v>
      </c>
      <c r="H1592" t="s">
        <v>8442</v>
      </c>
      <c r="I1592" t="s">
        <v>14352</v>
      </c>
      <c r="J1592" t="s">
        <v>11036</v>
      </c>
      <c r="K1592" t="s">
        <v>30</v>
      </c>
      <c r="L1592" t="s">
        <v>30</v>
      </c>
      <c r="M1592" t="s">
        <v>41</v>
      </c>
      <c r="N1592" t="s">
        <v>42</v>
      </c>
      <c r="O1592" t="s">
        <v>14353</v>
      </c>
      <c r="P1592" t="s">
        <v>693</v>
      </c>
      <c r="Q1592" t="s">
        <v>146</v>
      </c>
      <c r="R1592" t="s">
        <v>714</v>
      </c>
      <c r="S1592" t="str">
        <f t="shared" si="24"/>
        <v>CAPAQUIRA LAURA, GERMAN</v>
      </c>
      <c r="T1592" t="s">
        <v>62</v>
      </c>
      <c r="U1592" t="s">
        <v>47</v>
      </c>
      <c r="V1592" t="s">
        <v>48</v>
      </c>
      <c r="W1592" t="s">
        <v>16135</v>
      </c>
      <c r="X1592" s="121">
        <v>23295</v>
      </c>
      <c r="Y1592" t="s">
        <v>12687</v>
      </c>
      <c r="AB1592" t="s">
        <v>37</v>
      </c>
      <c r="AC1592" t="s">
        <v>38</v>
      </c>
      <c r="AD1592" t="s">
        <v>39</v>
      </c>
    </row>
    <row r="1593" spans="1:30">
      <c r="A1593" t="s">
        <v>11041</v>
      </c>
      <c r="B1593" t="s">
        <v>26</v>
      </c>
      <c r="C1593" t="s">
        <v>332</v>
      </c>
      <c r="D1593" t="s">
        <v>28</v>
      </c>
      <c r="E1593" t="s">
        <v>363</v>
      </c>
      <c r="F1593" t="s">
        <v>11042</v>
      </c>
      <c r="G1593" t="s">
        <v>11043</v>
      </c>
      <c r="H1593" t="s">
        <v>8442</v>
      </c>
      <c r="I1593" t="s">
        <v>14354</v>
      </c>
      <c r="J1593" t="s">
        <v>11041</v>
      </c>
      <c r="K1593" t="s">
        <v>30</v>
      </c>
      <c r="L1593" t="s">
        <v>30</v>
      </c>
      <c r="M1593" t="s">
        <v>41</v>
      </c>
      <c r="N1593" t="s">
        <v>42</v>
      </c>
      <c r="O1593" t="s">
        <v>52</v>
      </c>
      <c r="P1593" t="s">
        <v>258</v>
      </c>
      <c r="Q1593" t="s">
        <v>122</v>
      </c>
      <c r="R1593" t="s">
        <v>11044</v>
      </c>
      <c r="S1593" t="str">
        <f t="shared" si="24"/>
        <v>CHATA FLORES, GERMAN FELIX</v>
      </c>
      <c r="T1593" t="s">
        <v>46</v>
      </c>
      <c r="U1593" t="s">
        <v>47</v>
      </c>
      <c r="V1593" t="s">
        <v>48</v>
      </c>
      <c r="W1593" t="s">
        <v>16136</v>
      </c>
      <c r="X1593" s="121">
        <v>22478</v>
      </c>
      <c r="Y1593" t="s">
        <v>11045</v>
      </c>
      <c r="AB1593" t="s">
        <v>37</v>
      </c>
      <c r="AC1593" t="s">
        <v>38</v>
      </c>
      <c r="AD1593" t="s">
        <v>39</v>
      </c>
    </row>
    <row r="1594" spans="1:30">
      <c r="A1594" t="s">
        <v>11046</v>
      </c>
      <c r="B1594" t="s">
        <v>26</v>
      </c>
      <c r="C1594" t="s">
        <v>332</v>
      </c>
      <c r="D1594" t="s">
        <v>28</v>
      </c>
      <c r="E1594" t="s">
        <v>363</v>
      </c>
      <c r="F1594" t="s">
        <v>11042</v>
      </c>
      <c r="G1594" t="s">
        <v>11043</v>
      </c>
      <c r="H1594" t="s">
        <v>8442</v>
      </c>
      <c r="I1594" t="s">
        <v>14354</v>
      </c>
      <c r="J1594" t="s">
        <v>11046</v>
      </c>
      <c r="K1594" t="s">
        <v>30</v>
      </c>
      <c r="L1594" t="s">
        <v>30</v>
      </c>
      <c r="M1594" t="s">
        <v>41</v>
      </c>
      <c r="N1594" t="s">
        <v>42</v>
      </c>
      <c r="O1594" t="s">
        <v>52</v>
      </c>
      <c r="P1594" t="s">
        <v>946</v>
      </c>
      <c r="Q1594" t="s">
        <v>477</v>
      </c>
      <c r="R1594" t="s">
        <v>402</v>
      </c>
      <c r="S1594" t="str">
        <f t="shared" si="24"/>
        <v>ENCINAS CONTRERAS, PABLO</v>
      </c>
      <c r="T1594" t="s">
        <v>62</v>
      </c>
      <c r="U1594" t="s">
        <v>47</v>
      </c>
      <c r="V1594" t="s">
        <v>48</v>
      </c>
      <c r="W1594" t="s">
        <v>16137</v>
      </c>
      <c r="X1594" s="121">
        <v>21927</v>
      </c>
      <c r="Y1594" t="s">
        <v>11047</v>
      </c>
      <c r="AB1594" t="s">
        <v>37</v>
      </c>
      <c r="AC1594" t="s">
        <v>38</v>
      </c>
      <c r="AD1594" t="s">
        <v>39</v>
      </c>
    </row>
    <row r="1595" spans="1:30">
      <c r="A1595" t="s">
        <v>11051</v>
      </c>
      <c r="B1595" t="s">
        <v>26</v>
      </c>
      <c r="C1595" t="s">
        <v>332</v>
      </c>
      <c r="D1595" t="s">
        <v>28</v>
      </c>
      <c r="E1595" t="s">
        <v>363</v>
      </c>
      <c r="F1595" t="s">
        <v>11042</v>
      </c>
      <c r="G1595" t="s">
        <v>11043</v>
      </c>
      <c r="H1595" t="s">
        <v>8442</v>
      </c>
      <c r="I1595" t="s">
        <v>14354</v>
      </c>
      <c r="J1595" t="s">
        <v>11051</v>
      </c>
      <c r="K1595" t="s">
        <v>30</v>
      </c>
      <c r="L1595" t="s">
        <v>30</v>
      </c>
      <c r="M1595" t="s">
        <v>41</v>
      </c>
      <c r="N1595" t="s">
        <v>42</v>
      </c>
      <c r="O1595" t="s">
        <v>11052</v>
      </c>
      <c r="P1595" t="s">
        <v>140</v>
      </c>
      <c r="Q1595" t="s">
        <v>103</v>
      </c>
      <c r="R1595" t="s">
        <v>11053</v>
      </c>
      <c r="S1595" t="str">
        <f t="shared" si="24"/>
        <v>LLANQUE MAMANI, JULIA MARTINA</v>
      </c>
      <c r="T1595" t="s">
        <v>62</v>
      </c>
      <c r="U1595" t="s">
        <v>47</v>
      </c>
      <c r="V1595" t="s">
        <v>48</v>
      </c>
      <c r="W1595" t="s">
        <v>16139</v>
      </c>
      <c r="X1595" s="121">
        <v>24057</v>
      </c>
      <c r="Y1595" t="s">
        <v>11054</v>
      </c>
      <c r="AB1595" t="s">
        <v>37</v>
      </c>
      <c r="AC1595" t="s">
        <v>38</v>
      </c>
      <c r="AD1595" t="s">
        <v>39</v>
      </c>
    </row>
    <row r="1596" spans="1:30">
      <c r="A1596" t="s">
        <v>11055</v>
      </c>
      <c r="B1596" t="s">
        <v>26</v>
      </c>
      <c r="C1596" t="s">
        <v>332</v>
      </c>
      <c r="D1596" t="s">
        <v>28</v>
      </c>
      <c r="E1596" t="s">
        <v>387</v>
      </c>
      <c r="F1596" t="s">
        <v>11056</v>
      </c>
      <c r="G1596" t="s">
        <v>11057</v>
      </c>
      <c r="H1596" t="s">
        <v>8442</v>
      </c>
      <c r="I1596" t="s">
        <v>14355</v>
      </c>
      <c r="J1596" t="s">
        <v>11055</v>
      </c>
      <c r="K1596" t="s">
        <v>30</v>
      </c>
      <c r="L1596" t="s">
        <v>30</v>
      </c>
      <c r="M1596" t="s">
        <v>41</v>
      </c>
      <c r="N1596" t="s">
        <v>42</v>
      </c>
      <c r="O1596" t="s">
        <v>16140</v>
      </c>
      <c r="P1596" t="s">
        <v>573</v>
      </c>
      <c r="Q1596" t="s">
        <v>68</v>
      </c>
      <c r="R1596" t="s">
        <v>3684</v>
      </c>
      <c r="S1596" t="str">
        <f t="shared" si="24"/>
        <v>CALLACONDO PONCE, FERNANDO</v>
      </c>
      <c r="T1596" t="s">
        <v>51</v>
      </c>
      <c r="U1596" t="s">
        <v>47</v>
      </c>
      <c r="V1596" t="s">
        <v>48</v>
      </c>
      <c r="W1596" t="s">
        <v>16141</v>
      </c>
      <c r="X1596" s="121">
        <v>27815</v>
      </c>
      <c r="Y1596" t="s">
        <v>16142</v>
      </c>
      <c r="AB1596" t="s">
        <v>37</v>
      </c>
      <c r="AC1596" t="s">
        <v>38</v>
      </c>
      <c r="AD1596" t="s">
        <v>39</v>
      </c>
    </row>
    <row r="1597" spans="1:30">
      <c r="A1597" t="s">
        <v>11059</v>
      </c>
      <c r="B1597" t="s">
        <v>26</v>
      </c>
      <c r="C1597" t="s">
        <v>332</v>
      </c>
      <c r="D1597" t="s">
        <v>28</v>
      </c>
      <c r="E1597" t="s">
        <v>387</v>
      </c>
      <c r="F1597" t="s">
        <v>11056</v>
      </c>
      <c r="G1597" t="s">
        <v>11057</v>
      </c>
      <c r="H1597" t="s">
        <v>8442</v>
      </c>
      <c r="I1597" t="s">
        <v>14355</v>
      </c>
      <c r="J1597" t="s">
        <v>11059</v>
      </c>
      <c r="K1597" t="s">
        <v>30</v>
      </c>
      <c r="L1597" t="s">
        <v>30</v>
      </c>
      <c r="M1597" t="s">
        <v>41</v>
      </c>
      <c r="N1597" t="s">
        <v>42</v>
      </c>
      <c r="O1597" t="s">
        <v>11060</v>
      </c>
      <c r="P1597" t="s">
        <v>532</v>
      </c>
      <c r="Q1597" t="s">
        <v>11068</v>
      </c>
      <c r="R1597" t="s">
        <v>11069</v>
      </c>
      <c r="S1597" t="str">
        <f t="shared" si="24"/>
        <v>HUARAHUARA DE MAYTA, CECILIA</v>
      </c>
      <c r="T1597" t="s">
        <v>51</v>
      </c>
      <c r="U1597" t="s">
        <v>47</v>
      </c>
      <c r="V1597" t="s">
        <v>48</v>
      </c>
      <c r="W1597" t="s">
        <v>16143</v>
      </c>
      <c r="X1597" s="121">
        <v>24326</v>
      </c>
      <c r="Y1597" t="s">
        <v>11070</v>
      </c>
      <c r="AB1597" t="s">
        <v>37</v>
      </c>
      <c r="AC1597" t="s">
        <v>38</v>
      </c>
      <c r="AD1597" t="s">
        <v>39</v>
      </c>
    </row>
    <row r="1598" spans="1:30">
      <c r="A1598" t="s">
        <v>11062</v>
      </c>
      <c r="B1598" t="s">
        <v>26</v>
      </c>
      <c r="C1598" t="s">
        <v>332</v>
      </c>
      <c r="D1598" t="s">
        <v>28</v>
      </c>
      <c r="E1598" t="s">
        <v>362</v>
      </c>
      <c r="F1598" t="s">
        <v>11063</v>
      </c>
      <c r="G1598" t="s">
        <v>11064</v>
      </c>
      <c r="H1598" t="s">
        <v>8442</v>
      </c>
      <c r="I1598" t="s">
        <v>14356</v>
      </c>
      <c r="J1598" t="s">
        <v>11062</v>
      </c>
      <c r="K1598" t="s">
        <v>30</v>
      </c>
      <c r="L1598" t="s">
        <v>30</v>
      </c>
      <c r="M1598" t="s">
        <v>41</v>
      </c>
      <c r="N1598" t="s">
        <v>42</v>
      </c>
      <c r="O1598" t="s">
        <v>52</v>
      </c>
      <c r="P1598" t="s">
        <v>311</v>
      </c>
      <c r="Q1598" t="s">
        <v>299</v>
      </c>
      <c r="R1598" t="s">
        <v>507</v>
      </c>
      <c r="S1598" t="str">
        <f t="shared" si="24"/>
        <v>CALISAYA RODRIGUEZ, EFRAIN</v>
      </c>
      <c r="T1598" t="s">
        <v>51</v>
      </c>
      <c r="U1598" t="s">
        <v>47</v>
      </c>
      <c r="V1598" t="s">
        <v>48</v>
      </c>
      <c r="W1598" t="s">
        <v>16144</v>
      </c>
      <c r="X1598" s="121">
        <v>21449</v>
      </c>
      <c r="Y1598" t="s">
        <v>11065</v>
      </c>
      <c r="AB1598" t="s">
        <v>37</v>
      </c>
      <c r="AC1598" t="s">
        <v>38</v>
      </c>
      <c r="AD1598" t="s">
        <v>39</v>
      </c>
    </row>
    <row r="1599" spans="1:30">
      <c r="A1599" t="s">
        <v>11066</v>
      </c>
      <c r="B1599" t="s">
        <v>26</v>
      </c>
      <c r="C1599" t="s">
        <v>332</v>
      </c>
      <c r="D1599" t="s">
        <v>28</v>
      </c>
      <c r="E1599" t="s">
        <v>362</v>
      </c>
      <c r="F1599" t="s">
        <v>11063</v>
      </c>
      <c r="G1599" t="s">
        <v>11064</v>
      </c>
      <c r="H1599" t="s">
        <v>8442</v>
      </c>
      <c r="I1599" t="s">
        <v>14356</v>
      </c>
      <c r="J1599" t="s">
        <v>11066</v>
      </c>
      <c r="K1599" t="s">
        <v>30</v>
      </c>
      <c r="L1599" t="s">
        <v>30</v>
      </c>
      <c r="M1599" t="s">
        <v>41</v>
      </c>
      <c r="N1599" t="s">
        <v>42</v>
      </c>
      <c r="O1599" t="s">
        <v>11067</v>
      </c>
      <c r="P1599" t="s">
        <v>293</v>
      </c>
      <c r="Q1599" t="s">
        <v>633</v>
      </c>
      <c r="R1599" t="s">
        <v>6821</v>
      </c>
      <c r="S1599" t="str">
        <f t="shared" si="24"/>
        <v>AGUILAR CCAMA, AURORA</v>
      </c>
      <c r="T1599" t="s">
        <v>51</v>
      </c>
      <c r="U1599" t="s">
        <v>47</v>
      </c>
      <c r="V1599" t="s">
        <v>48</v>
      </c>
      <c r="W1599" t="s">
        <v>16145</v>
      </c>
      <c r="X1599" s="121">
        <v>23818</v>
      </c>
      <c r="Y1599" t="s">
        <v>11061</v>
      </c>
      <c r="AB1599" t="s">
        <v>37</v>
      </c>
      <c r="AC1599" t="s">
        <v>38</v>
      </c>
      <c r="AD1599" t="s">
        <v>39</v>
      </c>
    </row>
    <row r="1600" spans="1:30">
      <c r="A1600" t="s">
        <v>11071</v>
      </c>
      <c r="B1600" t="s">
        <v>26</v>
      </c>
      <c r="C1600" t="s">
        <v>332</v>
      </c>
      <c r="D1600" t="s">
        <v>28</v>
      </c>
      <c r="E1600" t="s">
        <v>362</v>
      </c>
      <c r="F1600" t="s">
        <v>11063</v>
      </c>
      <c r="G1600" t="s">
        <v>11064</v>
      </c>
      <c r="H1600" t="s">
        <v>8442</v>
      </c>
      <c r="I1600" t="s">
        <v>14356</v>
      </c>
      <c r="J1600" t="s">
        <v>11071</v>
      </c>
      <c r="K1600" t="s">
        <v>30</v>
      </c>
      <c r="L1600" t="s">
        <v>30</v>
      </c>
      <c r="M1600" t="s">
        <v>41</v>
      </c>
      <c r="N1600" t="s">
        <v>42</v>
      </c>
      <c r="O1600" t="s">
        <v>16146</v>
      </c>
      <c r="P1600" t="s">
        <v>291</v>
      </c>
      <c r="Q1600" t="s">
        <v>8323</v>
      </c>
      <c r="R1600" t="s">
        <v>16149</v>
      </c>
      <c r="S1600" t="str">
        <f t="shared" si="24"/>
        <v>LUQUE ALLCA, LUCY MARITZA</v>
      </c>
      <c r="T1600" t="s">
        <v>62</v>
      </c>
      <c r="U1600" t="s">
        <v>47</v>
      </c>
      <c r="V1600" t="s">
        <v>48</v>
      </c>
      <c r="W1600" t="s">
        <v>16147</v>
      </c>
      <c r="X1600" s="121">
        <v>26268</v>
      </c>
      <c r="Y1600" t="s">
        <v>16148</v>
      </c>
      <c r="AB1600" t="s">
        <v>37</v>
      </c>
      <c r="AC1600" t="s">
        <v>38</v>
      </c>
      <c r="AD1600" t="s">
        <v>39</v>
      </c>
    </row>
    <row r="1601" spans="1:30">
      <c r="A1601" t="s">
        <v>11074</v>
      </c>
      <c r="B1601" t="s">
        <v>26</v>
      </c>
      <c r="C1601" t="s">
        <v>332</v>
      </c>
      <c r="D1601" t="s">
        <v>28</v>
      </c>
      <c r="E1601" t="s">
        <v>362</v>
      </c>
      <c r="F1601" t="s">
        <v>11063</v>
      </c>
      <c r="G1601" t="s">
        <v>11064</v>
      </c>
      <c r="H1601" t="s">
        <v>8442</v>
      </c>
      <c r="I1601" t="s">
        <v>14356</v>
      </c>
      <c r="J1601" t="s">
        <v>11074</v>
      </c>
      <c r="K1601" t="s">
        <v>87</v>
      </c>
      <c r="L1601" t="s">
        <v>88</v>
      </c>
      <c r="M1601" t="s">
        <v>89</v>
      </c>
      <c r="N1601" t="s">
        <v>42</v>
      </c>
      <c r="O1601" t="s">
        <v>420</v>
      </c>
      <c r="P1601" t="s">
        <v>948</v>
      </c>
      <c r="Q1601" t="s">
        <v>208</v>
      </c>
      <c r="R1601" t="s">
        <v>949</v>
      </c>
      <c r="S1601" t="str">
        <f t="shared" si="24"/>
        <v>AYCAYA CATACORA, TEODORO</v>
      </c>
      <c r="T1601" t="s">
        <v>99</v>
      </c>
      <c r="U1601" t="s">
        <v>36</v>
      </c>
      <c r="V1601" t="s">
        <v>48</v>
      </c>
      <c r="W1601" t="s">
        <v>16150</v>
      </c>
      <c r="X1601" s="121">
        <v>22536</v>
      </c>
      <c r="Y1601" t="s">
        <v>11075</v>
      </c>
      <c r="AB1601" t="s">
        <v>37</v>
      </c>
      <c r="AC1601" t="s">
        <v>92</v>
      </c>
      <c r="AD1601" t="s">
        <v>39</v>
      </c>
    </row>
    <row r="1602" spans="1:30">
      <c r="A1602" t="s">
        <v>11076</v>
      </c>
      <c r="B1602" t="s">
        <v>26</v>
      </c>
      <c r="C1602" t="s">
        <v>7043</v>
      </c>
      <c r="D1602" t="s">
        <v>28</v>
      </c>
      <c r="E1602" t="s">
        <v>387</v>
      </c>
      <c r="F1602" t="s">
        <v>11077</v>
      </c>
      <c r="G1602" t="s">
        <v>11078</v>
      </c>
      <c r="H1602" t="s">
        <v>8442</v>
      </c>
      <c r="I1602" t="s">
        <v>14357</v>
      </c>
      <c r="J1602" t="s">
        <v>11076</v>
      </c>
      <c r="K1602" t="s">
        <v>30</v>
      </c>
      <c r="L1602" t="s">
        <v>30</v>
      </c>
      <c r="M1602" t="s">
        <v>41</v>
      </c>
      <c r="N1602" t="s">
        <v>42</v>
      </c>
      <c r="O1602" t="s">
        <v>11079</v>
      </c>
      <c r="P1602" t="s">
        <v>73</v>
      </c>
      <c r="Q1602" t="s">
        <v>103</v>
      </c>
      <c r="R1602" t="s">
        <v>11080</v>
      </c>
      <c r="S1602" t="str">
        <f t="shared" si="24"/>
        <v>CONDORI MAMANI, TEOFILO CELESTINO</v>
      </c>
      <c r="T1602" t="s">
        <v>62</v>
      </c>
      <c r="U1602" t="s">
        <v>47</v>
      </c>
      <c r="V1602" t="s">
        <v>48</v>
      </c>
      <c r="W1602" t="s">
        <v>16151</v>
      </c>
      <c r="X1602" s="121">
        <v>22420</v>
      </c>
      <c r="Y1602" t="s">
        <v>11081</v>
      </c>
      <c r="AB1602" t="s">
        <v>37</v>
      </c>
      <c r="AC1602" t="s">
        <v>38</v>
      </c>
      <c r="AD1602" t="s">
        <v>39</v>
      </c>
    </row>
    <row r="1603" spans="1:30">
      <c r="A1603" t="s">
        <v>11082</v>
      </c>
      <c r="B1603" t="s">
        <v>26</v>
      </c>
      <c r="C1603" t="s">
        <v>332</v>
      </c>
      <c r="D1603" t="s">
        <v>28</v>
      </c>
      <c r="E1603" t="s">
        <v>362</v>
      </c>
      <c r="F1603" t="s">
        <v>11083</v>
      </c>
      <c r="G1603" t="s">
        <v>11084</v>
      </c>
      <c r="H1603" t="s">
        <v>8442</v>
      </c>
      <c r="I1603" t="s">
        <v>14358</v>
      </c>
      <c r="J1603" t="s">
        <v>11082</v>
      </c>
      <c r="K1603" t="s">
        <v>30</v>
      </c>
      <c r="L1603" t="s">
        <v>30</v>
      </c>
      <c r="M1603" t="s">
        <v>41</v>
      </c>
      <c r="N1603" t="s">
        <v>42</v>
      </c>
      <c r="O1603" t="s">
        <v>14359</v>
      </c>
      <c r="P1603" t="s">
        <v>103</v>
      </c>
      <c r="Q1603" t="s">
        <v>148</v>
      </c>
      <c r="R1603" t="s">
        <v>14360</v>
      </c>
      <c r="S1603" t="str">
        <f t="shared" si="24"/>
        <v>MAMANI RAMOS, JAVIER ORLANDO</v>
      </c>
      <c r="T1603" t="s">
        <v>46</v>
      </c>
      <c r="U1603" t="s">
        <v>47</v>
      </c>
      <c r="V1603" t="s">
        <v>48</v>
      </c>
      <c r="W1603" t="s">
        <v>16152</v>
      </c>
      <c r="X1603" s="121">
        <v>25447</v>
      </c>
      <c r="Y1603" t="s">
        <v>14361</v>
      </c>
      <c r="AB1603" t="s">
        <v>37</v>
      </c>
      <c r="AC1603" t="s">
        <v>38</v>
      </c>
      <c r="AD1603" t="s">
        <v>39</v>
      </c>
    </row>
    <row r="1604" spans="1:30">
      <c r="A1604" t="s">
        <v>11086</v>
      </c>
      <c r="B1604" t="s">
        <v>26</v>
      </c>
      <c r="C1604" t="s">
        <v>332</v>
      </c>
      <c r="D1604" t="s">
        <v>28</v>
      </c>
      <c r="E1604" t="s">
        <v>362</v>
      </c>
      <c r="F1604" t="s">
        <v>11083</v>
      </c>
      <c r="G1604" t="s">
        <v>11084</v>
      </c>
      <c r="H1604" t="s">
        <v>8442</v>
      </c>
      <c r="I1604" t="s">
        <v>14358</v>
      </c>
      <c r="J1604" t="s">
        <v>11086</v>
      </c>
      <c r="K1604" t="s">
        <v>30</v>
      </c>
      <c r="L1604" t="s">
        <v>30</v>
      </c>
      <c r="M1604" t="s">
        <v>41</v>
      </c>
      <c r="N1604" t="s">
        <v>42</v>
      </c>
      <c r="O1604" t="s">
        <v>19079</v>
      </c>
      <c r="P1604" t="s">
        <v>748</v>
      </c>
      <c r="Q1604" t="s">
        <v>103</v>
      </c>
      <c r="R1604" t="s">
        <v>12880</v>
      </c>
      <c r="S1604" t="str">
        <f t="shared" si="24"/>
        <v>POLLOYQUERI MAMANI, NANCY DINA</v>
      </c>
      <c r="T1604" t="s">
        <v>46</v>
      </c>
      <c r="U1604" t="s">
        <v>47</v>
      </c>
      <c r="V1604" t="s">
        <v>48</v>
      </c>
      <c r="W1604" t="s">
        <v>16714</v>
      </c>
      <c r="X1604" s="121">
        <v>25795</v>
      </c>
      <c r="Y1604" t="s">
        <v>12881</v>
      </c>
      <c r="AB1604" t="s">
        <v>37</v>
      </c>
      <c r="AC1604" t="s">
        <v>38</v>
      </c>
      <c r="AD1604" t="s">
        <v>39</v>
      </c>
    </row>
    <row r="1605" spans="1:30">
      <c r="A1605" t="s">
        <v>11089</v>
      </c>
      <c r="B1605" t="s">
        <v>26</v>
      </c>
      <c r="C1605" t="s">
        <v>332</v>
      </c>
      <c r="D1605" t="s">
        <v>28</v>
      </c>
      <c r="E1605" t="s">
        <v>362</v>
      </c>
      <c r="F1605" t="s">
        <v>11090</v>
      </c>
      <c r="G1605" t="s">
        <v>11091</v>
      </c>
      <c r="H1605" t="s">
        <v>8442</v>
      </c>
      <c r="I1605" t="s">
        <v>14362</v>
      </c>
      <c r="J1605" t="s">
        <v>11089</v>
      </c>
      <c r="K1605" t="s">
        <v>30</v>
      </c>
      <c r="L1605" t="s">
        <v>30</v>
      </c>
      <c r="M1605" t="s">
        <v>41</v>
      </c>
      <c r="N1605" t="s">
        <v>42</v>
      </c>
      <c r="O1605" t="s">
        <v>52</v>
      </c>
      <c r="P1605" t="s">
        <v>468</v>
      </c>
      <c r="Q1605" t="s">
        <v>226</v>
      </c>
      <c r="R1605" t="s">
        <v>11092</v>
      </c>
      <c r="S1605" t="str">
        <f t="shared" ref="S1605:S1668" si="25">CONCATENATE(P1605," ",Q1605,","," ",R1605)</f>
        <v>CHINO TICONA, EFRAIN MARCIAL</v>
      </c>
      <c r="T1605" t="s">
        <v>51</v>
      </c>
      <c r="U1605" t="s">
        <v>47</v>
      </c>
      <c r="V1605" t="s">
        <v>48</v>
      </c>
      <c r="W1605" t="s">
        <v>16154</v>
      </c>
      <c r="X1605" s="121">
        <v>25461</v>
      </c>
      <c r="Y1605" t="s">
        <v>11093</v>
      </c>
      <c r="AB1605" t="s">
        <v>37</v>
      </c>
      <c r="AC1605" t="s">
        <v>38</v>
      </c>
      <c r="AD1605" t="s">
        <v>39</v>
      </c>
    </row>
    <row r="1606" spans="1:30">
      <c r="A1606" t="s">
        <v>11094</v>
      </c>
      <c r="B1606" t="s">
        <v>26</v>
      </c>
      <c r="C1606" t="s">
        <v>332</v>
      </c>
      <c r="D1606" t="s">
        <v>28</v>
      </c>
      <c r="E1606" t="s">
        <v>362</v>
      </c>
      <c r="F1606" t="s">
        <v>11090</v>
      </c>
      <c r="G1606" t="s">
        <v>11091</v>
      </c>
      <c r="H1606" t="s">
        <v>8442</v>
      </c>
      <c r="I1606" t="s">
        <v>14362</v>
      </c>
      <c r="J1606" t="s">
        <v>11094</v>
      </c>
      <c r="K1606" t="s">
        <v>30</v>
      </c>
      <c r="L1606" t="s">
        <v>30</v>
      </c>
      <c r="M1606" t="s">
        <v>41</v>
      </c>
      <c r="N1606" t="s">
        <v>42</v>
      </c>
      <c r="O1606" t="s">
        <v>11095</v>
      </c>
      <c r="P1606" t="s">
        <v>130</v>
      </c>
      <c r="Q1606" t="s">
        <v>293</v>
      </c>
      <c r="R1606" t="s">
        <v>185</v>
      </c>
      <c r="S1606" t="str">
        <f t="shared" si="25"/>
        <v>PALOMINO AGUILAR, GLADYS</v>
      </c>
      <c r="T1606" t="s">
        <v>62</v>
      </c>
      <c r="U1606" t="s">
        <v>47</v>
      </c>
      <c r="V1606" t="s">
        <v>48</v>
      </c>
      <c r="W1606" t="s">
        <v>16155</v>
      </c>
      <c r="X1606" s="121">
        <v>25442</v>
      </c>
      <c r="Y1606" t="s">
        <v>11096</v>
      </c>
      <c r="AB1606" t="s">
        <v>37</v>
      </c>
      <c r="AC1606" t="s">
        <v>38</v>
      </c>
      <c r="AD1606" t="s">
        <v>39</v>
      </c>
    </row>
    <row r="1607" spans="1:30">
      <c r="A1607" t="s">
        <v>11097</v>
      </c>
      <c r="B1607" t="s">
        <v>26</v>
      </c>
      <c r="C1607" t="s">
        <v>332</v>
      </c>
      <c r="D1607" t="s">
        <v>28</v>
      </c>
      <c r="E1607" t="s">
        <v>362</v>
      </c>
      <c r="F1607" t="s">
        <v>11090</v>
      </c>
      <c r="G1607" t="s">
        <v>11091</v>
      </c>
      <c r="H1607" t="s">
        <v>8442</v>
      </c>
      <c r="I1607" t="s">
        <v>14362</v>
      </c>
      <c r="J1607" t="s">
        <v>11097</v>
      </c>
      <c r="K1607" t="s">
        <v>30</v>
      </c>
      <c r="L1607" t="s">
        <v>30</v>
      </c>
      <c r="M1607" t="s">
        <v>41</v>
      </c>
      <c r="N1607" t="s">
        <v>42</v>
      </c>
      <c r="O1607" t="s">
        <v>111</v>
      </c>
      <c r="P1607" t="s">
        <v>130</v>
      </c>
      <c r="Q1607" t="s">
        <v>412</v>
      </c>
      <c r="R1607" t="s">
        <v>11098</v>
      </c>
      <c r="S1607" t="str">
        <f t="shared" si="25"/>
        <v>PALOMINO ASQUI, VIDAL PRIMERO</v>
      </c>
      <c r="T1607" t="s">
        <v>62</v>
      </c>
      <c r="U1607" t="s">
        <v>47</v>
      </c>
      <c r="V1607" t="s">
        <v>48</v>
      </c>
      <c r="W1607" t="s">
        <v>16156</v>
      </c>
      <c r="X1607" s="121">
        <v>26877</v>
      </c>
      <c r="Y1607" t="s">
        <v>11099</v>
      </c>
      <c r="AB1607" t="s">
        <v>37</v>
      </c>
      <c r="AC1607" t="s">
        <v>38</v>
      </c>
      <c r="AD1607" t="s">
        <v>39</v>
      </c>
    </row>
    <row r="1608" spans="1:30">
      <c r="A1608" t="s">
        <v>11100</v>
      </c>
      <c r="B1608" t="s">
        <v>26</v>
      </c>
      <c r="C1608" t="s">
        <v>332</v>
      </c>
      <c r="D1608" t="s">
        <v>28</v>
      </c>
      <c r="E1608" t="s">
        <v>362</v>
      </c>
      <c r="F1608" t="s">
        <v>11090</v>
      </c>
      <c r="G1608" t="s">
        <v>11091</v>
      </c>
      <c r="H1608" t="s">
        <v>8442</v>
      </c>
      <c r="I1608" t="s">
        <v>14362</v>
      </c>
      <c r="J1608" t="s">
        <v>11100</v>
      </c>
      <c r="K1608" t="s">
        <v>87</v>
      </c>
      <c r="L1608" t="s">
        <v>88</v>
      </c>
      <c r="M1608" t="s">
        <v>89</v>
      </c>
      <c r="N1608" t="s">
        <v>42</v>
      </c>
      <c r="O1608" t="s">
        <v>52</v>
      </c>
      <c r="P1608" t="s">
        <v>148</v>
      </c>
      <c r="Q1608" t="s">
        <v>293</v>
      </c>
      <c r="R1608" t="s">
        <v>951</v>
      </c>
      <c r="S1608" t="str">
        <f t="shared" si="25"/>
        <v>RAMOS AGUILAR, MARCELINO</v>
      </c>
      <c r="T1608" t="s">
        <v>303</v>
      </c>
      <c r="U1608" t="s">
        <v>36</v>
      </c>
      <c r="V1608" t="s">
        <v>48</v>
      </c>
      <c r="W1608" t="s">
        <v>16157</v>
      </c>
      <c r="X1608" s="121">
        <v>23493</v>
      </c>
      <c r="Y1608" t="s">
        <v>11101</v>
      </c>
      <c r="AB1608" t="s">
        <v>37</v>
      </c>
      <c r="AC1608" t="s">
        <v>92</v>
      </c>
      <c r="AD1608" t="s">
        <v>39</v>
      </c>
    </row>
    <row r="1609" spans="1:30">
      <c r="A1609" t="s">
        <v>11102</v>
      </c>
      <c r="B1609" t="s">
        <v>26</v>
      </c>
      <c r="C1609" t="s">
        <v>332</v>
      </c>
      <c r="D1609" t="s">
        <v>28</v>
      </c>
      <c r="E1609" t="s">
        <v>362</v>
      </c>
      <c r="F1609" t="s">
        <v>11103</v>
      </c>
      <c r="G1609" t="s">
        <v>11104</v>
      </c>
      <c r="H1609" t="s">
        <v>8442</v>
      </c>
      <c r="I1609" t="s">
        <v>14363</v>
      </c>
      <c r="J1609" t="s">
        <v>11102</v>
      </c>
      <c r="K1609" t="s">
        <v>30</v>
      </c>
      <c r="L1609" t="s">
        <v>31</v>
      </c>
      <c r="M1609" t="s">
        <v>32</v>
      </c>
      <c r="N1609" t="s">
        <v>33</v>
      </c>
      <c r="O1609" t="s">
        <v>6424</v>
      </c>
      <c r="P1609" t="s">
        <v>73</v>
      </c>
      <c r="Q1609" t="s">
        <v>319</v>
      </c>
      <c r="R1609" t="s">
        <v>287</v>
      </c>
      <c r="S1609" t="str">
        <f t="shared" si="25"/>
        <v>CONDORI MENDOZA, JESSICA</v>
      </c>
      <c r="T1609" t="s">
        <v>35</v>
      </c>
      <c r="U1609" t="s">
        <v>36</v>
      </c>
      <c r="V1609" t="s">
        <v>6426</v>
      </c>
      <c r="W1609" t="s">
        <v>16158</v>
      </c>
      <c r="X1609" s="121">
        <v>28918</v>
      </c>
      <c r="Y1609" t="s">
        <v>11105</v>
      </c>
      <c r="Z1609" s="121">
        <v>43525</v>
      </c>
      <c r="AA1609" s="121">
        <v>44985</v>
      </c>
      <c r="AB1609" t="s">
        <v>37</v>
      </c>
      <c r="AC1609" t="s">
        <v>38</v>
      </c>
      <c r="AD1609" t="s">
        <v>39</v>
      </c>
    </row>
    <row r="1610" spans="1:30">
      <c r="A1610" t="s">
        <v>11106</v>
      </c>
      <c r="B1610" t="s">
        <v>26</v>
      </c>
      <c r="C1610" t="s">
        <v>332</v>
      </c>
      <c r="D1610" t="s">
        <v>28</v>
      </c>
      <c r="E1610" t="s">
        <v>362</v>
      </c>
      <c r="F1610" t="s">
        <v>11103</v>
      </c>
      <c r="G1610" t="s">
        <v>11104</v>
      </c>
      <c r="H1610" t="s">
        <v>8442</v>
      </c>
      <c r="I1610" t="s">
        <v>14363</v>
      </c>
      <c r="J1610" t="s">
        <v>11106</v>
      </c>
      <c r="K1610" t="s">
        <v>30</v>
      </c>
      <c r="L1610" t="s">
        <v>30</v>
      </c>
      <c r="M1610" t="s">
        <v>41</v>
      </c>
      <c r="N1610" t="s">
        <v>42</v>
      </c>
      <c r="O1610" t="s">
        <v>11107</v>
      </c>
      <c r="P1610" t="s">
        <v>148</v>
      </c>
      <c r="Q1610" t="s">
        <v>492</v>
      </c>
      <c r="R1610" t="s">
        <v>11108</v>
      </c>
      <c r="S1610" t="str">
        <f t="shared" si="25"/>
        <v>RAMOS ORDOÑO, WILSON ROSS</v>
      </c>
      <c r="T1610" t="s">
        <v>51</v>
      </c>
      <c r="U1610" t="s">
        <v>47</v>
      </c>
      <c r="V1610" t="s">
        <v>48</v>
      </c>
      <c r="W1610" t="s">
        <v>16159</v>
      </c>
      <c r="X1610" s="121">
        <v>33037</v>
      </c>
      <c r="Y1610" t="s">
        <v>11109</v>
      </c>
      <c r="AB1610" t="s">
        <v>37</v>
      </c>
      <c r="AC1610" t="s">
        <v>38</v>
      </c>
      <c r="AD1610" t="s">
        <v>39</v>
      </c>
    </row>
    <row r="1611" spans="1:30">
      <c r="A1611" t="s">
        <v>11110</v>
      </c>
      <c r="B1611" t="s">
        <v>26</v>
      </c>
      <c r="C1611" t="s">
        <v>332</v>
      </c>
      <c r="D1611" t="s">
        <v>28</v>
      </c>
      <c r="E1611" t="s">
        <v>362</v>
      </c>
      <c r="F1611" t="s">
        <v>11103</v>
      </c>
      <c r="G1611" t="s">
        <v>11104</v>
      </c>
      <c r="H1611" t="s">
        <v>8442</v>
      </c>
      <c r="I1611" t="s">
        <v>14363</v>
      </c>
      <c r="J1611" t="s">
        <v>11110</v>
      </c>
      <c r="K1611" t="s">
        <v>30</v>
      </c>
      <c r="L1611" t="s">
        <v>30</v>
      </c>
      <c r="M1611" t="s">
        <v>41</v>
      </c>
      <c r="N1611" t="s">
        <v>42</v>
      </c>
      <c r="O1611" t="s">
        <v>16160</v>
      </c>
      <c r="P1611" t="s">
        <v>103</v>
      </c>
      <c r="Q1611" t="s">
        <v>385</v>
      </c>
      <c r="R1611" t="s">
        <v>219</v>
      </c>
      <c r="S1611" t="str">
        <f t="shared" si="25"/>
        <v>MAMANI LLANO, JUANA</v>
      </c>
      <c r="T1611" t="s">
        <v>46</v>
      </c>
      <c r="U1611" t="s">
        <v>47</v>
      </c>
      <c r="V1611" t="s">
        <v>48</v>
      </c>
      <c r="W1611" t="s">
        <v>16060</v>
      </c>
      <c r="X1611" s="121">
        <v>24652</v>
      </c>
      <c r="Y1611" t="s">
        <v>10778</v>
      </c>
      <c r="AB1611" t="s">
        <v>37</v>
      </c>
      <c r="AC1611" t="s">
        <v>38</v>
      </c>
      <c r="AD1611" t="s">
        <v>39</v>
      </c>
    </row>
    <row r="1612" spans="1:30">
      <c r="A1612" t="s">
        <v>11111</v>
      </c>
      <c r="B1612" t="s">
        <v>26</v>
      </c>
      <c r="C1612" t="s">
        <v>332</v>
      </c>
      <c r="D1612" t="s">
        <v>28</v>
      </c>
      <c r="E1612" t="s">
        <v>363</v>
      </c>
      <c r="F1612" t="s">
        <v>11112</v>
      </c>
      <c r="G1612" t="s">
        <v>11113</v>
      </c>
      <c r="H1612" t="s">
        <v>8442</v>
      </c>
      <c r="I1612" t="s">
        <v>14364</v>
      </c>
      <c r="J1612" t="s">
        <v>11111</v>
      </c>
      <c r="K1612" t="s">
        <v>30</v>
      </c>
      <c r="L1612" t="s">
        <v>31</v>
      </c>
      <c r="M1612" t="s">
        <v>32</v>
      </c>
      <c r="N1612" t="s">
        <v>33</v>
      </c>
      <c r="O1612" t="s">
        <v>11114</v>
      </c>
      <c r="P1612" t="s">
        <v>72</v>
      </c>
      <c r="Q1612" t="s">
        <v>199</v>
      </c>
      <c r="R1612" t="s">
        <v>10916</v>
      </c>
      <c r="S1612" t="str">
        <f t="shared" si="25"/>
        <v>QUISPE TARQUI, ROGER HERNAN</v>
      </c>
      <c r="T1612" t="s">
        <v>51</v>
      </c>
      <c r="U1612" t="s">
        <v>36</v>
      </c>
      <c r="V1612" t="s">
        <v>6426</v>
      </c>
      <c r="W1612" t="s">
        <v>16161</v>
      </c>
      <c r="X1612" s="121">
        <v>22324</v>
      </c>
      <c r="Y1612" t="s">
        <v>10917</v>
      </c>
      <c r="Z1612" s="121">
        <v>43525</v>
      </c>
      <c r="AA1612" s="121">
        <v>44985</v>
      </c>
      <c r="AB1612" t="s">
        <v>37</v>
      </c>
      <c r="AC1612" t="s">
        <v>38</v>
      </c>
      <c r="AD1612" t="s">
        <v>39</v>
      </c>
    </row>
    <row r="1613" spans="1:30">
      <c r="A1613" t="s">
        <v>11115</v>
      </c>
      <c r="B1613" t="s">
        <v>26</v>
      </c>
      <c r="C1613" t="s">
        <v>332</v>
      </c>
      <c r="D1613" t="s">
        <v>28</v>
      </c>
      <c r="E1613" t="s">
        <v>363</v>
      </c>
      <c r="F1613" t="s">
        <v>11112</v>
      </c>
      <c r="G1613" t="s">
        <v>11113</v>
      </c>
      <c r="H1613" t="s">
        <v>8442</v>
      </c>
      <c r="I1613" t="s">
        <v>14364</v>
      </c>
      <c r="J1613" t="s">
        <v>11115</v>
      </c>
      <c r="K1613" t="s">
        <v>30</v>
      </c>
      <c r="L1613" t="s">
        <v>30</v>
      </c>
      <c r="M1613" t="s">
        <v>41</v>
      </c>
      <c r="N1613" t="s">
        <v>42</v>
      </c>
      <c r="O1613" t="s">
        <v>14365</v>
      </c>
      <c r="P1613" t="s">
        <v>824</v>
      </c>
      <c r="Q1613" t="s">
        <v>476</v>
      </c>
      <c r="R1613" t="s">
        <v>205</v>
      </c>
      <c r="S1613" t="str">
        <f t="shared" si="25"/>
        <v>HUANACUNI LUPACA, LIDIA</v>
      </c>
      <c r="T1613" t="s">
        <v>51</v>
      </c>
      <c r="U1613" t="s">
        <v>47</v>
      </c>
      <c r="V1613" t="s">
        <v>48</v>
      </c>
      <c r="W1613" t="s">
        <v>16162</v>
      </c>
      <c r="X1613" s="121">
        <v>24585</v>
      </c>
      <c r="Y1613" t="s">
        <v>14366</v>
      </c>
      <c r="AB1613" t="s">
        <v>37</v>
      </c>
      <c r="AC1613" t="s">
        <v>38</v>
      </c>
      <c r="AD1613" t="s">
        <v>39</v>
      </c>
    </row>
    <row r="1614" spans="1:30">
      <c r="A1614" t="s">
        <v>11117</v>
      </c>
      <c r="B1614" t="s">
        <v>26</v>
      </c>
      <c r="C1614" t="s">
        <v>332</v>
      </c>
      <c r="D1614" t="s">
        <v>28</v>
      </c>
      <c r="E1614" t="s">
        <v>363</v>
      </c>
      <c r="F1614" t="s">
        <v>11112</v>
      </c>
      <c r="G1614" t="s">
        <v>11113</v>
      </c>
      <c r="H1614" t="s">
        <v>8442</v>
      </c>
      <c r="I1614" t="s">
        <v>14364</v>
      </c>
      <c r="J1614" t="s">
        <v>11117</v>
      </c>
      <c r="K1614" t="s">
        <v>30</v>
      </c>
      <c r="L1614" t="s">
        <v>30</v>
      </c>
      <c r="M1614" t="s">
        <v>41</v>
      </c>
      <c r="N1614" t="s">
        <v>42</v>
      </c>
      <c r="O1614" t="s">
        <v>11118</v>
      </c>
      <c r="P1614" t="s">
        <v>477</v>
      </c>
      <c r="Q1614" t="s">
        <v>11119</v>
      </c>
      <c r="R1614" t="s">
        <v>11120</v>
      </c>
      <c r="S1614" t="str">
        <f t="shared" si="25"/>
        <v>CONTRERAS HUACCA, BERTHA ESMERALDA</v>
      </c>
      <c r="T1614" t="s">
        <v>51</v>
      </c>
      <c r="U1614" t="s">
        <v>47</v>
      </c>
      <c r="V1614" t="s">
        <v>48</v>
      </c>
      <c r="W1614" t="s">
        <v>16163</v>
      </c>
      <c r="X1614" s="121">
        <v>32252</v>
      </c>
      <c r="Y1614" t="s">
        <v>11121</v>
      </c>
      <c r="AB1614" t="s">
        <v>37</v>
      </c>
      <c r="AC1614" t="s">
        <v>38</v>
      </c>
      <c r="AD1614" t="s">
        <v>39</v>
      </c>
    </row>
    <row r="1615" spans="1:30">
      <c r="A1615" t="s">
        <v>11122</v>
      </c>
      <c r="B1615" t="s">
        <v>26</v>
      </c>
      <c r="C1615" t="s">
        <v>332</v>
      </c>
      <c r="D1615" t="s">
        <v>28</v>
      </c>
      <c r="E1615" t="s">
        <v>363</v>
      </c>
      <c r="F1615" t="s">
        <v>11112</v>
      </c>
      <c r="G1615" t="s">
        <v>11113</v>
      </c>
      <c r="H1615" t="s">
        <v>8442</v>
      </c>
      <c r="I1615" t="s">
        <v>14364</v>
      </c>
      <c r="J1615" t="s">
        <v>11122</v>
      </c>
      <c r="K1615" t="s">
        <v>87</v>
      </c>
      <c r="L1615" t="s">
        <v>88</v>
      </c>
      <c r="M1615" t="s">
        <v>89</v>
      </c>
      <c r="N1615" t="s">
        <v>42</v>
      </c>
      <c r="O1615" t="s">
        <v>52</v>
      </c>
      <c r="P1615" t="s">
        <v>603</v>
      </c>
      <c r="Q1615" t="s">
        <v>180</v>
      </c>
      <c r="R1615" t="s">
        <v>295</v>
      </c>
      <c r="S1615" t="str">
        <f t="shared" si="25"/>
        <v>LOPE CHURATA, BONIFACIO</v>
      </c>
      <c r="T1615" t="s">
        <v>303</v>
      </c>
      <c r="U1615" t="s">
        <v>36</v>
      </c>
      <c r="V1615" t="s">
        <v>48</v>
      </c>
      <c r="W1615" t="s">
        <v>16164</v>
      </c>
      <c r="X1615" s="121">
        <v>23511</v>
      </c>
      <c r="Y1615" t="s">
        <v>11123</v>
      </c>
      <c r="AB1615" t="s">
        <v>37</v>
      </c>
      <c r="AC1615" t="s">
        <v>92</v>
      </c>
      <c r="AD1615" t="s">
        <v>39</v>
      </c>
    </row>
    <row r="1616" spans="1:30">
      <c r="A1616" t="s">
        <v>11124</v>
      </c>
      <c r="B1616" t="s">
        <v>26</v>
      </c>
      <c r="C1616" t="s">
        <v>332</v>
      </c>
      <c r="D1616" t="s">
        <v>28</v>
      </c>
      <c r="E1616" t="s">
        <v>362</v>
      </c>
      <c r="F1616" t="s">
        <v>11125</v>
      </c>
      <c r="G1616" t="s">
        <v>11126</v>
      </c>
      <c r="H1616" t="s">
        <v>8442</v>
      </c>
      <c r="I1616" t="s">
        <v>14367</v>
      </c>
      <c r="J1616" t="s">
        <v>11124</v>
      </c>
      <c r="K1616" t="s">
        <v>30</v>
      </c>
      <c r="L1616" t="s">
        <v>31</v>
      </c>
      <c r="M1616" t="s">
        <v>32</v>
      </c>
      <c r="N1616" t="s">
        <v>231</v>
      </c>
      <c r="O1616" t="s">
        <v>14368</v>
      </c>
      <c r="P1616" t="s">
        <v>40</v>
      </c>
      <c r="Q1616" t="s">
        <v>40</v>
      </c>
      <c r="R1616" t="s">
        <v>40</v>
      </c>
      <c r="S1616" s="163" t="s">
        <v>231</v>
      </c>
      <c r="T1616" t="s">
        <v>62</v>
      </c>
      <c r="U1616" t="s">
        <v>36</v>
      </c>
      <c r="V1616" t="s">
        <v>48</v>
      </c>
      <c r="W1616" t="s">
        <v>40</v>
      </c>
      <c r="X1616" t="s">
        <v>232</v>
      </c>
      <c r="Y1616" t="s">
        <v>40</v>
      </c>
      <c r="AB1616" t="s">
        <v>37</v>
      </c>
      <c r="AC1616" t="s">
        <v>38</v>
      </c>
      <c r="AD1616" t="s">
        <v>39</v>
      </c>
    </row>
    <row r="1617" spans="1:30">
      <c r="A1617" t="s">
        <v>11129</v>
      </c>
      <c r="B1617" t="s">
        <v>26</v>
      </c>
      <c r="C1617" t="s">
        <v>332</v>
      </c>
      <c r="D1617" t="s">
        <v>28</v>
      </c>
      <c r="E1617" t="s">
        <v>362</v>
      </c>
      <c r="F1617" t="s">
        <v>11125</v>
      </c>
      <c r="G1617" t="s">
        <v>11126</v>
      </c>
      <c r="H1617" t="s">
        <v>8442</v>
      </c>
      <c r="I1617" t="s">
        <v>14367</v>
      </c>
      <c r="J1617" t="s">
        <v>11129</v>
      </c>
      <c r="K1617" t="s">
        <v>30</v>
      </c>
      <c r="L1617" t="s">
        <v>30</v>
      </c>
      <c r="M1617" t="s">
        <v>41</v>
      </c>
      <c r="N1617" t="s">
        <v>42</v>
      </c>
      <c r="O1617" t="s">
        <v>11130</v>
      </c>
      <c r="P1617" t="s">
        <v>196</v>
      </c>
      <c r="Q1617" t="s">
        <v>34</v>
      </c>
      <c r="R1617" t="s">
        <v>884</v>
      </c>
      <c r="S1617" t="str">
        <f t="shared" si="25"/>
        <v>CANAZA ROQUE, ALFREDO</v>
      </c>
      <c r="T1617" t="s">
        <v>51</v>
      </c>
      <c r="U1617" t="s">
        <v>47</v>
      </c>
      <c r="V1617" t="s">
        <v>48</v>
      </c>
      <c r="W1617" t="s">
        <v>16165</v>
      </c>
      <c r="X1617" s="121">
        <v>23881</v>
      </c>
      <c r="Y1617" t="s">
        <v>11131</v>
      </c>
      <c r="AB1617" t="s">
        <v>37</v>
      </c>
      <c r="AC1617" t="s">
        <v>38</v>
      </c>
      <c r="AD1617" t="s">
        <v>39</v>
      </c>
    </row>
    <row r="1618" spans="1:30">
      <c r="A1618" t="s">
        <v>11132</v>
      </c>
      <c r="B1618" t="s">
        <v>26</v>
      </c>
      <c r="C1618" t="s">
        <v>332</v>
      </c>
      <c r="D1618" t="s">
        <v>28</v>
      </c>
      <c r="E1618" t="s">
        <v>362</v>
      </c>
      <c r="F1618" t="s">
        <v>11125</v>
      </c>
      <c r="G1618" t="s">
        <v>11126</v>
      </c>
      <c r="H1618" t="s">
        <v>8442</v>
      </c>
      <c r="I1618" t="s">
        <v>14367</v>
      </c>
      <c r="J1618" t="s">
        <v>11132</v>
      </c>
      <c r="K1618" t="s">
        <v>30</v>
      </c>
      <c r="L1618" t="s">
        <v>30</v>
      </c>
      <c r="M1618" t="s">
        <v>41</v>
      </c>
      <c r="N1618" t="s">
        <v>42</v>
      </c>
      <c r="O1618" t="s">
        <v>16166</v>
      </c>
      <c r="P1618" t="s">
        <v>291</v>
      </c>
      <c r="Q1618" t="s">
        <v>453</v>
      </c>
      <c r="R1618" t="s">
        <v>12067</v>
      </c>
      <c r="S1618" t="str">
        <f t="shared" si="25"/>
        <v>LUQUE LIMA, ROSAURA</v>
      </c>
      <c r="T1618" t="s">
        <v>58</v>
      </c>
      <c r="U1618" t="s">
        <v>47</v>
      </c>
      <c r="V1618" t="s">
        <v>48</v>
      </c>
      <c r="W1618" t="s">
        <v>16167</v>
      </c>
      <c r="X1618" s="121">
        <v>25669</v>
      </c>
      <c r="Y1618" t="s">
        <v>14327</v>
      </c>
      <c r="AB1618" t="s">
        <v>37</v>
      </c>
      <c r="AC1618" t="s">
        <v>38</v>
      </c>
      <c r="AD1618" t="s">
        <v>39</v>
      </c>
    </row>
    <row r="1619" spans="1:30">
      <c r="A1619" t="s">
        <v>11134</v>
      </c>
      <c r="B1619" t="s">
        <v>26</v>
      </c>
      <c r="C1619" t="s">
        <v>332</v>
      </c>
      <c r="D1619" t="s">
        <v>28</v>
      </c>
      <c r="E1619" t="s">
        <v>362</v>
      </c>
      <c r="F1619" t="s">
        <v>11125</v>
      </c>
      <c r="G1619" t="s">
        <v>11126</v>
      </c>
      <c r="H1619" t="s">
        <v>8442</v>
      </c>
      <c r="I1619" t="s">
        <v>14367</v>
      </c>
      <c r="J1619" t="s">
        <v>11134</v>
      </c>
      <c r="K1619" t="s">
        <v>87</v>
      </c>
      <c r="L1619" t="s">
        <v>88</v>
      </c>
      <c r="M1619" t="s">
        <v>93</v>
      </c>
      <c r="N1619" t="s">
        <v>42</v>
      </c>
      <c r="O1619" t="s">
        <v>52</v>
      </c>
      <c r="P1619" t="s">
        <v>932</v>
      </c>
      <c r="Q1619" t="s">
        <v>633</v>
      </c>
      <c r="R1619" t="s">
        <v>11135</v>
      </c>
      <c r="S1619" t="str">
        <f t="shared" si="25"/>
        <v>COARICONA CCAMA, AQUILINO</v>
      </c>
      <c r="T1619" t="s">
        <v>711</v>
      </c>
      <c r="U1619" t="s">
        <v>36</v>
      </c>
      <c r="V1619" t="s">
        <v>48</v>
      </c>
      <c r="W1619" t="s">
        <v>16168</v>
      </c>
      <c r="X1619" s="121">
        <v>23015</v>
      </c>
      <c r="Y1619" t="s">
        <v>11136</v>
      </c>
      <c r="AB1619" t="s">
        <v>37</v>
      </c>
      <c r="AC1619" t="s">
        <v>92</v>
      </c>
      <c r="AD1619" t="s">
        <v>39</v>
      </c>
    </row>
    <row r="1620" spans="1:30">
      <c r="A1620" t="s">
        <v>11137</v>
      </c>
      <c r="B1620" t="s">
        <v>26</v>
      </c>
      <c r="C1620" t="s">
        <v>332</v>
      </c>
      <c r="D1620" t="s">
        <v>28</v>
      </c>
      <c r="E1620" t="s">
        <v>362</v>
      </c>
      <c r="F1620" t="s">
        <v>11138</v>
      </c>
      <c r="G1620" t="s">
        <v>11139</v>
      </c>
      <c r="H1620" t="s">
        <v>8442</v>
      </c>
      <c r="I1620" t="s">
        <v>14369</v>
      </c>
      <c r="J1620" t="s">
        <v>11137</v>
      </c>
      <c r="K1620" t="s">
        <v>30</v>
      </c>
      <c r="L1620" t="s">
        <v>31</v>
      </c>
      <c r="M1620" t="s">
        <v>32</v>
      </c>
      <c r="N1620" t="s">
        <v>231</v>
      </c>
      <c r="O1620" t="s">
        <v>14370</v>
      </c>
      <c r="P1620" t="s">
        <v>40</v>
      </c>
      <c r="Q1620" t="s">
        <v>40</v>
      </c>
      <c r="R1620" t="s">
        <v>40</v>
      </c>
      <c r="S1620" s="163" t="s">
        <v>231</v>
      </c>
      <c r="T1620" t="s">
        <v>62</v>
      </c>
      <c r="U1620" t="s">
        <v>36</v>
      </c>
      <c r="V1620" t="s">
        <v>48</v>
      </c>
      <c r="W1620" t="s">
        <v>40</v>
      </c>
      <c r="X1620" t="s">
        <v>232</v>
      </c>
      <c r="Y1620" t="s">
        <v>40</v>
      </c>
      <c r="AB1620" t="s">
        <v>37</v>
      </c>
      <c r="AC1620" t="s">
        <v>38</v>
      </c>
      <c r="AD1620" t="s">
        <v>39</v>
      </c>
    </row>
    <row r="1621" spans="1:30">
      <c r="A1621" t="s">
        <v>11141</v>
      </c>
      <c r="B1621" t="s">
        <v>26</v>
      </c>
      <c r="C1621" t="s">
        <v>332</v>
      </c>
      <c r="D1621" t="s">
        <v>28</v>
      </c>
      <c r="E1621" t="s">
        <v>362</v>
      </c>
      <c r="F1621" t="s">
        <v>11138</v>
      </c>
      <c r="G1621" t="s">
        <v>11139</v>
      </c>
      <c r="H1621" t="s">
        <v>8442</v>
      </c>
      <c r="I1621" t="s">
        <v>14369</v>
      </c>
      <c r="J1621" t="s">
        <v>11141</v>
      </c>
      <c r="K1621" t="s">
        <v>30</v>
      </c>
      <c r="L1621" t="s">
        <v>30</v>
      </c>
      <c r="M1621" t="s">
        <v>41</v>
      </c>
      <c r="N1621" t="s">
        <v>42</v>
      </c>
      <c r="O1621" t="s">
        <v>14371</v>
      </c>
      <c r="P1621" t="s">
        <v>602</v>
      </c>
      <c r="Q1621" t="s">
        <v>103</v>
      </c>
      <c r="R1621" t="s">
        <v>2057</v>
      </c>
      <c r="S1621" t="str">
        <f t="shared" si="25"/>
        <v>YUPANQUI MAMANI, RODOLFO</v>
      </c>
      <c r="T1621" t="s">
        <v>51</v>
      </c>
      <c r="U1621" t="s">
        <v>47</v>
      </c>
      <c r="V1621" t="s">
        <v>48</v>
      </c>
      <c r="W1621" t="s">
        <v>16169</v>
      </c>
      <c r="X1621" s="121">
        <v>24358</v>
      </c>
      <c r="Y1621" t="s">
        <v>14372</v>
      </c>
      <c r="AB1621" t="s">
        <v>37</v>
      </c>
      <c r="AC1621" t="s">
        <v>38</v>
      </c>
      <c r="AD1621" t="s">
        <v>39</v>
      </c>
    </row>
    <row r="1622" spans="1:30">
      <c r="A1622" t="s">
        <v>11143</v>
      </c>
      <c r="B1622" t="s">
        <v>26</v>
      </c>
      <c r="C1622" t="s">
        <v>332</v>
      </c>
      <c r="D1622" t="s">
        <v>28</v>
      </c>
      <c r="E1622" t="s">
        <v>362</v>
      </c>
      <c r="F1622" t="s">
        <v>11138</v>
      </c>
      <c r="G1622" t="s">
        <v>11139</v>
      </c>
      <c r="H1622" t="s">
        <v>8442</v>
      </c>
      <c r="I1622" t="s">
        <v>14369</v>
      </c>
      <c r="J1622" t="s">
        <v>11143</v>
      </c>
      <c r="K1622" t="s">
        <v>30</v>
      </c>
      <c r="L1622" t="s">
        <v>30</v>
      </c>
      <c r="M1622" t="s">
        <v>41</v>
      </c>
      <c r="N1622" t="s">
        <v>42</v>
      </c>
      <c r="O1622" t="s">
        <v>11144</v>
      </c>
      <c r="P1622" t="s">
        <v>64</v>
      </c>
      <c r="Q1622" t="s">
        <v>333</v>
      </c>
      <c r="R1622" t="s">
        <v>11145</v>
      </c>
      <c r="S1622" t="str">
        <f t="shared" si="25"/>
        <v>CHOQUE MIRANDA, GISELA VERONICA</v>
      </c>
      <c r="T1622" t="s">
        <v>51</v>
      </c>
      <c r="U1622" t="s">
        <v>47</v>
      </c>
      <c r="V1622" t="s">
        <v>48</v>
      </c>
      <c r="W1622" t="s">
        <v>16170</v>
      </c>
      <c r="X1622" s="121">
        <v>32136</v>
      </c>
      <c r="Y1622" t="s">
        <v>11146</v>
      </c>
      <c r="AB1622" t="s">
        <v>37</v>
      </c>
      <c r="AC1622" t="s">
        <v>38</v>
      </c>
      <c r="AD1622" t="s">
        <v>39</v>
      </c>
    </row>
    <row r="1623" spans="1:30">
      <c r="A1623" t="s">
        <v>11147</v>
      </c>
      <c r="B1623" t="s">
        <v>26</v>
      </c>
      <c r="C1623" t="s">
        <v>332</v>
      </c>
      <c r="D1623" t="s">
        <v>28</v>
      </c>
      <c r="E1623" t="s">
        <v>362</v>
      </c>
      <c r="F1623" t="s">
        <v>11138</v>
      </c>
      <c r="G1623" t="s">
        <v>11139</v>
      </c>
      <c r="H1623" t="s">
        <v>8442</v>
      </c>
      <c r="I1623" t="s">
        <v>14369</v>
      </c>
      <c r="J1623" t="s">
        <v>11147</v>
      </c>
      <c r="K1623" t="s">
        <v>30</v>
      </c>
      <c r="L1623" t="s">
        <v>30</v>
      </c>
      <c r="M1623" t="s">
        <v>41</v>
      </c>
      <c r="N1623" t="s">
        <v>42</v>
      </c>
      <c r="O1623" t="s">
        <v>19080</v>
      </c>
      <c r="P1623" t="s">
        <v>128</v>
      </c>
      <c r="Q1623" t="s">
        <v>103</v>
      </c>
      <c r="R1623" t="s">
        <v>292</v>
      </c>
      <c r="S1623" t="str">
        <f t="shared" si="25"/>
        <v>VELASQUEZ MAMANI, CELIA</v>
      </c>
      <c r="T1623" t="s">
        <v>58</v>
      </c>
      <c r="U1623" t="s">
        <v>47</v>
      </c>
      <c r="V1623" t="s">
        <v>48</v>
      </c>
      <c r="W1623" t="s">
        <v>15555</v>
      </c>
      <c r="X1623" s="121">
        <v>25021</v>
      </c>
      <c r="Y1623" t="s">
        <v>9163</v>
      </c>
      <c r="AB1623" t="s">
        <v>37</v>
      </c>
      <c r="AC1623" t="s">
        <v>38</v>
      </c>
      <c r="AD1623" t="s">
        <v>39</v>
      </c>
    </row>
    <row r="1624" spans="1:30">
      <c r="A1624" t="s">
        <v>11150</v>
      </c>
      <c r="B1624" t="s">
        <v>26</v>
      </c>
      <c r="C1624" t="s">
        <v>332</v>
      </c>
      <c r="D1624" t="s">
        <v>28</v>
      </c>
      <c r="E1624" t="s">
        <v>362</v>
      </c>
      <c r="F1624" t="s">
        <v>11138</v>
      </c>
      <c r="G1624" t="s">
        <v>11139</v>
      </c>
      <c r="H1624" t="s">
        <v>8442</v>
      </c>
      <c r="I1624" t="s">
        <v>14369</v>
      </c>
      <c r="J1624" t="s">
        <v>11150</v>
      </c>
      <c r="K1624" t="s">
        <v>30</v>
      </c>
      <c r="L1624" t="s">
        <v>30</v>
      </c>
      <c r="M1624" t="s">
        <v>41</v>
      </c>
      <c r="N1624" t="s">
        <v>42</v>
      </c>
      <c r="O1624" t="s">
        <v>16172</v>
      </c>
      <c r="P1624" t="s">
        <v>892</v>
      </c>
      <c r="Q1624" t="s">
        <v>189</v>
      </c>
      <c r="R1624" t="s">
        <v>12038</v>
      </c>
      <c r="S1624" t="str">
        <f t="shared" si="25"/>
        <v>PAYE APAZA, MARLENE</v>
      </c>
      <c r="T1624" t="s">
        <v>46</v>
      </c>
      <c r="U1624" t="s">
        <v>47</v>
      </c>
      <c r="V1624" t="s">
        <v>48</v>
      </c>
      <c r="W1624" t="s">
        <v>19081</v>
      </c>
      <c r="X1624" s="121">
        <v>26048</v>
      </c>
      <c r="Y1624" t="s">
        <v>19082</v>
      </c>
      <c r="AB1624" t="s">
        <v>37</v>
      </c>
      <c r="AC1624" t="s">
        <v>38</v>
      </c>
      <c r="AD1624" t="s">
        <v>39</v>
      </c>
    </row>
    <row r="1625" spans="1:30">
      <c r="A1625" t="s">
        <v>11151</v>
      </c>
      <c r="B1625" t="s">
        <v>26</v>
      </c>
      <c r="C1625" t="s">
        <v>332</v>
      </c>
      <c r="D1625" t="s">
        <v>28</v>
      </c>
      <c r="E1625" t="s">
        <v>362</v>
      </c>
      <c r="F1625" t="s">
        <v>11138</v>
      </c>
      <c r="G1625" t="s">
        <v>11139</v>
      </c>
      <c r="H1625" t="s">
        <v>8442</v>
      </c>
      <c r="I1625" t="s">
        <v>14369</v>
      </c>
      <c r="J1625" t="s">
        <v>11151</v>
      </c>
      <c r="K1625" t="s">
        <v>87</v>
      </c>
      <c r="L1625" t="s">
        <v>88</v>
      </c>
      <c r="M1625" t="s">
        <v>89</v>
      </c>
      <c r="N1625" t="s">
        <v>42</v>
      </c>
      <c r="O1625" t="s">
        <v>11152</v>
      </c>
      <c r="P1625" t="s">
        <v>189</v>
      </c>
      <c r="Q1625" t="s">
        <v>953</v>
      </c>
      <c r="R1625" t="s">
        <v>11153</v>
      </c>
      <c r="S1625" t="str">
        <f t="shared" si="25"/>
        <v>APAZA CCOSI, TITO JAIME</v>
      </c>
      <c r="T1625" t="s">
        <v>439</v>
      </c>
      <c r="U1625" t="s">
        <v>36</v>
      </c>
      <c r="V1625" t="s">
        <v>48</v>
      </c>
      <c r="W1625" t="s">
        <v>16173</v>
      </c>
      <c r="X1625" s="121">
        <v>21820</v>
      </c>
      <c r="Y1625" t="s">
        <v>11154</v>
      </c>
      <c r="AB1625" t="s">
        <v>37</v>
      </c>
      <c r="AC1625" t="s">
        <v>92</v>
      </c>
      <c r="AD1625" t="s">
        <v>39</v>
      </c>
    </row>
    <row r="1626" spans="1:30">
      <c r="A1626" t="s">
        <v>11155</v>
      </c>
      <c r="B1626" t="s">
        <v>26</v>
      </c>
      <c r="C1626" t="s">
        <v>332</v>
      </c>
      <c r="D1626" t="s">
        <v>28</v>
      </c>
      <c r="E1626" t="s">
        <v>363</v>
      </c>
      <c r="F1626" t="s">
        <v>11156</v>
      </c>
      <c r="G1626" t="s">
        <v>11157</v>
      </c>
      <c r="H1626" t="s">
        <v>8442</v>
      </c>
      <c r="I1626" t="s">
        <v>14373</v>
      </c>
      <c r="J1626" t="s">
        <v>11155</v>
      </c>
      <c r="K1626" t="s">
        <v>30</v>
      </c>
      <c r="L1626" t="s">
        <v>31</v>
      </c>
      <c r="M1626" t="s">
        <v>32</v>
      </c>
      <c r="N1626" t="s">
        <v>33</v>
      </c>
      <c r="O1626" t="s">
        <v>6424</v>
      </c>
      <c r="P1626" t="s">
        <v>110</v>
      </c>
      <c r="Q1626" t="s">
        <v>122</v>
      </c>
      <c r="R1626" t="s">
        <v>11158</v>
      </c>
      <c r="S1626" t="str">
        <f t="shared" si="25"/>
        <v>PAREDES FLORES, JULIA ELIANA</v>
      </c>
      <c r="T1626" t="s">
        <v>35</v>
      </c>
      <c r="U1626" t="s">
        <v>36</v>
      </c>
      <c r="V1626" t="s">
        <v>6426</v>
      </c>
      <c r="W1626" t="s">
        <v>16174</v>
      </c>
      <c r="X1626" s="121">
        <v>22698</v>
      </c>
      <c r="Y1626" t="s">
        <v>11159</v>
      </c>
      <c r="Z1626" s="121">
        <v>43525</v>
      </c>
      <c r="AA1626" s="121">
        <v>44985</v>
      </c>
      <c r="AB1626" t="s">
        <v>37</v>
      </c>
      <c r="AC1626" t="s">
        <v>38</v>
      </c>
      <c r="AD1626" t="s">
        <v>39</v>
      </c>
    </row>
    <row r="1627" spans="1:30">
      <c r="A1627" t="s">
        <v>11160</v>
      </c>
      <c r="B1627" t="s">
        <v>26</v>
      </c>
      <c r="C1627" t="s">
        <v>332</v>
      </c>
      <c r="D1627" t="s">
        <v>28</v>
      </c>
      <c r="E1627" t="s">
        <v>363</v>
      </c>
      <c r="F1627" t="s">
        <v>11156</v>
      </c>
      <c r="G1627" t="s">
        <v>11157</v>
      </c>
      <c r="H1627" t="s">
        <v>8442</v>
      </c>
      <c r="I1627" t="s">
        <v>14373</v>
      </c>
      <c r="J1627" t="s">
        <v>11160</v>
      </c>
      <c r="K1627" t="s">
        <v>30</v>
      </c>
      <c r="L1627" t="s">
        <v>30</v>
      </c>
      <c r="M1627" t="s">
        <v>41</v>
      </c>
      <c r="N1627" t="s">
        <v>42</v>
      </c>
      <c r="O1627" t="s">
        <v>9427</v>
      </c>
      <c r="P1627" t="s">
        <v>122</v>
      </c>
      <c r="Q1627" t="s">
        <v>11161</v>
      </c>
      <c r="R1627" t="s">
        <v>954</v>
      </c>
      <c r="S1627" t="str">
        <f t="shared" si="25"/>
        <v>FLORES HUAYLLARA, RENE</v>
      </c>
      <c r="T1627" t="s">
        <v>46</v>
      </c>
      <c r="U1627" t="s">
        <v>47</v>
      </c>
      <c r="V1627" t="s">
        <v>48</v>
      </c>
      <c r="W1627" t="s">
        <v>16175</v>
      </c>
      <c r="X1627" s="121">
        <v>25639</v>
      </c>
      <c r="Y1627" t="s">
        <v>11162</v>
      </c>
      <c r="AB1627" t="s">
        <v>37</v>
      </c>
      <c r="AC1627" t="s">
        <v>38</v>
      </c>
      <c r="AD1627" t="s">
        <v>39</v>
      </c>
    </row>
    <row r="1628" spans="1:30">
      <c r="A1628" t="s">
        <v>11163</v>
      </c>
      <c r="B1628" t="s">
        <v>26</v>
      </c>
      <c r="C1628" t="s">
        <v>332</v>
      </c>
      <c r="D1628" t="s">
        <v>28</v>
      </c>
      <c r="E1628" t="s">
        <v>363</v>
      </c>
      <c r="F1628" t="s">
        <v>11156</v>
      </c>
      <c r="G1628" t="s">
        <v>11157</v>
      </c>
      <c r="H1628" t="s">
        <v>8442</v>
      </c>
      <c r="I1628" t="s">
        <v>14373</v>
      </c>
      <c r="J1628" t="s">
        <v>11163</v>
      </c>
      <c r="K1628" t="s">
        <v>30</v>
      </c>
      <c r="L1628" t="s">
        <v>30</v>
      </c>
      <c r="M1628" t="s">
        <v>41</v>
      </c>
      <c r="N1628" t="s">
        <v>42</v>
      </c>
      <c r="O1628" t="s">
        <v>52</v>
      </c>
      <c r="P1628" t="s">
        <v>955</v>
      </c>
      <c r="Q1628" t="s">
        <v>6487</v>
      </c>
      <c r="R1628" t="s">
        <v>11164</v>
      </c>
      <c r="S1628" t="str">
        <f t="shared" si="25"/>
        <v>GUZMAN MENGOA, VICENTA JANET</v>
      </c>
      <c r="T1628" t="s">
        <v>51</v>
      </c>
      <c r="U1628" t="s">
        <v>47</v>
      </c>
      <c r="V1628" t="s">
        <v>48</v>
      </c>
      <c r="W1628" t="s">
        <v>16176</v>
      </c>
      <c r="X1628" s="121">
        <v>22851</v>
      </c>
      <c r="Y1628" t="s">
        <v>11165</v>
      </c>
      <c r="AB1628" t="s">
        <v>37</v>
      </c>
      <c r="AC1628" t="s">
        <v>38</v>
      </c>
      <c r="AD1628" t="s">
        <v>39</v>
      </c>
    </row>
    <row r="1629" spans="1:30">
      <c r="A1629" t="s">
        <v>11166</v>
      </c>
      <c r="B1629" t="s">
        <v>26</v>
      </c>
      <c r="C1629" t="s">
        <v>27</v>
      </c>
      <c r="D1629" t="s">
        <v>28</v>
      </c>
      <c r="E1629" t="s">
        <v>363</v>
      </c>
      <c r="F1629" t="s">
        <v>11167</v>
      </c>
      <c r="G1629" t="s">
        <v>11168</v>
      </c>
      <c r="H1629" t="s">
        <v>8442</v>
      </c>
      <c r="I1629" t="s">
        <v>14374</v>
      </c>
      <c r="J1629" t="s">
        <v>11166</v>
      </c>
      <c r="K1629" t="s">
        <v>30</v>
      </c>
      <c r="L1629" t="s">
        <v>31</v>
      </c>
      <c r="M1629" t="s">
        <v>32</v>
      </c>
      <c r="N1629" t="s">
        <v>33</v>
      </c>
      <c r="O1629" t="s">
        <v>14375</v>
      </c>
      <c r="P1629" t="s">
        <v>528</v>
      </c>
      <c r="Q1629" t="s">
        <v>64</v>
      </c>
      <c r="R1629" t="s">
        <v>14376</v>
      </c>
      <c r="S1629" t="str">
        <f t="shared" si="25"/>
        <v>ZAPANA CHOQUE, JULIAN EDGAR</v>
      </c>
      <c r="T1629" t="s">
        <v>58</v>
      </c>
      <c r="U1629" t="s">
        <v>36</v>
      </c>
      <c r="V1629" t="s">
        <v>6426</v>
      </c>
      <c r="W1629" t="s">
        <v>16177</v>
      </c>
      <c r="X1629" s="121">
        <v>26708</v>
      </c>
      <c r="Y1629" t="s">
        <v>14377</v>
      </c>
      <c r="Z1629" s="121">
        <v>43525</v>
      </c>
      <c r="AA1629" s="121">
        <v>44985</v>
      </c>
      <c r="AB1629" t="s">
        <v>37</v>
      </c>
      <c r="AC1629" t="s">
        <v>38</v>
      </c>
      <c r="AD1629" t="s">
        <v>39</v>
      </c>
    </row>
    <row r="1630" spans="1:30">
      <c r="A1630" t="s">
        <v>11171</v>
      </c>
      <c r="B1630" t="s">
        <v>26</v>
      </c>
      <c r="C1630" t="s">
        <v>27</v>
      </c>
      <c r="D1630" t="s">
        <v>28</v>
      </c>
      <c r="E1630" t="s">
        <v>363</v>
      </c>
      <c r="F1630" t="s">
        <v>11167</v>
      </c>
      <c r="G1630" t="s">
        <v>11168</v>
      </c>
      <c r="H1630" t="s">
        <v>8442</v>
      </c>
      <c r="I1630" t="s">
        <v>14374</v>
      </c>
      <c r="J1630" t="s">
        <v>11171</v>
      </c>
      <c r="K1630" t="s">
        <v>30</v>
      </c>
      <c r="L1630" t="s">
        <v>30</v>
      </c>
      <c r="M1630" t="s">
        <v>41</v>
      </c>
      <c r="N1630" t="s">
        <v>42</v>
      </c>
      <c r="O1630" t="s">
        <v>11172</v>
      </c>
      <c r="P1630" t="s">
        <v>285</v>
      </c>
      <c r="Q1630" t="s">
        <v>54</v>
      </c>
      <c r="R1630" t="s">
        <v>414</v>
      </c>
      <c r="S1630" t="str">
        <f t="shared" si="25"/>
        <v>NINA ARPASI, SILVIA</v>
      </c>
      <c r="T1630" t="s">
        <v>46</v>
      </c>
      <c r="U1630" t="s">
        <v>47</v>
      </c>
      <c r="V1630" t="s">
        <v>48</v>
      </c>
      <c r="W1630" t="s">
        <v>16178</v>
      </c>
      <c r="X1630" s="121">
        <v>24131</v>
      </c>
      <c r="Y1630" t="s">
        <v>11173</v>
      </c>
      <c r="AB1630" t="s">
        <v>37</v>
      </c>
      <c r="AC1630" t="s">
        <v>38</v>
      </c>
      <c r="AD1630" t="s">
        <v>39</v>
      </c>
    </row>
    <row r="1631" spans="1:30">
      <c r="A1631" t="s">
        <v>11174</v>
      </c>
      <c r="B1631" t="s">
        <v>26</v>
      </c>
      <c r="C1631" t="s">
        <v>27</v>
      </c>
      <c r="D1631" t="s">
        <v>28</v>
      </c>
      <c r="E1631" t="s">
        <v>363</v>
      </c>
      <c r="F1631" t="s">
        <v>11167</v>
      </c>
      <c r="G1631" t="s">
        <v>11168</v>
      </c>
      <c r="H1631" t="s">
        <v>8442</v>
      </c>
      <c r="I1631" t="s">
        <v>14374</v>
      </c>
      <c r="J1631" t="s">
        <v>11174</v>
      </c>
      <c r="K1631" t="s">
        <v>30</v>
      </c>
      <c r="L1631" t="s">
        <v>30</v>
      </c>
      <c r="M1631" t="s">
        <v>41</v>
      </c>
      <c r="N1631" t="s">
        <v>42</v>
      </c>
      <c r="O1631" t="s">
        <v>11175</v>
      </c>
      <c r="P1631" t="s">
        <v>956</v>
      </c>
      <c r="Q1631" t="s">
        <v>269</v>
      </c>
      <c r="R1631" t="s">
        <v>11176</v>
      </c>
      <c r="S1631" t="str">
        <f t="shared" si="25"/>
        <v>COPACATI CUTIPA, EFREN</v>
      </c>
      <c r="T1631" t="s">
        <v>46</v>
      </c>
      <c r="U1631" t="s">
        <v>47</v>
      </c>
      <c r="V1631" t="s">
        <v>48</v>
      </c>
      <c r="W1631" t="s">
        <v>16179</v>
      </c>
      <c r="X1631" s="121">
        <v>22428</v>
      </c>
      <c r="Y1631" t="s">
        <v>11177</v>
      </c>
      <c r="AB1631" t="s">
        <v>37</v>
      </c>
      <c r="AC1631" t="s">
        <v>38</v>
      </c>
      <c r="AD1631" t="s">
        <v>39</v>
      </c>
    </row>
    <row r="1632" spans="1:30">
      <c r="A1632" t="s">
        <v>11178</v>
      </c>
      <c r="B1632" t="s">
        <v>26</v>
      </c>
      <c r="C1632" t="s">
        <v>27</v>
      </c>
      <c r="D1632" t="s">
        <v>28</v>
      </c>
      <c r="E1632" t="s">
        <v>363</v>
      </c>
      <c r="F1632" t="s">
        <v>11167</v>
      </c>
      <c r="G1632" t="s">
        <v>11168</v>
      </c>
      <c r="H1632" t="s">
        <v>8442</v>
      </c>
      <c r="I1632" t="s">
        <v>14374</v>
      </c>
      <c r="J1632" t="s">
        <v>11178</v>
      </c>
      <c r="K1632" t="s">
        <v>30</v>
      </c>
      <c r="L1632" t="s">
        <v>30</v>
      </c>
      <c r="M1632" t="s">
        <v>41</v>
      </c>
      <c r="N1632" t="s">
        <v>42</v>
      </c>
      <c r="O1632" t="s">
        <v>11179</v>
      </c>
      <c r="P1632" t="s">
        <v>455</v>
      </c>
      <c r="Q1632" t="s">
        <v>72</v>
      </c>
      <c r="R1632" t="s">
        <v>12722</v>
      </c>
      <c r="S1632" t="str">
        <f t="shared" si="25"/>
        <v>SANTOS QUISPE, NIRA ZENAIDA</v>
      </c>
      <c r="T1632" t="s">
        <v>46</v>
      </c>
      <c r="U1632" t="s">
        <v>47</v>
      </c>
      <c r="V1632" t="s">
        <v>48</v>
      </c>
      <c r="W1632" t="s">
        <v>16180</v>
      </c>
      <c r="X1632" s="121">
        <v>30919</v>
      </c>
      <c r="Y1632" t="s">
        <v>12723</v>
      </c>
      <c r="AB1632" t="s">
        <v>37</v>
      </c>
      <c r="AC1632" t="s">
        <v>38</v>
      </c>
      <c r="AD1632" t="s">
        <v>39</v>
      </c>
    </row>
    <row r="1633" spans="1:30">
      <c r="A1633" t="s">
        <v>11180</v>
      </c>
      <c r="B1633" t="s">
        <v>26</v>
      </c>
      <c r="C1633" t="s">
        <v>27</v>
      </c>
      <c r="D1633" t="s">
        <v>28</v>
      </c>
      <c r="E1633" t="s">
        <v>363</v>
      </c>
      <c r="F1633" t="s">
        <v>11167</v>
      </c>
      <c r="G1633" t="s">
        <v>11168</v>
      </c>
      <c r="H1633" t="s">
        <v>8442</v>
      </c>
      <c r="I1633" t="s">
        <v>14374</v>
      </c>
      <c r="J1633" t="s">
        <v>11180</v>
      </c>
      <c r="K1633" t="s">
        <v>87</v>
      </c>
      <c r="L1633" t="s">
        <v>88</v>
      </c>
      <c r="M1633" t="s">
        <v>89</v>
      </c>
      <c r="N1633" t="s">
        <v>42</v>
      </c>
      <c r="O1633" t="s">
        <v>52</v>
      </c>
      <c r="P1633" t="s">
        <v>957</v>
      </c>
      <c r="Q1633" t="s">
        <v>9063</v>
      </c>
      <c r="R1633" t="s">
        <v>217</v>
      </c>
      <c r="S1633" t="str">
        <f t="shared" si="25"/>
        <v>CCOAPAZA ALAVI, JULIAN</v>
      </c>
      <c r="T1633" t="s">
        <v>303</v>
      </c>
      <c r="U1633" t="s">
        <v>36</v>
      </c>
      <c r="V1633" t="s">
        <v>48</v>
      </c>
      <c r="W1633" t="s">
        <v>16181</v>
      </c>
      <c r="X1633" s="121">
        <v>21957</v>
      </c>
      <c r="Y1633" t="s">
        <v>11181</v>
      </c>
      <c r="AB1633" t="s">
        <v>37</v>
      </c>
      <c r="AC1633" t="s">
        <v>92</v>
      </c>
      <c r="AD1633" t="s">
        <v>39</v>
      </c>
    </row>
    <row r="1634" spans="1:30">
      <c r="A1634" t="s">
        <v>11182</v>
      </c>
      <c r="B1634" t="s">
        <v>26</v>
      </c>
      <c r="C1634" t="s">
        <v>332</v>
      </c>
      <c r="D1634" t="s">
        <v>28</v>
      </c>
      <c r="E1634" t="s">
        <v>363</v>
      </c>
      <c r="F1634" t="s">
        <v>11183</v>
      </c>
      <c r="G1634" t="s">
        <v>11184</v>
      </c>
      <c r="H1634" t="s">
        <v>8442</v>
      </c>
      <c r="I1634" t="s">
        <v>14378</v>
      </c>
      <c r="J1634" t="s">
        <v>11182</v>
      </c>
      <c r="K1634" t="s">
        <v>30</v>
      </c>
      <c r="L1634" t="s">
        <v>30</v>
      </c>
      <c r="M1634" t="s">
        <v>41</v>
      </c>
      <c r="N1634" t="s">
        <v>42</v>
      </c>
      <c r="O1634" t="s">
        <v>11185</v>
      </c>
      <c r="P1634" t="s">
        <v>73</v>
      </c>
      <c r="Q1634" t="s">
        <v>737</v>
      </c>
      <c r="R1634" t="s">
        <v>11186</v>
      </c>
      <c r="S1634" t="str">
        <f t="shared" si="25"/>
        <v>CONDORI PEÑALOZA, IGNACIO SALVADOR</v>
      </c>
      <c r="T1634" t="s">
        <v>46</v>
      </c>
      <c r="U1634" t="s">
        <v>47</v>
      </c>
      <c r="V1634" t="s">
        <v>48</v>
      </c>
      <c r="W1634" t="s">
        <v>16182</v>
      </c>
      <c r="X1634" s="121">
        <v>21722</v>
      </c>
      <c r="Y1634" t="s">
        <v>11187</v>
      </c>
      <c r="AB1634" t="s">
        <v>37</v>
      </c>
      <c r="AC1634" t="s">
        <v>38</v>
      </c>
      <c r="AD1634" t="s">
        <v>39</v>
      </c>
    </row>
    <row r="1635" spans="1:30">
      <c r="A1635" t="s">
        <v>11189</v>
      </c>
      <c r="B1635" t="s">
        <v>26</v>
      </c>
      <c r="C1635" t="s">
        <v>332</v>
      </c>
      <c r="D1635" t="s">
        <v>28</v>
      </c>
      <c r="E1635" t="s">
        <v>363</v>
      </c>
      <c r="F1635" t="s">
        <v>11183</v>
      </c>
      <c r="G1635" t="s">
        <v>11184</v>
      </c>
      <c r="H1635" t="s">
        <v>8442</v>
      </c>
      <c r="I1635" t="s">
        <v>14378</v>
      </c>
      <c r="J1635" t="s">
        <v>11189</v>
      </c>
      <c r="K1635" t="s">
        <v>30</v>
      </c>
      <c r="L1635" t="s">
        <v>30</v>
      </c>
      <c r="M1635" t="s">
        <v>41</v>
      </c>
      <c r="N1635" t="s">
        <v>42</v>
      </c>
      <c r="O1635" t="s">
        <v>111</v>
      </c>
      <c r="P1635" t="s">
        <v>122</v>
      </c>
      <c r="Q1635" t="s">
        <v>492</v>
      </c>
      <c r="R1635" t="s">
        <v>958</v>
      </c>
      <c r="S1635" t="str">
        <f t="shared" si="25"/>
        <v>FLORES ORDOÑO, JULIO</v>
      </c>
      <c r="T1635" t="s">
        <v>51</v>
      </c>
      <c r="U1635" t="s">
        <v>47</v>
      </c>
      <c r="V1635" t="s">
        <v>48</v>
      </c>
      <c r="W1635" t="s">
        <v>16183</v>
      </c>
      <c r="X1635" s="121">
        <v>24404</v>
      </c>
      <c r="Y1635" t="s">
        <v>11190</v>
      </c>
      <c r="AB1635" t="s">
        <v>37</v>
      </c>
      <c r="AC1635" t="s">
        <v>38</v>
      </c>
      <c r="AD1635" t="s">
        <v>39</v>
      </c>
    </row>
    <row r="1636" spans="1:30">
      <c r="A1636" t="s">
        <v>11191</v>
      </c>
      <c r="B1636" t="s">
        <v>26</v>
      </c>
      <c r="C1636" t="s">
        <v>332</v>
      </c>
      <c r="D1636" t="s">
        <v>28</v>
      </c>
      <c r="E1636" t="s">
        <v>363</v>
      </c>
      <c r="F1636" t="s">
        <v>11192</v>
      </c>
      <c r="G1636" t="s">
        <v>11193</v>
      </c>
      <c r="H1636" t="s">
        <v>8442</v>
      </c>
      <c r="I1636" t="s">
        <v>14379</v>
      </c>
      <c r="J1636" t="s">
        <v>11191</v>
      </c>
      <c r="K1636" t="s">
        <v>30</v>
      </c>
      <c r="L1636" t="s">
        <v>31</v>
      </c>
      <c r="M1636" t="s">
        <v>32</v>
      </c>
      <c r="N1636" t="s">
        <v>33</v>
      </c>
      <c r="O1636" t="s">
        <v>11194</v>
      </c>
      <c r="P1636" t="s">
        <v>128</v>
      </c>
      <c r="Q1636" t="s">
        <v>128</v>
      </c>
      <c r="R1636" t="s">
        <v>19083</v>
      </c>
      <c r="S1636" t="str">
        <f t="shared" si="25"/>
        <v>VELASQUEZ VELASQUEZ, FREDY HERNAN</v>
      </c>
      <c r="T1636" t="s">
        <v>62</v>
      </c>
      <c r="U1636" t="s">
        <v>36</v>
      </c>
      <c r="V1636" t="s">
        <v>48</v>
      </c>
      <c r="W1636" t="s">
        <v>19084</v>
      </c>
      <c r="X1636" s="121">
        <v>25320</v>
      </c>
      <c r="Y1636" t="s">
        <v>19084</v>
      </c>
      <c r="Z1636" s="121">
        <v>43525</v>
      </c>
      <c r="AA1636" s="121">
        <v>44985</v>
      </c>
      <c r="AB1636" t="s">
        <v>37</v>
      </c>
      <c r="AC1636" t="s">
        <v>38</v>
      </c>
      <c r="AD1636" t="s">
        <v>39</v>
      </c>
    </row>
    <row r="1637" spans="1:30">
      <c r="A1637" t="s">
        <v>11197</v>
      </c>
      <c r="B1637" t="s">
        <v>26</v>
      </c>
      <c r="C1637" t="s">
        <v>332</v>
      </c>
      <c r="D1637" t="s">
        <v>28</v>
      </c>
      <c r="E1637" t="s">
        <v>363</v>
      </c>
      <c r="F1637" t="s">
        <v>11192</v>
      </c>
      <c r="G1637" t="s">
        <v>11193</v>
      </c>
      <c r="H1637" t="s">
        <v>8442</v>
      </c>
      <c r="I1637" t="s">
        <v>14379</v>
      </c>
      <c r="J1637" t="s">
        <v>11197</v>
      </c>
      <c r="K1637" t="s">
        <v>30</v>
      </c>
      <c r="L1637" t="s">
        <v>30</v>
      </c>
      <c r="M1637" t="s">
        <v>41</v>
      </c>
      <c r="N1637" t="s">
        <v>42</v>
      </c>
      <c r="O1637" t="s">
        <v>11198</v>
      </c>
      <c r="P1637" t="s">
        <v>312</v>
      </c>
      <c r="Q1637" t="s">
        <v>824</v>
      </c>
      <c r="R1637" t="s">
        <v>11199</v>
      </c>
      <c r="S1637" t="str">
        <f t="shared" si="25"/>
        <v>VARGAS HUANACUNI, ADELAIDA</v>
      </c>
      <c r="T1637" t="s">
        <v>46</v>
      </c>
      <c r="U1637" t="s">
        <v>47</v>
      </c>
      <c r="V1637" t="s">
        <v>48</v>
      </c>
      <c r="W1637" t="s">
        <v>16184</v>
      </c>
      <c r="X1637" s="121">
        <v>23698</v>
      </c>
      <c r="Y1637" t="s">
        <v>11200</v>
      </c>
      <c r="AB1637" t="s">
        <v>37</v>
      </c>
      <c r="AC1637" t="s">
        <v>38</v>
      </c>
      <c r="AD1637" t="s">
        <v>39</v>
      </c>
    </row>
    <row r="1638" spans="1:30">
      <c r="A1638" t="s">
        <v>11204</v>
      </c>
      <c r="B1638" t="s">
        <v>26</v>
      </c>
      <c r="C1638" t="s">
        <v>332</v>
      </c>
      <c r="D1638" t="s">
        <v>28</v>
      </c>
      <c r="E1638" t="s">
        <v>363</v>
      </c>
      <c r="F1638" t="s">
        <v>11192</v>
      </c>
      <c r="G1638" t="s">
        <v>11193</v>
      </c>
      <c r="H1638" t="s">
        <v>8442</v>
      </c>
      <c r="I1638" t="s">
        <v>14379</v>
      </c>
      <c r="J1638" t="s">
        <v>11204</v>
      </c>
      <c r="K1638" t="s">
        <v>30</v>
      </c>
      <c r="L1638" t="s">
        <v>30</v>
      </c>
      <c r="M1638" t="s">
        <v>41</v>
      </c>
      <c r="N1638" t="s">
        <v>42</v>
      </c>
      <c r="O1638" t="s">
        <v>52</v>
      </c>
      <c r="P1638" t="s">
        <v>809</v>
      </c>
      <c r="Q1638" t="s">
        <v>295</v>
      </c>
      <c r="R1638" t="s">
        <v>11195</v>
      </c>
      <c r="S1638" t="str">
        <f t="shared" si="25"/>
        <v>CARITA BONIFACIO, EMMA</v>
      </c>
      <c r="T1638" t="s">
        <v>46</v>
      </c>
      <c r="U1638" t="s">
        <v>47</v>
      </c>
      <c r="V1638" t="s">
        <v>48</v>
      </c>
      <c r="W1638" t="s">
        <v>16185</v>
      </c>
      <c r="X1638" s="121">
        <v>21274</v>
      </c>
      <c r="Y1638" t="s">
        <v>11196</v>
      </c>
      <c r="AB1638" t="s">
        <v>37</v>
      </c>
      <c r="AC1638" t="s">
        <v>38</v>
      </c>
      <c r="AD1638" t="s">
        <v>39</v>
      </c>
    </row>
    <row r="1639" spans="1:30">
      <c r="A1639" t="s">
        <v>11208</v>
      </c>
      <c r="B1639" t="s">
        <v>26</v>
      </c>
      <c r="C1639" t="s">
        <v>7043</v>
      </c>
      <c r="D1639" t="s">
        <v>28</v>
      </c>
      <c r="E1639" t="s">
        <v>362</v>
      </c>
      <c r="F1639" t="s">
        <v>11209</v>
      </c>
      <c r="G1639" t="s">
        <v>11210</v>
      </c>
      <c r="H1639" t="s">
        <v>8442</v>
      </c>
      <c r="I1639" t="s">
        <v>14380</v>
      </c>
      <c r="J1639" t="s">
        <v>11208</v>
      </c>
      <c r="K1639" t="s">
        <v>30</v>
      </c>
      <c r="L1639" t="s">
        <v>30</v>
      </c>
      <c r="M1639" t="s">
        <v>41</v>
      </c>
      <c r="N1639" t="s">
        <v>42</v>
      </c>
      <c r="O1639" t="s">
        <v>52</v>
      </c>
      <c r="P1639" t="s">
        <v>599</v>
      </c>
      <c r="Q1639" t="s">
        <v>678</v>
      </c>
      <c r="R1639" t="s">
        <v>11211</v>
      </c>
      <c r="S1639" t="str">
        <f t="shared" si="25"/>
        <v>AROCUTIPA ADUVIRI, BONIFACIA</v>
      </c>
      <c r="T1639" t="s">
        <v>62</v>
      </c>
      <c r="U1639" t="s">
        <v>47</v>
      </c>
      <c r="V1639" t="s">
        <v>48</v>
      </c>
      <c r="W1639" t="s">
        <v>16186</v>
      </c>
      <c r="X1639" s="121">
        <v>26966</v>
      </c>
      <c r="Y1639" t="s">
        <v>11212</v>
      </c>
      <c r="AB1639" t="s">
        <v>37</v>
      </c>
      <c r="AC1639" t="s">
        <v>38</v>
      </c>
      <c r="AD1639" t="s">
        <v>39</v>
      </c>
    </row>
    <row r="1640" spans="1:30">
      <c r="A1640" t="s">
        <v>11213</v>
      </c>
      <c r="B1640" t="s">
        <v>26</v>
      </c>
      <c r="C1640" t="s">
        <v>332</v>
      </c>
      <c r="D1640" t="s">
        <v>28</v>
      </c>
      <c r="E1640" t="s">
        <v>362</v>
      </c>
      <c r="F1640" t="s">
        <v>11214</v>
      </c>
      <c r="G1640" t="s">
        <v>11215</v>
      </c>
      <c r="H1640" t="s">
        <v>8442</v>
      </c>
      <c r="I1640" t="s">
        <v>14381</v>
      </c>
      <c r="J1640" t="s">
        <v>11213</v>
      </c>
      <c r="K1640" t="s">
        <v>30</v>
      </c>
      <c r="L1640" t="s">
        <v>30</v>
      </c>
      <c r="M1640" t="s">
        <v>41</v>
      </c>
      <c r="N1640" t="s">
        <v>42</v>
      </c>
      <c r="O1640" t="s">
        <v>52</v>
      </c>
      <c r="P1640" t="s">
        <v>11216</v>
      </c>
      <c r="Q1640" t="s">
        <v>468</v>
      </c>
      <c r="R1640" t="s">
        <v>11217</v>
      </c>
      <c r="S1640" t="str">
        <f t="shared" si="25"/>
        <v>CCALLE CHINO, FREDY NESTOR</v>
      </c>
      <c r="T1640" t="s">
        <v>51</v>
      </c>
      <c r="U1640" t="s">
        <v>47</v>
      </c>
      <c r="V1640" t="s">
        <v>48</v>
      </c>
      <c r="W1640" t="s">
        <v>16187</v>
      </c>
      <c r="X1640" s="121">
        <v>24377</v>
      </c>
      <c r="Y1640" t="s">
        <v>11218</v>
      </c>
      <c r="AB1640" t="s">
        <v>37</v>
      </c>
      <c r="AC1640" t="s">
        <v>38</v>
      </c>
      <c r="AD1640" t="s">
        <v>39</v>
      </c>
    </row>
    <row r="1641" spans="1:30">
      <c r="A1641" t="s">
        <v>11219</v>
      </c>
      <c r="B1641" t="s">
        <v>26</v>
      </c>
      <c r="C1641" t="s">
        <v>332</v>
      </c>
      <c r="D1641" t="s">
        <v>28</v>
      </c>
      <c r="E1641" t="s">
        <v>362</v>
      </c>
      <c r="F1641" t="s">
        <v>11214</v>
      </c>
      <c r="G1641" t="s">
        <v>11215</v>
      </c>
      <c r="H1641" t="s">
        <v>8442</v>
      </c>
      <c r="I1641" t="s">
        <v>14381</v>
      </c>
      <c r="J1641" t="s">
        <v>11219</v>
      </c>
      <c r="K1641" t="s">
        <v>30</v>
      </c>
      <c r="L1641" t="s">
        <v>30</v>
      </c>
      <c r="M1641" t="s">
        <v>41</v>
      </c>
      <c r="N1641" t="s">
        <v>42</v>
      </c>
      <c r="O1641" t="s">
        <v>11220</v>
      </c>
      <c r="P1641" t="s">
        <v>189</v>
      </c>
      <c r="Q1641" t="s">
        <v>208</v>
      </c>
      <c r="R1641" t="s">
        <v>906</v>
      </c>
      <c r="S1641" t="str">
        <f t="shared" si="25"/>
        <v>APAZA CATACORA, DEMETRIO</v>
      </c>
      <c r="T1641" t="s">
        <v>310</v>
      </c>
      <c r="U1641" t="s">
        <v>47</v>
      </c>
      <c r="V1641" t="s">
        <v>48</v>
      </c>
      <c r="W1641" t="s">
        <v>16188</v>
      </c>
      <c r="X1641" s="121">
        <v>24420</v>
      </c>
      <c r="Y1641" t="s">
        <v>11221</v>
      </c>
      <c r="AB1641" t="s">
        <v>37</v>
      </c>
      <c r="AC1641" t="s">
        <v>38</v>
      </c>
      <c r="AD1641" t="s">
        <v>39</v>
      </c>
    </row>
    <row r="1642" spans="1:30">
      <c r="A1642" t="s">
        <v>11222</v>
      </c>
      <c r="B1642" t="s">
        <v>26</v>
      </c>
      <c r="C1642" t="s">
        <v>332</v>
      </c>
      <c r="D1642" t="s">
        <v>28</v>
      </c>
      <c r="E1642" t="s">
        <v>362</v>
      </c>
      <c r="F1642" t="s">
        <v>11223</v>
      </c>
      <c r="G1642" t="s">
        <v>11224</v>
      </c>
      <c r="H1642" t="s">
        <v>8442</v>
      </c>
      <c r="I1642" t="s">
        <v>14382</v>
      </c>
      <c r="J1642" t="s">
        <v>11222</v>
      </c>
      <c r="K1642" t="s">
        <v>30</v>
      </c>
      <c r="L1642" t="s">
        <v>30</v>
      </c>
      <c r="M1642" t="s">
        <v>41</v>
      </c>
      <c r="N1642" t="s">
        <v>42</v>
      </c>
      <c r="O1642" t="s">
        <v>11225</v>
      </c>
      <c r="P1642" t="s">
        <v>196</v>
      </c>
      <c r="Q1642" t="s">
        <v>34</v>
      </c>
      <c r="R1642" t="s">
        <v>589</v>
      </c>
      <c r="S1642" t="str">
        <f t="shared" si="25"/>
        <v>CANAZA ROQUE, ROBERTO</v>
      </c>
      <c r="T1642" t="s">
        <v>46</v>
      </c>
      <c r="U1642" t="s">
        <v>47</v>
      </c>
      <c r="V1642" t="s">
        <v>48</v>
      </c>
      <c r="W1642" t="s">
        <v>16189</v>
      </c>
      <c r="X1642" s="121">
        <v>24882</v>
      </c>
      <c r="Y1642" t="s">
        <v>11226</v>
      </c>
      <c r="AB1642" t="s">
        <v>37</v>
      </c>
      <c r="AC1642" t="s">
        <v>38</v>
      </c>
      <c r="AD1642" t="s">
        <v>39</v>
      </c>
    </row>
    <row r="1643" spans="1:30">
      <c r="A1643" t="s">
        <v>11227</v>
      </c>
      <c r="B1643" t="s">
        <v>26</v>
      </c>
      <c r="C1643" t="s">
        <v>332</v>
      </c>
      <c r="D1643" t="s">
        <v>28</v>
      </c>
      <c r="E1643" t="s">
        <v>362</v>
      </c>
      <c r="F1643" t="s">
        <v>11223</v>
      </c>
      <c r="G1643" t="s">
        <v>11224</v>
      </c>
      <c r="H1643" t="s">
        <v>8442</v>
      </c>
      <c r="I1643" t="s">
        <v>14382</v>
      </c>
      <c r="J1643" t="s">
        <v>11227</v>
      </c>
      <c r="K1643" t="s">
        <v>30</v>
      </c>
      <c r="L1643" t="s">
        <v>30</v>
      </c>
      <c r="M1643" t="s">
        <v>41</v>
      </c>
      <c r="N1643" t="s">
        <v>42</v>
      </c>
      <c r="O1643" t="s">
        <v>11228</v>
      </c>
      <c r="P1643" t="s">
        <v>148</v>
      </c>
      <c r="Q1643" t="s">
        <v>535</v>
      </c>
      <c r="R1643" t="s">
        <v>107</v>
      </c>
      <c r="S1643" t="str">
        <f t="shared" si="25"/>
        <v>RAMOS QUENAYA, MERY</v>
      </c>
      <c r="T1643" t="s">
        <v>51</v>
      </c>
      <c r="U1643" t="s">
        <v>47</v>
      </c>
      <c r="V1643" t="s">
        <v>48</v>
      </c>
      <c r="W1643" t="s">
        <v>16190</v>
      </c>
      <c r="X1643" s="121">
        <v>28688</v>
      </c>
      <c r="Y1643" t="s">
        <v>11229</v>
      </c>
      <c r="AB1643" t="s">
        <v>37</v>
      </c>
      <c r="AC1643" t="s">
        <v>38</v>
      </c>
      <c r="AD1643" t="s">
        <v>39</v>
      </c>
    </row>
    <row r="1644" spans="1:30">
      <c r="A1644" t="s">
        <v>11230</v>
      </c>
      <c r="B1644" t="s">
        <v>26</v>
      </c>
      <c r="C1644" t="s">
        <v>332</v>
      </c>
      <c r="D1644" t="s">
        <v>28</v>
      </c>
      <c r="E1644" t="s">
        <v>387</v>
      </c>
      <c r="F1644" t="s">
        <v>11231</v>
      </c>
      <c r="G1644" t="s">
        <v>11232</v>
      </c>
      <c r="H1644" t="s">
        <v>8442</v>
      </c>
      <c r="I1644" t="s">
        <v>14383</v>
      </c>
      <c r="J1644" t="s">
        <v>11230</v>
      </c>
      <c r="K1644" t="s">
        <v>30</v>
      </c>
      <c r="L1644" t="s">
        <v>31</v>
      </c>
      <c r="M1644" t="s">
        <v>32</v>
      </c>
      <c r="N1644" t="s">
        <v>231</v>
      </c>
      <c r="O1644" t="s">
        <v>14384</v>
      </c>
      <c r="P1644" t="s">
        <v>40</v>
      </c>
      <c r="Q1644" t="s">
        <v>40</v>
      </c>
      <c r="R1644" t="s">
        <v>40</v>
      </c>
      <c r="S1644" s="163" t="s">
        <v>231</v>
      </c>
      <c r="T1644" t="s">
        <v>62</v>
      </c>
      <c r="U1644" t="s">
        <v>36</v>
      </c>
      <c r="V1644" t="s">
        <v>48</v>
      </c>
      <c r="W1644" t="s">
        <v>40</v>
      </c>
      <c r="X1644" t="s">
        <v>232</v>
      </c>
      <c r="Y1644" t="s">
        <v>40</v>
      </c>
      <c r="AB1644" t="s">
        <v>37</v>
      </c>
      <c r="AC1644" t="s">
        <v>38</v>
      </c>
      <c r="AD1644" t="s">
        <v>39</v>
      </c>
    </row>
    <row r="1645" spans="1:30">
      <c r="A1645" t="s">
        <v>11235</v>
      </c>
      <c r="B1645" t="s">
        <v>26</v>
      </c>
      <c r="C1645" t="s">
        <v>332</v>
      </c>
      <c r="D1645" t="s">
        <v>28</v>
      </c>
      <c r="E1645" t="s">
        <v>387</v>
      </c>
      <c r="F1645" t="s">
        <v>11231</v>
      </c>
      <c r="G1645" t="s">
        <v>11232</v>
      </c>
      <c r="H1645" t="s">
        <v>8442</v>
      </c>
      <c r="I1645" t="s">
        <v>14383</v>
      </c>
      <c r="J1645" t="s">
        <v>11235</v>
      </c>
      <c r="K1645" t="s">
        <v>30</v>
      </c>
      <c r="L1645" t="s">
        <v>30</v>
      </c>
      <c r="M1645" t="s">
        <v>41</v>
      </c>
      <c r="N1645" t="s">
        <v>42</v>
      </c>
      <c r="O1645" t="s">
        <v>11236</v>
      </c>
      <c r="P1645" t="s">
        <v>663</v>
      </c>
      <c r="Q1645" t="s">
        <v>57</v>
      </c>
      <c r="R1645" t="s">
        <v>440</v>
      </c>
      <c r="S1645" t="str">
        <f t="shared" si="25"/>
        <v>JAMACHI VILCA, JOSE</v>
      </c>
      <c r="T1645" t="s">
        <v>51</v>
      </c>
      <c r="U1645" t="s">
        <v>47</v>
      </c>
      <c r="V1645" t="s">
        <v>48</v>
      </c>
      <c r="W1645" t="s">
        <v>16191</v>
      </c>
      <c r="X1645" s="121">
        <v>23388</v>
      </c>
      <c r="Y1645" t="s">
        <v>13150</v>
      </c>
      <c r="AB1645" t="s">
        <v>37</v>
      </c>
      <c r="AC1645" t="s">
        <v>38</v>
      </c>
      <c r="AD1645" t="s">
        <v>39</v>
      </c>
    </row>
    <row r="1646" spans="1:30">
      <c r="A1646" t="s">
        <v>11240</v>
      </c>
      <c r="B1646" t="s">
        <v>26</v>
      </c>
      <c r="C1646" t="s">
        <v>332</v>
      </c>
      <c r="D1646" t="s">
        <v>28</v>
      </c>
      <c r="E1646" t="s">
        <v>387</v>
      </c>
      <c r="F1646" t="s">
        <v>11231</v>
      </c>
      <c r="G1646" t="s">
        <v>11232</v>
      </c>
      <c r="H1646" t="s">
        <v>8442</v>
      </c>
      <c r="I1646" t="s">
        <v>14383</v>
      </c>
      <c r="J1646" t="s">
        <v>11240</v>
      </c>
      <c r="K1646" t="s">
        <v>30</v>
      </c>
      <c r="L1646" t="s">
        <v>30</v>
      </c>
      <c r="M1646" t="s">
        <v>41</v>
      </c>
      <c r="N1646" t="s">
        <v>42</v>
      </c>
      <c r="O1646" t="s">
        <v>19085</v>
      </c>
      <c r="P1646" t="s">
        <v>301</v>
      </c>
      <c r="Q1646" t="s">
        <v>130</v>
      </c>
      <c r="R1646" t="s">
        <v>10926</v>
      </c>
      <c r="S1646" t="str">
        <f t="shared" si="25"/>
        <v>LLANOS PALOMINO, ROBERTO MEDARDO</v>
      </c>
      <c r="T1646" t="s">
        <v>51</v>
      </c>
      <c r="U1646" t="s">
        <v>47</v>
      </c>
      <c r="V1646" t="s">
        <v>48</v>
      </c>
      <c r="W1646" t="s">
        <v>16101</v>
      </c>
      <c r="X1646" s="121">
        <v>24996</v>
      </c>
      <c r="Y1646" t="s">
        <v>10927</v>
      </c>
      <c r="AB1646" t="s">
        <v>37</v>
      </c>
      <c r="AC1646" t="s">
        <v>38</v>
      </c>
      <c r="AD1646" t="s">
        <v>39</v>
      </c>
    </row>
    <row r="1647" spans="1:30">
      <c r="A1647" t="s">
        <v>11241</v>
      </c>
      <c r="B1647" t="s">
        <v>26</v>
      </c>
      <c r="C1647" t="s">
        <v>332</v>
      </c>
      <c r="D1647" t="s">
        <v>28</v>
      </c>
      <c r="E1647" t="s">
        <v>387</v>
      </c>
      <c r="F1647" t="s">
        <v>11231</v>
      </c>
      <c r="G1647" t="s">
        <v>11232</v>
      </c>
      <c r="H1647" t="s">
        <v>8442</v>
      </c>
      <c r="I1647" t="s">
        <v>14383</v>
      </c>
      <c r="J1647" t="s">
        <v>11241</v>
      </c>
      <c r="K1647" t="s">
        <v>87</v>
      </c>
      <c r="L1647" t="s">
        <v>88</v>
      </c>
      <c r="M1647" t="s">
        <v>89</v>
      </c>
      <c r="N1647" t="s">
        <v>42</v>
      </c>
      <c r="O1647" t="s">
        <v>52</v>
      </c>
      <c r="P1647" t="s">
        <v>103</v>
      </c>
      <c r="Q1647" t="s">
        <v>683</v>
      </c>
      <c r="R1647" t="s">
        <v>521</v>
      </c>
      <c r="S1647" t="str">
        <f t="shared" si="25"/>
        <v>MAMANI BAILON, JORGE</v>
      </c>
      <c r="T1647" t="s">
        <v>143</v>
      </c>
      <c r="U1647" t="s">
        <v>36</v>
      </c>
      <c r="V1647" t="s">
        <v>48</v>
      </c>
      <c r="W1647" t="s">
        <v>16192</v>
      </c>
      <c r="X1647" s="121">
        <v>25421</v>
      </c>
      <c r="Y1647" t="s">
        <v>11242</v>
      </c>
      <c r="AB1647" t="s">
        <v>37</v>
      </c>
      <c r="AC1647" t="s">
        <v>92</v>
      </c>
      <c r="AD1647" t="s">
        <v>39</v>
      </c>
    </row>
    <row r="1648" spans="1:30">
      <c r="A1648" t="s">
        <v>11243</v>
      </c>
      <c r="B1648" t="s">
        <v>26</v>
      </c>
      <c r="C1648" t="s">
        <v>332</v>
      </c>
      <c r="D1648" t="s">
        <v>28</v>
      </c>
      <c r="E1648" t="s">
        <v>363</v>
      </c>
      <c r="F1648" t="s">
        <v>11244</v>
      </c>
      <c r="G1648" t="s">
        <v>11245</v>
      </c>
      <c r="H1648" t="s">
        <v>8442</v>
      </c>
      <c r="I1648" t="s">
        <v>14385</v>
      </c>
      <c r="J1648" t="s">
        <v>11243</v>
      </c>
      <c r="K1648" t="s">
        <v>30</v>
      </c>
      <c r="L1648" t="s">
        <v>31</v>
      </c>
      <c r="M1648" t="s">
        <v>32</v>
      </c>
      <c r="N1648" t="s">
        <v>33</v>
      </c>
      <c r="O1648" t="s">
        <v>6424</v>
      </c>
      <c r="P1648" t="s">
        <v>293</v>
      </c>
      <c r="Q1648" t="s">
        <v>72</v>
      </c>
      <c r="R1648" t="s">
        <v>11246</v>
      </c>
      <c r="S1648" t="str">
        <f t="shared" si="25"/>
        <v>AGUILAR QUISPE, ROSA ISABEL</v>
      </c>
      <c r="T1648" t="s">
        <v>58</v>
      </c>
      <c r="U1648" t="s">
        <v>36</v>
      </c>
      <c r="V1648" t="s">
        <v>6426</v>
      </c>
      <c r="W1648" t="s">
        <v>16193</v>
      </c>
      <c r="X1648" s="121">
        <v>22307</v>
      </c>
      <c r="Y1648" t="s">
        <v>11247</v>
      </c>
      <c r="Z1648" s="121">
        <v>43525</v>
      </c>
      <c r="AA1648" s="121">
        <v>44985</v>
      </c>
      <c r="AB1648" t="s">
        <v>37</v>
      </c>
      <c r="AC1648" t="s">
        <v>38</v>
      </c>
      <c r="AD1648" t="s">
        <v>39</v>
      </c>
    </row>
    <row r="1649" spans="1:30">
      <c r="A1649" t="s">
        <v>11248</v>
      </c>
      <c r="B1649" t="s">
        <v>26</v>
      </c>
      <c r="C1649" t="s">
        <v>332</v>
      </c>
      <c r="D1649" t="s">
        <v>28</v>
      </c>
      <c r="E1649" t="s">
        <v>363</v>
      </c>
      <c r="F1649" t="s">
        <v>11244</v>
      </c>
      <c r="G1649" t="s">
        <v>11245</v>
      </c>
      <c r="H1649" t="s">
        <v>8442</v>
      </c>
      <c r="I1649" t="s">
        <v>14385</v>
      </c>
      <c r="J1649" t="s">
        <v>11248</v>
      </c>
      <c r="K1649" t="s">
        <v>30</v>
      </c>
      <c r="L1649" t="s">
        <v>30</v>
      </c>
      <c r="M1649" t="s">
        <v>41</v>
      </c>
      <c r="N1649" t="s">
        <v>42</v>
      </c>
      <c r="O1649" t="s">
        <v>52</v>
      </c>
      <c r="P1649" t="s">
        <v>517</v>
      </c>
      <c r="Q1649" t="s">
        <v>258</v>
      </c>
      <c r="R1649" t="s">
        <v>961</v>
      </c>
      <c r="S1649" t="str">
        <f t="shared" si="25"/>
        <v>ALAVE CHATA, ANGELICA</v>
      </c>
      <c r="T1649" t="s">
        <v>46</v>
      </c>
      <c r="U1649" t="s">
        <v>47</v>
      </c>
      <c r="V1649" t="s">
        <v>48</v>
      </c>
      <c r="W1649" t="s">
        <v>16194</v>
      </c>
      <c r="X1649" s="121">
        <v>23870</v>
      </c>
      <c r="Y1649" t="s">
        <v>11249</v>
      </c>
      <c r="AB1649" t="s">
        <v>37</v>
      </c>
      <c r="AC1649" t="s">
        <v>38</v>
      </c>
      <c r="AD1649" t="s">
        <v>39</v>
      </c>
    </row>
    <row r="1650" spans="1:30">
      <c r="A1650" t="s">
        <v>11250</v>
      </c>
      <c r="B1650" t="s">
        <v>26</v>
      </c>
      <c r="C1650" t="s">
        <v>332</v>
      </c>
      <c r="D1650" t="s">
        <v>28</v>
      </c>
      <c r="E1650" t="s">
        <v>363</v>
      </c>
      <c r="F1650" t="s">
        <v>11244</v>
      </c>
      <c r="G1650" t="s">
        <v>11245</v>
      </c>
      <c r="H1650" t="s">
        <v>8442</v>
      </c>
      <c r="I1650" t="s">
        <v>14385</v>
      </c>
      <c r="J1650" t="s">
        <v>11250</v>
      </c>
      <c r="K1650" t="s">
        <v>30</v>
      </c>
      <c r="L1650" t="s">
        <v>30</v>
      </c>
      <c r="M1650" t="s">
        <v>41</v>
      </c>
      <c r="N1650" t="s">
        <v>42</v>
      </c>
      <c r="O1650" t="s">
        <v>52</v>
      </c>
      <c r="P1650" t="s">
        <v>6257</v>
      </c>
      <c r="Q1650" t="s">
        <v>239</v>
      </c>
      <c r="R1650" t="s">
        <v>11251</v>
      </c>
      <c r="S1650" t="str">
        <f t="shared" si="25"/>
        <v>CHILI VALERIANO, FILOMENA LIDIA</v>
      </c>
      <c r="T1650" t="s">
        <v>62</v>
      </c>
      <c r="U1650" t="s">
        <v>47</v>
      </c>
      <c r="V1650" t="s">
        <v>48</v>
      </c>
      <c r="W1650" t="s">
        <v>16195</v>
      </c>
      <c r="X1650" s="121">
        <v>24293</v>
      </c>
      <c r="Y1650" t="s">
        <v>11252</v>
      </c>
      <c r="AB1650" t="s">
        <v>37</v>
      </c>
      <c r="AC1650" t="s">
        <v>38</v>
      </c>
      <c r="AD1650" t="s">
        <v>39</v>
      </c>
    </row>
    <row r="1651" spans="1:30">
      <c r="A1651" t="s">
        <v>11253</v>
      </c>
      <c r="B1651" t="s">
        <v>26</v>
      </c>
      <c r="C1651" t="s">
        <v>332</v>
      </c>
      <c r="D1651" t="s">
        <v>28</v>
      </c>
      <c r="E1651" t="s">
        <v>363</v>
      </c>
      <c r="F1651" t="s">
        <v>11244</v>
      </c>
      <c r="G1651" t="s">
        <v>11245</v>
      </c>
      <c r="H1651" t="s">
        <v>8442</v>
      </c>
      <c r="I1651" t="s">
        <v>14385</v>
      </c>
      <c r="J1651" t="s">
        <v>11253</v>
      </c>
      <c r="K1651" t="s">
        <v>87</v>
      </c>
      <c r="L1651" t="s">
        <v>88</v>
      </c>
      <c r="M1651" t="s">
        <v>89</v>
      </c>
      <c r="N1651" t="s">
        <v>42</v>
      </c>
      <c r="O1651" t="s">
        <v>52</v>
      </c>
      <c r="P1651" t="s">
        <v>228</v>
      </c>
      <c r="Q1651" t="s">
        <v>243</v>
      </c>
      <c r="R1651" t="s">
        <v>11254</v>
      </c>
      <c r="S1651" t="str">
        <f t="shared" si="25"/>
        <v>CHIPANA LIMACHI, GERVACIO</v>
      </c>
      <c r="T1651" t="s">
        <v>143</v>
      </c>
      <c r="U1651" t="s">
        <v>36</v>
      </c>
      <c r="V1651" t="s">
        <v>48</v>
      </c>
      <c r="W1651" t="s">
        <v>16196</v>
      </c>
      <c r="X1651" s="121">
        <v>23783</v>
      </c>
      <c r="Y1651" t="s">
        <v>11255</v>
      </c>
      <c r="AB1651" t="s">
        <v>37</v>
      </c>
      <c r="AC1651" t="s">
        <v>92</v>
      </c>
      <c r="AD1651" t="s">
        <v>39</v>
      </c>
    </row>
    <row r="1652" spans="1:30">
      <c r="A1652" t="s">
        <v>11256</v>
      </c>
      <c r="B1652" t="s">
        <v>26</v>
      </c>
      <c r="C1652" t="s">
        <v>332</v>
      </c>
      <c r="D1652" t="s">
        <v>28</v>
      </c>
      <c r="E1652" t="s">
        <v>363</v>
      </c>
      <c r="F1652" t="s">
        <v>11257</v>
      </c>
      <c r="G1652" t="s">
        <v>11258</v>
      </c>
      <c r="H1652" t="s">
        <v>8442</v>
      </c>
      <c r="I1652" t="s">
        <v>14386</v>
      </c>
      <c r="J1652" t="s">
        <v>11256</v>
      </c>
      <c r="K1652" t="s">
        <v>30</v>
      </c>
      <c r="L1652" t="s">
        <v>30</v>
      </c>
      <c r="M1652" t="s">
        <v>41</v>
      </c>
      <c r="N1652" t="s">
        <v>42</v>
      </c>
      <c r="O1652" t="s">
        <v>52</v>
      </c>
      <c r="P1652" t="s">
        <v>953</v>
      </c>
      <c r="Q1652" t="s">
        <v>73</v>
      </c>
      <c r="R1652" t="s">
        <v>11259</v>
      </c>
      <c r="S1652" t="str">
        <f t="shared" si="25"/>
        <v>CCOSI CONDORI, JOSE ALCIDES</v>
      </c>
      <c r="T1652" t="s">
        <v>46</v>
      </c>
      <c r="U1652" t="s">
        <v>47</v>
      </c>
      <c r="V1652" t="s">
        <v>48</v>
      </c>
      <c r="W1652" t="s">
        <v>16197</v>
      </c>
      <c r="X1652" s="121">
        <v>24386</v>
      </c>
      <c r="Y1652" t="s">
        <v>11260</v>
      </c>
      <c r="AB1652" t="s">
        <v>37</v>
      </c>
      <c r="AC1652" t="s">
        <v>38</v>
      </c>
      <c r="AD1652" t="s">
        <v>39</v>
      </c>
    </row>
    <row r="1653" spans="1:30">
      <c r="A1653" t="s">
        <v>11261</v>
      </c>
      <c r="B1653" t="s">
        <v>26</v>
      </c>
      <c r="C1653" t="s">
        <v>332</v>
      </c>
      <c r="D1653" t="s">
        <v>28</v>
      </c>
      <c r="E1653" t="s">
        <v>363</v>
      </c>
      <c r="F1653" t="s">
        <v>11257</v>
      </c>
      <c r="G1653" t="s">
        <v>11258</v>
      </c>
      <c r="H1653" t="s">
        <v>8442</v>
      </c>
      <c r="I1653" t="s">
        <v>14386</v>
      </c>
      <c r="J1653" t="s">
        <v>11261</v>
      </c>
      <c r="K1653" t="s">
        <v>30</v>
      </c>
      <c r="L1653" t="s">
        <v>30</v>
      </c>
      <c r="M1653" t="s">
        <v>41</v>
      </c>
      <c r="N1653" t="s">
        <v>42</v>
      </c>
      <c r="O1653" t="s">
        <v>11262</v>
      </c>
      <c r="P1653" t="s">
        <v>255</v>
      </c>
      <c r="Q1653" t="s">
        <v>648</v>
      </c>
      <c r="R1653" t="s">
        <v>11263</v>
      </c>
      <c r="S1653" t="str">
        <f t="shared" si="25"/>
        <v>PAUCAR LAQUISE, CLAUDIO ALFONSO</v>
      </c>
      <c r="T1653" t="s">
        <v>62</v>
      </c>
      <c r="U1653" t="s">
        <v>47</v>
      </c>
      <c r="V1653" t="s">
        <v>48</v>
      </c>
      <c r="W1653" t="s">
        <v>16198</v>
      </c>
      <c r="X1653" s="121">
        <v>22584</v>
      </c>
      <c r="Y1653" t="s">
        <v>11264</v>
      </c>
      <c r="AB1653" t="s">
        <v>37</v>
      </c>
      <c r="AC1653" t="s">
        <v>38</v>
      </c>
      <c r="AD1653" t="s">
        <v>39</v>
      </c>
    </row>
    <row r="1654" spans="1:30">
      <c r="A1654" t="s">
        <v>11265</v>
      </c>
      <c r="B1654" t="s">
        <v>26</v>
      </c>
      <c r="C1654" t="s">
        <v>332</v>
      </c>
      <c r="D1654" t="s">
        <v>28</v>
      </c>
      <c r="E1654" t="s">
        <v>363</v>
      </c>
      <c r="F1654" t="s">
        <v>11257</v>
      </c>
      <c r="G1654" t="s">
        <v>11258</v>
      </c>
      <c r="H1654" t="s">
        <v>8442</v>
      </c>
      <c r="I1654" t="s">
        <v>14386</v>
      </c>
      <c r="J1654" t="s">
        <v>11265</v>
      </c>
      <c r="K1654" t="s">
        <v>30</v>
      </c>
      <c r="L1654" t="s">
        <v>30</v>
      </c>
      <c r="M1654" t="s">
        <v>41</v>
      </c>
      <c r="N1654" t="s">
        <v>42</v>
      </c>
      <c r="O1654" t="s">
        <v>11266</v>
      </c>
      <c r="P1654" t="s">
        <v>240</v>
      </c>
      <c r="Q1654" t="s">
        <v>285</v>
      </c>
      <c r="R1654" t="s">
        <v>11267</v>
      </c>
      <c r="S1654" t="str">
        <f t="shared" si="25"/>
        <v>NUÑEZ NINA, ISIDORO</v>
      </c>
      <c r="T1654" t="s">
        <v>51</v>
      </c>
      <c r="U1654" t="s">
        <v>47</v>
      </c>
      <c r="V1654" t="s">
        <v>48</v>
      </c>
      <c r="W1654" t="s">
        <v>16199</v>
      </c>
      <c r="X1654" s="121">
        <v>21315</v>
      </c>
      <c r="Y1654" t="s">
        <v>11268</v>
      </c>
      <c r="AB1654" t="s">
        <v>37</v>
      </c>
      <c r="AC1654" t="s">
        <v>38</v>
      </c>
      <c r="AD1654" t="s">
        <v>39</v>
      </c>
    </row>
    <row r="1655" spans="1:30">
      <c r="A1655" t="s">
        <v>11269</v>
      </c>
      <c r="B1655" t="s">
        <v>26</v>
      </c>
      <c r="C1655" t="s">
        <v>332</v>
      </c>
      <c r="D1655" t="s">
        <v>28</v>
      </c>
      <c r="E1655" t="s">
        <v>363</v>
      </c>
      <c r="F1655" t="s">
        <v>11257</v>
      </c>
      <c r="G1655" t="s">
        <v>11258</v>
      </c>
      <c r="H1655" t="s">
        <v>8442</v>
      </c>
      <c r="I1655" t="s">
        <v>14386</v>
      </c>
      <c r="J1655" t="s">
        <v>11269</v>
      </c>
      <c r="K1655" t="s">
        <v>30</v>
      </c>
      <c r="L1655" t="s">
        <v>30</v>
      </c>
      <c r="M1655" t="s">
        <v>41</v>
      </c>
      <c r="N1655" t="s">
        <v>42</v>
      </c>
      <c r="O1655" t="s">
        <v>52</v>
      </c>
      <c r="P1655" t="s">
        <v>175</v>
      </c>
      <c r="Q1655" t="s">
        <v>170</v>
      </c>
      <c r="R1655" t="s">
        <v>10849</v>
      </c>
      <c r="S1655" t="str">
        <f t="shared" si="25"/>
        <v>TITO ROJAS, CESAR HUGO</v>
      </c>
      <c r="T1655" t="s">
        <v>51</v>
      </c>
      <c r="U1655" t="s">
        <v>47</v>
      </c>
      <c r="V1655" t="s">
        <v>48</v>
      </c>
      <c r="W1655" t="s">
        <v>16200</v>
      </c>
      <c r="X1655" s="121">
        <v>25989</v>
      </c>
      <c r="Y1655" t="s">
        <v>11270</v>
      </c>
      <c r="AB1655" t="s">
        <v>37</v>
      </c>
      <c r="AC1655" t="s">
        <v>38</v>
      </c>
      <c r="AD1655" t="s">
        <v>39</v>
      </c>
    </row>
    <row r="1656" spans="1:30">
      <c r="A1656" t="s">
        <v>11271</v>
      </c>
      <c r="B1656" t="s">
        <v>26</v>
      </c>
      <c r="C1656" t="s">
        <v>332</v>
      </c>
      <c r="D1656" t="s">
        <v>28</v>
      </c>
      <c r="E1656" t="s">
        <v>363</v>
      </c>
      <c r="F1656" t="s">
        <v>11257</v>
      </c>
      <c r="G1656" t="s">
        <v>11258</v>
      </c>
      <c r="H1656" t="s">
        <v>8442</v>
      </c>
      <c r="I1656" t="s">
        <v>14386</v>
      </c>
      <c r="J1656" t="s">
        <v>11271</v>
      </c>
      <c r="K1656" t="s">
        <v>87</v>
      </c>
      <c r="L1656" t="s">
        <v>88</v>
      </c>
      <c r="M1656" t="s">
        <v>89</v>
      </c>
      <c r="N1656" t="s">
        <v>42</v>
      </c>
      <c r="O1656" t="s">
        <v>11272</v>
      </c>
      <c r="P1656" t="s">
        <v>59</v>
      </c>
      <c r="Q1656" t="s">
        <v>740</v>
      </c>
      <c r="R1656" t="s">
        <v>11273</v>
      </c>
      <c r="S1656" t="str">
        <f t="shared" si="25"/>
        <v>GALLEGOS TISNADO, LUDWING MIGUEL</v>
      </c>
      <c r="T1656" t="s">
        <v>99</v>
      </c>
      <c r="U1656" t="s">
        <v>36</v>
      </c>
      <c r="V1656" t="s">
        <v>48</v>
      </c>
      <c r="W1656" t="s">
        <v>16201</v>
      </c>
      <c r="X1656" s="121">
        <v>27157</v>
      </c>
      <c r="Y1656" t="s">
        <v>11274</v>
      </c>
      <c r="AB1656" t="s">
        <v>37</v>
      </c>
      <c r="AC1656" t="s">
        <v>92</v>
      </c>
      <c r="AD1656" t="s">
        <v>39</v>
      </c>
    </row>
    <row r="1657" spans="1:30">
      <c r="A1657" t="s">
        <v>11275</v>
      </c>
      <c r="B1657" t="s">
        <v>26</v>
      </c>
      <c r="C1657" t="s">
        <v>332</v>
      </c>
      <c r="D1657" t="s">
        <v>28</v>
      </c>
      <c r="E1657" t="s">
        <v>362</v>
      </c>
      <c r="F1657" t="s">
        <v>11276</v>
      </c>
      <c r="G1657" t="s">
        <v>11277</v>
      </c>
      <c r="H1657" t="s">
        <v>8442</v>
      </c>
      <c r="I1657" t="s">
        <v>14131</v>
      </c>
      <c r="J1657" t="s">
        <v>11275</v>
      </c>
      <c r="K1657" t="s">
        <v>30</v>
      </c>
      <c r="L1657" t="s">
        <v>30</v>
      </c>
      <c r="M1657" t="s">
        <v>41</v>
      </c>
      <c r="N1657" t="s">
        <v>42</v>
      </c>
      <c r="O1657" t="s">
        <v>11278</v>
      </c>
      <c r="P1657" t="s">
        <v>8887</v>
      </c>
      <c r="Q1657" t="s">
        <v>450</v>
      </c>
      <c r="R1657" t="s">
        <v>11279</v>
      </c>
      <c r="S1657" t="str">
        <f t="shared" si="25"/>
        <v>SUCA VALDIVIA, HUGO ALBERTO</v>
      </c>
      <c r="T1657" t="s">
        <v>51</v>
      </c>
      <c r="U1657" t="s">
        <v>47</v>
      </c>
      <c r="V1657" t="s">
        <v>48</v>
      </c>
      <c r="W1657" t="s">
        <v>16202</v>
      </c>
      <c r="X1657" s="121">
        <v>24994</v>
      </c>
      <c r="Y1657" t="s">
        <v>11280</v>
      </c>
      <c r="AB1657" t="s">
        <v>37</v>
      </c>
      <c r="AC1657" t="s">
        <v>38</v>
      </c>
      <c r="AD1657" t="s">
        <v>39</v>
      </c>
    </row>
    <row r="1658" spans="1:30">
      <c r="A1658" t="s">
        <v>11281</v>
      </c>
      <c r="B1658" t="s">
        <v>26</v>
      </c>
      <c r="C1658" t="s">
        <v>332</v>
      </c>
      <c r="D1658" t="s">
        <v>28</v>
      </c>
      <c r="E1658" t="s">
        <v>362</v>
      </c>
      <c r="F1658" t="s">
        <v>11276</v>
      </c>
      <c r="G1658" t="s">
        <v>11277</v>
      </c>
      <c r="H1658" t="s">
        <v>8442</v>
      </c>
      <c r="I1658" t="s">
        <v>14131</v>
      </c>
      <c r="J1658" t="s">
        <v>11281</v>
      </c>
      <c r="K1658" t="s">
        <v>30</v>
      </c>
      <c r="L1658" t="s">
        <v>30</v>
      </c>
      <c r="M1658" t="s">
        <v>41</v>
      </c>
      <c r="N1658" t="s">
        <v>42</v>
      </c>
      <c r="O1658" t="s">
        <v>11282</v>
      </c>
      <c r="P1658" t="s">
        <v>11283</v>
      </c>
      <c r="Q1658" t="s">
        <v>72</v>
      </c>
      <c r="R1658" t="s">
        <v>11284</v>
      </c>
      <c r="S1658" t="str">
        <f t="shared" si="25"/>
        <v>OQUENDO QUISPE, SAMUEL HONORATO</v>
      </c>
      <c r="T1658" t="s">
        <v>62</v>
      </c>
      <c r="U1658" t="s">
        <v>47</v>
      </c>
      <c r="V1658" t="s">
        <v>48</v>
      </c>
      <c r="W1658" t="s">
        <v>16203</v>
      </c>
      <c r="X1658" s="121">
        <v>23628</v>
      </c>
      <c r="Y1658" t="s">
        <v>11285</v>
      </c>
      <c r="AB1658" t="s">
        <v>37</v>
      </c>
      <c r="AC1658" t="s">
        <v>38</v>
      </c>
      <c r="AD1658" t="s">
        <v>39</v>
      </c>
    </row>
    <row r="1659" spans="1:30">
      <c r="A1659" t="s">
        <v>11286</v>
      </c>
      <c r="B1659" t="s">
        <v>26</v>
      </c>
      <c r="C1659" t="s">
        <v>332</v>
      </c>
      <c r="D1659" t="s">
        <v>28</v>
      </c>
      <c r="E1659" t="s">
        <v>362</v>
      </c>
      <c r="F1659" t="s">
        <v>11276</v>
      </c>
      <c r="G1659" t="s">
        <v>11277</v>
      </c>
      <c r="H1659" t="s">
        <v>8442</v>
      </c>
      <c r="I1659" t="s">
        <v>14131</v>
      </c>
      <c r="J1659" t="s">
        <v>11286</v>
      </c>
      <c r="K1659" t="s">
        <v>30</v>
      </c>
      <c r="L1659" t="s">
        <v>30</v>
      </c>
      <c r="M1659" t="s">
        <v>41</v>
      </c>
      <c r="N1659" t="s">
        <v>42</v>
      </c>
      <c r="O1659" t="s">
        <v>11287</v>
      </c>
      <c r="P1659" t="s">
        <v>72</v>
      </c>
      <c r="Q1659" t="s">
        <v>944</v>
      </c>
      <c r="R1659" t="s">
        <v>962</v>
      </c>
      <c r="S1659" t="str">
        <f t="shared" si="25"/>
        <v>QUISPE MARCE, GREGORIA</v>
      </c>
      <c r="T1659" t="s">
        <v>51</v>
      </c>
      <c r="U1659" t="s">
        <v>47</v>
      </c>
      <c r="V1659" t="s">
        <v>48</v>
      </c>
      <c r="W1659" t="s">
        <v>16204</v>
      </c>
      <c r="X1659" s="121">
        <v>21882</v>
      </c>
      <c r="Y1659" t="s">
        <v>11288</v>
      </c>
      <c r="AB1659" t="s">
        <v>37</v>
      </c>
      <c r="AC1659" t="s">
        <v>38</v>
      </c>
      <c r="AD1659" t="s">
        <v>39</v>
      </c>
    </row>
    <row r="1660" spans="1:30">
      <c r="A1660" t="s">
        <v>11289</v>
      </c>
      <c r="B1660" t="s">
        <v>26</v>
      </c>
      <c r="C1660" t="s">
        <v>332</v>
      </c>
      <c r="D1660" t="s">
        <v>28</v>
      </c>
      <c r="E1660" t="s">
        <v>362</v>
      </c>
      <c r="F1660" t="s">
        <v>11276</v>
      </c>
      <c r="G1660" t="s">
        <v>11277</v>
      </c>
      <c r="H1660" t="s">
        <v>8442</v>
      </c>
      <c r="I1660" t="s">
        <v>14131</v>
      </c>
      <c r="J1660" t="s">
        <v>11289</v>
      </c>
      <c r="K1660" t="s">
        <v>30</v>
      </c>
      <c r="L1660" t="s">
        <v>30</v>
      </c>
      <c r="M1660" t="s">
        <v>41</v>
      </c>
      <c r="N1660" t="s">
        <v>42</v>
      </c>
      <c r="O1660" t="s">
        <v>11290</v>
      </c>
      <c r="P1660" t="s">
        <v>72</v>
      </c>
      <c r="Q1660" t="s">
        <v>944</v>
      </c>
      <c r="R1660" t="s">
        <v>886</v>
      </c>
      <c r="S1660" t="str">
        <f t="shared" si="25"/>
        <v>QUISPE MARCE, RUBEN</v>
      </c>
      <c r="T1660" t="s">
        <v>51</v>
      </c>
      <c r="U1660" t="s">
        <v>47</v>
      </c>
      <c r="V1660" t="s">
        <v>48</v>
      </c>
      <c r="W1660" t="s">
        <v>16205</v>
      </c>
      <c r="X1660" s="121">
        <v>24091</v>
      </c>
      <c r="Y1660" t="s">
        <v>11291</v>
      </c>
      <c r="AB1660" t="s">
        <v>37</v>
      </c>
      <c r="AC1660" t="s">
        <v>38</v>
      </c>
      <c r="AD1660" t="s">
        <v>39</v>
      </c>
    </row>
    <row r="1661" spans="1:30">
      <c r="A1661" t="s">
        <v>11292</v>
      </c>
      <c r="B1661" t="s">
        <v>26</v>
      </c>
      <c r="C1661" t="s">
        <v>332</v>
      </c>
      <c r="D1661" t="s">
        <v>28</v>
      </c>
      <c r="E1661" t="s">
        <v>362</v>
      </c>
      <c r="F1661" t="s">
        <v>11276</v>
      </c>
      <c r="G1661" t="s">
        <v>11277</v>
      </c>
      <c r="H1661" t="s">
        <v>8442</v>
      </c>
      <c r="I1661" t="s">
        <v>14131</v>
      </c>
      <c r="J1661" t="s">
        <v>11292</v>
      </c>
      <c r="K1661" t="s">
        <v>87</v>
      </c>
      <c r="L1661" t="s">
        <v>88</v>
      </c>
      <c r="M1661" t="s">
        <v>89</v>
      </c>
      <c r="N1661" t="s">
        <v>231</v>
      </c>
      <c r="O1661" t="s">
        <v>14387</v>
      </c>
      <c r="P1661" t="s">
        <v>40</v>
      </c>
      <c r="Q1661" t="s">
        <v>40</v>
      </c>
      <c r="R1661" t="s">
        <v>40</v>
      </c>
      <c r="S1661" s="163" t="s">
        <v>231</v>
      </c>
      <c r="T1661" t="s">
        <v>62</v>
      </c>
      <c r="U1661" t="s">
        <v>36</v>
      </c>
      <c r="V1661" t="s">
        <v>48</v>
      </c>
      <c r="W1661" t="s">
        <v>40</v>
      </c>
      <c r="X1661" t="s">
        <v>232</v>
      </c>
      <c r="Y1661" t="s">
        <v>40</v>
      </c>
      <c r="AB1661" t="s">
        <v>37</v>
      </c>
      <c r="AC1661" t="s">
        <v>92</v>
      </c>
      <c r="AD1661" t="s">
        <v>39</v>
      </c>
    </row>
    <row r="1662" spans="1:30">
      <c r="A1662" t="s">
        <v>11294</v>
      </c>
      <c r="B1662" t="s">
        <v>26</v>
      </c>
      <c r="C1662" t="s">
        <v>7043</v>
      </c>
      <c r="D1662" t="s">
        <v>28</v>
      </c>
      <c r="E1662" t="s">
        <v>363</v>
      </c>
      <c r="F1662" t="s">
        <v>11295</v>
      </c>
      <c r="G1662" t="s">
        <v>11296</v>
      </c>
      <c r="H1662" t="s">
        <v>8442</v>
      </c>
      <c r="I1662" t="s">
        <v>14388</v>
      </c>
      <c r="J1662" t="s">
        <v>11294</v>
      </c>
      <c r="K1662" t="s">
        <v>30</v>
      </c>
      <c r="L1662" t="s">
        <v>30</v>
      </c>
      <c r="M1662" t="s">
        <v>41</v>
      </c>
      <c r="N1662" t="s">
        <v>42</v>
      </c>
      <c r="O1662" t="s">
        <v>52</v>
      </c>
      <c r="P1662" t="s">
        <v>130</v>
      </c>
      <c r="Q1662" t="s">
        <v>170</v>
      </c>
      <c r="R1662" t="s">
        <v>8314</v>
      </c>
      <c r="S1662" t="str">
        <f t="shared" si="25"/>
        <v>PALOMINO ROJAS, GEORGINA</v>
      </c>
      <c r="T1662" t="s">
        <v>46</v>
      </c>
      <c r="U1662" t="s">
        <v>47</v>
      </c>
      <c r="V1662" t="s">
        <v>48</v>
      </c>
      <c r="W1662" t="s">
        <v>16206</v>
      </c>
      <c r="X1662" s="121">
        <v>23499</v>
      </c>
      <c r="Y1662" t="s">
        <v>11297</v>
      </c>
      <c r="AB1662" t="s">
        <v>37</v>
      </c>
      <c r="AC1662" t="s">
        <v>38</v>
      </c>
      <c r="AD1662" t="s">
        <v>39</v>
      </c>
    </row>
    <row r="1663" spans="1:30">
      <c r="A1663" t="s">
        <v>11298</v>
      </c>
      <c r="B1663" t="s">
        <v>26</v>
      </c>
      <c r="C1663" t="s">
        <v>332</v>
      </c>
      <c r="D1663" t="s">
        <v>28</v>
      </c>
      <c r="E1663" t="s">
        <v>362</v>
      </c>
      <c r="F1663" t="s">
        <v>11299</v>
      </c>
      <c r="G1663" t="s">
        <v>11300</v>
      </c>
      <c r="H1663" t="s">
        <v>8442</v>
      </c>
      <c r="I1663" t="s">
        <v>14389</v>
      </c>
      <c r="J1663" t="s">
        <v>11298</v>
      </c>
      <c r="K1663" t="s">
        <v>30</v>
      </c>
      <c r="L1663" t="s">
        <v>30</v>
      </c>
      <c r="M1663" t="s">
        <v>41</v>
      </c>
      <c r="N1663" t="s">
        <v>42</v>
      </c>
      <c r="O1663" t="s">
        <v>14390</v>
      </c>
      <c r="P1663" t="s">
        <v>12887</v>
      </c>
      <c r="Q1663" t="s">
        <v>293</v>
      </c>
      <c r="R1663" t="s">
        <v>446</v>
      </c>
      <c r="S1663" t="str">
        <f t="shared" si="25"/>
        <v>MOLLISACA AGUILAR, HERMELINDA</v>
      </c>
      <c r="T1663" t="s">
        <v>58</v>
      </c>
      <c r="U1663" t="s">
        <v>47</v>
      </c>
      <c r="V1663" t="s">
        <v>48</v>
      </c>
      <c r="W1663" t="s">
        <v>16207</v>
      </c>
      <c r="X1663" s="121">
        <v>24542</v>
      </c>
      <c r="Y1663" t="s">
        <v>12888</v>
      </c>
      <c r="AB1663" t="s">
        <v>37</v>
      </c>
      <c r="AC1663" t="s">
        <v>38</v>
      </c>
      <c r="AD1663" t="s">
        <v>39</v>
      </c>
    </row>
    <row r="1664" spans="1:30">
      <c r="A1664" t="s">
        <v>11304</v>
      </c>
      <c r="B1664" t="s">
        <v>26</v>
      </c>
      <c r="C1664" t="s">
        <v>332</v>
      </c>
      <c r="D1664" t="s">
        <v>28</v>
      </c>
      <c r="E1664" t="s">
        <v>362</v>
      </c>
      <c r="F1664" t="s">
        <v>11299</v>
      </c>
      <c r="G1664" t="s">
        <v>11300</v>
      </c>
      <c r="H1664" t="s">
        <v>8442</v>
      </c>
      <c r="I1664" t="s">
        <v>14389</v>
      </c>
      <c r="J1664" t="s">
        <v>11304</v>
      </c>
      <c r="K1664" t="s">
        <v>30</v>
      </c>
      <c r="L1664" t="s">
        <v>30</v>
      </c>
      <c r="M1664" t="s">
        <v>41</v>
      </c>
      <c r="N1664" t="s">
        <v>42</v>
      </c>
      <c r="O1664" t="s">
        <v>11305</v>
      </c>
      <c r="P1664" t="s">
        <v>11306</v>
      </c>
      <c r="Q1664" t="s">
        <v>964</v>
      </c>
      <c r="R1664" t="s">
        <v>707</v>
      </c>
      <c r="S1664" t="str">
        <f t="shared" si="25"/>
        <v>CAPIA CAMA, FLORENTINO</v>
      </c>
      <c r="T1664" t="s">
        <v>51</v>
      </c>
      <c r="U1664" t="s">
        <v>47</v>
      </c>
      <c r="V1664" t="s">
        <v>48</v>
      </c>
      <c r="W1664" t="s">
        <v>16208</v>
      </c>
      <c r="X1664" s="121">
        <v>22132</v>
      </c>
      <c r="Y1664" t="s">
        <v>11307</v>
      </c>
      <c r="AB1664" t="s">
        <v>37</v>
      </c>
      <c r="AC1664" t="s">
        <v>38</v>
      </c>
      <c r="AD1664" t="s">
        <v>39</v>
      </c>
    </row>
    <row r="1665" spans="1:30">
      <c r="A1665" t="s">
        <v>11308</v>
      </c>
      <c r="B1665" t="s">
        <v>26</v>
      </c>
      <c r="C1665" t="s">
        <v>332</v>
      </c>
      <c r="D1665" t="s">
        <v>28</v>
      </c>
      <c r="E1665" t="s">
        <v>362</v>
      </c>
      <c r="F1665" t="s">
        <v>11299</v>
      </c>
      <c r="G1665" t="s">
        <v>11300</v>
      </c>
      <c r="H1665" t="s">
        <v>8442</v>
      </c>
      <c r="I1665" t="s">
        <v>14389</v>
      </c>
      <c r="J1665" t="s">
        <v>11308</v>
      </c>
      <c r="K1665" t="s">
        <v>30</v>
      </c>
      <c r="L1665" t="s">
        <v>30</v>
      </c>
      <c r="M1665" t="s">
        <v>41</v>
      </c>
      <c r="N1665" t="s">
        <v>42</v>
      </c>
      <c r="O1665" t="s">
        <v>8605</v>
      </c>
      <c r="P1665" t="s">
        <v>157</v>
      </c>
      <c r="Q1665" t="s">
        <v>11309</v>
      </c>
      <c r="R1665" t="s">
        <v>11310</v>
      </c>
      <c r="S1665" t="str">
        <f t="shared" si="25"/>
        <v>COYLA CARREÑO, EMMA LATINAM</v>
      </c>
      <c r="T1665" t="s">
        <v>62</v>
      </c>
      <c r="U1665" t="s">
        <v>47</v>
      </c>
      <c r="V1665" t="s">
        <v>48</v>
      </c>
      <c r="W1665" t="s">
        <v>16209</v>
      </c>
      <c r="X1665" s="121">
        <v>26790</v>
      </c>
      <c r="Y1665" t="s">
        <v>11311</v>
      </c>
      <c r="AB1665" t="s">
        <v>37</v>
      </c>
      <c r="AC1665" t="s">
        <v>38</v>
      </c>
      <c r="AD1665" t="s">
        <v>39</v>
      </c>
    </row>
    <row r="1666" spans="1:30">
      <c r="A1666" t="s">
        <v>11312</v>
      </c>
      <c r="B1666" t="s">
        <v>26</v>
      </c>
      <c r="C1666" t="s">
        <v>332</v>
      </c>
      <c r="D1666" t="s">
        <v>28</v>
      </c>
      <c r="E1666" t="s">
        <v>363</v>
      </c>
      <c r="F1666" t="s">
        <v>11313</v>
      </c>
      <c r="G1666" t="s">
        <v>11314</v>
      </c>
      <c r="H1666" t="s">
        <v>8442</v>
      </c>
      <c r="I1666" t="s">
        <v>14391</v>
      </c>
      <c r="J1666" t="s">
        <v>11312</v>
      </c>
      <c r="K1666" t="s">
        <v>30</v>
      </c>
      <c r="L1666" t="s">
        <v>31</v>
      </c>
      <c r="M1666" t="s">
        <v>32</v>
      </c>
      <c r="N1666" t="s">
        <v>33</v>
      </c>
      <c r="O1666" t="s">
        <v>6424</v>
      </c>
      <c r="P1666" t="s">
        <v>155</v>
      </c>
      <c r="Q1666" t="s">
        <v>73</v>
      </c>
      <c r="R1666" t="s">
        <v>11315</v>
      </c>
      <c r="S1666" t="str">
        <f t="shared" si="25"/>
        <v>CHURA CONDORI, EUFEMIA</v>
      </c>
      <c r="T1666" t="s">
        <v>46</v>
      </c>
      <c r="U1666" t="s">
        <v>36</v>
      </c>
      <c r="V1666" t="s">
        <v>6426</v>
      </c>
      <c r="W1666" t="s">
        <v>16210</v>
      </c>
      <c r="X1666" s="121">
        <v>22697</v>
      </c>
      <c r="Y1666" t="s">
        <v>11316</v>
      </c>
      <c r="Z1666" s="121">
        <v>43525</v>
      </c>
      <c r="AA1666" s="121">
        <v>44985</v>
      </c>
      <c r="AB1666" t="s">
        <v>37</v>
      </c>
      <c r="AC1666" t="s">
        <v>38</v>
      </c>
      <c r="AD1666" t="s">
        <v>39</v>
      </c>
    </row>
    <row r="1667" spans="1:30">
      <c r="A1667" t="s">
        <v>11317</v>
      </c>
      <c r="B1667" t="s">
        <v>26</v>
      </c>
      <c r="C1667" t="s">
        <v>332</v>
      </c>
      <c r="D1667" t="s">
        <v>28</v>
      </c>
      <c r="E1667" t="s">
        <v>363</v>
      </c>
      <c r="F1667" t="s">
        <v>11313</v>
      </c>
      <c r="G1667" t="s">
        <v>11314</v>
      </c>
      <c r="H1667" t="s">
        <v>8442</v>
      </c>
      <c r="I1667" t="s">
        <v>14391</v>
      </c>
      <c r="J1667" t="s">
        <v>11317</v>
      </c>
      <c r="K1667" t="s">
        <v>30</v>
      </c>
      <c r="L1667" t="s">
        <v>30</v>
      </c>
      <c r="M1667" t="s">
        <v>41</v>
      </c>
      <c r="N1667" t="s">
        <v>42</v>
      </c>
      <c r="O1667" t="s">
        <v>11318</v>
      </c>
      <c r="P1667" t="s">
        <v>34</v>
      </c>
      <c r="Q1667" t="s">
        <v>602</v>
      </c>
      <c r="R1667" t="s">
        <v>779</v>
      </c>
      <c r="S1667" t="str">
        <f t="shared" si="25"/>
        <v>ROQUE YUPANQUI, EDUARDO</v>
      </c>
      <c r="T1667" t="s">
        <v>51</v>
      </c>
      <c r="U1667" t="s">
        <v>47</v>
      </c>
      <c r="V1667" t="s">
        <v>48</v>
      </c>
      <c r="W1667" t="s">
        <v>16211</v>
      </c>
      <c r="X1667" s="121">
        <v>23012</v>
      </c>
      <c r="Y1667" t="s">
        <v>11319</v>
      </c>
      <c r="AB1667" t="s">
        <v>37</v>
      </c>
      <c r="AC1667" t="s">
        <v>38</v>
      </c>
      <c r="AD1667" t="s">
        <v>39</v>
      </c>
    </row>
    <row r="1668" spans="1:30">
      <c r="A1668" t="s">
        <v>11320</v>
      </c>
      <c r="B1668" t="s">
        <v>26</v>
      </c>
      <c r="C1668" t="s">
        <v>332</v>
      </c>
      <c r="D1668" t="s">
        <v>28</v>
      </c>
      <c r="E1668" t="s">
        <v>363</v>
      </c>
      <c r="F1668" t="s">
        <v>11313</v>
      </c>
      <c r="G1668" t="s">
        <v>11314</v>
      </c>
      <c r="H1668" t="s">
        <v>8442</v>
      </c>
      <c r="I1668" t="s">
        <v>14391</v>
      </c>
      <c r="J1668" t="s">
        <v>11320</v>
      </c>
      <c r="K1668" t="s">
        <v>30</v>
      </c>
      <c r="L1668" t="s">
        <v>30</v>
      </c>
      <c r="M1668" t="s">
        <v>41</v>
      </c>
      <c r="N1668" t="s">
        <v>42</v>
      </c>
      <c r="O1668" t="s">
        <v>11321</v>
      </c>
      <c r="P1668" t="s">
        <v>603</v>
      </c>
      <c r="Q1668" t="s">
        <v>72</v>
      </c>
      <c r="R1668" t="s">
        <v>11322</v>
      </c>
      <c r="S1668" t="str">
        <f t="shared" si="25"/>
        <v>LOPE QUISPE, VICTOR LUIS</v>
      </c>
      <c r="T1668" t="s">
        <v>51</v>
      </c>
      <c r="U1668" t="s">
        <v>47</v>
      </c>
      <c r="V1668" t="s">
        <v>48</v>
      </c>
      <c r="W1668" t="s">
        <v>16212</v>
      </c>
      <c r="X1668" s="121">
        <v>25033</v>
      </c>
      <c r="Y1668" t="s">
        <v>11323</v>
      </c>
      <c r="AB1668" t="s">
        <v>37</v>
      </c>
      <c r="AC1668" t="s">
        <v>38</v>
      </c>
      <c r="AD1668" t="s">
        <v>39</v>
      </c>
    </row>
    <row r="1669" spans="1:30">
      <c r="A1669" t="s">
        <v>11324</v>
      </c>
      <c r="B1669" t="s">
        <v>26</v>
      </c>
      <c r="C1669" t="s">
        <v>27</v>
      </c>
      <c r="D1669" t="s">
        <v>28</v>
      </c>
      <c r="E1669" t="s">
        <v>387</v>
      </c>
      <c r="F1669" t="s">
        <v>11325</v>
      </c>
      <c r="G1669" t="s">
        <v>11326</v>
      </c>
      <c r="H1669" t="s">
        <v>8442</v>
      </c>
      <c r="I1669" t="s">
        <v>19086</v>
      </c>
      <c r="J1669" t="s">
        <v>11324</v>
      </c>
      <c r="K1669" t="s">
        <v>30</v>
      </c>
      <c r="L1669" t="s">
        <v>31</v>
      </c>
      <c r="M1669" t="s">
        <v>32</v>
      </c>
      <c r="N1669" t="s">
        <v>231</v>
      </c>
      <c r="O1669" t="s">
        <v>16213</v>
      </c>
      <c r="P1669" t="s">
        <v>40</v>
      </c>
      <c r="Q1669" t="s">
        <v>40</v>
      </c>
      <c r="R1669" t="s">
        <v>40</v>
      </c>
      <c r="S1669" s="163" t="s">
        <v>231</v>
      </c>
      <c r="T1669" t="s">
        <v>62</v>
      </c>
      <c r="U1669" t="s">
        <v>36</v>
      </c>
      <c r="V1669" t="s">
        <v>48</v>
      </c>
      <c r="W1669" t="s">
        <v>40</v>
      </c>
      <c r="X1669" t="s">
        <v>232</v>
      </c>
      <c r="Y1669" t="s">
        <v>40</v>
      </c>
      <c r="AB1669" t="s">
        <v>37</v>
      </c>
      <c r="AC1669" t="s">
        <v>38</v>
      </c>
      <c r="AD1669" t="s">
        <v>39</v>
      </c>
    </row>
    <row r="1670" spans="1:30">
      <c r="A1670" t="s">
        <v>11327</v>
      </c>
      <c r="B1670" t="s">
        <v>26</v>
      </c>
      <c r="C1670" t="s">
        <v>27</v>
      </c>
      <c r="D1670" t="s">
        <v>28</v>
      </c>
      <c r="E1670" t="s">
        <v>387</v>
      </c>
      <c r="F1670" t="s">
        <v>11325</v>
      </c>
      <c r="G1670" t="s">
        <v>11326</v>
      </c>
      <c r="H1670" t="s">
        <v>8442</v>
      </c>
      <c r="I1670" t="s">
        <v>19086</v>
      </c>
      <c r="J1670" t="s">
        <v>11327</v>
      </c>
      <c r="K1670" t="s">
        <v>30</v>
      </c>
      <c r="L1670" t="s">
        <v>30</v>
      </c>
      <c r="M1670" t="s">
        <v>8480</v>
      </c>
      <c r="N1670" t="s">
        <v>42</v>
      </c>
      <c r="O1670" t="s">
        <v>965</v>
      </c>
      <c r="P1670" t="s">
        <v>95</v>
      </c>
      <c r="Q1670" t="s">
        <v>291</v>
      </c>
      <c r="R1670" t="s">
        <v>11328</v>
      </c>
      <c r="S1670" t="str">
        <f t="shared" ref="S1670:S1733" si="26">CONCATENATE(P1670," ",Q1670,","," ",R1670)</f>
        <v>COLQUE LUQUE, DINA EDITH</v>
      </c>
      <c r="T1670" t="s">
        <v>58</v>
      </c>
      <c r="U1670" t="s">
        <v>47</v>
      </c>
      <c r="V1670" t="s">
        <v>48</v>
      </c>
      <c r="W1670" t="s">
        <v>16214</v>
      </c>
      <c r="X1670" s="121">
        <v>26676</v>
      </c>
      <c r="Y1670" t="s">
        <v>11329</v>
      </c>
      <c r="AB1670" t="s">
        <v>37</v>
      </c>
      <c r="AC1670" t="s">
        <v>38</v>
      </c>
      <c r="AD1670" t="s">
        <v>39</v>
      </c>
    </row>
    <row r="1671" spans="1:30">
      <c r="A1671" t="s">
        <v>11330</v>
      </c>
      <c r="B1671" t="s">
        <v>26</v>
      </c>
      <c r="C1671" t="s">
        <v>27</v>
      </c>
      <c r="D1671" t="s">
        <v>28</v>
      </c>
      <c r="E1671" t="s">
        <v>387</v>
      </c>
      <c r="F1671" t="s">
        <v>11325</v>
      </c>
      <c r="G1671" t="s">
        <v>11326</v>
      </c>
      <c r="H1671" t="s">
        <v>8442</v>
      </c>
      <c r="I1671" t="s">
        <v>19086</v>
      </c>
      <c r="J1671" t="s">
        <v>11330</v>
      </c>
      <c r="K1671" t="s">
        <v>30</v>
      </c>
      <c r="L1671" t="s">
        <v>30</v>
      </c>
      <c r="M1671" t="s">
        <v>6262</v>
      </c>
      <c r="N1671" t="s">
        <v>42</v>
      </c>
      <c r="O1671" t="s">
        <v>6900</v>
      </c>
      <c r="P1671" t="s">
        <v>57</v>
      </c>
      <c r="Q1671" t="s">
        <v>189</v>
      </c>
      <c r="R1671" t="s">
        <v>11331</v>
      </c>
      <c r="S1671" t="str">
        <f t="shared" si="26"/>
        <v>VILCA APAZA, DOROTEO</v>
      </c>
      <c r="T1671" t="s">
        <v>51</v>
      </c>
      <c r="U1671" t="s">
        <v>47</v>
      </c>
      <c r="V1671" t="s">
        <v>48</v>
      </c>
      <c r="W1671" t="s">
        <v>16215</v>
      </c>
      <c r="X1671" s="121">
        <v>22664</v>
      </c>
      <c r="Y1671" t="s">
        <v>11332</v>
      </c>
      <c r="AB1671" t="s">
        <v>37</v>
      </c>
      <c r="AC1671" t="s">
        <v>38</v>
      </c>
      <c r="AD1671" t="s">
        <v>39</v>
      </c>
    </row>
    <row r="1672" spans="1:30">
      <c r="A1672" t="s">
        <v>11333</v>
      </c>
      <c r="B1672" t="s">
        <v>26</v>
      </c>
      <c r="C1672" t="s">
        <v>27</v>
      </c>
      <c r="D1672" t="s">
        <v>28</v>
      </c>
      <c r="E1672" t="s">
        <v>387</v>
      </c>
      <c r="F1672" t="s">
        <v>11325</v>
      </c>
      <c r="G1672" t="s">
        <v>11326</v>
      </c>
      <c r="H1672" t="s">
        <v>8442</v>
      </c>
      <c r="I1672" t="s">
        <v>19086</v>
      </c>
      <c r="J1672" t="s">
        <v>11333</v>
      </c>
      <c r="K1672" t="s">
        <v>30</v>
      </c>
      <c r="L1672" t="s">
        <v>30</v>
      </c>
      <c r="M1672" t="s">
        <v>41</v>
      </c>
      <c r="N1672" t="s">
        <v>42</v>
      </c>
      <c r="O1672" t="s">
        <v>11334</v>
      </c>
      <c r="P1672" t="s">
        <v>148</v>
      </c>
      <c r="Q1672" t="s">
        <v>237</v>
      </c>
      <c r="R1672" t="s">
        <v>11335</v>
      </c>
      <c r="S1672" t="str">
        <f t="shared" si="26"/>
        <v>RAMOS BARRIGA, ANACLETO</v>
      </c>
      <c r="T1672" t="s">
        <v>58</v>
      </c>
      <c r="U1672" t="s">
        <v>47</v>
      </c>
      <c r="V1672" t="s">
        <v>48</v>
      </c>
      <c r="W1672" t="s">
        <v>16216</v>
      </c>
      <c r="X1672" s="121">
        <v>21379</v>
      </c>
      <c r="Y1672" t="s">
        <v>11336</v>
      </c>
      <c r="AB1672" t="s">
        <v>37</v>
      </c>
      <c r="AC1672" t="s">
        <v>38</v>
      </c>
      <c r="AD1672" t="s">
        <v>39</v>
      </c>
    </row>
    <row r="1673" spans="1:30">
      <c r="A1673" t="s">
        <v>11338</v>
      </c>
      <c r="B1673" t="s">
        <v>26</v>
      </c>
      <c r="C1673" t="s">
        <v>27</v>
      </c>
      <c r="D1673" t="s">
        <v>28</v>
      </c>
      <c r="E1673" t="s">
        <v>387</v>
      </c>
      <c r="F1673" t="s">
        <v>11325</v>
      </c>
      <c r="G1673" t="s">
        <v>11326</v>
      </c>
      <c r="H1673" t="s">
        <v>8442</v>
      </c>
      <c r="I1673" t="s">
        <v>19086</v>
      </c>
      <c r="J1673" t="s">
        <v>11338</v>
      </c>
      <c r="K1673" t="s">
        <v>30</v>
      </c>
      <c r="L1673" t="s">
        <v>30</v>
      </c>
      <c r="M1673" t="s">
        <v>41</v>
      </c>
      <c r="N1673" t="s">
        <v>42</v>
      </c>
      <c r="O1673" t="s">
        <v>14392</v>
      </c>
      <c r="P1673" t="s">
        <v>103</v>
      </c>
      <c r="Q1673" t="s">
        <v>282</v>
      </c>
      <c r="R1673" t="s">
        <v>692</v>
      </c>
      <c r="S1673" t="str">
        <f t="shared" si="26"/>
        <v>MAMANI CHAMBILLA, JUAN</v>
      </c>
      <c r="T1673" t="s">
        <v>46</v>
      </c>
      <c r="U1673" t="s">
        <v>47</v>
      </c>
      <c r="V1673" t="s">
        <v>48</v>
      </c>
      <c r="W1673" t="s">
        <v>16217</v>
      </c>
      <c r="X1673" s="121">
        <v>31578</v>
      </c>
      <c r="Y1673" t="s">
        <v>14393</v>
      </c>
      <c r="AB1673" t="s">
        <v>37</v>
      </c>
      <c r="AC1673" t="s">
        <v>38</v>
      </c>
      <c r="AD1673" t="s">
        <v>39</v>
      </c>
    </row>
    <row r="1674" spans="1:30">
      <c r="A1674" t="s">
        <v>11341</v>
      </c>
      <c r="B1674" t="s">
        <v>26</v>
      </c>
      <c r="C1674" t="s">
        <v>27</v>
      </c>
      <c r="D1674" t="s">
        <v>28</v>
      </c>
      <c r="E1674" t="s">
        <v>387</v>
      </c>
      <c r="F1674" t="s">
        <v>11325</v>
      </c>
      <c r="G1674" t="s">
        <v>11326</v>
      </c>
      <c r="H1674" t="s">
        <v>8442</v>
      </c>
      <c r="I1674" t="s">
        <v>19086</v>
      </c>
      <c r="J1674" t="s">
        <v>11341</v>
      </c>
      <c r="K1674" t="s">
        <v>30</v>
      </c>
      <c r="L1674" t="s">
        <v>30</v>
      </c>
      <c r="M1674" t="s">
        <v>41</v>
      </c>
      <c r="N1674" t="s">
        <v>42</v>
      </c>
      <c r="O1674" t="s">
        <v>16218</v>
      </c>
      <c r="P1674" t="s">
        <v>73</v>
      </c>
      <c r="Q1674" t="s">
        <v>155</v>
      </c>
      <c r="R1674" t="s">
        <v>19087</v>
      </c>
      <c r="S1674" t="str">
        <f t="shared" si="26"/>
        <v>CONDORI CHURA, DINA ALINA</v>
      </c>
      <c r="T1674" t="s">
        <v>46</v>
      </c>
      <c r="U1674" t="s">
        <v>47</v>
      </c>
      <c r="V1674" t="s">
        <v>48</v>
      </c>
      <c r="W1674" t="s">
        <v>19088</v>
      </c>
      <c r="X1674" s="121">
        <v>30016</v>
      </c>
      <c r="Y1674" t="s">
        <v>19089</v>
      </c>
      <c r="AB1674" t="s">
        <v>37</v>
      </c>
      <c r="AC1674" t="s">
        <v>38</v>
      </c>
      <c r="AD1674" t="s">
        <v>39</v>
      </c>
    </row>
    <row r="1675" spans="1:30">
      <c r="A1675" t="s">
        <v>11343</v>
      </c>
      <c r="B1675" t="s">
        <v>26</v>
      </c>
      <c r="C1675" t="s">
        <v>27</v>
      </c>
      <c r="D1675" t="s">
        <v>28</v>
      </c>
      <c r="E1675" t="s">
        <v>387</v>
      </c>
      <c r="F1675" t="s">
        <v>11325</v>
      </c>
      <c r="G1675" t="s">
        <v>11326</v>
      </c>
      <c r="H1675" t="s">
        <v>8442</v>
      </c>
      <c r="I1675" t="s">
        <v>19086</v>
      </c>
      <c r="J1675" t="s">
        <v>11343</v>
      </c>
      <c r="K1675" t="s">
        <v>30</v>
      </c>
      <c r="L1675" t="s">
        <v>30</v>
      </c>
      <c r="M1675" t="s">
        <v>41</v>
      </c>
      <c r="N1675" t="s">
        <v>42</v>
      </c>
      <c r="O1675" t="s">
        <v>11344</v>
      </c>
      <c r="P1675" t="s">
        <v>122</v>
      </c>
      <c r="Q1675" t="s">
        <v>72</v>
      </c>
      <c r="R1675" t="s">
        <v>11345</v>
      </c>
      <c r="S1675" t="str">
        <f t="shared" si="26"/>
        <v>FLORES QUISPE, ELIZABETH FANY</v>
      </c>
      <c r="T1675" t="s">
        <v>62</v>
      </c>
      <c r="U1675" t="s">
        <v>47</v>
      </c>
      <c r="V1675" t="s">
        <v>48</v>
      </c>
      <c r="W1675" t="s">
        <v>16219</v>
      </c>
      <c r="X1675" s="121">
        <v>32162</v>
      </c>
      <c r="Y1675" t="s">
        <v>11346</v>
      </c>
      <c r="AB1675" t="s">
        <v>37</v>
      </c>
      <c r="AC1675" t="s">
        <v>38</v>
      </c>
      <c r="AD1675" t="s">
        <v>39</v>
      </c>
    </row>
    <row r="1676" spans="1:30">
      <c r="A1676" t="s">
        <v>11347</v>
      </c>
      <c r="B1676" t="s">
        <v>26</v>
      </c>
      <c r="C1676" t="s">
        <v>27</v>
      </c>
      <c r="D1676" t="s">
        <v>28</v>
      </c>
      <c r="E1676" t="s">
        <v>387</v>
      </c>
      <c r="F1676" t="s">
        <v>11325</v>
      </c>
      <c r="G1676" t="s">
        <v>11326</v>
      </c>
      <c r="H1676" t="s">
        <v>8442</v>
      </c>
      <c r="I1676" t="s">
        <v>19086</v>
      </c>
      <c r="J1676" t="s">
        <v>11347</v>
      </c>
      <c r="K1676" t="s">
        <v>30</v>
      </c>
      <c r="L1676" t="s">
        <v>30</v>
      </c>
      <c r="M1676" t="s">
        <v>41</v>
      </c>
      <c r="N1676" t="s">
        <v>42</v>
      </c>
      <c r="O1676" t="s">
        <v>11348</v>
      </c>
      <c r="P1676" t="s">
        <v>6316</v>
      </c>
      <c r="Q1676" t="s">
        <v>226</v>
      </c>
      <c r="R1676" t="s">
        <v>8328</v>
      </c>
      <c r="S1676" t="str">
        <f t="shared" si="26"/>
        <v>SUCASACA TICONA, LUCRECIA</v>
      </c>
      <c r="T1676" t="s">
        <v>51</v>
      </c>
      <c r="U1676" t="s">
        <v>47</v>
      </c>
      <c r="V1676" t="s">
        <v>48</v>
      </c>
      <c r="W1676" t="s">
        <v>16220</v>
      </c>
      <c r="X1676" s="121">
        <v>25856</v>
      </c>
      <c r="Y1676" t="s">
        <v>11349</v>
      </c>
      <c r="AB1676" t="s">
        <v>37</v>
      </c>
      <c r="AC1676" t="s">
        <v>38</v>
      </c>
      <c r="AD1676" t="s">
        <v>39</v>
      </c>
    </row>
    <row r="1677" spans="1:30">
      <c r="A1677" t="s">
        <v>11350</v>
      </c>
      <c r="B1677" t="s">
        <v>26</v>
      </c>
      <c r="C1677" t="s">
        <v>27</v>
      </c>
      <c r="D1677" t="s">
        <v>28</v>
      </c>
      <c r="E1677" t="s">
        <v>387</v>
      </c>
      <c r="F1677" t="s">
        <v>11325</v>
      </c>
      <c r="G1677" t="s">
        <v>11326</v>
      </c>
      <c r="H1677" t="s">
        <v>8442</v>
      </c>
      <c r="I1677" t="s">
        <v>19086</v>
      </c>
      <c r="J1677" t="s">
        <v>11350</v>
      </c>
      <c r="K1677" t="s">
        <v>30</v>
      </c>
      <c r="L1677" t="s">
        <v>30</v>
      </c>
      <c r="M1677" t="s">
        <v>41</v>
      </c>
      <c r="N1677" t="s">
        <v>42</v>
      </c>
      <c r="O1677" t="s">
        <v>11351</v>
      </c>
      <c r="P1677" t="s">
        <v>57</v>
      </c>
      <c r="Q1677" t="s">
        <v>165</v>
      </c>
      <c r="R1677" t="s">
        <v>14394</v>
      </c>
      <c r="S1677" t="str">
        <f t="shared" si="26"/>
        <v>VILCA MORALES, ELISBAN</v>
      </c>
      <c r="T1677" t="s">
        <v>51</v>
      </c>
      <c r="U1677" t="s">
        <v>47</v>
      </c>
      <c r="V1677" t="s">
        <v>48</v>
      </c>
      <c r="W1677" t="s">
        <v>16221</v>
      </c>
      <c r="X1677" s="121">
        <v>24150</v>
      </c>
      <c r="Y1677" t="s">
        <v>14395</v>
      </c>
      <c r="AB1677" t="s">
        <v>37</v>
      </c>
      <c r="AC1677" t="s">
        <v>38</v>
      </c>
      <c r="AD1677" t="s">
        <v>39</v>
      </c>
    </row>
    <row r="1678" spans="1:30">
      <c r="A1678" t="s">
        <v>11352</v>
      </c>
      <c r="B1678" t="s">
        <v>26</v>
      </c>
      <c r="C1678" t="s">
        <v>27</v>
      </c>
      <c r="D1678" t="s">
        <v>28</v>
      </c>
      <c r="E1678" t="s">
        <v>387</v>
      </c>
      <c r="F1678" t="s">
        <v>11325</v>
      </c>
      <c r="G1678" t="s">
        <v>11326</v>
      </c>
      <c r="H1678" t="s">
        <v>8442</v>
      </c>
      <c r="I1678" t="s">
        <v>19086</v>
      </c>
      <c r="J1678" t="s">
        <v>11352</v>
      </c>
      <c r="K1678" t="s">
        <v>30</v>
      </c>
      <c r="L1678" t="s">
        <v>30</v>
      </c>
      <c r="M1678" t="s">
        <v>41</v>
      </c>
      <c r="N1678" t="s">
        <v>42</v>
      </c>
      <c r="O1678" t="s">
        <v>11353</v>
      </c>
      <c r="P1678" t="s">
        <v>72</v>
      </c>
      <c r="Q1678" t="s">
        <v>14396</v>
      </c>
      <c r="R1678" t="s">
        <v>431</v>
      </c>
      <c r="S1678" t="str">
        <f t="shared" si="26"/>
        <v>QUISPE CCAPA DE COLQUE, EPIFANIA</v>
      </c>
      <c r="T1678" t="s">
        <v>51</v>
      </c>
      <c r="U1678" t="s">
        <v>47</v>
      </c>
      <c r="V1678" t="s">
        <v>48</v>
      </c>
      <c r="W1678" t="s">
        <v>16222</v>
      </c>
      <c r="X1678" s="121">
        <v>28131</v>
      </c>
      <c r="Y1678" t="s">
        <v>11354</v>
      </c>
      <c r="AB1678" t="s">
        <v>37</v>
      </c>
      <c r="AC1678" t="s">
        <v>38</v>
      </c>
      <c r="AD1678" t="s">
        <v>39</v>
      </c>
    </row>
    <row r="1679" spans="1:30">
      <c r="A1679" t="s">
        <v>11355</v>
      </c>
      <c r="B1679" t="s">
        <v>26</v>
      </c>
      <c r="C1679" t="s">
        <v>27</v>
      </c>
      <c r="D1679" t="s">
        <v>28</v>
      </c>
      <c r="E1679" t="s">
        <v>387</v>
      </c>
      <c r="F1679" t="s">
        <v>11325</v>
      </c>
      <c r="G1679" t="s">
        <v>11326</v>
      </c>
      <c r="H1679" t="s">
        <v>8442</v>
      </c>
      <c r="I1679" t="s">
        <v>19086</v>
      </c>
      <c r="J1679" t="s">
        <v>11355</v>
      </c>
      <c r="K1679" t="s">
        <v>30</v>
      </c>
      <c r="L1679" t="s">
        <v>30</v>
      </c>
      <c r="M1679" t="s">
        <v>41</v>
      </c>
      <c r="N1679" t="s">
        <v>42</v>
      </c>
      <c r="O1679" t="s">
        <v>16223</v>
      </c>
      <c r="P1679" t="s">
        <v>73</v>
      </c>
      <c r="Q1679" t="s">
        <v>809</v>
      </c>
      <c r="R1679" t="s">
        <v>267</v>
      </c>
      <c r="S1679" t="str">
        <f t="shared" si="26"/>
        <v>CONDORI CARITA, PEDRO</v>
      </c>
      <c r="T1679" t="s">
        <v>62</v>
      </c>
      <c r="U1679" t="s">
        <v>47</v>
      </c>
      <c r="V1679" t="s">
        <v>48</v>
      </c>
      <c r="W1679" t="s">
        <v>18279</v>
      </c>
      <c r="X1679" s="121">
        <v>25701</v>
      </c>
      <c r="Y1679" t="s">
        <v>5204</v>
      </c>
      <c r="AB1679" t="s">
        <v>37</v>
      </c>
      <c r="AC1679" t="s">
        <v>38</v>
      </c>
      <c r="AD1679" t="s">
        <v>39</v>
      </c>
    </row>
    <row r="1680" spans="1:30">
      <c r="A1680" t="s">
        <v>11359</v>
      </c>
      <c r="B1680" t="s">
        <v>26</v>
      </c>
      <c r="C1680" t="s">
        <v>27</v>
      </c>
      <c r="D1680" t="s">
        <v>28</v>
      </c>
      <c r="E1680" t="s">
        <v>387</v>
      </c>
      <c r="F1680" t="s">
        <v>11325</v>
      </c>
      <c r="G1680" t="s">
        <v>11326</v>
      </c>
      <c r="H1680" t="s">
        <v>8442</v>
      </c>
      <c r="I1680" t="s">
        <v>19086</v>
      </c>
      <c r="J1680" t="s">
        <v>11359</v>
      </c>
      <c r="K1680" t="s">
        <v>30</v>
      </c>
      <c r="L1680" t="s">
        <v>30</v>
      </c>
      <c r="M1680" t="s">
        <v>41</v>
      </c>
      <c r="N1680" t="s">
        <v>42</v>
      </c>
      <c r="O1680" t="s">
        <v>14397</v>
      </c>
      <c r="P1680" t="s">
        <v>563</v>
      </c>
      <c r="Q1680" t="s">
        <v>328</v>
      </c>
      <c r="R1680" t="s">
        <v>586</v>
      </c>
      <c r="S1680" t="str">
        <f t="shared" si="26"/>
        <v>MARIN MENESES, FIDEL</v>
      </c>
      <c r="T1680" t="s">
        <v>62</v>
      </c>
      <c r="U1680" t="s">
        <v>47</v>
      </c>
      <c r="V1680" t="s">
        <v>48</v>
      </c>
      <c r="W1680" t="s">
        <v>19090</v>
      </c>
      <c r="X1680" s="121">
        <v>30796</v>
      </c>
      <c r="Y1680" t="s">
        <v>19091</v>
      </c>
      <c r="AB1680" t="s">
        <v>37</v>
      </c>
      <c r="AC1680" t="s">
        <v>38</v>
      </c>
      <c r="AD1680" t="s">
        <v>39</v>
      </c>
    </row>
    <row r="1681" spans="1:30">
      <c r="A1681" t="s">
        <v>11362</v>
      </c>
      <c r="B1681" t="s">
        <v>26</v>
      </c>
      <c r="C1681" t="s">
        <v>27</v>
      </c>
      <c r="D1681" t="s">
        <v>28</v>
      </c>
      <c r="E1681" t="s">
        <v>387</v>
      </c>
      <c r="F1681" t="s">
        <v>11325</v>
      </c>
      <c r="G1681" t="s">
        <v>11326</v>
      </c>
      <c r="H1681" t="s">
        <v>8442</v>
      </c>
      <c r="I1681" t="s">
        <v>19086</v>
      </c>
      <c r="J1681" t="s">
        <v>11362</v>
      </c>
      <c r="K1681" t="s">
        <v>30</v>
      </c>
      <c r="L1681" t="s">
        <v>30</v>
      </c>
      <c r="M1681" t="s">
        <v>41</v>
      </c>
      <c r="N1681" t="s">
        <v>42</v>
      </c>
      <c r="O1681" t="s">
        <v>11363</v>
      </c>
      <c r="P1681" t="s">
        <v>135</v>
      </c>
      <c r="Q1681" t="s">
        <v>561</v>
      </c>
      <c r="R1681" t="s">
        <v>11364</v>
      </c>
      <c r="S1681" t="str">
        <f t="shared" si="26"/>
        <v>ROMERO GUILLEN, JAVIER EFRAIN</v>
      </c>
      <c r="T1681" t="s">
        <v>62</v>
      </c>
      <c r="U1681" t="s">
        <v>47</v>
      </c>
      <c r="V1681" t="s">
        <v>48</v>
      </c>
      <c r="W1681" t="s">
        <v>16224</v>
      </c>
      <c r="X1681" s="121">
        <v>24109</v>
      </c>
      <c r="Y1681" t="s">
        <v>11365</v>
      </c>
      <c r="AB1681" t="s">
        <v>37</v>
      </c>
      <c r="AC1681" t="s">
        <v>38</v>
      </c>
      <c r="AD1681" t="s">
        <v>39</v>
      </c>
    </row>
    <row r="1682" spans="1:30">
      <c r="A1682" t="s">
        <v>11366</v>
      </c>
      <c r="B1682" t="s">
        <v>26</v>
      </c>
      <c r="C1682" t="s">
        <v>27</v>
      </c>
      <c r="D1682" t="s">
        <v>28</v>
      </c>
      <c r="E1682" t="s">
        <v>387</v>
      </c>
      <c r="F1682" t="s">
        <v>11325</v>
      </c>
      <c r="G1682" t="s">
        <v>11326</v>
      </c>
      <c r="H1682" t="s">
        <v>8442</v>
      </c>
      <c r="I1682" t="s">
        <v>19086</v>
      </c>
      <c r="J1682" t="s">
        <v>11366</v>
      </c>
      <c r="K1682" t="s">
        <v>30</v>
      </c>
      <c r="L1682" t="s">
        <v>30</v>
      </c>
      <c r="M1682" t="s">
        <v>41</v>
      </c>
      <c r="N1682" t="s">
        <v>42</v>
      </c>
      <c r="O1682" t="s">
        <v>14398</v>
      </c>
      <c r="P1682" t="s">
        <v>255</v>
      </c>
      <c r="Q1682" t="s">
        <v>984</v>
      </c>
      <c r="R1682" t="s">
        <v>14399</v>
      </c>
      <c r="S1682" t="str">
        <f t="shared" si="26"/>
        <v>PAUCAR GAMARRA, BACILIA ISABEL</v>
      </c>
      <c r="T1682" t="s">
        <v>62</v>
      </c>
      <c r="U1682" t="s">
        <v>47</v>
      </c>
      <c r="V1682" t="s">
        <v>48</v>
      </c>
      <c r="W1682" t="s">
        <v>16225</v>
      </c>
      <c r="X1682" s="121">
        <v>24064</v>
      </c>
      <c r="Y1682" t="s">
        <v>14400</v>
      </c>
      <c r="AB1682" t="s">
        <v>37</v>
      </c>
      <c r="AC1682" t="s">
        <v>38</v>
      </c>
      <c r="AD1682" t="s">
        <v>39</v>
      </c>
    </row>
    <row r="1683" spans="1:30">
      <c r="A1683" t="s">
        <v>11370</v>
      </c>
      <c r="B1683" t="s">
        <v>26</v>
      </c>
      <c r="C1683" t="s">
        <v>27</v>
      </c>
      <c r="D1683" t="s">
        <v>28</v>
      </c>
      <c r="E1683" t="s">
        <v>387</v>
      </c>
      <c r="F1683" t="s">
        <v>11325</v>
      </c>
      <c r="G1683" t="s">
        <v>11326</v>
      </c>
      <c r="H1683" t="s">
        <v>8442</v>
      </c>
      <c r="I1683" t="s">
        <v>19086</v>
      </c>
      <c r="J1683" t="s">
        <v>11370</v>
      </c>
      <c r="K1683" t="s">
        <v>87</v>
      </c>
      <c r="L1683" t="s">
        <v>88</v>
      </c>
      <c r="M1683" t="s">
        <v>358</v>
      </c>
      <c r="N1683" t="s">
        <v>231</v>
      </c>
      <c r="O1683" t="s">
        <v>16226</v>
      </c>
      <c r="P1683" t="s">
        <v>40</v>
      </c>
      <c r="Q1683" t="s">
        <v>40</v>
      </c>
      <c r="R1683" t="s">
        <v>40</v>
      </c>
      <c r="S1683" s="163" t="s">
        <v>231</v>
      </c>
      <c r="T1683" t="s">
        <v>62</v>
      </c>
      <c r="U1683" t="s">
        <v>36</v>
      </c>
      <c r="V1683" t="s">
        <v>48</v>
      </c>
      <c r="W1683" t="s">
        <v>40</v>
      </c>
      <c r="X1683" t="s">
        <v>232</v>
      </c>
      <c r="Y1683" t="s">
        <v>40</v>
      </c>
      <c r="AB1683" t="s">
        <v>37</v>
      </c>
      <c r="AC1683" t="s">
        <v>92</v>
      </c>
      <c r="AD1683" t="s">
        <v>39</v>
      </c>
    </row>
    <row r="1684" spans="1:30">
      <c r="A1684" t="s">
        <v>11371</v>
      </c>
      <c r="B1684" t="s">
        <v>26</v>
      </c>
      <c r="C1684" t="s">
        <v>332</v>
      </c>
      <c r="D1684" t="s">
        <v>28</v>
      </c>
      <c r="E1684" t="s">
        <v>387</v>
      </c>
      <c r="F1684" t="s">
        <v>11372</v>
      </c>
      <c r="G1684" t="s">
        <v>11373</v>
      </c>
      <c r="H1684" t="s">
        <v>8442</v>
      </c>
      <c r="I1684" t="s">
        <v>14401</v>
      </c>
      <c r="J1684" t="s">
        <v>11371</v>
      </c>
      <c r="K1684" t="s">
        <v>30</v>
      </c>
      <c r="L1684" t="s">
        <v>30</v>
      </c>
      <c r="M1684" t="s">
        <v>41</v>
      </c>
      <c r="N1684" t="s">
        <v>42</v>
      </c>
      <c r="O1684" t="s">
        <v>11374</v>
      </c>
      <c r="P1684" t="s">
        <v>72</v>
      </c>
      <c r="Q1684" t="s">
        <v>412</v>
      </c>
      <c r="R1684" t="s">
        <v>11375</v>
      </c>
      <c r="S1684" t="str">
        <f t="shared" si="26"/>
        <v>QUISPE ASQUI, JORGE VIDAL</v>
      </c>
      <c r="T1684" t="s">
        <v>46</v>
      </c>
      <c r="U1684" t="s">
        <v>47</v>
      </c>
      <c r="V1684" t="s">
        <v>48</v>
      </c>
      <c r="W1684" t="s">
        <v>16227</v>
      </c>
      <c r="X1684" s="121">
        <v>21963</v>
      </c>
      <c r="Y1684" t="s">
        <v>11376</v>
      </c>
      <c r="AB1684" t="s">
        <v>37</v>
      </c>
      <c r="AC1684" t="s">
        <v>38</v>
      </c>
      <c r="AD1684" t="s">
        <v>39</v>
      </c>
    </row>
    <row r="1685" spans="1:30">
      <c r="A1685" t="s">
        <v>11377</v>
      </c>
      <c r="B1685" t="s">
        <v>26</v>
      </c>
      <c r="C1685" t="s">
        <v>332</v>
      </c>
      <c r="D1685" t="s">
        <v>28</v>
      </c>
      <c r="E1685" t="s">
        <v>387</v>
      </c>
      <c r="F1685" t="s">
        <v>11372</v>
      </c>
      <c r="G1685" t="s">
        <v>11373</v>
      </c>
      <c r="H1685" t="s">
        <v>8442</v>
      </c>
      <c r="I1685" t="s">
        <v>14401</v>
      </c>
      <c r="J1685" t="s">
        <v>11377</v>
      </c>
      <c r="K1685" t="s">
        <v>30</v>
      </c>
      <c r="L1685" t="s">
        <v>30</v>
      </c>
      <c r="M1685" t="s">
        <v>41</v>
      </c>
      <c r="N1685" t="s">
        <v>42</v>
      </c>
      <c r="O1685" t="s">
        <v>11378</v>
      </c>
      <c r="P1685" t="s">
        <v>103</v>
      </c>
      <c r="Q1685" t="s">
        <v>452</v>
      </c>
      <c r="R1685" t="s">
        <v>11379</v>
      </c>
      <c r="S1685" t="str">
        <f t="shared" si="26"/>
        <v>MAMANI PACOMPIA, ELIEZER</v>
      </c>
      <c r="T1685" t="s">
        <v>62</v>
      </c>
      <c r="U1685" t="s">
        <v>47</v>
      </c>
      <c r="V1685" t="s">
        <v>48</v>
      </c>
      <c r="W1685" t="s">
        <v>16228</v>
      </c>
      <c r="X1685" s="121">
        <v>30733</v>
      </c>
      <c r="Y1685" t="s">
        <v>11380</v>
      </c>
      <c r="AB1685" t="s">
        <v>37</v>
      </c>
      <c r="AC1685" t="s">
        <v>38</v>
      </c>
      <c r="AD1685" t="s">
        <v>39</v>
      </c>
    </row>
    <row r="1686" spans="1:30">
      <c r="A1686" t="s">
        <v>11381</v>
      </c>
      <c r="B1686" t="s">
        <v>26</v>
      </c>
      <c r="C1686" t="s">
        <v>332</v>
      </c>
      <c r="D1686" t="s">
        <v>28</v>
      </c>
      <c r="E1686" t="s">
        <v>387</v>
      </c>
      <c r="F1686" t="s">
        <v>11372</v>
      </c>
      <c r="G1686" t="s">
        <v>11373</v>
      </c>
      <c r="H1686" t="s">
        <v>8442</v>
      </c>
      <c r="I1686" t="s">
        <v>14401</v>
      </c>
      <c r="J1686" t="s">
        <v>11381</v>
      </c>
      <c r="K1686" t="s">
        <v>30</v>
      </c>
      <c r="L1686" t="s">
        <v>30</v>
      </c>
      <c r="M1686" t="s">
        <v>41</v>
      </c>
      <c r="N1686" t="s">
        <v>42</v>
      </c>
      <c r="O1686" t="s">
        <v>11382</v>
      </c>
      <c r="P1686" t="s">
        <v>72</v>
      </c>
      <c r="Q1686" t="s">
        <v>178</v>
      </c>
      <c r="R1686" t="s">
        <v>620</v>
      </c>
      <c r="S1686" t="str">
        <f t="shared" si="26"/>
        <v>QUISPE CAHUANA, EDWIN</v>
      </c>
      <c r="T1686" t="s">
        <v>51</v>
      </c>
      <c r="U1686" t="s">
        <v>47</v>
      </c>
      <c r="V1686" t="s">
        <v>48</v>
      </c>
      <c r="W1686" t="s">
        <v>16229</v>
      </c>
      <c r="X1686" s="121">
        <v>28386</v>
      </c>
      <c r="Y1686" t="s">
        <v>11383</v>
      </c>
      <c r="AB1686" t="s">
        <v>37</v>
      </c>
      <c r="AC1686" t="s">
        <v>38</v>
      </c>
      <c r="AD1686" t="s">
        <v>39</v>
      </c>
    </row>
    <row r="1687" spans="1:30">
      <c r="A1687" t="s">
        <v>11384</v>
      </c>
      <c r="B1687" t="s">
        <v>26</v>
      </c>
      <c r="C1687" t="s">
        <v>332</v>
      </c>
      <c r="D1687" t="s">
        <v>28</v>
      </c>
      <c r="E1687" t="s">
        <v>387</v>
      </c>
      <c r="F1687" t="s">
        <v>11372</v>
      </c>
      <c r="G1687" t="s">
        <v>11373</v>
      </c>
      <c r="H1687" t="s">
        <v>8442</v>
      </c>
      <c r="I1687" t="s">
        <v>14401</v>
      </c>
      <c r="J1687" t="s">
        <v>11384</v>
      </c>
      <c r="K1687" t="s">
        <v>30</v>
      </c>
      <c r="L1687" t="s">
        <v>30</v>
      </c>
      <c r="M1687" t="s">
        <v>41</v>
      </c>
      <c r="N1687" t="s">
        <v>42</v>
      </c>
      <c r="O1687" t="s">
        <v>11385</v>
      </c>
      <c r="P1687" t="s">
        <v>423</v>
      </c>
      <c r="Q1687" t="s">
        <v>576</v>
      </c>
      <c r="R1687" t="s">
        <v>968</v>
      </c>
      <c r="S1687" t="str">
        <f t="shared" si="26"/>
        <v>CUTIMBO PANCCA, LOURDES MARIA</v>
      </c>
      <c r="T1687" t="s">
        <v>46</v>
      </c>
      <c r="U1687" t="s">
        <v>47</v>
      </c>
      <c r="V1687" t="s">
        <v>48</v>
      </c>
      <c r="W1687" t="s">
        <v>16230</v>
      </c>
      <c r="X1687" s="121">
        <v>25967</v>
      </c>
      <c r="Y1687" t="s">
        <v>11386</v>
      </c>
      <c r="AB1687" t="s">
        <v>37</v>
      </c>
      <c r="AC1687" t="s">
        <v>38</v>
      </c>
      <c r="AD1687" t="s">
        <v>39</v>
      </c>
    </row>
    <row r="1688" spans="1:30">
      <c r="A1688" t="s">
        <v>11387</v>
      </c>
      <c r="B1688" t="s">
        <v>26</v>
      </c>
      <c r="C1688" t="s">
        <v>332</v>
      </c>
      <c r="D1688" t="s">
        <v>28</v>
      </c>
      <c r="E1688" t="s">
        <v>387</v>
      </c>
      <c r="F1688" t="s">
        <v>11372</v>
      </c>
      <c r="G1688" t="s">
        <v>11373</v>
      </c>
      <c r="H1688" t="s">
        <v>8442</v>
      </c>
      <c r="I1688" t="s">
        <v>14401</v>
      </c>
      <c r="J1688" t="s">
        <v>11387</v>
      </c>
      <c r="K1688" t="s">
        <v>87</v>
      </c>
      <c r="L1688" t="s">
        <v>88</v>
      </c>
      <c r="M1688" t="s">
        <v>89</v>
      </c>
      <c r="N1688" t="s">
        <v>42</v>
      </c>
      <c r="O1688" t="s">
        <v>11388</v>
      </c>
      <c r="P1688" t="s">
        <v>103</v>
      </c>
      <c r="Q1688" t="s">
        <v>246</v>
      </c>
      <c r="R1688" t="s">
        <v>11389</v>
      </c>
      <c r="S1688" t="str">
        <f t="shared" si="26"/>
        <v>MAMANI MAQUERA, JUAN TITO</v>
      </c>
      <c r="T1688" t="s">
        <v>99</v>
      </c>
      <c r="U1688" t="s">
        <v>36</v>
      </c>
      <c r="V1688" t="s">
        <v>48</v>
      </c>
      <c r="W1688" t="s">
        <v>16231</v>
      </c>
      <c r="X1688" s="121">
        <v>28473</v>
      </c>
      <c r="Y1688" t="s">
        <v>11390</v>
      </c>
      <c r="AB1688" t="s">
        <v>37</v>
      </c>
      <c r="AC1688" t="s">
        <v>92</v>
      </c>
      <c r="AD1688" t="s">
        <v>39</v>
      </c>
    </row>
    <row r="1689" spans="1:30">
      <c r="A1689" t="s">
        <v>11391</v>
      </c>
      <c r="B1689" t="s">
        <v>26</v>
      </c>
      <c r="C1689" t="s">
        <v>27</v>
      </c>
      <c r="D1689" t="s">
        <v>28</v>
      </c>
      <c r="E1689" t="s">
        <v>387</v>
      </c>
      <c r="F1689" t="s">
        <v>11392</v>
      </c>
      <c r="G1689" t="s">
        <v>11393</v>
      </c>
      <c r="H1689" t="s">
        <v>8442</v>
      </c>
      <c r="I1689" t="s">
        <v>14402</v>
      </c>
      <c r="J1689" t="s">
        <v>11391</v>
      </c>
      <c r="K1689" t="s">
        <v>30</v>
      </c>
      <c r="L1689" t="s">
        <v>31</v>
      </c>
      <c r="M1689" t="s">
        <v>32</v>
      </c>
      <c r="N1689" t="s">
        <v>231</v>
      </c>
      <c r="O1689" t="s">
        <v>11394</v>
      </c>
      <c r="P1689" t="s">
        <v>40</v>
      </c>
      <c r="Q1689" t="s">
        <v>40</v>
      </c>
      <c r="R1689" t="s">
        <v>40</v>
      </c>
      <c r="S1689" s="163" t="s">
        <v>231</v>
      </c>
      <c r="T1689" t="s">
        <v>62</v>
      </c>
      <c r="U1689" t="s">
        <v>36</v>
      </c>
      <c r="V1689" t="s">
        <v>48</v>
      </c>
      <c r="W1689" t="s">
        <v>40</v>
      </c>
      <c r="X1689" t="s">
        <v>232</v>
      </c>
      <c r="Y1689" t="s">
        <v>40</v>
      </c>
      <c r="AB1689" t="s">
        <v>37</v>
      </c>
      <c r="AC1689" t="s">
        <v>38</v>
      </c>
      <c r="AD1689" t="s">
        <v>39</v>
      </c>
    </row>
    <row r="1690" spans="1:30">
      <c r="A1690" t="s">
        <v>11398</v>
      </c>
      <c r="B1690" t="s">
        <v>26</v>
      </c>
      <c r="C1690" t="s">
        <v>27</v>
      </c>
      <c r="D1690" t="s">
        <v>28</v>
      </c>
      <c r="E1690" t="s">
        <v>387</v>
      </c>
      <c r="F1690" t="s">
        <v>11392</v>
      </c>
      <c r="G1690" t="s">
        <v>11393</v>
      </c>
      <c r="H1690" t="s">
        <v>8442</v>
      </c>
      <c r="I1690" t="s">
        <v>14402</v>
      </c>
      <c r="J1690" t="s">
        <v>11398</v>
      </c>
      <c r="K1690" t="s">
        <v>30</v>
      </c>
      <c r="L1690" t="s">
        <v>30</v>
      </c>
      <c r="M1690" t="s">
        <v>6262</v>
      </c>
      <c r="N1690" t="s">
        <v>42</v>
      </c>
      <c r="O1690" t="s">
        <v>11399</v>
      </c>
      <c r="P1690" t="s">
        <v>34</v>
      </c>
      <c r="Q1690" t="s">
        <v>149</v>
      </c>
      <c r="R1690" t="s">
        <v>19092</v>
      </c>
      <c r="S1690" t="str">
        <f t="shared" si="26"/>
        <v>ROQUE MALDONADO, GARY</v>
      </c>
      <c r="T1690" t="s">
        <v>51</v>
      </c>
      <c r="U1690" t="s">
        <v>47</v>
      </c>
      <c r="V1690" t="s">
        <v>48</v>
      </c>
      <c r="W1690" t="s">
        <v>19093</v>
      </c>
      <c r="X1690" s="121">
        <v>31944</v>
      </c>
      <c r="Y1690" t="s">
        <v>19094</v>
      </c>
      <c r="AB1690" t="s">
        <v>37</v>
      </c>
      <c r="AC1690" t="s">
        <v>38</v>
      </c>
      <c r="AD1690" t="s">
        <v>39</v>
      </c>
    </row>
    <row r="1691" spans="1:30">
      <c r="A1691" t="s">
        <v>11400</v>
      </c>
      <c r="B1691" t="s">
        <v>26</v>
      </c>
      <c r="C1691" t="s">
        <v>27</v>
      </c>
      <c r="D1691" t="s">
        <v>28</v>
      </c>
      <c r="E1691" t="s">
        <v>387</v>
      </c>
      <c r="F1691" t="s">
        <v>11392</v>
      </c>
      <c r="G1691" t="s">
        <v>11393</v>
      </c>
      <c r="H1691" t="s">
        <v>8442</v>
      </c>
      <c r="I1691" t="s">
        <v>14402</v>
      </c>
      <c r="J1691" t="s">
        <v>11400</v>
      </c>
      <c r="K1691" t="s">
        <v>30</v>
      </c>
      <c r="L1691" t="s">
        <v>30</v>
      </c>
      <c r="M1691" t="s">
        <v>41</v>
      </c>
      <c r="N1691" t="s">
        <v>42</v>
      </c>
      <c r="O1691" t="s">
        <v>11401</v>
      </c>
      <c r="P1691" t="s">
        <v>486</v>
      </c>
      <c r="Q1691" t="s">
        <v>72</v>
      </c>
      <c r="R1691" t="s">
        <v>1803</v>
      </c>
      <c r="S1691" t="str">
        <f t="shared" si="26"/>
        <v>CALSIN QUISPE, FREDDY</v>
      </c>
      <c r="T1691" t="s">
        <v>62</v>
      </c>
      <c r="U1691" t="s">
        <v>47</v>
      </c>
      <c r="V1691" t="s">
        <v>48</v>
      </c>
      <c r="W1691" t="s">
        <v>16232</v>
      </c>
      <c r="X1691" s="121">
        <v>27008</v>
      </c>
      <c r="Y1691" t="s">
        <v>14403</v>
      </c>
      <c r="AB1691" t="s">
        <v>37</v>
      </c>
      <c r="AC1691" t="s">
        <v>38</v>
      </c>
      <c r="AD1691" t="s">
        <v>39</v>
      </c>
    </row>
    <row r="1692" spans="1:30">
      <c r="A1692" t="s">
        <v>11402</v>
      </c>
      <c r="B1692" t="s">
        <v>26</v>
      </c>
      <c r="C1692" t="s">
        <v>27</v>
      </c>
      <c r="D1692" t="s">
        <v>28</v>
      </c>
      <c r="E1692" t="s">
        <v>387</v>
      </c>
      <c r="F1692" t="s">
        <v>11392</v>
      </c>
      <c r="G1692" t="s">
        <v>11393</v>
      </c>
      <c r="H1692" t="s">
        <v>8442</v>
      </c>
      <c r="I1692" t="s">
        <v>14402</v>
      </c>
      <c r="J1692" t="s">
        <v>11402</v>
      </c>
      <c r="K1692" t="s">
        <v>30</v>
      </c>
      <c r="L1692" t="s">
        <v>30</v>
      </c>
      <c r="M1692" t="s">
        <v>41</v>
      </c>
      <c r="N1692" t="s">
        <v>42</v>
      </c>
      <c r="O1692" t="s">
        <v>14404</v>
      </c>
      <c r="P1692" t="s">
        <v>482</v>
      </c>
      <c r="Q1692" t="s">
        <v>486</v>
      </c>
      <c r="R1692" t="s">
        <v>67</v>
      </c>
      <c r="S1692" t="str">
        <f t="shared" si="26"/>
        <v>CARI CALSIN, SONIA</v>
      </c>
      <c r="T1692" t="s">
        <v>46</v>
      </c>
      <c r="U1692" t="s">
        <v>47</v>
      </c>
      <c r="V1692" t="s">
        <v>48</v>
      </c>
      <c r="W1692" t="s">
        <v>16233</v>
      </c>
      <c r="X1692" s="121">
        <v>30374</v>
      </c>
      <c r="Y1692" t="s">
        <v>14405</v>
      </c>
      <c r="AB1692" t="s">
        <v>37</v>
      </c>
      <c r="AC1692" t="s">
        <v>38</v>
      </c>
      <c r="AD1692" t="s">
        <v>39</v>
      </c>
    </row>
    <row r="1693" spans="1:30">
      <c r="A1693" t="s">
        <v>11403</v>
      </c>
      <c r="B1693" t="s">
        <v>26</v>
      </c>
      <c r="C1693" t="s">
        <v>27</v>
      </c>
      <c r="D1693" t="s">
        <v>28</v>
      </c>
      <c r="E1693" t="s">
        <v>387</v>
      </c>
      <c r="F1693" t="s">
        <v>11392</v>
      </c>
      <c r="G1693" t="s">
        <v>11393</v>
      </c>
      <c r="H1693" t="s">
        <v>8442</v>
      </c>
      <c r="I1693" t="s">
        <v>14402</v>
      </c>
      <c r="J1693" t="s">
        <v>11403</v>
      </c>
      <c r="K1693" t="s">
        <v>30</v>
      </c>
      <c r="L1693" t="s">
        <v>30</v>
      </c>
      <c r="M1693" t="s">
        <v>41</v>
      </c>
      <c r="N1693" t="s">
        <v>42</v>
      </c>
      <c r="O1693" t="s">
        <v>19095</v>
      </c>
      <c r="P1693" t="s">
        <v>75</v>
      </c>
      <c r="Q1693" t="s">
        <v>758</v>
      </c>
      <c r="R1693" t="s">
        <v>212</v>
      </c>
      <c r="S1693" t="str">
        <f t="shared" si="26"/>
        <v>PINEDA OCHOA, LUZ MARINA</v>
      </c>
      <c r="T1693" t="s">
        <v>58</v>
      </c>
      <c r="U1693" t="s">
        <v>47</v>
      </c>
      <c r="V1693" t="s">
        <v>48</v>
      </c>
      <c r="W1693" t="s">
        <v>15954</v>
      </c>
      <c r="X1693" s="121">
        <v>25150</v>
      </c>
      <c r="Y1693" t="s">
        <v>10427</v>
      </c>
      <c r="AB1693" t="s">
        <v>37</v>
      </c>
      <c r="AC1693" t="s">
        <v>38</v>
      </c>
      <c r="AD1693" t="s">
        <v>39</v>
      </c>
    </row>
    <row r="1694" spans="1:30">
      <c r="A1694" t="s">
        <v>11406</v>
      </c>
      <c r="B1694" t="s">
        <v>26</v>
      </c>
      <c r="C1694" t="s">
        <v>27</v>
      </c>
      <c r="D1694" t="s">
        <v>28</v>
      </c>
      <c r="E1694" t="s">
        <v>387</v>
      </c>
      <c r="F1694" t="s">
        <v>11392</v>
      </c>
      <c r="G1694" t="s">
        <v>11393</v>
      </c>
      <c r="H1694" t="s">
        <v>8442</v>
      </c>
      <c r="I1694" t="s">
        <v>14402</v>
      </c>
      <c r="J1694" t="s">
        <v>11406</v>
      </c>
      <c r="K1694" t="s">
        <v>30</v>
      </c>
      <c r="L1694" t="s">
        <v>30</v>
      </c>
      <c r="M1694" t="s">
        <v>41</v>
      </c>
      <c r="N1694" t="s">
        <v>42</v>
      </c>
      <c r="O1694" t="s">
        <v>11407</v>
      </c>
      <c r="P1694" t="s">
        <v>324</v>
      </c>
      <c r="Q1694" t="s">
        <v>11408</v>
      </c>
      <c r="R1694" t="s">
        <v>11409</v>
      </c>
      <c r="S1694" t="str">
        <f t="shared" si="26"/>
        <v>COAQUIRA CABANA, FELIPE YSAAC</v>
      </c>
      <c r="T1694" t="s">
        <v>51</v>
      </c>
      <c r="U1694" t="s">
        <v>47</v>
      </c>
      <c r="V1694" t="s">
        <v>48</v>
      </c>
      <c r="W1694" t="s">
        <v>16235</v>
      </c>
      <c r="X1694" s="121">
        <v>24212</v>
      </c>
      <c r="Y1694" t="s">
        <v>11410</v>
      </c>
      <c r="AB1694" t="s">
        <v>37</v>
      </c>
      <c r="AC1694" t="s">
        <v>38</v>
      </c>
      <c r="AD1694" t="s">
        <v>39</v>
      </c>
    </row>
    <row r="1695" spans="1:30">
      <c r="A1695" t="s">
        <v>11411</v>
      </c>
      <c r="B1695" t="s">
        <v>26</v>
      </c>
      <c r="C1695" t="s">
        <v>27</v>
      </c>
      <c r="D1695" t="s">
        <v>28</v>
      </c>
      <c r="E1695" t="s">
        <v>387</v>
      </c>
      <c r="F1695" t="s">
        <v>11392</v>
      </c>
      <c r="G1695" t="s">
        <v>11393</v>
      </c>
      <c r="H1695" t="s">
        <v>8442</v>
      </c>
      <c r="I1695" t="s">
        <v>14402</v>
      </c>
      <c r="J1695" t="s">
        <v>11411</v>
      </c>
      <c r="K1695" t="s">
        <v>30</v>
      </c>
      <c r="L1695" t="s">
        <v>30</v>
      </c>
      <c r="M1695" t="s">
        <v>41</v>
      </c>
      <c r="N1695" t="s">
        <v>42</v>
      </c>
      <c r="O1695" t="s">
        <v>11412</v>
      </c>
      <c r="P1695" t="s">
        <v>938</v>
      </c>
      <c r="Q1695" t="s">
        <v>977</v>
      </c>
      <c r="R1695" t="s">
        <v>7137</v>
      </c>
      <c r="S1695" t="str">
        <f t="shared" si="26"/>
        <v>VILLANUEVA TACCA, ESPERANZA</v>
      </c>
      <c r="T1695" t="s">
        <v>51</v>
      </c>
      <c r="U1695" t="s">
        <v>47</v>
      </c>
      <c r="V1695" t="s">
        <v>48</v>
      </c>
      <c r="W1695" t="s">
        <v>16236</v>
      </c>
      <c r="X1695" s="121">
        <v>27302</v>
      </c>
      <c r="Y1695" t="s">
        <v>14406</v>
      </c>
      <c r="AB1695" t="s">
        <v>37</v>
      </c>
      <c r="AC1695" t="s">
        <v>38</v>
      </c>
      <c r="AD1695" t="s">
        <v>39</v>
      </c>
    </row>
    <row r="1696" spans="1:30">
      <c r="A1696" t="s">
        <v>11417</v>
      </c>
      <c r="B1696" t="s">
        <v>26</v>
      </c>
      <c r="C1696" t="s">
        <v>27</v>
      </c>
      <c r="D1696" t="s">
        <v>28</v>
      </c>
      <c r="E1696" t="s">
        <v>387</v>
      </c>
      <c r="F1696" t="s">
        <v>11392</v>
      </c>
      <c r="G1696" t="s">
        <v>11393</v>
      </c>
      <c r="H1696" t="s">
        <v>8442</v>
      </c>
      <c r="I1696" t="s">
        <v>14402</v>
      </c>
      <c r="J1696" t="s">
        <v>11417</v>
      </c>
      <c r="K1696" t="s">
        <v>30</v>
      </c>
      <c r="L1696" t="s">
        <v>30</v>
      </c>
      <c r="M1696" t="s">
        <v>41</v>
      </c>
      <c r="N1696" t="s">
        <v>231</v>
      </c>
      <c r="O1696" t="s">
        <v>11418</v>
      </c>
      <c r="P1696" t="s">
        <v>40</v>
      </c>
      <c r="Q1696" t="s">
        <v>40</v>
      </c>
      <c r="R1696" t="s">
        <v>40</v>
      </c>
      <c r="S1696" s="163" t="s">
        <v>231</v>
      </c>
      <c r="T1696" t="s">
        <v>62</v>
      </c>
      <c r="U1696" t="s">
        <v>47</v>
      </c>
      <c r="V1696" t="s">
        <v>48</v>
      </c>
      <c r="W1696" t="s">
        <v>40</v>
      </c>
      <c r="X1696" t="s">
        <v>232</v>
      </c>
      <c r="Y1696" t="s">
        <v>40</v>
      </c>
      <c r="AB1696" t="s">
        <v>37</v>
      </c>
      <c r="AC1696" t="s">
        <v>6439</v>
      </c>
      <c r="AD1696" t="s">
        <v>39</v>
      </c>
    </row>
    <row r="1697" spans="1:30">
      <c r="A1697" t="s">
        <v>11419</v>
      </c>
      <c r="B1697" t="s">
        <v>26</v>
      </c>
      <c r="C1697" t="s">
        <v>27</v>
      </c>
      <c r="D1697" t="s">
        <v>28</v>
      </c>
      <c r="E1697" t="s">
        <v>387</v>
      </c>
      <c r="F1697" t="s">
        <v>11392</v>
      </c>
      <c r="G1697" t="s">
        <v>11393</v>
      </c>
      <c r="H1697" t="s">
        <v>8442</v>
      </c>
      <c r="I1697" t="s">
        <v>14402</v>
      </c>
      <c r="J1697" t="s">
        <v>11419</v>
      </c>
      <c r="K1697" t="s">
        <v>30</v>
      </c>
      <c r="L1697" t="s">
        <v>30</v>
      </c>
      <c r="M1697" t="s">
        <v>41</v>
      </c>
      <c r="N1697" t="s">
        <v>42</v>
      </c>
      <c r="O1697" t="s">
        <v>11420</v>
      </c>
      <c r="P1697" t="s">
        <v>160</v>
      </c>
      <c r="Q1697" t="s">
        <v>11395</v>
      </c>
      <c r="R1697" t="s">
        <v>11396</v>
      </c>
      <c r="S1697" t="str">
        <f t="shared" si="26"/>
        <v>YUCRA MAZA, CHARO MARILU</v>
      </c>
      <c r="T1697" t="s">
        <v>58</v>
      </c>
      <c r="U1697" t="s">
        <v>47</v>
      </c>
      <c r="V1697" t="s">
        <v>48</v>
      </c>
      <c r="W1697" t="s">
        <v>16237</v>
      </c>
      <c r="X1697" s="121">
        <v>26947</v>
      </c>
      <c r="Y1697" t="s">
        <v>11397</v>
      </c>
      <c r="AB1697" t="s">
        <v>37</v>
      </c>
      <c r="AC1697" t="s">
        <v>38</v>
      </c>
      <c r="AD1697" t="s">
        <v>39</v>
      </c>
    </row>
    <row r="1698" spans="1:30">
      <c r="A1698" t="s">
        <v>11421</v>
      </c>
      <c r="B1698" t="s">
        <v>26</v>
      </c>
      <c r="C1698" t="s">
        <v>27</v>
      </c>
      <c r="D1698" t="s">
        <v>28</v>
      </c>
      <c r="E1698" t="s">
        <v>387</v>
      </c>
      <c r="F1698" t="s">
        <v>11392</v>
      </c>
      <c r="G1698" t="s">
        <v>11393</v>
      </c>
      <c r="H1698" t="s">
        <v>8442</v>
      </c>
      <c r="I1698" t="s">
        <v>14402</v>
      </c>
      <c r="J1698" t="s">
        <v>11421</v>
      </c>
      <c r="K1698" t="s">
        <v>30</v>
      </c>
      <c r="L1698" t="s">
        <v>30</v>
      </c>
      <c r="M1698" t="s">
        <v>8480</v>
      </c>
      <c r="N1698" t="s">
        <v>42</v>
      </c>
      <c r="O1698" t="s">
        <v>11422</v>
      </c>
      <c r="P1698" t="s">
        <v>969</v>
      </c>
      <c r="Q1698" t="s">
        <v>175</v>
      </c>
      <c r="R1698" t="s">
        <v>11423</v>
      </c>
      <c r="S1698" t="str">
        <f t="shared" si="26"/>
        <v>CALCINA TITO, RICCI</v>
      </c>
      <c r="T1698" t="s">
        <v>62</v>
      </c>
      <c r="U1698" t="s">
        <v>47</v>
      </c>
      <c r="V1698" t="s">
        <v>48</v>
      </c>
      <c r="W1698" t="s">
        <v>16238</v>
      </c>
      <c r="X1698" s="121">
        <v>27437</v>
      </c>
      <c r="Y1698" t="s">
        <v>11424</v>
      </c>
      <c r="AB1698" t="s">
        <v>37</v>
      </c>
      <c r="AC1698" t="s">
        <v>38</v>
      </c>
      <c r="AD1698" t="s">
        <v>39</v>
      </c>
    </row>
    <row r="1699" spans="1:30">
      <c r="A1699" t="s">
        <v>11425</v>
      </c>
      <c r="B1699" t="s">
        <v>26</v>
      </c>
      <c r="C1699" t="s">
        <v>27</v>
      </c>
      <c r="D1699" t="s">
        <v>28</v>
      </c>
      <c r="E1699" t="s">
        <v>387</v>
      </c>
      <c r="F1699" t="s">
        <v>11392</v>
      </c>
      <c r="G1699" t="s">
        <v>11393</v>
      </c>
      <c r="H1699" t="s">
        <v>8442</v>
      </c>
      <c r="I1699" t="s">
        <v>14402</v>
      </c>
      <c r="J1699" t="s">
        <v>11425</v>
      </c>
      <c r="K1699" t="s">
        <v>87</v>
      </c>
      <c r="L1699" t="s">
        <v>88</v>
      </c>
      <c r="M1699" t="s">
        <v>89</v>
      </c>
      <c r="N1699" t="s">
        <v>231</v>
      </c>
      <c r="O1699" t="s">
        <v>16239</v>
      </c>
      <c r="P1699" t="s">
        <v>40</v>
      </c>
      <c r="Q1699" t="s">
        <v>40</v>
      </c>
      <c r="R1699" t="s">
        <v>40</v>
      </c>
      <c r="S1699" s="163" t="s">
        <v>231</v>
      </c>
      <c r="T1699" t="s">
        <v>62</v>
      </c>
      <c r="U1699" t="s">
        <v>36</v>
      </c>
      <c r="V1699" t="s">
        <v>48</v>
      </c>
      <c r="W1699" t="s">
        <v>40</v>
      </c>
      <c r="X1699" t="s">
        <v>232</v>
      </c>
      <c r="Y1699" t="s">
        <v>40</v>
      </c>
      <c r="AB1699" t="s">
        <v>37</v>
      </c>
      <c r="AC1699" t="s">
        <v>92</v>
      </c>
      <c r="AD1699" t="s">
        <v>39</v>
      </c>
    </row>
    <row r="1700" spans="1:30">
      <c r="A1700" t="s">
        <v>11427</v>
      </c>
      <c r="B1700" t="s">
        <v>26</v>
      </c>
      <c r="C1700" t="s">
        <v>332</v>
      </c>
      <c r="D1700" t="s">
        <v>28</v>
      </c>
      <c r="E1700" t="s">
        <v>387</v>
      </c>
      <c r="F1700" t="s">
        <v>11428</v>
      </c>
      <c r="G1700" t="s">
        <v>11429</v>
      </c>
      <c r="H1700" t="s">
        <v>8442</v>
      </c>
      <c r="I1700" t="s">
        <v>14407</v>
      </c>
      <c r="J1700" t="s">
        <v>11427</v>
      </c>
      <c r="K1700" t="s">
        <v>30</v>
      </c>
      <c r="L1700" t="s">
        <v>30</v>
      </c>
      <c r="M1700" t="s">
        <v>41</v>
      </c>
      <c r="N1700" t="s">
        <v>42</v>
      </c>
      <c r="O1700" t="s">
        <v>16240</v>
      </c>
      <c r="P1700" t="s">
        <v>16243</v>
      </c>
      <c r="Q1700" t="s">
        <v>202</v>
      </c>
      <c r="R1700" t="s">
        <v>16244</v>
      </c>
      <c r="S1700" t="str">
        <f t="shared" si="26"/>
        <v>ZIRENA CANO, YENY GIANINNA</v>
      </c>
      <c r="T1700" t="s">
        <v>35</v>
      </c>
      <c r="U1700" t="s">
        <v>47</v>
      </c>
      <c r="V1700" t="s">
        <v>48</v>
      </c>
      <c r="W1700" t="s">
        <v>16241</v>
      </c>
      <c r="X1700" s="121">
        <v>27460</v>
      </c>
      <c r="Y1700" t="s">
        <v>16242</v>
      </c>
      <c r="AB1700" t="s">
        <v>37</v>
      </c>
      <c r="AC1700" t="s">
        <v>38</v>
      </c>
      <c r="AD1700" t="s">
        <v>39</v>
      </c>
    </row>
    <row r="1701" spans="1:30">
      <c r="A1701" t="s">
        <v>11430</v>
      </c>
      <c r="B1701" t="s">
        <v>26</v>
      </c>
      <c r="C1701" t="s">
        <v>332</v>
      </c>
      <c r="D1701" t="s">
        <v>28</v>
      </c>
      <c r="E1701" t="s">
        <v>387</v>
      </c>
      <c r="F1701" t="s">
        <v>11428</v>
      </c>
      <c r="G1701" t="s">
        <v>11429</v>
      </c>
      <c r="H1701" t="s">
        <v>8442</v>
      </c>
      <c r="I1701" t="s">
        <v>14407</v>
      </c>
      <c r="J1701" t="s">
        <v>11430</v>
      </c>
      <c r="K1701" t="s">
        <v>30</v>
      </c>
      <c r="L1701" t="s">
        <v>30</v>
      </c>
      <c r="M1701" t="s">
        <v>41</v>
      </c>
      <c r="N1701" t="s">
        <v>231</v>
      </c>
      <c r="O1701" t="s">
        <v>11431</v>
      </c>
      <c r="P1701" t="s">
        <v>40</v>
      </c>
      <c r="Q1701" t="s">
        <v>40</v>
      </c>
      <c r="R1701" t="s">
        <v>40</v>
      </c>
      <c r="S1701" s="163" t="s">
        <v>231</v>
      </c>
      <c r="T1701" t="s">
        <v>62</v>
      </c>
      <c r="U1701" t="s">
        <v>47</v>
      </c>
      <c r="V1701" t="s">
        <v>48</v>
      </c>
      <c r="W1701" t="s">
        <v>40</v>
      </c>
      <c r="X1701" t="s">
        <v>232</v>
      </c>
      <c r="Y1701" t="s">
        <v>40</v>
      </c>
      <c r="AB1701" t="s">
        <v>37</v>
      </c>
      <c r="AC1701" t="s">
        <v>6439</v>
      </c>
      <c r="AD1701" t="s">
        <v>39</v>
      </c>
    </row>
    <row r="1702" spans="1:30">
      <c r="A1702" t="s">
        <v>11432</v>
      </c>
      <c r="B1702" t="s">
        <v>26</v>
      </c>
      <c r="C1702" t="s">
        <v>332</v>
      </c>
      <c r="D1702" t="s">
        <v>28</v>
      </c>
      <c r="E1702" t="s">
        <v>387</v>
      </c>
      <c r="F1702" t="s">
        <v>11428</v>
      </c>
      <c r="G1702" t="s">
        <v>11429</v>
      </c>
      <c r="H1702" t="s">
        <v>8442</v>
      </c>
      <c r="I1702" t="s">
        <v>14407</v>
      </c>
      <c r="J1702" t="s">
        <v>11432</v>
      </c>
      <c r="K1702" t="s">
        <v>30</v>
      </c>
      <c r="L1702" t="s">
        <v>30</v>
      </c>
      <c r="M1702" t="s">
        <v>41</v>
      </c>
      <c r="N1702" t="s">
        <v>42</v>
      </c>
      <c r="O1702" t="s">
        <v>11433</v>
      </c>
      <c r="P1702" t="s">
        <v>122</v>
      </c>
      <c r="Q1702" t="s">
        <v>189</v>
      </c>
      <c r="R1702" t="s">
        <v>640</v>
      </c>
      <c r="S1702" t="str">
        <f t="shared" si="26"/>
        <v>FLORES APAZA, LOURDES</v>
      </c>
      <c r="T1702" t="s">
        <v>51</v>
      </c>
      <c r="U1702" t="s">
        <v>47</v>
      </c>
      <c r="V1702" t="s">
        <v>48</v>
      </c>
      <c r="W1702" t="s">
        <v>16245</v>
      </c>
      <c r="X1702" s="121">
        <v>25564</v>
      </c>
      <c r="Y1702" t="s">
        <v>11434</v>
      </c>
      <c r="AB1702" t="s">
        <v>37</v>
      </c>
      <c r="AC1702" t="s">
        <v>38</v>
      </c>
      <c r="AD1702" t="s">
        <v>39</v>
      </c>
    </row>
    <row r="1703" spans="1:30">
      <c r="A1703" t="s">
        <v>11435</v>
      </c>
      <c r="B1703" t="s">
        <v>26</v>
      </c>
      <c r="C1703" t="s">
        <v>332</v>
      </c>
      <c r="D1703" t="s">
        <v>28</v>
      </c>
      <c r="E1703" t="s">
        <v>387</v>
      </c>
      <c r="F1703" t="s">
        <v>11428</v>
      </c>
      <c r="G1703" t="s">
        <v>11429</v>
      </c>
      <c r="H1703" t="s">
        <v>8442</v>
      </c>
      <c r="I1703" t="s">
        <v>14407</v>
      </c>
      <c r="J1703" t="s">
        <v>11435</v>
      </c>
      <c r="K1703" t="s">
        <v>30</v>
      </c>
      <c r="L1703" t="s">
        <v>30</v>
      </c>
      <c r="M1703" t="s">
        <v>41</v>
      </c>
      <c r="N1703" t="s">
        <v>42</v>
      </c>
      <c r="O1703" t="s">
        <v>11436</v>
      </c>
      <c r="P1703" t="s">
        <v>72</v>
      </c>
      <c r="Q1703" t="s">
        <v>103</v>
      </c>
      <c r="R1703" t="s">
        <v>11437</v>
      </c>
      <c r="S1703" t="str">
        <f t="shared" si="26"/>
        <v>QUISPE MAMANI, SANTOS BENIGNO</v>
      </c>
      <c r="T1703" t="s">
        <v>46</v>
      </c>
      <c r="U1703" t="s">
        <v>47</v>
      </c>
      <c r="V1703" t="s">
        <v>48</v>
      </c>
      <c r="W1703" t="s">
        <v>16246</v>
      </c>
      <c r="X1703" s="121">
        <v>22951</v>
      </c>
      <c r="Y1703" t="s">
        <v>11438</v>
      </c>
      <c r="AB1703" t="s">
        <v>37</v>
      </c>
      <c r="AC1703" t="s">
        <v>38</v>
      </c>
      <c r="AD1703" t="s">
        <v>39</v>
      </c>
    </row>
    <row r="1704" spans="1:30">
      <c r="A1704" t="s">
        <v>11439</v>
      </c>
      <c r="B1704" t="s">
        <v>26</v>
      </c>
      <c r="C1704" t="s">
        <v>332</v>
      </c>
      <c r="D1704" t="s">
        <v>28</v>
      </c>
      <c r="E1704" t="s">
        <v>387</v>
      </c>
      <c r="F1704" t="s">
        <v>11428</v>
      </c>
      <c r="G1704" t="s">
        <v>11429</v>
      </c>
      <c r="H1704" t="s">
        <v>8442</v>
      </c>
      <c r="I1704" t="s">
        <v>14407</v>
      </c>
      <c r="J1704" t="s">
        <v>11439</v>
      </c>
      <c r="K1704" t="s">
        <v>87</v>
      </c>
      <c r="L1704" t="s">
        <v>88</v>
      </c>
      <c r="M1704" t="s">
        <v>93</v>
      </c>
      <c r="N1704" t="s">
        <v>42</v>
      </c>
      <c r="O1704" t="s">
        <v>11440</v>
      </c>
      <c r="P1704" t="s">
        <v>633</v>
      </c>
      <c r="Q1704" t="s">
        <v>677</v>
      </c>
      <c r="R1704" t="s">
        <v>11441</v>
      </c>
      <c r="S1704" t="str">
        <f t="shared" si="26"/>
        <v>CCAMA INQUILLA, EFRAIN MAXIMILIANO</v>
      </c>
      <c r="T1704" t="s">
        <v>99</v>
      </c>
      <c r="U1704" t="s">
        <v>36</v>
      </c>
      <c r="V1704" t="s">
        <v>48</v>
      </c>
      <c r="W1704" t="s">
        <v>16247</v>
      </c>
      <c r="X1704" s="121">
        <v>27811</v>
      </c>
      <c r="Y1704" t="s">
        <v>11442</v>
      </c>
      <c r="AB1704" t="s">
        <v>37</v>
      </c>
      <c r="AC1704" t="s">
        <v>92</v>
      </c>
      <c r="AD1704" t="s">
        <v>39</v>
      </c>
    </row>
    <row r="1705" spans="1:30">
      <c r="A1705" t="s">
        <v>11443</v>
      </c>
      <c r="B1705" t="s">
        <v>26</v>
      </c>
      <c r="C1705" t="s">
        <v>27</v>
      </c>
      <c r="D1705" t="s">
        <v>28</v>
      </c>
      <c r="E1705" t="s">
        <v>363</v>
      </c>
      <c r="F1705" t="s">
        <v>11444</v>
      </c>
      <c r="G1705" t="s">
        <v>11445</v>
      </c>
      <c r="H1705" t="s">
        <v>8442</v>
      </c>
      <c r="I1705" t="s">
        <v>14409</v>
      </c>
      <c r="J1705" t="s">
        <v>11443</v>
      </c>
      <c r="K1705" t="s">
        <v>30</v>
      </c>
      <c r="L1705" t="s">
        <v>31</v>
      </c>
      <c r="M1705" t="s">
        <v>32</v>
      </c>
      <c r="N1705" t="s">
        <v>33</v>
      </c>
      <c r="O1705" t="s">
        <v>6424</v>
      </c>
      <c r="P1705" t="s">
        <v>72</v>
      </c>
      <c r="Q1705" t="s">
        <v>160</v>
      </c>
      <c r="R1705" t="s">
        <v>970</v>
      </c>
      <c r="S1705" t="str">
        <f t="shared" si="26"/>
        <v>QUISPE YUCRA, RONALD</v>
      </c>
      <c r="T1705" t="s">
        <v>35</v>
      </c>
      <c r="U1705" t="s">
        <v>36</v>
      </c>
      <c r="V1705" t="s">
        <v>6426</v>
      </c>
      <c r="W1705" t="s">
        <v>16248</v>
      </c>
      <c r="X1705" s="121">
        <v>27866</v>
      </c>
      <c r="Y1705" t="s">
        <v>11446</v>
      </c>
      <c r="Z1705" s="121">
        <v>43525</v>
      </c>
      <c r="AA1705" s="121">
        <v>44985</v>
      </c>
      <c r="AB1705" t="s">
        <v>37</v>
      </c>
      <c r="AC1705" t="s">
        <v>38</v>
      </c>
      <c r="AD1705" t="s">
        <v>39</v>
      </c>
    </row>
    <row r="1706" spans="1:30">
      <c r="A1706" t="s">
        <v>11447</v>
      </c>
      <c r="B1706" t="s">
        <v>26</v>
      </c>
      <c r="C1706" t="s">
        <v>27</v>
      </c>
      <c r="D1706" t="s">
        <v>28</v>
      </c>
      <c r="E1706" t="s">
        <v>363</v>
      </c>
      <c r="F1706" t="s">
        <v>11444</v>
      </c>
      <c r="G1706" t="s">
        <v>11445</v>
      </c>
      <c r="H1706" t="s">
        <v>8442</v>
      </c>
      <c r="I1706" t="s">
        <v>14409</v>
      </c>
      <c r="J1706" t="s">
        <v>11447</v>
      </c>
      <c r="K1706" t="s">
        <v>30</v>
      </c>
      <c r="L1706" t="s">
        <v>30</v>
      </c>
      <c r="M1706" t="s">
        <v>41</v>
      </c>
      <c r="N1706" t="s">
        <v>42</v>
      </c>
      <c r="O1706" t="s">
        <v>52</v>
      </c>
      <c r="P1706" t="s">
        <v>134</v>
      </c>
      <c r="Q1706" t="s">
        <v>134</v>
      </c>
      <c r="R1706" t="s">
        <v>11448</v>
      </c>
      <c r="S1706" t="str">
        <f t="shared" si="26"/>
        <v>GONZALES GONZALES, CALIXTA</v>
      </c>
      <c r="T1706" t="s">
        <v>46</v>
      </c>
      <c r="U1706" t="s">
        <v>47</v>
      </c>
      <c r="V1706" t="s">
        <v>48</v>
      </c>
      <c r="W1706" t="s">
        <v>16249</v>
      </c>
      <c r="X1706" s="121">
        <v>22204</v>
      </c>
      <c r="Y1706" t="s">
        <v>11449</v>
      </c>
      <c r="AB1706" t="s">
        <v>37</v>
      </c>
      <c r="AC1706" t="s">
        <v>38</v>
      </c>
      <c r="AD1706" t="s">
        <v>39</v>
      </c>
    </row>
    <row r="1707" spans="1:30">
      <c r="A1707" t="s">
        <v>11450</v>
      </c>
      <c r="B1707" t="s">
        <v>26</v>
      </c>
      <c r="C1707" t="s">
        <v>27</v>
      </c>
      <c r="D1707" t="s">
        <v>28</v>
      </c>
      <c r="E1707" t="s">
        <v>363</v>
      </c>
      <c r="F1707" t="s">
        <v>11444</v>
      </c>
      <c r="G1707" t="s">
        <v>11445</v>
      </c>
      <c r="H1707" t="s">
        <v>8442</v>
      </c>
      <c r="I1707" t="s">
        <v>14409</v>
      </c>
      <c r="J1707" t="s">
        <v>11450</v>
      </c>
      <c r="K1707" t="s">
        <v>30</v>
      </c>
      <c r="L1707" t="s">
        <v>30</v>
      </c>
      <c r="M1707" t="s">
        <v>41</v>
      </c>
      <c r="N1707" t="s">
        <v>42</v>
      </c>
      <c r="O1707" t="s">
        <v>16250</v>
      </c>
      <c r="P1707" t="s">
        <v>372</v>
      </c>
      <c r="Q1707" t="s">
        <v>182</v>
      </c>
      <c r="R1707" t="s">
        <v>410</v>
      </c>
      <c r="S1707" t="str">
        <f t="shared" si="26"/>
        <v>CURASI ORDOÑEZ, VICTOR</v>
      </c>
      <c r="T1707" t="s">
        <v>62</v>
      </c>
      <c r="U1707" t="s">
        <v>47</v>
      </c>
      <c r="V1707" t="s">
        <v>48</v>
      </c>
      <c r="W1707" t="s">
        <v>16251</v>
      </c>
      <c r="X1707" s="121">
        <v>23689</v>
      </c>
      <c r="Y1707" t="s">
        <v>10944</v>
      </c>
      <c r="AB1707" t="s">
        <v>37</v>
      </c>
      <c r="AC1707" t="s">
        <v>38</v>
      </c>
      <c r="AD1707" t="s">
        <v>39</v>
      </c>
    </row>
    <row r="1708" spans="1:30">
      <c r="A1708" t="s">
        <v>11451</v>
      </c>
      <c r="B1708" t="s">
        <v>26</v>
      </c>
      <c r="C1708" t="s">
        <v>27</v>
      </c>
      <c r="D1708" t="s">
        <v>28</v>
      </c>
      <c r="E1708" t="s">
        <v>363</v>
      </c>
      <c r="F1708" t="s">
        <v>11444</v>
      </c>
      <c r="G1708" t="s">
        <v>11445</v>
      </c>
      <c r="H1708" t="s">
        <v>8442</v>
      </c>
      <c r="I1708" t="s">
        <v>14409</v>
      </c>
      <c r="J1708" t="s">
        <v>11451</v>
      </c>
      <c r="K1708" t="s">
        <v>30</v>
      </c>
      <c r="L1708" t="s">
        <v>30</v>
      </c>
      <c r="M1708" t="s">
        <v>41</v>
      </c>
      <c r="N1708" t="s">
        <v>42</v>
      </c>
      <c r="O1708" t="s">
        <v>11452</v>
      </c>
      <c r="P1708" t="s">
        <v>345</v>
      </c>
      <c r="Q1708" t="s">
        <v>78</v>
      </c>
      <c r="R1708" t="s">
        <v>11453</v>
      </c>
      <c r="S1708" t="str">
        <f t="shared" si="26"/>
        <v>JARA LARICO, MARTHA ELIZABEH</v>
      </c>
      <c r="T1708" t="s">
        <v>51</v>
      </c>
      <c r="U1708" t="s">
        <v>47</v>
      </c>
      <c r="V1708" t="s">
        <v>48</v>
      </c>
      <c r="W1708" t="s">
        <v>16252</v>
      </c>
      <c r="X1708" s="121">
        <v>27338</v>
      </c>
      <c r="Y1708" t="s">
        <v>11454</v>
      </c>
      <c r="AB1708" t="s">
        <v>37</v>
      </c>
      <c r="AC1708" t="s">
        <v>38</v>
      </c>
      <c r="AD1708" t="s">
        <v>39</v>
      </c>
    </row>
    <row r="1709" spans="1:30">
      <c r="A1709" t="s">
        <v>11455</v>
      </c>
      <c r="B1709" t="s">
        <v>26</v>
      </c>
      <c r="C1709" t="s">
        <v>27</v>
      </c>
      <c r="D1709" t="s">
        <v>28</v>
      </c>
      <c r="E1709" t="s">
        <v>363</v>
      </c>
      <c r="F1709" t="s">
        <v>11444</v>
      </c>
      <c r="G1709" t="s">
        <v>11445</v>
      </c>
      <c r="H1709" t="s">
        <v>8442</v>
      </c>
      <c r="I1709" t="s">
        <v>14409</v>
      </c>
      <c r="J1709" t="s">
        <v>11455</v>
      </c>
      <c r="K1709" t="s">
        <v>30</v>
      </c>
      <c r="L1709" t="s">
        <v>30</v>
      </c>
      <c r="M1709" t="s">
        <v>8480</v>
      </c>
      <c r="N1709" t="s">
        <v>42</v>
      </c>
      <c r="O1709" t="s">
        <v>11456</v>
      </c>
      <c r="P1709" t="s">
        <v>214</v>
      </c>
      <c r="Q1709" t="s">
        <v>214</v>
      </c>
      <c r="R1709" t="s">
        <v>675</v>
      </c>
      <c r="S1709" t="str">
        <f t="shared" si="26"/>
        <v>PARI PARI, VIDAL</v>
      </c>
      <c r="T1709" t="s">
        <v>51</v>
      </c>
      <c r="U1709" t="s">
        <v>47</v>
      </c>
      <c r="V1709" t="s">
        <v>48</v>
      </c>
      <c r="W1709" t="s">
        <v>16253</v>
      </c>
      <c r="X1709" s="121">
        <v>26331</v>
      </c>
      <c r="Y1709" t="s">
        <v>11457</v>
      </c>
      <c r="AB1709" t="s">
        <v>37</v>
      </c>
      <c r="AC1709" t="s">
        <v>38</v>
      </c>
      <c r="AD1709" t="s">
        <v>39</v>
      </c>
    </row>
    <row r="1710" spans="1:30">
      <c r="A1710" t="s">
        <v>11459</v>
      </c>
      <c r="B1710" t="s">
        <v>26</v>
      </c>
      <c r="C1710" t="s">
        <v>27</v>
      </c>
      <c r="D1710" t="s">
        <v>28</v>
      </c>
      <c r="E1710" t="s">
        <v>363</v>
      </c>
      <c r="F1710" t="s">
        <v>11444</v>
      </c>
      <c r="G1710" t="s">
        <v>11445</v>
      </c>
      <c r="H1710" t="s">
        <v>8442</v>
      </c>
      <c r="I1710" t="s">
        <v>14409</v>
      </c>
      <c r="J1710" t="s">
        <v>11459</v>
      </c>
      <c r="K1710" t="s">
        <v>30</v>
      </c>
      <c r="L1710" t="s">
        <v>30</v>
      </c>
      <c r="M1710" t="s">
        <v>41</v>
      </c>
      <c r="N1710" t="s">
        <v>42</v>
      </c>
      <c r="O1710" t="s">
        <v>52</v>
      </c>
      <c r="P1710" t="s">
        <v>56</v>
      </c>
      <c r="Q1710" t="s">
        <v>831</v>
      </c>
      <c r="R1710" t="s">
        <v>11460</v>
      </c>
      <c r="S1710" t="str">
        <f t="shared" si="26"/>
        <v>ARIAS PERALTA, AGRIPINA GUADALUPE</v>
      </c>
      <c r="T1710" t="s">
        <v>46</v>
      </c>
      <c r="U1710" t="s">
        <v>47</v>
      </c>
      <c r="V1710" t="s">
        <v>48</v>
      </c>
      <c r="W1710" t="s">
        <v>16254</v>
      </c>
      <c r="X1710" s="121">
        <v>22455</v>
      </c>
      <c r="Y1710" t="s">
        <v>11461</v>
      </c>
      <c r="AB1710" t="s">
        <v>37</v>
      </c>
      <c r="AC1710" t="s">
        <v>38</v>
      </c>
      <c r="AD1710" t="s">
        <v>39</v>
      </c>
    </row>
    <row r="1711" spans="1:30">
      <c r="A1711" t="s">
        <v>11462</v>
      </c>
      <c r="B1711" t="s">
        <v>26</v>
      </c>
      <c r="C1711" t="s">
        <v>27</v>
      </c>
      <c r="D1711" t="s">
        <v>28</v>
      </c>
      <c r="E1711" t="s">
        <v>363</v>
      </c>
      <c r="F1711" t="s">
        <v>11444</v>
      </c>
      <c r="G1711" t="s">
        <v>11445</v>
      </c>
      <c r="H1711" t="s">
        <v>8442</v>
      </c>
      <c r="I1711" t="s">
        <v>14409</v>
      </c>
      <c r="J1711" t="s">
        <v>11462</v>
      </c>
      <c r="K1711" t="s">
        <v>30</v>
      </c>
      <c r="L1711" t="s">
        <v>30</v>
      </c>
      <c r="M1711" t="s">
        <v>41</v>
      </c>
      <c r="N1711" t="s">
        <v>42</v>
      </c>
      <c r="O1711" t="s">
        <v>52</v>
      </c>
      <c r="P1711" t="s">
        <v>215</v>
      </c>
      <c r="Q1711" t="s">
        <v>73</v>
      </c>
      <c r="R1711" t="s">
        <v>11463</v>
      </c>
      <c r="S1711" t="str">
        <f t="shared" si="26"/>
        <v>CASTILLO CONDORI, DEMETRIA GREGORIA</v>
      </c>
      <c r="T1711" t="s">
        <v>46</v>
      </c>
      <c r="U1711" t="s">
        <v>47</v>
      </c>
      <c r="V1711" t="s">
        <v>48</v>
      </c>
      <c r="W1711" t="s">
        <v>16255</v>
      </c>
      <c r="X1711" s="121">
        <v>21284</v>
      </c>
      <c r="Y1711" t="s">
        <v>11464</v>
      </c>
      <c r="AB1711" t="s">
        <v>37</v>
      </c>
      <c r="AC1711" t="s">
        <v>38</v>
      </c>
      <c r="AD1711" t="s">
        <v>39</v>
      </c>
    </row>
    <row r="1712" spans="1:30">
      <c r="A1712" t="s">
        <v>11465</v>
      </c>
      <c r="B1712" t="s">
        <v>26</v>
      </c>
      <c r="C1712" t="s">
        <v>27</v>
      </c>
      <c r="D1712" t="s">
        <v>28</v>
      </c>
      <c r="E1712" t="s">
        <v>363</v>
      </c>
      <c r="F1712" t="s">
        <v>11444</v>
      </c>
      <c r="G1712" t="s">
        <v>11445</v>
      </c>
      <c r="H1712" t="s">
        <v>8442</v>
      </c>
      <c r="I1712" t="s">
        <v>14409</v>
      </c>
      <c r="J1712" t="s">
        <v>11465</v>
      </c>
      <c r="K1712" t="s">
        <v>30</v>
      </c>
      <c r="L1712" t="s">
        <v>30</v>
      </c>
      <c r="M1712" t="s">
        <v>41</v>
      </c>
      <c r="N1712" t="s">
        <v>42</v>
      </c>
      <c r="O1712" t="s">
        <v>52</v>
      </c>
      <c r="P1712" t="s">
        <v>122</v>
      </c>
      <c r="Q1712" t="s">
        <v>639</v>
      </c>
      <c r="R1712" t="s">
        <v>11466</v>
      </c>
      <c r="S1712" t="str">
        <f t="shared" si="26"/>
        <v>FLORES ALCOS, JUAN GERMAN</v>
      </c>
      <c r="T1712" t="s">
        <v>58</v>
      </c>
      <c r="U1712" t="s">
        <v>47</v>
      </c>
      <c r="V1712" t="s">
        <v>48</v>
      </c>
      <c r="W1712" t="s">
        <v>16256</v>
      </c>
      <c r="X1712" s="121">
        <v>25871</v>
      </c>
      <c r="Y1712" t="s">
        <v>11467</v>
      </c>
      <c r="AB1712" t="s">
        <v>37</v>
      </c>
      <c r="AC1712" t="s">
        <v>38</v>
      </c>
      <c r="AD1712" t="s">
        <v>39</v>
      </c>
    </row>
    <row r="1713" spans="1:30">
      <c r="A1713" t="s">
        <v>11468</v>
      </c>
      <c r="B1713" t="s">
        <v>26</v>
      </c>
      <c r="C1713" t="s">
        <v>27</v>
      </c>
      <c r="D1713" t="s">
        <v>28</v>
      </c>
      <c r="E1713" t="s">
        <v>363</v>
      </c>
      <c r="F1713" t="s">
        <v>11444</v>
      </c>
      <c r="G1713" t="s">
        <v>11445</v>
      </c>
      <c r="H1713" t="s">
        <v>8442</v>
      </c>
      <c r="I1713" t="s">
        <v>14409</v>
      </c>
      <c r="J1713" t="s">
        <v>11468</v>
      </c>
      <c r="K1713" t="s">
        <v>30</v>
      </c>
      <c r="L1713" t="s">
        <v>30</v>
      </c>
      <c r="M1713" t="s">
        <v>41</v>
      </c>
      <c r="N1713" t="s">
        <v>42</v>
      </c>
      <c r="O1713" t="s">
        <v>11469</v>
      </c>
      <c r="P1713" t="s">
        <v>64</v>
      </c>
      <c r="Q1713" t="s">
        <v>413</v>
      </c>
      <c r="R1713" t="s">
        <v>11470</v>
      </c>
      <c r="S1713" t="str">
        <f t="shared" si="26"/>
        <v>CHOQUE AROAPAZA, SALOME ROSA</v>
      </c>
      <c r="T1713" t="s">
        <v>51</v>
      </c>
      <c r="U1713" t="s">
        <v>47</v>
      </c>
      <c r="V1713" t="s">
        <v>48</v>
      </c>
      <c r="W1713" t="s">
        <v>16257</v>
      </c>
      <c r="X1713" s="121">
        <v>23672</v>
      </c>
      <c r="Y1713" t="s">
        <v>11471</v>
      </c>
      <c r="AB1713" t="s">
        <v>37</v>
      </c>
      <c r="AC1713" t="s">
        <v>38</v>
      </c>
      <c r="AD1713" t="s">
        <v>39</v>
      </c>
    </row>
    <row r="1714" spans="1:30">
      <c r="A1714" t="s">
        <v>11472</v>
      </c>
      <c r="B1714" t="s">
        <v>26</v>
      </c>
      <c r="C1714" t="s">
        <v>27</v>
      </c>
      <c r="D1714" t="s">
        <v>28</v>
      </c>
      <c r="E1714" t="s">
        <v>363</v>
      </c>
      <c r="F1714" t="s">
        <v>11444</v>
      </c>
      <c r="G1714" t="s">
        <v>11445</v>
      </c>
      <c r="H1714" t="s">
        <v>8442</v>
      </c>
      <c r="I1714" t="s">
        <v>14409</v>
      </c>
      <c r="J1714" t="s">
        <v>11472</v>
      </c>
      <c r="K1714" t="s">
        <v>30</v>
      </c>
      <c r="L1714" t="s">
        <v>30</v>
      </c>
      <c r="M1714" t="s">
        <v>41</v>
      </c>
      <c r="N1714" t="s">
        <v>231</v>
      </c>
      <c r="O1714" t="s">
        <v>11473</v>
      </c>
      <c r="P1714" t="s">
        <v>40</v>
      </c>
      <c r="Q1714" t="s">
        <v>40</v>
      </c>
      <c r="R1714" t="s">
        <v>40</v>
      </c>
      <c r="S1714" s="163" t="s">
        <v>231</v>
      </c>
      <c r="T1714" t="s">
        <v>62</v>
      </c>
      <c r="U1714" t="s">
        <v>47</v>
      </c>
      <c r="V1714" t="s">
        <v>48</v>
      </c>
      <c r="W1714" t="s">
        <v>40</v>
      </c>
      <c r="X1714" t="s">
        <v>232</v>
      </c>
      <c r="Y1714" t="s">
        <v>40</v>
      </c>
      <c r="AB1714" t="s">
        <v>37</v>
      </c>
      <c r="AC1714" t="s">
        <v>6439</v>
      </c>
      <c r="AD1714" t="s">
        <v>39</v>
      </c>
    </row>
    <row r="1715" spans="1:30">
      <c r="A1715" t="s">
        <v>11474</v>
      </c>
      <c r="B1715" t="s">
        <v>26</v>
      </c>
      <c r="C1715" t="s">
        <v>27</v>
      </c>
      <c r="D1715" t="s">
        <v>28</v>
      </c>
      <c r="E1715" t="s">
        <v>363</v>
      </c>
      <c r="F1715" t="s">
        <v>11444</v>
      </c>
      <c r="G1715" t="s">
        <v>11445</v>
      </c>
      <c r="H1715" t="s">
        <v>8442</v>
      </c>
      <c r="I1715" t="s">
        <v>14409</v>
      </c>
      <c r="J1715" t="s">
        <v>11474</v>
      </c>
      <c r="K1715" t="s">
        <v>30</v>
      </c>
      <c r="L1715" t="s">
        <v>30</v>
      </c>
      <c r="M1715" t="s">
        <v>6262</v>
      </c>
      <c r="N1715" t="s">
        <v>42</v>
      </c>
      <c r="O1715" t="s">
        <v>52</v>
      </c>
      <c r="P1715" t="s">
        <v>6388</v>
      </c>
      <c r="Q1715" t="s">
        <v>75</v>
      </c>
      <c r="R1715" t="s">
        <v>818</v>
      </c>
      <c r="S1715" t="str">
        <f t="shared" si="26"/>
        <v>IBEROS PINEDA, MARIO</v>
      </c>
      <c r="T1715" t="s">
        <v>51</v>
      </c>
      <c r="U1715" t="s">
        <v>47</v>
      </c>
      <c r="V1715" t="s">
        <v>48</v>
      </c>
      <c r="W1715" t="s">
        <v>16258</v>
      </c>
      <c r="X1715" s="121">
        <v>23842</v>
      </c>
      <c r="Y1715" t="s">
        <v>11475</v>
      </c>
      <c r="AB1715" t="s">
        <v>37</v>
      </c>
      <c r="AC1715" t="s">
        <v>38</v>
      </c>
      <c r="AD1715" t="s">
        <v>39</v>
      </c>
    </row>
    <row r="1716" spans="1:30">
      <c r="A1716" t="s">
        <v>11476</v>
      </c>
      <c r="B1716" t="s">
        <v>26</v>
      </c>
      <c r="C1716" t="s">
        <v>27</v>
      </c>
      <c r="D1716" t="s">
        <v>28</v>
      </c>
      <c r="E1716" t="s">
        <v>363</v>
      </c>
      <c r="F1716" t="s">
        <v>11444</v>
      </c>
      <c r="G1716" t="s">
        <v>11445</v>
      </c>
      <c r="H1716" t="s">
        <v>8442</v>
      </c>
      <c r="I1716" t="s">
        <v>14409</v>
      </c>
      <c r="J1716" t="s">
        <v>11476</v>
      </c>
      <c r="K1716" t="s">
        <v>30</v>
      </c>
      <c r="L1716" t="s">
        <v>30</v>
      </c>
      <c r="M1716" t="s">
        <v>41</v>
      </c>
      <c r="N1716" t="s">
        <v>42</v>
      </c>
      <c r="O1716" t="s">
        <v>11477</v>
      </c>
      <c r="P1716" t="s">
        <v>273</v>
      </c>
      <c r="Q1716" t="s">
        <v>6285</v>
      </c>
      <c r="R1716" t="s">
        <v>11478</v>
      </c>
      <c r="S1716" t="str">
        <f t="shared" si="26"/>
        <v>GORDILLO MONTALVO, MARIELA GEORGINA</v>
      </c>
      <c r="T1716" t="s">
        <v>62</v>
      </c>
      <c r="U1716" t="s">
        <v>47</v>
      </c>
      <c r="V1716" t="s">
        <v>48</v>
      </c>
      <c r="W1716" t="s">
        <v>16259</v>
      </c>
      <c r="X1716" s="121">
        <v>24048</v>
      </c>
      <c r="Y1716" t="s">
        <v>11479</v>
      </c>
      <c r="AB1716" t="s">
        <v>37</v>
      </c>
      <c r="AC1716" t="s">
        <v>38</v>
      </c>
      <c r="AD1716" t="s">
        <v>39</v>
      </c>
    </row>
    <row r="1717" spans="1:30">
      <c r="A1717" t="s">
        <v>11480</v>
      </c>
      <c r="B1717" t="s">
        <v>26</v>
      </c>
      <c r="C1717" t="s">
        <v>27</v>
      </c>
      <c r="D1717" t="s">
        <v>28</v>
      </c>
      <c r="E1717" t="s">
        <v>363</v>
      </c>
      <c r="F1717" t="s">
        <v>11444</v>
      </c>
      <c r="G1717" t="s">
        <v>11445</v>
      </c>
      <c r="H1717" t="s">
        <v>8442</v>
      </c>
      <c r="I1717" t="s">
        <v>14409</v>
      </c>
      <c r="J1717" t="s">
        <v>11480</v>
      </c>
      <c r="K1717" t="s">
        <v>30</v>
      </c>
      <c r="L1717" t="s">
        <v>30</v>
      </c>
      <c r="M1717" t="s">
        <v>41</v>
      </c>
      <c r="N1717" t="s">
        <v>42</v>
      </c>
      <c r="O1717" t="s">
        <v>11481</v>
      </c>
      <c r="P1717" t="s">
        <v>103</v>
      </c>
      <c r="Q1717" t="s">
        <v>122</v>
      </c>
      <c r="R1717" t="s">
        <v>779</v>
      </c>
      <c r="S1717" t="str">
        <f t="shared" si="26"/>
        <v>MAMANI FLORES, EDUARDO</v>
      </c>
      <c r="T1717" t="s">
        <v>46</v>
      </c>
      <c r="U1717" t="s">
        <v>47</v>
      </c>
      <c r="V1717" t="s">
        <v>48</v>
      </c>
      <c r="W1717" t="s">
        <v>16260</v>
      </c>
      <c r="X1717" s="121">
        <v>21183</v>
      </c>
      <c r="Y1717" t="s">
        <v>11482</v>
      </c>
      <c r="AB1717" t="s">
        <v>37</v>
      </c>
      <c r="AC1717" t="s">
        <v>38</v>
      </c>
      <c r="AD1717" t="s">
        <v>39</v>
      </c>
    </row>
    <row r="1718" spans="1:30">
      <c r="A1718" t="s">
        <v>11483</v>
      </c>
      <c r="B1718" t="s">
        <v>26</v>
      </c>
      <c r="C1718" t="s">
        <v>27</v>
      </c>
      <c r="D1718" t="s">
        <v>28</v>
      </c>
      <c r="E1718" t="s">
        <v>363</v>
      </c>
      <c r="F1718" t="s">
        <v>11444</v>
      </c>
      <c r="G1718" t="s">
        <v>11445</v>
      </c>
      <c r="H1718" t="s">
        <v>8442</v>
      </c>
      <c r="I1718" t="s">
        <v>14409</v>
      </c>
      <c r="J1718" t="s">
        <v>11483</v>
      </c>
      <c r="K1718" t="s">
        <v>87</v>
      </c>
      <c r="L1718" t="s">
        <v>719</v>
      </c>
      <c r="M1718" t="s">
        <v>720</v>
      </c>
      <c r="N1718" t="s">
        <v>42</v>
      </c>
      <c r="O1718" t="s">
        <v>52</v>
      </c>
      <c r="P1718" t="s">
        <v>6393</v>
      </c>
      <c r="Q1718" t="s">
        <v>72</v>
      </c>
      <c r="R1718" t="s">
        <v>120</v>
      </c>
      <c r="S1718" t="str">
        <f t="shared" si="26"/>
        <v>BLAS QUISPE, JULIA</v>
      </c>
      <c r="T1718" t="s">
        <v>711</v>
      </c>
      <c r="U1718" t="s">
        <v>36</v>
      </c>
      <c r="V1718" t="s">
        <v>48</v>
      </c>
      <c r="W1718" t="s">
        <v>16261</v>
      </c>
      <c r="X1718" s="121">
        <v>19924</v>
      </c>
      <c r="Y1718" t="s">
        <v>11484</v>
      </c>
      <c r="AB1718" t="s">
        <v>37</v>
      </c>
      <c r="AC1718" t="s">
        <v>92</v>
      </c>
      <c r="AD1718" t="s">
        <v>39</v>
      </c>
    </row>
    <row r="1719" spans="1:30">
      <c r="A1719" t="s">
        <v>11485</v>
      </c>
      <c r="B1719" t="s">
        <v>26</v>
      </c>
      <c r="C1719" t="s">
        <v>27</v>
      </c>
      <c r="D1719" t="s">
        <v>28</v>
      </c>
      <c r="E1719" t="s">
        <v>363</v>
      </c>
      <c r="F1719" t="s">
        <v>11444</v>
      </c>
      <c r="G1719" t="s">
        <v>11445</v>
      </c>
      <c r="H1719" t="s">
        <v>8442</v>
      </c>
      <c r="I1719" t="s">
        <v>14409</v>
      </c>
      <c r="J1719" t="s">
        <v>11485</v>
      </c>
      <c r="K1719" t="s">
        <v>87</v>
      </c>
      <c r="L1719" t="s">
        <v>88</v>
      </c>
      <c r="M1719" t="s">
        <v>89</v>
      </c>
      <c r="N1719" t="s">
        <v>42</v>
      </c>
      <c r="O1719" t="s">
        <v>52</v>
      </c>
      <c r="P1719" t="s">
        <v>262</v>
      </c>
      <c r="Q1719" t="s">
        <v>460</v>
      </c>
      <c r="R1719" t="s">
        <v>971</v>
      </c>
      <c r="S1719" t="str">
        <f t="shared" si="26"/>
        <v>LUJANO DURAN, TOMAS</v>
      </c>
      <c r="T1719" t="s">
        <v>188</v>
      </c>
      <c r="U1719" t="s">
        <v>36</v>
      </c>
      <c r="V1719" t="s">
        <v>48</v>
      </c>
      <c r="W1719" t="s">
        <v>16262</v>
      </c>
      <c r="X1719" s="121">
        <v>20886</v>
      </c>
      <c r="Y1719" t="s">
        <v>11486</v>
      </c>
      <c r="AB1719" t="s">
        <v>37</v>
      </c>
      <c r="AC1719" t="s">
        <v>92</v>
      </c>
      <c r="AD1719" t="s">
        <v>39</v>
      </c>
    </row>
    <row r="1720" spans="1:30">
      <c r="A1720" t="s">
        <v>11487</v>
      </c>
      <c r="B1720" t="s">
        <v>26</v>
      </c>
      <c r="C1720" t="s">
        <v>27</v>
      </c>
      <c r="D1720" t="s">
        <v>28</v>
      </c>
      <c r="E1720" t="s">
        <v>363</v>
      </c>
      <c r="F1720" t="s">
        <v>11444</v>
      </c>
      <c r="G1720" t="s">
        <v>11445</v>
      </c>
      <c r="H1720" t="s">
        <v>8442</v>
      </c>
      <c r="I1720" t="s">
        <v>14409</v>
      </c>
      <c r="J1720" t="s">
        <v>11487</v>
      </c>
      <c r="K1720" t="s">
        <v>87</v>
      </c>
      <c r="L1720" t="s">
        <v>88</v>
      </c>
      <c r="M1720" t="s">
        <v>89</v>
      </c>
      <c r="N1720" t="s">
        <v>42</v>
      </c>
      <c r="O1720" t="s">
        <v>11488</v>
      </c>
      <c r="P1720" t="s">
        <v>834</v>
      </c>
      <c r="Q1720" t="s">
        <v>73</v>
      </c>
      <c r="R1720" t="s">
        <v>971</v>
      </c>
      <c r="S1720" t="str">
        <f t="shared" si="26"/>
        <v>SOTO CONDORI, TOMAS</v>
      </c>
      <c r="T1720" t="s">
        <v>99</v>
      </c>
      <c r="U1720" t="s">
        <v>36</v>
      </c>
      <c r="V1720" t="s">
        <v>48</v>
      </c>
      <c r="W1720" t="s">
        <v>16263</v>
      </c>
      <c r="X1720" s="121">
        <v>19708</v>
      </c>
      <c r="Y1720" t="s">
        <v>11489</v>
      </c>
      <c r="AB1720" t="s">
        <v>37</v>
      </c>
      <c r="AC1720" t="s">
        <v>92</v>
      </c>
      <c r="AD1720" t="s">
        <v>39</v>
      </c>
    </row>
    <row r="1721" spans="1:30">
      <c r="A1721" t="s">
        <v>11490</v>
      </c>
      <c r="B1721" t="s">
        <v>26</v>
      </c>
      <c r="C1721" t="s">
        <v>27</v>
      </c>
      <c r="D1721" t="s">
        <v>28</v>
      </c>
      <c r="E1721" t="s">
        <v>363</v>
      </c>
      <c r="F1721" t="s">
        <v>11491</v>
      </c>
      <c r="G1721" t="s">
        <v>11492</v>
      </c>
      <c r="H1721" t="s">
        <v>8442</v>
      </c>
      <c r="I1721" t="s">
        <v>14410</v>
      </c>
      <c r="J1721" t="s">
        <v>11490</v>
      </c>
      <c r="K1721" t="s">
        <v>30</v>
      </c>
      <c r="L1721" t="s">
        <v>31</v>
      </c>
      <c r="M1721" t="s">
        <v>32</v>
      </c>
      <c r="N1721" t="s">
        <v>33</v>
      </c>
      <c r="O1721" t="s">
        <v>11493</v>
      </c>
      <c r="P1721" t="s">
        <v>106</v>
      </c>
      <c r="Q1721" t="s">
        <v>64</v>
      </c>
      <c r="R1721" t="s">
        <v>12031</v>
      </c>
      <c r="S1721" t="str">
        <f t="shared" si="26"/>
        <v>RUELAS CHOQUE, DAVID ISAAC</v>
      </c>
      <c r="T1721" t="s">
        <v>58</v>
      </c>
      <c r="U1721" t="s">
        <v>36</v>
      </c>
      <c r="V1721" t="s">
        <v>6426</v>
      </c>
      <c r="W1721" t="s">
        <v>16264</v>
      </c>
      <c r="X1721" s="121">
        <v>24190</v>
      </c>
      <c r="Y1721" t="s">
        <v>12032</v>
      </c>
      <c r="Z1721" s="121">
        <v>43525</v>
      </c>
      <c r="AA1721" s="121">
        <v>44985</v>
      </c>
      <c r="AB1721" t="s">
        <v>37</v>
      </c>
      <c r="AC1721" t="s">
        <v>38</v>
      </c>
      <c r="AD1721" t="s">
        <v>39</v>
      </c>
    </row>
    <row r="1722" spans="1:30">
      <c r="A1722" t="s">
        <v>11494</v>
      </c>
      <c r="B1722" t="s">
        <v>26</v>
      </c>
      <c r="C1722" t="s">
        <v>27</v>
      </c>
      <c r="D1722" t="s">
        <v>28</v>
      </c>
      <c r="E1722" t="s">
        <v>363</v>
      </c>
      <c r="F1722" t="s">
        <v>11491</v>
      </c>
      <c r="G1722" t="s">
        <v>11492</v>
      </c>
      <c r="H1722" t="s">
        <v>8442</v>
      </c>
      <c r="I1722" t="s">
        <v>14410</v>
      </c>
      <c r="J1722" t="s">
        <v>11494</v>
      </c>
      <c r="K1722" t="s">
        <v>30</v>
      </c>
      <c r="L1722" t="s">
        <v>30</v>
      </c>
      <c r="M1722" t="s">
        <v>41</v>
      </c>
      <c r="N1722" t="s">
        <v>42</v>
      </c>
      <c r="O1722" t="s">
        <v>11495</v>
      </c>
      <c r="P1722" t="s">
        <v>293</v>
      </c>
      <c r="Q1722" t="s">
        <v>373</v>
      </c>
      <c r="R1722" t="s">
        <v>6587</v>
      </c>
      <c r="S1722" t="str">
        <f t="shared" si="26"/>
        <v>AGUILAR VALENCIA, VIRGINIA</v>
      </c>
      <c r="T1722" t="s">
        <v>51</v>
      </c>
      <c r="U1722" t="s">
        <v>47</v>
      </c>
      <c r="V1722" t="s">
        <v>48</v>
      </c>
      <c r="W1722" t="s">
        <v>16265</v>
      </c>
      <c r="X1722" s="121">
        <v>25225</v>
      </c>
      <c r="Y1722" t="s">
        <v>11496</v>
      </c>
      <c r="AB1722" t="s">
        <v>37</v>
      </c>
      <c r="AC1722" t="s">
        <v>38</v>
      </c>
      <c r="AD1722" t="s">
        <v>39</v>
      </c>
    </row>
    <row r="1723" spans="1:30">
      <c r="A1723" t="s">
        <v>11497</v>
      </c>
      <c r="B1723" t="s">
        <v>26</v>
      </c>
      <c r="C1723" t="s">
        <v>27</v>
      </c>
      <c r="D1723" t="s">
        <v>28</v>
      </c>
      <c r="E1723" t="s">
        <v>363</v>
      </c>
      <c r="F1723" t="s">
        <v>11491</v>
      </c>
      <c r="G1723" t="s">
        <v>11492</v>
      </c>
      <c r="H1723" t="s">
        <v>8442</v>
      </c>
      <c r="I1723" t="s">
        <v>14410</v>
      </c>
      <c r="J1723" t="s">
        <v>11497</v>
      </c>
      <c r="K1723" t="s">
        <v>30</v>
      </c>
      <c r="L1723" t="s">
        <v>30</v>
      </c>
      <c r="M1723" t="s">
        <v>41</v>
      </c>
      <c r="N1723" t="s">
        <v>42</v>
      </c>
      <c r="O1723" t="s">
        <v>11498</v>
      </c>
      <c r="P1723" t="s">
        <v>301</v>
      </c>
      <c r="Q1723" t="s">
        <v>333</v>
      </c>
      <c r="R1723" t="s">
        <v>360</v>
      </c>
      <c r="S1723" t="str">
        <f t="shared" si="26"/>
        <v>LLANOS MIRANDA, ROSA MARIA</v>
      </c>
      <c r="T1723" t="s">
        <v>58</v>
      </c>
      <c r="U1723" t="s">
        <v>47</v>
      </c>
      <c r="V1723" t="s">
        <v>48</v>
      </c>
      <c r="W1723" t="s">
        <v>16266</v>
      </c>
      <c r="X1723" s="121">
        <v>25688</v>
      </c>
      <c r="Y1723" t="s">
        <v>11499</v>
      </c>
      <c r="AB1723" t="s">
        <v>37</v>
      </c>
      <c r="AC1723" t="s">
        <v>38</v>
      </c>
      <c r="AD1723" t="s">
        <v>39</v>
      </c>
    </row>
    <row r="1724" spans="1:30">
      <c r="A1724" t="s">
        <v>11500</v>
      </c>
      <c r="B1724" t="s">
        <v>26</v>
      </c>
      <c r="C1724" t="s">
        <v>27</v>
      </c>
      <c r="D1724" t="s">
        <v>28</v>
      </c>
      <c r="E1724" t="s">
        <v>363</v>
      </c>
      <c r="F1724" t="s">
        <v>11491</v>
      </c>
      <c r="G1724" t="s">
        <v>11492</v>
      </c>
      <c r="H1724" t="s">
        <v>8442</v>
      </c>
      <c r="I1724" t="s">
        <v>14410</v>
      </c>
      <c r="J1724" t="s">
        <v>11500</v>
      </c>
      <c r="K1724" t="s">
        <v>30</v>
      </c>
      <c r="L1724" t="s">
        <v>30</v>
      </c>
      <c r="M1724" t="s">
        <v>41</v>
      </c>
      <c r="N1724" t="s">
        <v>42</v>
      </c>
      <c r="O1724" t="s">
        <v>11501</v>
      </c>
      <c r="P1724" t="s">
        <v>127</v>
      </c>
      <c r="Q1724" t="s">
        <v>82</v>
      </c>
      <c r="R1724" t="s">
        <v>8328</v>
      </c>
      <c r="S1724" t="str">
        <f t="shared" si="26"/>
        <v>MACHACA CACERES, LUCRECIA</v>
      </c>
      <c r="T1724" t="s">
        <v>58</v>
      </c>
      <c r="U1724" t="s">
        <v>47</v>
      </c>
      <c r="V1724" t="s">
        <v>48</v>
      </c>
      <c r="W1724" t="s">
        <v>16267</v>
      </c>
      <c r="X1724" s="121">
        <v>22973</v>
      </c>
      <c r="Y1724" t="s">
        <v>11502</v>
      </c>
      <c r="AB1724" t="s">
        <v>37</v>
      </c>
      <c r="AC1724" t="s">
        <v>38</v>
      </c>
      <c r="AD1724" t="s">
        <v>39</v>
      </c>
    </row>
    <row r="1725" spans="1:30">
      <c r="A1725" t="s">
        <v>11503</v>
      </c>
      <c r="B1725" t="s">
        <v>26</v>
      </c>
      <c r="C1725" t="s">
        <v>27</v>
      </c>
      <c r="D1725" t="s">
        <v>28</v>
      </c>
      <c r="E1725" t="s">
        <v>363</v>
      </c>
      <c r="F1725" t="s">
        <v>11491</v>
      </c>
      <c r="G1725" t="s">
        <v>11492</v>
      </c>
      <c r="H1725" t="s">
        <v>8442</v>
      </c>
      <c r="I1725" t="s">
        <v>14410</v>
      </c>
      <c r="J1725" t="s">
        <v>11503</v>
      </c>
      <c r="K1725" t="s">
        <v>30</v>
      </c>
      <c r="L1725" t="s">
        <v>30</v>
      </c>
      <c r="M1725" t="s">
        <v>41</v>
      </c>
      <c r="N1725" t="s">
        <v>42</v>
      </c>
      <c r="O1725" t="s">
        <v>16268</v>
      </c>
      <c r="P1725" t="s">
        <v>122</v>
      </c>
      <c r="Q1725" t="s">
        <v>103</v>
      </c>
      <c r="R1725" t="s">
        <v>16271</v>
      </c>
      <c r="S1725" t="str">
        <f t="shared" si="26"/>
        <v>FLORES MAMANI, RAUL VALENTIN</v>
      </c>
      <c r="T1725" t="s">
        <v>51</v>
      </c>
      <c r="U1725" t="s">
        <v>47</v>
      </c>
      <c r="V1725" t="s">
        <v>48</v>
      </c>
      <c r="W1725" t="s">
        <v>16269</v>
      </c>
      <c r="X1725" s="121">
        <v>22631</v>
      </c>
      <c r="Y1725" t="s">
        <v>16270</v>
      </c>
      <c r="AB1725" t="s">
        <v>37</v>
      </c>
      <c r="AC1725" t="s">
        <v>38</v>
      </c>
      <c r="AD1725" t="s">
        <v>39</v>
      </c>
    </row>
    <row r="1726" spans="1:30">
      <c r="A1726" t="s">
        <v>11504</v>
      </c>
      <c r="B1726" t="s">
        <v>26</v>
      </c>
      <c r="C1726" t="s">
        <v>27</v>
      </c>
      <c r="D1726" t="s">
        <v>28</v>
      </c>
      <c r="E1726" t="s">
        <v>363</v>
      </c>
      <c r="F1726" t="s">
        <v>11491</v>
      </c>
      <c r="G1726" t="s">
        <v>11492</v>
      </c>
      <c r="H1726" t="s">
        <v>8442</v>
      </c>
      <c r="I1726" t="s">
        <v>14410</v>
      </c>
      <c r="J1726" t="s">
        <v>11504</v>
      </c>
      <c r="K1726" t="s">
        <v>30</v>
      </c>
      <c r="L1726" t="s">
        <v>30</v>
      </c>
      <c r="M1726" t="s">
        <v>8480</v>
      </c>
      <c r="N1726" t="s">
        <v>42</v>
      </c>
      <c r="O1726" t="s">
        <v>52</v>
      </c>
      <c r="P1726" t="s">
        <v>745</v>
      </c>
      <c r="Q1726" t="s">
        <v>972</v>
      </c>
      <c r="R1726" t="s">
        <v>11505</v>
      </c>
      <c r="S1726" t="str">
        <f t="shared" si="26"/>
        <v>CUENTAS ALVARADO, SABINA ROSARIO DEL CARMEN</v>
      </c>
      <c r="T1726" t="s">
        <v>310</v>
      </c>
      <c r="U1726" t="s">
        <v>47</v>
      </c>
      <c r="V1726" t="s">
        <v>48</v>
      </c>
      <c r="W1726" t="s">
        <v>16272</v>
      </c>
      <c r="X1726" s="121">
        <v>25029</v>
      </c>
      <c r="Y1726" t="s">
        <v>11506</v>
      </c>
      <c r="AB1726" t="s">
        <v>37</v>
      </c>
      <c r="AC1726" t="s">
        <v>38</v>
      </c>
      <c r="AD1726" t="s">
        <v>39</v>
      </c>
    </row>
    <row r="1727" spans="1:30">
      <c r="A1727" t="s">
        <v>11507</v>
      </c>
      <c r="B1727" t="s">
        <v>26</v>
      </c>
      <c r="C1727" t="s">
        <v>27</v>
      </c>
      <c r="D1727" t="s">
        <v>28</v>
      </c>
      <c r="E1727" t="s">
        <v>363</v>
      </c>
      <c r="F1727" t="s">
        <v>11491</v>
      </c>
      <c r="G1727" t="s">
        <v>11492</v>
      </c>
      <c r="H1727" t="s">
        <v>8442</v>
      </c>
      <c r="I1727" t="s">
        <v>14410</v>
      </c>
      <c r="J1727" t="s">
        <v>11507</v>
      </c>
      <c r="K1727" t="s">
        <v>30</v>
      </c>
      <c r="L1727" t="s">
        <v>30</v>
      </c>
      <c r="M1727" t="s">
        <v>41</v>
      </c>
      <c r="N1727" t="s">
        <v>42</v>
      </c>
      <c r="O1727" t="s">
        <v>52</v>
      </c>
      <c r="P1727" t="s">
        <v>69</v>
      </c>
      <c r="Q1727" t="s">
        <v>708</v>
      </c>
      <c r="R1727" t="s">
        <v>316</v>
      </c>
      <c r="S1727" t="str">
        <f t="shared" si="26"/>
        <v>GUERRA VERA, MARIA LUISA</v>
      </c>
      <c r="T1727" t="s">
        <v>51</v>
      </c>
      <c r="U1727" t="s">
        <v>47</v>
      </c>
      <c r="V1727" t="s">
        <v>48</v>
      </c>
      <c r="W1727" t="s">
        <v>16273</v>
      </c>
      <c r="X1727" s="121">
        <v>24369</v>
      </c>
      <c r="Y1727" t="s">
        <v>11508</v>
      </c>
      <c r="AB1727" t="s">
        <v>37</v>
      </c>
      <c r="AC1727" t="s">
        <v>38</v>
      </c>
      <c r="AD1727" t="s">
        <v>39</v>
      </c>
    </row>
    <row r="1728" spans="1:30">
      <c r="A1728" t="s">
        <v>11509</v>
      </c>
      <c r="B1728" t="s">
        <v>26</v>
      </c>
      <c r="C1728" t="s">
        <v>27</v>
      </c>
      <c r="D1728" t="s">
        <v>28</v>
      </c>
      <c r="E1728" t="s">
        <v>363</v>
      </c>
      <c r="F1728" t="s">
        <v>11491</v>
      </c>
      <c r="G1728" t="s">
        <v>11492</v>
      </c>
      <c r="H1728" t="s">
        <v>8442</v>
      </c>
      <c r="I1728" t="s">
        <v>14410</v>
      </c>
      <c r="J1728" t="s">
        <v>11509</v>
      </c>
      <c r="K1728" t="s">
        <v>30</v>
      </c>
      <c r="L1728" t="s">
        <v>30</v>
      </c>
      <c r="M1728" t="s">
        <v>41</v>
      </c>
      <c r="N1728" t="s">
        <v>42</v>
      </c>
      <c r="O1728" t="s">
        <v>52</v>
      </c>
      <c r="P1728" t="s">
        <v>71</v>
      </c>
      <c r="Q1728" t="s">
        <v>11133</v>
      </c>
      <c r="R1728" t="s">
        <v>11510</v>
      </c>
      <c r="S1728" t="str">
        <f t="shared" si="26"/>
        <v>HUANCA PORTILLO, OSCAR DAVID</v>
      </c>
      <c r="T1728" t="s">
        <v>62</v>
      </c>
      <c r="U1728" t="s">
        <v>47</v>
      </c>
      <c r="V1728" t="s">
        <v>48</v>
      </c>
      <c r="W1728" t="s">
        <v>16274</v>
      </c>
      <c r="X1728" s="121">
        <v>22823</v>
      </c>
      <c r="Y1728" t="s">
        <v>11511</v>
      </c>
      <c r="AB1728" t="s">
        <v>37</v>
      </c>
      <c r="AC1728" t="s">
        <v>38</v>
      </c>
      <c r="AD1728" t="s">
        <v>39</v>
      </c>
    </row>
    <row r="1729" spans="1:30">
      <c r="A1729" t="s">
        <v>11512</v>
      </c>
      <c r="B1729" t="s">
        <v>26</v>
      </c>
      <c r="C1729" t="s">
        <v>27</v>
      </c>
      <c r="D1729" t="s">
        <v>28</v>
      </c>
      <c r="E1729" t="s">
        <v>363</v>
      </c>
      <c r="F1729" t="s">
        <v>11491</v>
      </c>
      <c r="G1729" t="s">
        <v>11492</v>
      </c>
      <c r="H1729" t="s">
        <v>8442</v>
      </c>
      <c r="I1729" t="s">
        <v>14410</v>
      </c>
      <c r="J1729" t="s">
        <v>11512</v>
      </c>
      <c r="K1729" t="s">
        <v>30</v>
      </c>
      <c r="L1729" t="s">
        <v>30</v>
      </c>
      <c r="M1729" t="s">
        <v>41</v>
      </c>
      <c r="N1729" t="s">
        <v>42</v>
      </c>
      <c r="O1729" t="s">
        <v>11513</v>
      </c>
      <c r="P1729" t="s">
        <v>122</v>
      </c>
      <c r="Q1729" t="s">
        <v>64</v>
      </c>
      <c r="R1729" t="s">
        <v>1015</v>
      </c>
      <c r="S1729" t="str">
        <f t="shared" si="26"/>
        <v>FLORES CHOQUE, EDMUNDO</v>
      </c>
      <c r="T1729" t="s">
        <v>51</v>
      </c>
      <c r="U1729" t="s">
        <v>47</v>
      </c>
      <c r="V1729" t="s">
        <v>48</v>
      </c>
      <c r="W1729" t="s">
        <v>16275</v>
      </c>
      <c r="X1729" s="121">
        <v>22972</v>
      </c>
      <c r="Y1729" t="s">
        <v>12340</v>
      </c>
      <c r="AB1729" t="s">
        <v>37</v>
      </c>
      <c r="AC1729" t="s">
        <v>38</v>
      </c>
      <c r="AD1729" t="s">
        <v>39</v>
      </c>
    </row>
    <row r="1730" spans="1:30">
      <c r="A1730" t="s">
        <v>11514</v>
      </c>
      <c r="B1730" t="s">
        <v>26</v>
      </c>
      <c r="C1730" t="s">
        <v>27</v>
      </c>
      <c r="D1730" t="s">
        <v>28</v>
      </c>
      <c r="E1730" t="s">
        <v>363</v>
      </c>
      <c r="F1730" t="s">
        <v>11491</v>
      </c>
      <c r="G1730" t="s">
        <v>11492</v>
      </c>
      <c r="H1730" t="s">
        <v>8442</v>
      </c>
      <c r="I1730" t="s">
        <v>14410</v>
      </c>
      <c r="J1730" t="s">
        <v>11514</v>
      </c>
      <c r="K1730" t="s">
        <v>30</v>
      </c>
      <c r="L1730" t="s">
        <v>30</v>
      </c>
      <c r="M1730" t="s">
        <v>6262</v>
      </c>
      <c r="N1730" t="s">
        <v>42</v>
      </c>
      <c r="O1730" t="s">
        <v>11515</v>
      </c>
      <c r="P1730" t="s">
        <v>11516</v>
      </c>
      <c r="Q1730" t="s">
        <v>974</v>
      </c>
      <c r="R1730" t="s">
        <v>975</v>
      </c>
      <c r="S1730" t="str">
        <f t="shared" si="26"/>
        <v>PROVINCIA MURILLO, FREDY</v>
      </c>
      <c r="T1730" t="s">
        <v>51</v>
      </c>
      <c r="U1730" t="s">
        <v>47</v>
      </c>
      <c r="V1730" t="s">
        <v>48</v>
      </c>
      <c r="W1730" t="s">
        <v>16276</v>
      </c>
      <c r="X1730" s="121">
        <v>22120</v>
      </c>
      <c r="Y1730" t="s">
        <v>11517</v>
      </c>
      <c r="AB1730" t="s">
        <v>37</v>
      </c>
      <c r="AC1730" t="s">
        <v>38</v>
      </c>
      <c r="AD1730" t="s">
        <v>39</v>
      </c>
    </row>
    <row r="1731" spans="1:30">
      <c r="A1731" t="s">
        <v>11518</v>
      </c>
      <c r="B1731" t="s">
        <v>26</v>
      </c>
      <c r="C1731" t="s">
        <v>27</v>
      </c>
      <c r="D1731" t="s">
        <v>28</v>
      </c>
      <c r="E1731" t="s">
        <v>363</v>
      </c>
      <c r="F1731" t="s">
        <v>11491</v>
      </c>
      <c r="G1731" t="s">
        <v>11492</v>
      </c>
      <c r="H1731" t="s">
        <v>8442</v>
      </c>
      <c r="I1731" t="s">
        <v>14410</v>
      </c>
      <c r="J1731" t="s">
        <v>11518</v>
      </c>
      <c r="K1731" t="s">
        <v>30</v>
      </c>
      <c r="L1731" t="s">
        <v>30</v>
      </c>
      <c r="M1731" t="s">
        <v>41</v>
      </c>
      <c r="N1731" t="s">
        <v>42</v>
      </c>
      <c r="O1731" t="s">
        <v>19096</v>
      </c>
      <c r="P1731" t="s">
        <v>71</v>
      </c>
      <c r="Q1731" t="s">
        <v>129</v>
      </c>
      <c r="R1731" t="s">
        <v>485</v>
      </c>
      <c r="S1731" t="str">
        <f t="shared" si="26"/>
        <v>HUANCA CRUZ, AMELIA</v>
      </c>
      <c r="T1731" t="s">
        <v>46</v>
      </c>
      <c r="U1731" t="s">
        <v>47</v>
      </c>
      <c r="V1731" t="s">
        <v>48</v>
      </c>
      <c r="W1731" t="s">
        <v>19097</v>
      </c>
      <c r="X1731" s="121">
        <v>27641</v>
      </c>
      <c r="Y1731" t="s">
        <v>19098</v>
      </c>
      <c r="AB1731" t="s">
        <v>37</v>
      </c>
      <c r="AC1731" t="s">
        <v>38</v>
      </c>
      <c r="AD1731" t="s">
        <v>39</v>
      </c>
    </row>
    <row r="1732" spans="1:30">
      <c r="A1732" t="s">
        <v>11520</v>
      </c>
      <c r="B1732" t="s">
        <v>26</v>
      </c>
      <c r="C1732" t="s">
        <v>27</v>
      </c>
      <c r="D1732" t="s">
        <v>28</v>
      </c>
      <c r="E1732" t="s">
        <v>363</v>
      </c>
      <c r="F1732" t="s">
        <v>11491</v>
      </c>
      <c r="G1732" t="s">
        <v>11492</v>
      </c>
      <c r="H1732" t="s">
        <v>8442</v>
      </c>
      <c r="I1732" t="s">
        <v>14410</v>
      </c>
      <c r="J1732" t="s">
        <v>11520</v>
      </c>
      <c r="K1732" t="s">
        <v>30</v>
      </c>
      <c r="L1732" t="s">
        <v>30</v>
      </c>
      <c r="M1732" t="s">
        <v>41</v>
      </c>
      <c r="N1732" t="s">
        <v>42</v>
      </c>
      <c r="O1732" t="s">
        <v>11521</v>
      </c>
      <c r="P1732" t="s">
        <v>215</v>
      </c>
      <c r="Q1732" t="s">
        <v>9337</v>
      </c>
      <c r="R1732" t="s">
        <v>83</v>
      </c>
      <c r="S1732" t="str">
        <f t="shared" si="26"/>
        <v>CASTILLO SAAVEDRA, YENY</v>
      </c>
      <c r="T1732" t="s">
        <v>51</v>
      </c>
      <c r="U1732" t="s">
        <v>47</v>
      </c>
      <c r="V1732" t="s">
        <v>48</v>
      </c>
      <c r="W1732" t="s">
        <v>16278</v>
      </c>
      <c r="X1732" s="121">
        <v>25847</v>
      </c>
      <c r="Y1732" t="s">
        <v>11522</v>
      </c>
      <c r="AB1732" t="s">
        <v>37</v>
      </c>
      <c r="AC1732" t="s">
        <v>38</v>
      </c>
      <c r="AD1732" t="s">
        <v>39</v>
      </c>
    </row>
    <row r="1733" spans="1:30">
      <c r="A1733" t="s">
        <v>11523</v>
      </c>
      <c r="B1733" t="s">
        <v>26</v>
      </c>
      <c r="C1733" t="s">
        <v>27</v>
      </c>
      <c r="D1733" t="s">
        <v>28</v>
      </c>
      <c r="E1733" t="s">
        <v>363</v>
      </c>
      <c r="F1733" t="s">
        <v>11491</v>
      </c>
      <c r="G1733" t="s">
        <v>11492</v>
      </c>
      <c r="H1733" t="s">
        <v>8442</v>
      </c>
      <c r="I1733" t="s">
        <v>14410</v>
      </c>
      <c r="J1733" t="s">
        <v>11523</v>
      </c>
      <c r="K1733" t="s">
        <v>30</v>
      </c>
      <c r="L1733" t="s">
        <v>30</v>
      </c>
      <c r="M1733" t="s">
        <v>41</v>
      </c>
      <c r="N1733" t="s">
        <v>42</v>
      </c>
      <c r="O1733" t="s">
        <v>52</v>
      </c>
      <c r="P1733" t="s">
        <v>312</v>
      </c>
      <c r="Q1733" t="s">
        <v>6852</v>
      </c>
      <c r="R1733" t="s">
        <v>11524</v>
      </c>
      <c r="S1733" t="str">
        <f t="shared" si="26"/>
        <v>VARGAS NAVIA, MARITZA ELIZABETH</v>
      </c>
      <c r="T1733" t="s">
        <v>51</v>
      </c>
      <c r="U1733" t="s">
        <v>47</v>
      </c>
      <c r="V1733" t="s">
        <v>48</v>
      </c>
      <c r="W1733" t="s">
        <v>16279</v>
      </c>
      <c r="X1733" s="121">
        <v>24157</v>
      </c>
      <c r="Y1733" t="s">
        <v>11525</v>
      </c>
      <c r="AB1733" t="s">
        <v>37</v>
      </c>
      <c r="AC1733" t="s">
        <v>38</v>
      </c>
      <c r="AD1733" t="s">
        <v>39</v>
      </c>
    </row>
    <row r="1734" spans="1:30">
      <c r="A1734" t="s">
        <v>11526</v>
      </c>
      <c r="B1734" t="s">
        <v>26</v>
      </c>
      <c r="C1734" t="s">
        <v>27</v>
      </c>
      <c r="D1734" t="s">
        <v>28</v>
      </c>
      <c r="E1734" t="s">
        <v>363</v>
      </c>
      <c r="F1734" t="s">
        <v>11491</v>
      </c>
      <c r="G1734" t="s">
        <v>11492</v>
      </c>
      <c r="H1734" t="s">
        <v>8442</v>
      </c>
      <c r="I1734" t="s">
        <v>14410</v>
      </c>
      <c r="J1734" t="s">
        <v>11526</v>
      </c>
      <c r="K1734" t="s">
        <v>30</v>
      </c>
      <c r="L1734" t="s">
        <v>30</v>
      </c>
      <c r="M1734" t="s">
        <v>41</v>
      </c>
      <c r="N1734" t="s">
        <v>42</v>
      </c>
      <c r="O1734" t="s">
        <v>14411</v>
      </c>
      <c r="P1734" t="s">
        <v>587</v>
      </c>
      <c r="Q1734" t="s">
        <v>180</v>
      </c>
      <c r="R1734" t="s">
        <v>11360</v>
      </c>
      <c r="S1734" t="str">
        <f t="shared" ref="S1734:S1797" si="27">CONCATENATE(P1734," ",Q1734,","," ",R1734)</f>
        <v>CORONEL CHURATA, PEDRO FELIX</v>
      </c>
      <c r="T1734" t="s">
        <v>51</v>
      </c>
      <c r="U1734" t="s">
        <v>47</v>
      </c>
      <c r="V1734" t="s">
        <v>48</v>
      </c>
      <c r="W1734" t="s">
        <v>16280</v>
      </c>
      <c r="X1734" s="121">
        <v>22494</v>
      </c>
      <c r="Y1734" t="s">
        <v>11361</v>
      </c>
      <c r="AB1734" t="s">
        <v>37</v>
      </c>
      <c r="AC1734" t="s">
        <v>38</v>
      </c>
      <c r="AD1734" t="s">
        <v>39</v>
      </c>
    </row>
    <row r="1735" spans="1:30">
      <c r="A1735" t="s">
        <v>11528</v>
      </c>
      <c r="B1735" t="s">
        <v>26</v>
      </c>
      <c r="C1735" t="s">
        <v>27</v>
      </c>
      <c r="D1735" t="s">
        <v>28</v>
      </c>
      <c r="E1735" t="s">
        <v>363</v>
      </c>
      <c r="F1735" t="s">
        <v>11491</v>
      </c>
      <c r="G1735" t="s">
        <v>11492</v>
      </c>
      <c r="H1735" t="s">
        <v>8442</v>
      </c>
      <c r="I1735" t="s">
        <v>14410</v>
      </c>
      <c r="J1735" t="s">
        <v>11528</v>
      </c>
      <c r="K1735" t="s">
        <v>30</v>
      </c>
      <c r="L1735" t="s">
        <v>30</v>
      </c>
      <c r="M1735" t="s">
        <v>41</v>
      </c>
      <c r="N1735" t="s">
        <v>42</v>
      </c>
      <c r="O1735" t="s">
        <v>965</v>
      </c>
      <c r="P1735" t="s">
        <v>299</v>
      </c>
      <c r="Q1735" t="s">
        <v>139</v>
      </c>
      <c r="R1735" t="s">
        <v>173</v>
      </c>
      <c r="S1735" t="str">
        <f t="shared" si="27"/>
        <v>RODRIGUEZ DUEÑAS, MARITZA</v>
      </c>
      <c r="T1735" t="s">
        <v>46</v>
      </c>
      <c r="U1735" t="s">
        <v>47</v>
      </c>
      <c r="V1735" t="s">
        <v>48</v>
      </c>
      <c r="W1735" t="s">
        <v>16281</v>
      </c>
      <c r="X1735" s="121">
        <v>25337</v>
      </c>
      <c r="Y1735" t="s">
        <v>11529</v>
      </c>
      <c r="AB1735" t="s">
        <v>37</v>
      </c>
      <c r="AC1735" t="s">
        <v>38</v>
      </c>
      <c r="AD1735" t="s">
        <v>39</v>
      </c>
    </row>
    <row r="1736" spans="1:30">
      <c r="A1736" t="s">
        <v>11530</v>
      </c>
      <c r="B1736" t="s">
        <v>26</v>
      </c>
      <c r="C1736" t="s">
        <v>27</v>
      </c>
      <c r="D1736" t="s">
        <v>28</v>
      </c>
      <c r="E1736" t="s">
        <v>363</v>
      </c>
      <c r="F1736" t="s">
        <v>11491</v>
      </c>
      <c r="G1736" t="s">
        <v>11492</v>
      </c>
      <c r="H1736" t="s">
        <v>8442</v>
      </c>
      <c r="I1736" t="s">
        <v>14410</v>
      </c>
      <c r="J1736" t="s">
        <v>11530</v>
      </c>
      <c r="K1736" t="s">
        <v>87</v>
      </c>
      <c r="L1736" t="s">
        <v>88</v>
      </c>
      <c r="M1736" t="s">
        <v>89</v>
      </c>
      <c r="N1736" t="s">
        <v>42</v>
      </c>
      <c r="O1736" t="s">
        <v>52</v>
      </c>
      <c r="P1736" t="s">
        <v>6833</v>
      </c>
      <c r="Q1736" t="s">
        <v>468</v>
      </c>
      <c r="R1736" t="s">
        <v>507</v>
      </c>
      <c r="S1736" t="str">
        <f t="shared" si="27"/>
        <v>CCALLI CHINO, EFRAIN</v>
      </c>
      <c r="T1736" t="s">
        <v>188</v>
      </c>
      <c r="U1736" t="s">
        <v>36</v>
      </c>
      <c r="V1736" t="s">
        <v>48</v>
      </c>
      <c r="W1736" t="s">
        <v>16282</v>
      </c>
      <c r="X1736" s="121">
        <v>22779</v>
      </c>
      <c r="Y1736" t="s">
        <v>11531</v>
      </c>
      <c r="AB1736" t="s">
        <v>37</v>
      </c>
      <c r="AC1736" t="s">
        <v>92</v>
      </c>
      <c r="AD1736" t="s">
        <v>39</v>
      </c>
    </row>
    <row r="1737" spans="1:30">
      <c r="A1737" t="s">
        <v>11532</v>
      </c>
      <c r="B1737" t="s">
        <v>26</v>
      </c>
      <c r="C1737" t="s">
        <v>27</v>
      </c>
      <c r="D1737" t="s">
        <v>28</v>
      </c>
      <c r="E1737" t="s">
        <v>363</v>
      </c>
      <c r="F1737" t="s">
        <v>11491</v>
      </c>
      <c r="G1737" t="s">
        <v>11492</v>
      </c>
      <c r="H1737" t="s">
        <v>8442</v>
      </c>
      <c r="I1737" t="s">
        <v>14410</v>
      </c>
      <c r="J1737" t="s">
        <v>11532</v>
      </c>
      <c r="K1737" t="s">
        <v>87</v>
      </c>
      <c r="L1737" t="s">
        <v>88</v>
      </c>
      <c r="M1737" t="s">
        <v>89</v>
      </c>
      <c r="N1737" t="s">
        <v>42</v>
      </c>
      <c r="O1737" t="s">
        <v>7675</v>
      </c>
      <c r="P1737" t="s">
        <v>106</v>
      </c>
      <c r="Q1737" t="s">
        <v>189</v>
      </c>
      <c r="R1737" t="s">
        <v>847</v>
      </c>
      <c r="S1737" t="str">
        <f t="shared" si="27"/>
        <v>RUELAS APAZA, FRANCISCO</v>
      </c>
      <c r="T1737" t="s">
        <v>99</v>
      </c>
      <c r="U1737" t="s">
        <v>36</v>
      </c>
      <c r="V1737" t="s">
        <v>48</v>
      </c>
      <c r="W1737" t="s">
        <v>16283</v>
      </c>
      <c r="X1737" s="121">
        <v>20193</v>
      </c>
      <c r="Y1737" t="s">
        <v>11533</v>
      </c>
      <c r="AB1737" t="s">
        <v>37</v>
      </c>
      <c r="AC1737" t="s">
        <v>92</v>
      </c>
      <c r="AD1737" t="s">
        <v>39</v>
      </c>
    </row>
    <row r="1738" spans="1:30">
      <c r="A1738" t="s">
        <v>11534</v>
      </c>
      <c r="B1738" t="s">
        <v>26</v>
      </c>
      <c r="C1738" t="s">
        <v>27</v>
      </c>
      <c r="D1738" t="s">
        <v>28</v>
      </c>
      <c r="E1738" t="s">
        <v>363</v>
      </c>
      <c r="F1738" t="s">
        <v>11535</v>
      </c>
      <c r="G1738" t="s">
        <v>11536</v>
      </c>
      <c r="H1738" t="s">
        <v>8442</v>
      </c>
      <c r="I1738" t="s">
        <v>14412</v>
      </c>
      <c r="J1738" t="s">
        <v>11534</v>
      </c>
      <c r="K1738" t="s">
        <v>30</v>
      </c>
      <c r="L1738" t="s">
        <v>31</v>
      </c>
      <c r="M1738" t="s">
        <v>32</v>
      </c>
      <c r="N1738" t="s">
        <v>33</v>
      </c>
      <c r="O1738" t="s">
        <v>11537</v>
      </c>
      <c r="P1738" t="s">
        <v>445</v>
      </c>
      <c r="Q1738" t="s">
        <v>72</v>
      </c>
      <c r="R1738" t="s">
        <v>12015</v>
      </c>
      <c r="S1738" t="str">
        <f t="shared" si="27"/>
        <v>GODOY QUISPE, JAIME ASENCIO</v>
      </c>
      <c r="T1738" t="s">
        <v>35</v>
      </c>
      <c r="U1738" t="s">
        <v>36</v>
      </c>
      <c r="V1738" t="s">
        <v>6426</v>
      </c>
      <c r="W1738" t="s">
        <v>16284</v>
      </c>
      <c r="X1738" s="121">
        <v>23969</v>
      </c>
      <c r="Y1738" t="s">
        <v>12016</v>
      </c>
      <c r="Z1738" s="121">
        <v>43525</v>
      </c>
      <c r="AA1738" s="121">
        <v>44985</v>
      </c>
      <c r="AB1738" t="s">
        <v>37</v>
      </c>
      <c r="AC1738" t="s">
        <v>38</v>
      </c>
      <c r="AD1738" t="s">
        <v>39</v>
      </c>
    </row>
    <row r="1739" spans="1:30">
      <c r="A1739" t="s">
        <v>11540</v>
      </c>
      <c r="B1739" t="s">
        <v>26</v>
      </c>
      <c r="C1739" t="s">
        <v>27</v>
      </c>
      <c r="D1739" t="s">
        <v>28</v>
      </c>
      <c r="E1739" t="s">
        <v>363</v>
      </c>
      <c r="F1739" t="s">
        <v>11535</v>
      </c>
      <c r="G1739" t="s">
        <v>11536</v>
      </c>
      <c r="H1739" t="s">
        <v>8442</v>
      </c>
      <c r="I1739" t="s">
        <v>14412</v>
      </c>
      <c r="J1739" t="s">
        <v>11540</v>
      </c>
      <c r="K1739" t="s">
        <v>30</v>
      </c>
      <c r="L1739" t="s">
        <v>30</v>
      </c>
      <c r="M1739" t="s">
        <v>41</v>
      </c>
      <c r="N1739" t="s">
        <v>42</v>
      </c>
      <c r="O1739" t="s">
        <v>16285</v>
      </c>
      <c r="P1739" t="s">
        <v>307</v>
      </c>
      <c r="Q1739" t="s">
        <v>215</v>
      </c>
      <c r="R1739" t="s">
        <v>11767</v>
      </c>
      <c r="S1739" t="str">
        <f t="shared" si="27"/>
        <v>BORDA CASTILLO, PABLO JESUS</v>
      </c>
      <c r="T1739" t="s">
        <v>58</v>
      </c>
      <c r="U1739" t="s">
        <v>47</v>
      </c>
      <c r="V1739" t="s">
        <v>48</v>
      </c>
      <c r="W1739" t="s">
        <v>16286</v>
      </c>
      <c r="X1739" s="121">
        <v>24122</v>
      </c>
      <c r="Y1739" t="s">
        <v>11768</v>
      </c>
      <c r="AB1739" t="s">
        <v>37</v>
      </c>
      <c r="AC1739" t="s">
        <v>38</v>
      </c>
      <c r="AD1739" t="s">
        <v>39</v>
      </c>
    </row>
    <row r="1740" spans="1:30">
      <c r="A1740" t="s">
        <v>11541</v>
      </c>
      <c r="B1740" t="s">
        <v>26</v>
      </c>
      <c r="C1740" t="s">
        <v>27</v>
      </c>
      <c r="D1740" t="s">
        <v>28</v>
      </c>
      <c r="E1740" t="s">
        <v>363</v>
      </c>
      <c r="F1740" t="s">
        <v>11535</v>
      </c>
      <c r="G1740" t="s">
        <v>11536</v>
      </c>
      <c r="H1740" t="s">
        <v>8442</v>
      </c>
      <c r="I1740" t="s">
        <v>14412</v>
      </c>
      <c r="J1740" t="s">
        <v>11541</v>
      </c>
      <c r="K1740" t="s">
        <v>30</v>
      </c>
      <c r="L1740" t="s">
        <v>30</v>
      </c>
      <c r="M1740" t="s">
        <v>41</v>
      </c>
      <c r="N1740" t="s">
        <v>42</v>
      </c>
      <c r="O1740" t="s">
        <v>11542</v>
      </c>
      <c r="P1740" t="s">
        <v>240</v>
      </c>
      <c r="Q1740" t="s">
        <v>226</v>
      </c>
      <c r="R1740" t="s">
        <v>11543</v>
      </c>
      <c r="S1740" t="str">
        <f t="shared" si="27"/>
        <v>NUÑEZ TICONA, ALEJA</v>
      </c>
      <c r="T1740" t="s">
        <v>62</v>
      </c>
      <c r="U1740" t="s">
        <v>47</v>
      </c>
      <c r="V1740" t="s">
        <v>48</v>
      </c>
      <c r="W1740" t="s">
        <v>16287</v>
      </c>
      <c r="X1740" s="121">
        <v>24155</v>
      </c>
      <c r="Y1740" t="s">
        <v>11544</v>
      </c>
      <c r="AB1740" t="s">
        <v>37</v>
      </c>
      <c r="AC1740" t="s">
        <v>38</v>
      </c>
      <c r="AD1740" t="s">
        <v>39</v>
      </c>
    </row>
    <row r="1741" spans="1:30">
      <c r="A1741" t="s">
        <v>11545</v>
      </c>
      <c r="B1741" t="s">
        <v>26</v>
      </c>
      <c r="C1741" t="s">
        <v>27</v>
      </c>
      <c r="D1741" t="s">
        <v>28</v>
      </c>
      <c r="E1741" t="s">
        <v>363</v>
      </c>
      <c r="F1741" t="s">
        <v>11535</v>
      </c>
      <c r="G1741" t="s">
        <v>11536</v>
      </c>
      <c r="H1741" t="s">
        <v>8442</v>
      </c>
      <c r="I1741" t="s">
        <v>14412</v>
      </c>
      <c r="J1741" t="s">
        <v>11545</v>
      </c>
      <c r="K1741" t="s">
        <v>30</v>
      </c>
      <c r="L1741" t="s">
        <v>30</v>
      </c>
      <c r="M1741" t="s">
        <v>41</v>
      </c>
      <c r="N1741" t="s">
        <v>231</v>
      </c>
      <c r="O1741" t="s">
        <v>19099</v>
      </c>
      <c r="P1741" t="s">
        <v>40</v>
      </c>
      <c r="Q1741" t="s">
        <v>40</v>
      </c>
      <c r="R1741" t="s">
        <v>40</v>
      </c>
      <c r="S1741" s="163" t="s">
        <v>231</v>
      </c>
      <c r="T1741" t="s">
        <v>62</v>
      </c>
      <c r="U1741" t="s">
        <v>47</v>
      </c>
      <c r="V1741" t="s">
        <v>48</v>
      </c>
      <c r="W1741" t="s">
        <v>40</v>
      </c>
      <c r="X1741" t="s">
        <v>232</v>
      </c>
      <c r="Y1741" t="s">
        <v>40</v>
      </c>
      <c r="AB1741" t="s">
        <v>37</v>
      </c>
      <c r="AC1741" t="s">
        <v>6439</v>
      </c>
      <c r="AD1741" t="s">
        <v>39</v>
      </c>
    </row>
    <row r="1742" spans="1:30">
      <c r="A1742" t="s">
        <v>11546</v>
      </c>
      <c r="B1742" t="s">
        <v>26</v>
      </c>
      <c r="C1742" t="s">
        <v>27</v>
      </c>
      <c r="D1742" t="s">
        <v>28</v>
      </c>
      <c r="E1742" t="s">
        <v>363</v>
      </c>
      <c r="F1742" t="s">
        <v>11535</v>
      </c>
      <c r="G1742" t="s">
        <v>11536</v>
      </c>
      <c r="H1742" t="s">
        <v>8442</v>
      </c>
      <c r="I1742" t="s">
        <v>14412</v>
      </c>
      <c r="J1742" t="s">
        <v>11546</v>
      </c>
      <c r="K1742" t="s">
        <v>30</v>
      </c>
      <c r="L1742" t="s">
        <v>30</v>
      </c>
      <c r="M1742" t="s">
        <v>41</v>
      </c>
      <c r="N1742" t="s">
        <v>42</v>
      </c>
      <c r="O1742" t="s">
        <v>16288</v>
      </c>
      <c r="P1742" t="s">
        <v>369</v>
      </c>
      <c r="Q1742" t="s">
        <v>75</v>
      </c>
      <c r="R1742" t="s">
        <v>671</v>
      </c>
      <c r="S1742" t="str">
        <f t="shared" si="27"/>
        <v>ALEJO PINEDA, JOSE LUIS</v>
      </c>
      <c r="T1742" t="s">
        <v>58</v>
      </c>
      <c r="U1742" t="s">
        <v>47</v>
      </c>
      <c r="V1742" t="s">
        <v>48</v>
      </c>
      <c r="W1742" t="s">
        <v>16289</v>
      </c>
      <c r="X1742" s="121">
        <v>25932</v>
      </c>
      <c r="Y1742" t="s">
        <v>11801</v>
      </c>
      <c r="AB1742" t="s">
        <v>37</v>
      </c>
      <c r="AC1742" t="s">
        <v>38</v>
      </c>
      <c r="AD1742" t="s">
        <v>39</v>
      </c>
    </row>
    <row r="1743" spans="1:30">
      <c r="A1743" t="s">
        <v>11548</v>
      </c>
      <c r="B1743" t="s">
        <v>26</v>
      </c>
      <c r="C1743" t="s">
        <v>27</v>
      </c>
      <c r="D1743" t="s">
        <v>28</v>
      </c>
      <c r="E1743" t="s">
        <v>363</v>
      </c>
      <c r="F1743" t="s">
        <v>11535</v>
      </c>
      <c r="G1743" t="s">
        <v>11536</v>
      </c>
      <c r="H1743" t="s">
        <v>8442</v>
      </c>
      <c r="I1743" t="s">
        <v>14412</v>
      </c>
      <c r="J1743" t="s">
        <v>11548</v>
      </c>
      <c r="K1743" t="s">
        <v>87</v>
      </c>
      <c r="L1743" t="s">
        <v>88</v>
      </c>
      <c r="M1743" t="s">
        <v>89</v>
      </c>
      <c r="N1743" t="s">
        <v>42</v>
      </c>
      <c r="O1743" t="s">
        <v>52</v>
      </c>
      <c r="P1743" t="s">
        <v>290</v>
      </c>
      <c r="Q1743" t="s">
        <v>72</v>
      </c>
      <c r="R1743" t="s">
        <v>11549</v>
      </c>
      <c r="S1743" t="str">
        <f t="shared" si="27"/>
        <v>ZEA QUISPE, RITA PETRONILA</v>
      </c>
      <c r="T1743" t="s">
        <v>91</v>
      </c>
      <c r="U1743" t="s">
        <v>36</v>
      </c>
      <c r="V1743" t="s">
        <v>48</v>
      </c>
      <c r="W1743" t="s">
        <v>16290</v>
      </c>
      <c r="X1743" s="121">
        <v>22033</v>
      </c>
      <c r="Y1743" t="s">
        <v>11550</v>
      </c>
      <c r="AB1743" t="s">
        <v>37</v>
      </c>
      <c r="AC1743" t="s">
        <v>92</v>
      </c>
      <c r="AD1743" t="s">
        <v>39</v>
      </c>
    </row>
    <row r="1744" spans="1:30">
      <c r="A1744" t="s">
        <v>11551</v>
      </c>
      <c r="B1744" t="s">
        <v>26</v>
      </c>
      <c r="C1744" t="s">
        <v>27</v>
      </c>
      <c r="D1744" t="s">
        <v>28</v>
      </c>
      <c r="E1744" t="s">
        <v>362</v>
      </c>
      <c r="F1744" t="s">
        <v>11552</v>
      </c>
      <c r="G1744" t="s">
        <v>11553</v>
      </c>
      <c r="H1744" t="s">
        <v>8442</v>
      </c>
      <c r="I1744" t="s">
        <v>19100</v>
      </c>
      <c r="J1744" t="s">
        <v>11551</v>
      </c>
      <c r="K1744" t="s">
        <v>30</v>
      </c>
      <c r="L1744" t="s">
        <v>30</v>
      </c>
      <c r="M1744" t="s">
        <v>6262</v>
      </c>
      <c r="N1744" t="s">
        <v>42</v>
      </c>
      <c r="O1744" t="s">
        <v>52</v>
      </c>
      <c r="P1744" t="s">
        <v>200</v>
      </c>
      <c r="Q1744" t="s">
        <v>347</v>
      </c>
      <c r="R1744" t="s">
        <v>11554</v>
      </c>
      <c r="S1744" t="str">
        <f t="shared" si="27"/>
        <v>CASTRO LUJAN, RUBEN ENRIQUE</v>
      </c>
      <c r="T1744" t="s">
        <v>46</v>
      </c>
      <c r="U1744" t="s">
        <v>47</v>
      </c>
      <c r="V1744" t="s">
        <v>48</v>
      </c>
      <c r="W1744" t="s">
        <v>16291</v>
      </c>
      <c r="X1744" s="121">
        <v>24108</v>
      </c>
      <c r="Y1744" t="s">
        <v>11555</v>
      </c>
      <c r="AB1744" t="s">
        <v>37</v>
      </c>
      <c r="AC1744" t="s">
        <v>38</v>
      </c>
      <c r="AD1744" t="s">
        <v>39</v>
      </c>
    </row>
    <row r="1745" spans="1:30">
      <c r="A1745" t="s">
        <v>11556</v>
      </c>
      <c r="B1745" t="s">
        <v>26</v>
      </c>
      <c r="C1745" t="s">
        <v>27</v>
      </c>
      <c r="D1745" t="s">
        <v>28</v>
      </c>
      <c r="E1745" t="s">
        <v>362</v>
      </c>
      <c r="F1745" t="s">
        <v>11552</v>
      </c>
      <c r="G1745" t="s">
        <v>11553</v>
      </c>
      <c r="H1745" t="s">
        <v>8442</v>
      </c>
      <c r="I1745" t="s">
        <v>19100</v>
      </c>
      <c r="J1745" t="s">
        <v>11556</v>
      </c>
      <c r="K1745" t="s">
        <v>30</v>
      </c>
      <c r="L1745" t="s">
        <v>30</v>
      </c>
      <c r="M1745" t="s">
        <v>41</v>
      </c>
      <c r="N1745" t="s">
        <v>42</v>
      </c>
      <c r="O1745" t="s">
        <v>11557</v>
      </c>
      <c r="P1745" t="s">
        <v>241</v>
      </c>
      <c r="Q1745" t="s">
        <v>122</v>
      </c>
      <c r="R1745" t="s">
        <v>14413</v>
      </c>
      <c r="S1745" t="str">
        <f t="shared" si="27"/>
        <v>ALATA FLORES, PAULA GENARA</v>
      </c>
      <c r="T1745" t="s">
        <v>51</v>
      </c>
      <c r="U1745" t="s">
        <v>47</v>
      </c>
      <c r="V1745" t="s">
        <v>48</v>
      </c>
      <c r="W1745" t="s">
        <v>16292</v>
      </c>
      <c r="X1745" s="121">
        <v>21977</v>
      </c>
      <c r="Y1745" t="s">
        <v>14414</v>
      </c>
      <c r="AB1745" t="s">
        <v>37</v>
      </c>
      <c r="AC1745" t="s">
        <v>38</v>
      </c>
      <c r="AD1745" t="s">
        <v>39</v>
      </c>
    </row>
    <row r="1746" spans="1:30">
      <c r="A1746" t="s">
        <v>11558</v>
      </c>
      <c r="B1746" t="s">
        <v>26</v>
      </c>
      <c r="C1746" t="s">
        <v>27</v>
      </c>
      <c r="D1746" t="s">
        <v>28</v>
      </c>
      <c r="E1746" t="s">
        <v>362</v>
      </c>
      <c r="F1746" t="s">
        <v>11552</v>
      </c>
      <c r="G1746" t="s">
        <v>11553</v>
      </c>
      <c r="H1746" t="s">
        <v>8442</v>
      </c>
      <c r="I1746" t="s">
        <v>19100</v>
      </c>
      <c r="J1746" t="s">
        <v>11558</v>
      </c>
      <c r="K1746" t="s">
        <v>30</v>
      </c>
      <c r="L1746" t="s">
        <v>30</v>
      </c>
      <c r="M1746" t="s">
        <v>41</v>
      </c>
      <c r="N1746" t="s">
        <v>42</v>
      </c>
      <c r="O1746" t="s">
        <v>11559</v>
      </c>
      <c r="P1746" t="s">
        <v>338</v>
      </c>
      <c r="Q1746" t="s">
        <v>11560</v>
      </c>
      <c r="R1746" t="s">
        <v>976</v>
      </c>
      <c r="S1746" t="str">
        <f t="shared" si="27"/>
        <v>DIAZ ABADO, ELIAS</v>
      </c>
      <c r="T1746" t="s">
        <v>51</v>
      </c>
      <c r="U1746" t="s">
        <v>47</v>
      </c>
      <c r="V1746" t="s">
        <v>48</v>
      </c>
      <c r="W1746" t="s">
        <v>16293</v>
      </c>
      <c r="X1746" s="121">
        <v>24673</v>
      </c>
      <c r="Y1746" t="s">
        <v>11561</v>
      </c>
      <c r="AB1746" t="s">
        <v>37</v>
      </c>
      <c r="AC1746" t="s">
        <v>38</v>
      </c>
      <c r="AD1746" t="s">
        <v>39</v>
      </c>
    </row>
    <row r="1747" spans="1:30">
      <c r="A1747" t="s">
        <v>11562</v>
      </c>
      <c r="B1747" t="s">
        <v>26</v>
      </c>
      <c r="C1747" t="s">
        <v>27</v>
      </c>
      <c r="D1747" t="s">
        <v>28</v>
      </c>
      <c r="E1747" t="s">
        <v>362</v>
      </c>
      <c r="F1747" t="s">
        <v>11552</v>
      </c>
      <c r="G1747" t="s">
        <v>11553</v>
      </c>
      <c r="H1747" t="s">
        <v>8442</v>
      </c>
      <c r="I1747" t="s">
        <v>19100</v>
      </c>
      <c r="J1747" t="s">
        <v>11562</v>
      </c>
      <c r="K1747" t="s">
        <v>30</v>
      </c>
      <c r="L1747" t="s">
        <v>30</v>
      </c>
      <c r="M1747" t="s">
        <v>41</v>
      </c>
      <c r="N1747" t="s">
        <v>42</v>
      </c>
      <c r="O1747" t="s">
        <v>11563</v>
      </c>
      <c r="P1747" t="s">
        <v>11564</v>
      </c>
      <c r="Q1747" t="s">
        <v>134</v>
      </c>
      <c r="R1747" t="s">
        <v>11565</v>
      </c>
      <c r="S1747" t="str">
        <f t="shared" si="27"/>
        <v>AMPUERO GONZALES, DANTE</v>
      </c>
      <c r="T1747" t="s">
        <v>51</v>
      </c>
      <c r="U1747" t="s">
        <v>47</v>
      </c>
      <c r="V1747" t="s">
        <v>48</v>
      </c>
      <c r="W1747" t="s">
        <v>16294</v>
      </c>
      <c r="X1747" s="121">
        <v>27107</v>
      </c>
      <c r="Y1747" t="s">
        <v>11566</v>
      </c>
      <c r="AB1747" t="s">
        <v>37</v>
      </c>
      <c r="AC1747" t="s">
        <v>38</v>
      </c>
      <c r="AD1747" t="s">
        <v>39</v>
      </c>
    </row>
    <row r="1748" spans="1:30">
      <c r="A1748" t="s">
        <v>11567</v>
      </c>
      <c r="B1748" t="s">
        <v>26</v>
      </c>
      <c r="C1748" t="s">
        <v>27</v>
      </c>
      <c r="D1748" t="s">
        <v>28</v>
      </c>
      <c r="E1748" t="s">
        <v>362</v>
      </c>
      <c r="F1748" t="s">
        <v>11552</v>
      </c>
      <c r="G1748" t="s">
        <v>11553</v>
      </c>
      <c r="H1748" t="s">
        <v>8442</v>
      </c>
      <c r="I1748" t="s">
        <v>19100</v>
      </c>
      <c r="J1748" t="s">
        <v>11567</v>
      </c>
      <c r="K1748" t="s">
        <v>30</v>
      </c>
      <c r="L1748" t="s">
        <v>30</v>
      </c>
      <c r="M1748" t="s">
        <v>41</v>
      </c>
      <c r="N1748" t="s">
        <v>42</v>
      </c>
      <c r="O1748" t="s">
        <v>11568</v>
      </c>
      <c r="P1748" t="s">
        <v>472</v>
      </c>
      <c r="Q1748" t="s">
        <v>57</v>
      </c>
      <c r="R1748" t="s">
        <v>12724</v>
      </c>
      <c r="S1748" t="str">
        <f t="shared" si="27"/>
        <v>CURO VILCA, WALTER NORBERTO</v>
      </c>
      <c r="T1748" t="s">
        <v>58</v>
      </c>
      <c r="U1748" t="s">
        <v>47</v>
      </c>
      <c r="V1748" t="s">
        <v>48</v>
      </c>
      <c r="W1748" t="s">
        <v>16295</v>
      </c>
      <c r="X1748" s="121">
        <v>29012</v>
      </c>
      <c r="Y1748" t="s">
        <v>12725</v>
      </c>
      <c r="AB1748" t="s">
        <v>37</v>
      </c>
      <c r="AC1748" t="s">
        <v>38</v>
      </c>
      <c r="AD1748" t="s">
        <v>39</v>
      </c>
    </row>
    <row r="1749" spans="1:30">
      <c r="A1749" t="s">
        <v>11569</v>
      </c>
      <c r="B1749" t="s">
        <v>26</v>
      </c>
      <c r="C1749" t="s">
        <v>27</v>
      </c>
      <c r="D1749" t="s">
        <v>28</v>
      </c>
      <c r="E1749" t="s">
        <v>362</v>
      </c>
      <c r="F1749" t="s">
        <v>11552</v>
      </c>
      <c r="G1749" t="s">
        <v>11553</v>
      </c>
      <c r="H1749" t="s">
        <v>8442</v>
      </c>
      <c r="I1749" t="s">
        <v>19100</v>
      </c>
      <c r="J1749" t="s">
        <v>11569</v>
      </c>
      <c r="K1749" t="s">
        <v>30</v>
      </c>
      <c r="L1749" t="s">
        <v>30</v>
      </c>
      <c r="M1749" t="s">
        <v>41</v>
      </c>
      <c r="N1749" t="s">
        <v>42</v>
      </c>
      <c r="O1749" t="s">
        <v>52</v>
      </c>
      <c r="P1749" t="s">
        <v>834</v>
      </c>
      <c r="Q1749" t="s">
        <v>524</v>
      </c>
      <c r="R1749" t="s">
        <v>475</v>
      </c>
      <c r="S1749" t="str">
        <f t="shared" si="27"/>
        <v>SOTO ROJO, NORMA</v>
      </c>
      <c r="T1749" t="s">
        <v>46</v>
      </c>
      <c r="U1749" t="s">
        <v>47</v>
      </c>
      <c r="V1749" t="s">
        <v>48</v>
      </c>
      <c r="W1749" t="s">
        <v>16296</v>
      </c>
      <c r="X1749" s="121">
        <v>26687</v>
      </c>
      <c r="Y1749" t="s">
        <v>11570</v>
      </c>
      <c r="AB1749" t="s">
        <v>37</v>
      </c>
      <c r="AC1749" t="s">
        <v>38</v>
      </c>
      <c r="AD1749" t="s">
        <v>39</v>
      </c>
    </row>
    <row r="1750" spans="1:30">
      <c r="A1750" t="s">
        <v>11571</v>
      </c>
      <c r="B1750" t="s">
        <v>26</v>
      </c>
      <c r="C1750" t="s">
        <v>27</v>
      </c>
      <c r="D1750" t="s">
        <v>28</v>
      </c>
      <c r="E1750" t="s">
        <v>362</v>
      </c>
      <c r="F1750" t="s">
        <v>11552</v>
      </c>
      <c r="G1750" t="s">
        <v>11553</v>
      </c>
      <c r="H1750" t="s">
        <v>8442</v>
      </c>
      <c r="I1750" t="s">
        <v>19100</v>
      </c>
      <c r="J1750" t="s">
        <v>11571</v>
      </c>
      <c r="K1750" t="s">
        <v>30</v>
      </c>
      <c r="L1750" t="s">
        <v>30</v>
      </c>
      <c r="M1750" t="s">
        <v>41</v>
      </c>
      <c r="N1750" t="s">
        <v>42</v>
      </c>
      <c r="O1750" t="s">
        <v>14415</v>
      </c>
      <c r="P1750" t="s">
        <v>72</v>
      </c>
      <c r="Q1750" t="s">
        <v>128</v>
      </c>
      <c r="R1750" t="s">
        <v>14416</v>
      </c>
      <c r="S1750" t="str">
        <f t="shared" si="27"/>
        <v>QUISPE VELASQUEZ, GUADALUPE NELLY</v>
      </c>
      <c r="T1750" t="s">
        <v>58</v>
      </c>
      <c r="U1750" t="s">
        <v>47</v>
      </c>
      <c r="V1750" t="s">
        <v>48</v>
      </c>
      <c r="W1750" t="s">
        <v>16297</v>
      </c>
      <c r="X1750" s="121">
        <v>26936</v>
      </c>
      <c r="Y1750" t="s">
        <v>14417</v>
      </c>
      <c r="AB1750" t="s">
        <v>37</v>
      </c>
      <c r="AC1750" t="s">
        <v>38</v>
      </c>
      <c r="AD1750" t="s">
        <v>39</v>
      </c>
    </row>
    <row r="1751" spans="1:30">
      <c r="A1751" t="s">
        <v>11574</v>
      </c>
      <c r="B1751" t="s">
        <v>26</v>
      </c>
      <c r="C1751" t="s">
        <v>27</v>
      </c>
      <c r="D1751" t="s">
        <v>28</v>
      </c>
      <c r="E1751" t="s">
        <v>362</v>
      </c>
      <c r="F1751" t="s">
        <v>11552</v>
      </c>
      <c r="G1751" t="s">
        <v>11553</v>
      </c>
      <c r="H1751" t="s">
        <v>8442</v>
      </c>
      <c r="I1751" t="s">
        <v>19100</v>
      </c>
      <c r="J1751" t="s">
        <v>11574</v>
      </c>
      <c r="K1751" t="s">
        <v>87</v>
      </c>
      <c r="L1751" t="s">
        <v>88</v>
      </c>
      <c r="M1751" t="s">
        <v>358</v>
      </c>
      <c r="N1751" t="s">
        <v>231</v>
      </c>
      <c r="O1751" t="s">
        <v>11575</v>
      </c>
      <c r="P1751" t="s">
        <v>40</v>
      </c>
      <c r="Q1751" t="s">
        <v>40</v>
      </c>
      <c r="R1751" t="s">
        <v>40</v>
      </c>
      <c r="S1751" s="163" t="s">
        <v>231</v>
      </c>
      <c r="T1751" t="s">
        <v>62</v>
      </c>
      <c r="U1751" t="s">
        <v>36</v>
      </c>
      <c r="V1751" t="s">
        <v>48</v>
      </c>
      <c r="W1751" t="s">
        <v>40</v>
      </c>
      <c r="X1751" t="s">
        <v>232</v>
      </c>
      <c r="Y1751" t="s">
        <v>40</v>
      </c>
      <c r="AB1751" t="s">
        <v>37</v>
      </c>
      <c r="AC1751" t="s">
        <v>92</v>
      </c>
      <c r="AD1751" t="s">
        <v>39</v>
      </c>
    </row>
    <row r="1752" spans="1:30">
      <c r="A1752" t="s">
        <v>11576</v>
      </c>
      <c r="B1752" t="s">
        <v>26</v>
      </c>
      <c r="C1752" t="s">
        <v>27</v>
      </c>
      <c r="D1752" t="s">
        <v>28</v>
      </c>
      <c r="E1752" t="s">
        <v>422</v>
      </c>
      <c r="F1752" t="s">
        <v>11577</v>
      </c>
      <c r="G1752" t="s">
        <v>11578</v>
      </c>
      <c r="H1752" t="s">
        <v>8442</v>
      </c>
      <c r="I1752" t="s">
        <v>14418</v>
      </c>
      <c r="J1752" t="s">
        <v>11576</v>
      </c>
      <c r="K1752" t="s">
        <v>30</v>
      </c>
      <c r="L1752" t="s">
        <v>31</v>
      </c>
      <c r="M1752" t="s">
        <v>32</v>
      </c>
      <c r="N1752" t="s">
        <v>33</v>
      </c>
      <c r="O1752" t="s">
        <v>11579</v>
      </c>
      <c r="P1752" t="s">
        <v>139</v>
      </c>
      <c r="Q1752" t="s">
        <v>72</v>
      </c>
      <c r="R1752" t="s">
        <v>12072</v>
      </c>
      <c r="S1752" t="str">
        <f t="shared" si="27"/>
        <v>DUEÑAS QUISPE, JORGE RUBEN</v>
      </c>
      <c r="T1752" t="s">
        <v>51</v>
      </c>
      <c r="U1752" t="s">
        <v>36</v>
      </c>
      <c r="V1752" t="s">
        <v>6426</v>
      </c>
      <c r="W1752" t="s">
        <v>16298</v>
      </c>
      <c r="X1752" s="121">
        <v>25358</v>
      </c>
      <c r="Y1752" t="s">
        <v>12073</v>
      </c>
      <c r="Z1752" s="121">
        <v>43525</v>
      </c>
      <c r="AA1752" s="121">
        <v>44985</v>
      </c>
      <c r="AB1752" t="s">
        <v>37</v>
      </c>
      <c r="AC1752" t="s">
        <v>38</v>
      </c>
      <c r="AD1752" t="s">
        <v>39</v>
      </c>
    </row>
    <row r="1753" spans="1:30">
      <c r="A1753" t="s">
        <v>11582</v>
      </c>
      <c r="B1753" t="s">
        <v>26</v>
      </c>
      <c r="C1753" t="s">
        <v>27</v>
      </c>
      <c r="D1753" t="s">
        <v>28</v>
      </c>
      <c r="E1753" t="s">
        <v>422</v>
      </c>
      <c r="F1753" t="s">
        <v>11577</v>
      </c>
      <c r="G1753" t="s">
        <v>11578</v>
      </c>
      <c r="H1753" t="s">
        <v>8442</v>
      </c>
      <c r="I1753" t="s">
        <v>14418</v>
      </c>
      <c r="J1753" t="s">
        <v>11582</v>
      </c>
      <c r="K1753" t="s">
        <v>30</v>
      </c>
      <c r="L1753" t="s">
        <v>30</v>
      </c>
      <c r="M1753" t="s">
        <v>41</v>
      </c>
      <c r="N1753" t="s">
        <v>42</v>
      </c>
      <c r="O1753" t="s">
        <v>11583</v>
      </c>
      <c r="P1753" t="s">
        <v>977</v>
      </c>
      <c r="Q1753" t="s">
        <v>978</v>
      </c>
      <c r="R1753" t="s">
        <v>11580</v>
      </c>
      <c r="S1753" t="str">
        <f t="shared" si="27"/>
        <v>TACCA PUMACAJIA, REYNA MARINA</v>
      </c>
      <c r="T1753" t="s">
        <v>46</v>
      </c>
      <c r="U1753" t="s">
        <v>47</v>
      </c>
      <c r="V1753" t="s">
        <v>48</v>
      </c>
      <c r="W1753" t="s">
        <v>16299</v>
      </c>
      <c r="X1753" s="121">
        <v>29820</v>
      </c>
      <c r="Y1753" t="s">
        <v>11581</v>
      </c>
      <c r="AB1753" t="s">
        <v>37</v>
      </c>
      <c r="AC1753" t="s">
        <v>38</v>
      </c>
      <c r="AD1753" t="s">
        <v>39</v>
      </c>
    </row>
    <row r="1754" spans="1:30">
      <c r="A1754" t="s">
        <v>11584</v>
      </c>
      <c r="B1754" t="s">
        <v>26</v>
      </c>
      <c r="C1754" t="s">
        <v>27</v>
      </c>
      <c r="D1754" t="s">
        <v>28</v>
      </c>
      <c r="E1754" t="s">
        <v>422</v>
      </c>
      <c r="F1754" t="s">
        <v>11577</v>
      </c>
      <c r="G1754" t="s">
        <v>11578</v>
      </c>
      <c r="H1754" t="s">
        <v>8442</v>
      </c>
      <c r="I1754" t="s">
        <v>14418</v>
      </c>
      <c r="J1754" t="s">
        <v>11584</v>
      </c>
      <c r="K1754" t="s">
        <v>30</v>
      </c>
      <c r="L1754" t="s">
        <v>30</v>
      </c>
      <c r="M1754" t="s">
        <v>41</v>
      </c>
      <c r="N1754" t="s">
        <v>42</v>
      </c>
      <c r="O1754" t="s">
        <v>11585</v>
      </c>
      <c r="P1754" t="s">
        <v>299</v>
      </c>
      <c r="Q1754" t="s">
        <v>75</v>
      </c>
      <c r="R1754" t="s">
        <v>11586</v>
      </c>
      <c r="S1754" t="str">
        <f t="shared" si="27"/>
        <v>RODRIGUEZ PINEDA, FELIPA MARLENE</v>
      </c>
      <c r="T1754" t="s">
        <v>62</v>
      </c>
      <c r="U1754" t="s">
        <v>47</v>
      </c>
      <c r="V1754" t="s">
        <v>48</v>
      </c>
      <c r="W1754" t="s">
        <v>16300</v>
      </c>
      <c r="X1754" s="121">
        <v>23768</v>
      </c>
      <c r="Y1754" t="s">
        <v>11587</v>
      </c>
      <c r="AB1754" t="s">
        <v>37</v>
      </c>
      <c r="AC1754" t="s">
        <v>38</v>
      </c>
      <c r="AD1754" t="s">
        <v>39</v>
      </c>
    </row>
    <row r="1755" spans="1:30">
      <c r="A1755" t="s">
        <v>11588</v>
      </c>
      <c r="B1755" t="s">
        <v>26</v>
      </c>
      <c r="C1755" t="s">
        <v>27</v>
      </c>
      <c r="D1755" t="s">
        <v>28</v>
      </c>
      <c r="E1755" t="s">
        <v>422</v>
      </c>
      <c r="F1755" t="s">
        <v>11577</v>
      </c>
      <c r="G1755" t="s">
        <v>11578</v>
      </c>
      <c r="H1755" t="s">
        <v>8442</v>
      </c>
      <c r="I1755" t="s">
        <v>14418</v>
      </c>
      <c r="J1755" t="s">
        <v>11588</v>
      </c>
      <c r="K1755" t="s">
        <v>30</v>
      </c>
      <c r="L1755" t="s">
        <v>30</v>
      </c>
      <c r="M1755" t="s">
        <v>41</v>
      </c>
      <c r="N1755" t="s">
        <v>42</v>
      </c>
      <c r="O1755" t="s">
        <v>11589</v>
      </c>
      <c r="P1755" t="s">
        <v>128</v>
      </c>
      <c r="Q1755" t="s">
        <v>650</v>
      </c>
      <c r="R1755" t="s">
        <v>739</v>
      </c>
      <c r="S1755" t="str">
        <f t="shared" si="27"/>
        <v>VELASQUEZ RIVERA, ANDRES</v>
      </c>
      <c r="T1755" t="s">
        <v>46</v>
      </c>
      <c r="U1755" t="s">
        <v>47</v>
      </c>
      <c r="V1755" t="s">
        <v>48</v>
      </c>
      <c r="W1755" t="s">
        <v>16301</v>
      </c>
      <c r="X1755" s="121">
        <v>22182</v>
      </c>
      <c r="Y1755" t="s">
        <v>11590</v>
      </c>
      <c r="AB1755" t="s">
        <v>37</v>
      </c>
      <c r="AC1755" t="s">
        <v>38</v>
      </c>
      <c r="AD1755" t="s">
        <v>39</v>
      </c>
    </row>
    <row r="1756" spans="1:30">
      <c r="A1756" t="s">
        <v>11591</v>
      </c>
      <c r="B1756" t="s">
        <v>26</v>
      </c>
      <c r="C1756" t="s">
        <v>27</v>
      </c>
      <c r="D1756" t="s">
        <v>28</v>
      </c>
      <c r="E1756" t="s">
        <v>422</v>
      </c>
      <c r="F1756" t="s">
        <v>11577</v>
      </c>
      <c r="G1756" t="s">
        <v>11578</v>
      </c>
      <c r="H1756" t="s">
        <v>8442</v>
      </c>
      <c r="I1756" t="s">
        <v>14418</v>
      </c>
      <c r="J1756" t="s">
        <v>11591</v>
      </c>
      <c r="K1756" t="s">
        <v>30</v>
      </c>
      <c r="L1756" t="s">
        <v>30</v>
      </c>
      <c r="M1756" t="s">
        <v>41</v>
      </c>
      <c r="N1756" t="s">
        <v>42</v>
      </c>
      <c r="O1756" t="s">
        <v>52</v>
      </c>
      <c r="P1756" t="s">
        <v>72</v>
      </c>
      <c r="Q1756" t="s">
        <v>133</v>
      </c>
      <c r="R1756" t="s">
        <v>11592</v>
      </c>
      <c r="S1756" t="str">
        <f t="shared" si="27"/>
        <v>QUISPE PINO, MARTIN WILFREDO</v>
      </c>
      <c r="T1756" t="s">
        <v>46</v>
      </c>
      <c r="U1756" t="s">
        <v>47</v>
      </c>
      <c r="V1756" t="s">
        <v>48</v>
      </c>
      <c r="W1756" t="s">
        <v>16302</v>
      </c>
      <c r="X1756" s="121">
        <v>21865</v>
      </c>
      <c r="Y1756" t="s">
        <v>11593</v>
      </c>
      <c r="AB1756" t="s">
        <v>37</v>
      </c>
      <c r="AC1756" t="s">
        <v>38</v>
      </c>
      <c r="AD1756" t="s">
        <v>39</v>
      </c>
    </row>
    <row r="1757" spans="1:30">
      <c r="A1757" t="s">
        <v>11594</v>
      </c>
      <c r="B1757" t="s">
        <v>26</v>
      </c>
      <c r="C1757" t="s">
        <v>27</v>
      </c>
      <c r="D1757" t="s">
        <v>28</v>
      </c>
      <c r="E1757" t="s">
        <v>422</v>
      </c>
      <c r="F1757" t="s">
        <v>11577</v>
      </c>
      <c r="G1757" t="s">
        <v>11578</v>
      </c>
      <c r="H1757" t="s">
        <v>8442</v>
      </c>
      <c r="I1757" t="s">
        <v>14418</v>
      </c>
      <c r="J1757" t="s">
        <v>11594</v>
      </c>
      <c r="K1757" t="s">
        <v>30</v>
      </c>
      <c r="L1757" t="s">
        <v>30</v>
      </c>
      <c r="M1757" t="s">
        <v>41</v>
      </c>
      <c r="N1757" t="s">
        <v>42</v>
      </c>
      <c r="O1757" t="s">
        <v>52</v>
      </c>
      <c r="P1757" t="s">
        <v>8380</v>
      </c>
      <c r="Q1757" t="s">
        <v>69</v>
      </c>
      <c r="R1757" t="s">
        <v>11595</v>
      </c>
      <c r="S1757" t="str">
        <f t="shared" si="27"/>
        <v>ROSADO GUERRA, ELIAS JOHN</v>
      </c>
      <c r="T1757" t="s">
        <v>46</v>
      </c>
      <c r="U1757" t="s">
        <v>47</v>
      </c>
      <c r="V1757" t="s">
        <v>48</v>
      </c>
      <c r="W1757" t="s">
        <v>16303</v>
      </c>
      <c r="X1757" s="121">
        <v>24991</v>
      </c>
      <c r="Y1757" t="s">
        <v>11596</v>
      </c>
      <c r="AB1757" t="s">
        <v>37</v>
      </c>
      <c r="AC1757" t="s">
        <v>38</v>
      </c>
      <c r="AD1757" t="s">
        <v>39</v>
      </c>
    </row>
    <row r="1758" spans="1:30">
      <c r="A1758" t="s">
        <v>11597</v>
      </c>
      <c r="B1758" t="s">
        <v>26</v>
      </c>
      <c r="C1758" t="s">
        <v>27</v>
      </c>
      <c r="D1758" t="s">
        <v>28</v>
      </c>
      <c r="E1758" t="s">
        <v>422</v>
      </c>
      <c r="F1758" t="s">
        <v>11577</v>
      </c>
      <c r="G1758" t="s">
        <v>11578</v>
      </c>
      <c r="H1758" t="s">
        <v>8442</v>
      </c>
      <c r="I1758" t="s">
        <v>14418</v>
      </c>
      <c r="J1758" t="s">
        <v>11597</v>
      </c>
      <c r="K1758" t="s">
        <v>87</v>
      </c>
      <c r="L1758" t="s">
        <v>88</v>
      </c>
      <c r="M1758" t="s">
        <v>89</v>
      </c>
      <c r="N1758" t="s">
        <v>42</v>
      </c>
      <c r="O1758" t="s">
        <v>52</v>
      </c>
      <c r="P1758" t="s">
        <v>472</v>
      </c>
      <c r="Q1758" t="s">
        <v>90</v>
      </c>
      <c r="R1758" t="s">
        <v>897</v>
      </c>
      <c r="S1758" t="str">
        <f t="shared" si="27"/>
        <v>CURO BENITO, MAXIMO</v>
      </c>
      <c r="T1758" t="s">
        <v>91</v>
      </c>
      <c r="U1758" t="s">
        <v>36</v>
      </c>
      <c r="V1758" t="s">
        <v>48</v>
      </c>
      <c r="W1758" t="s">
        <v>16304</v>
      </c>
      <c r="X1758" s="121">
        <v>20777</v>
      </c>
      <c r="Y1758" t="s">
        <v>11598</v>
      </c>
      <c r="AB1758" t="s">
        <v>37</v>
      </c>
      <c r="AC1758" t="s">
        <v>92</v>
      </c>
      <c r="AD1758" t="s">
        <v>39</v>
      </c>
    </row>
    <row r="1759" spans="1:30">
      <c r="A1759" t="s">
        <v>11599</v>
      </c>
      <c r="B1759" t="s">
        <v>26</v>
      </c>
      <c r="C1759" t="s">
        <v>332</v>
      </c>
      <c r="D1759" t="s">
        <v>28</v>
      </c>
      <c r="E1759" t="s">
        <v>363</v>
      </c>
      <c r="F1759" t="s">
        <v>11600</v>
      </c>
      <c r="G1759" t="s">
        <v>11601</v>
      </c>
      <c r="H1759" t="s">
        <v>8442</v>
      </c>
      <c r="I1759" t="s">
        <v>14419</v>
      </c>
      <c r="J1759" t="s">
        <v>11599</v>
      </c>
      <c r="K1759" t="s">
        <v>30</v>
      </c>
      <c r="L1759" t="s">
        <v>30</v>
      </c>
      <c r="M1759" t="s">
        <v>41</v>
      </c>
      <c r="N1759" t="s">
        <v>42</v>
      </c>
      <c r="O1759" t="s">
        <v>11602</v>
      </c>
      <c r="P1759" t="s">
        <v>6276</v>
      </c>
      <c r="Q1759" t="s">
        <v>6200</v>
      </c>
      <c r="R1759" t="s">
        <v>925</v>
      </c>
      <c r="S1759" t="str">
        <f t="shared" si="27"/>
        <v>AYQUE CHECA, ANTONIA</v>
      </c>
      <c r="T1759" t="s">
        <v>46</v>
      </c>
      <c r="U1759" t="s">
        <v>47</v>
      </c>
      <c r="V1759" t="s">
        <v>48</v>
      </c>
      <c r="W1759" t="s">
        <v>16305</v>
      </c>
      <c r="X1759" s="121">
        <v>23393</v>
      </c>
      <c r="Y1759" t="s">
        <v>11603</v>
      </c>
      <c r="AB1759" t="s">
        <v>37</v>
      </c>
      <c r="AC1759" t="s">
        <v>38</v>
      </c>
      <c r="AD1759" t="s">
        <v>39</v>
      </c>
    </row>
    <row r="1760" spans="1:30">
      <c r="A1760" t="s">
        <v>11609</v>
      </c>
      <c r="B1760" t="s">
        <v>26</v>
      </c>
      <c r="C1760" t="s">
        <v>332</v>
      </c>
      <c r="D1760" t="s">
        <v>28</v>
      </c>
      <c r="E1760" t="s">
        <v>363</v>
      </c>
      <c r="F1760" t="s">
        <v>11605</v>
      </c>
      <c r="G1760" t="s">
        <v>11606</v>
      </c>
      <c r="H1760" t="s">
        <v>8442</v>
      </c>
      <c r="I1760" t="s">
        <v>14420</v>
      </c>
      <c r="J1760" t="s">
        <v>11609</v>
      </c>
      <c r="K1760" t="s">
        <v>30</v>
      </c>
      <c r="L1760" t="s">
        <v>30</v>
      </c>
      <c r="M1760" t="s">
        <v>41</v>
      </c>
      <c r="N1760" t="s">
        <v>42</v>
      </c>
      <c r="O1760" t="s">
        <v>14421</v>
      </c>
      <c r="P1760" t="s">
        <v>122</v>
      </c>
      <c r="Q1760" t="s">
        <v>59</v>
      </c>
      <c r="R1760" t="s">
        <v>173</v>
      </c>
      <c r="S1760" t="str">
        <f t="shared" si="27"/>
        <v>FLORES GALLEGOS, MARITZA</v>
      </c>
      <c r="T1760" t="s">
        <v>35</v>
      </c>
      <c r="U1760" t="s">
        <v>47</v>
      </c>
      <c r="V1760" t="s">
        <v>48</v>
      </c>
      <c r="W1760" t="s">
        <v>16307</v>
      </c>
      <c r="X1760" s="121">
        <v>27289</v>
      </c>
      <c r="Y1760" t="s">
        <v>10422</v>
      </c>
      <c r="AB1760" t="s">
        <v>37</v>
      </c>
      <c r="AC1760" t="s">
        <v>38</v>
      </c>
      <c r="AD1760" t="s">
        <v>39</v>
      </c>
    </row>
    <row r="1761" spans="1:30">
      <c r="A1761" t="s">
        <v>11610</v>
      </c>
      <c r="B1761" t="s">
        <v>26</v>
      </c>
      <c r="C1761" t="s">
        <v>7043</v>
      </c>
      <c r="D1761" t="s">
        <v>28</v>
      </c>
      <c r="E1761" t="s">
        <v>363</v>
      </c>
      <c r="F1761" t="s">
        <v>11611</v>
      </c>
      <c r="G1761" t="s">
        <v>11612</v>
      </c>
      <c r="H1761" t="s">
        <v>8442</v>
      </c>
      <c r="I1761" t="s">
        <v>14422</v>
      </c>
      <c r="J1761" t="s">
        <v>11610</v>
      </c>
      <c r="K1761" t="s">
        <v>30</v>
      </c>
      <c r="L1761" t="s">
        <v>30</v>
      </c>
      <c r="M1761" t="s">
        <v>41</v>
      </c>
      <c r="N1761" t="s">
        <v>42</v>
      </c>
      <c r="O1761" t="s">
        <v>52</v>
      </c>
      <c r="P1761" t="s">
        <v>11613</v>
      </c>
      <c r="Q1761" t="s">
        <v>7866</v>
      </c>
      <c r="R1761" t="s">
        <v>11614</v>
      </c>
      <c r="S1761" t="str">
        <f t="shared" si="27"/>
        <v>NORIEGA OSORIO, ALAIN</v>
      </c>
      <c r="T1761" t="s">
        <v>58</v>
      </c>
      <c r="U1761" t="s">
        <v>47</v>
      </c>
      <c r="V1761" t="s">
        <v>48</v>
      </c>
      <c r="W1761" t="s">
        <v>16308</v>
      </c>
      <c r="X1761" s="121">
        <v>25509</v>
      </c>
      <c r="Y1761" t="s">
        <v>11615</v>
      </c>
      <c r="AB1761" t="s">
        <v>37</v>
      </c>
      <c r="AC1761" t="s">
        <v>38</v>
      </c>
      <c r="AD1761" t="s">
        <v>39</v>
      </c>
    </row>
    <row r="1762" spans="1:30">
      <c r="A1762" t="s">
        <v>11616</v>
      </c>
      <c r="B1762" t="s">
        <v>26</v>
      </c>
      <c r="C1762" t="s">
        <v>332</v>
      </c>
      <c r="D1762" t="s">
        <v>28</v>
      </c>
      <c r="E1762" t="s">
        <v>422</v>
      </c>
      <c r="F1762" t="s">
        <v>11617</v>
      </c>
      <c r="G1762" t="s">
        <v>11618</v>
      </c>
      <c r="H1762" t="s">
        <v>8442</v>
      </c>
      <c r="I1762" t="s">
        <v>14423</v>
      </c>
      <c r="J1762" t="s">
        <v>11616</v>
      </c>
      <c r="K1762" t="s">
        <v>30</v>
      </c>
      <c r="L1762" t="s">
        <v>30</v>
      </c>
      <c r="M1762" t="s">
        <v>6262</v>
      </c>
      <c r="N1762" t="s">
        <v>42</v>
      </c>
      <c r="O1762" t="s">
        <v>52</v>
      </c>
      <c r="P1762" t="s">
        <v>95</v>
      </c>
      <c r="Q1762" t="s">
        <v>782</v>
      </c>
      <c r="R1762" t="s">
        <v>8644</v>
      </c>
      <c r="S1762" t="str">
        <f t="shared" si="27"/>
        <v>COLQUE CANQUI, VIRGINIA JULIA</v>
      </c>
      <c r="T1762" t="s">
        <v>62</v>
      </c>
      <c r="U1762" t="s">
        <v>47</v>
      </c>
      <c r="V1762" t="s">
        <v>48</v>
      </c>
      <c r="W1762" t="s">
        <v>16309</v>
      </c>
      <c r="X1762" s="121">
        <v>25252</v>
      </c>
      <c r="Y1762" t="s">
        <v>11619</v>
      </c>
      <c r="AB1762" t="s">
        <v>37</v>
      </c>
      <c r="AC1762" t="s">
        <v>38</v>
      </c>
      <c r="AD1762" t="s">
        <v>39</v>
      </c>
    </row>
    <row r="1763" spans="1:30">
      <c r="A1763" t="s">
        <v>11620</v>
      </c>
      <c r="B1763" t="s">
        <v>26</v>
      </c>
      <c r="C1763" t="s">
        <v>332</v>
      </c>
      <c r="D1763" t="s">
        <v>28</v>
      </c>
      <c r="E1763" t="s">
        <v>422</v>
      </c>
      <c r="F1763" t="s">
        <v>11617</v>
      </c>
      <c r="G1763" t="s">
        <v>11618</v>
      </c>
      <c r="H1763" t="s">
        <v>8442</v>
      </c>
      <c r="I1763" t="s">
        <v>14423</v>
      </c>
      <c r="J1763" t="s">
        <v>11620</v>
      </c>
      <c r="K1763" t="s">
        <v>30</v>
      </c>
      <c r="L1763" t="s">
        <v>30</v>
      </c>
      <c r="M1763" t="s">
        <v>41</v>
      </c>
      <c r="N1763" t="s">
        <v>42</v>
      </c>
      <c r="O1763" t="s">
        <v>52</v>
      </c>
      <c r="P1763" t="s">
        <v>7870</v>
      </c>
      <c r="Q1763" t="s">
        <v>109</v>
      </c>
      <c r="R1763" t="s">
        <v>8271</v>
      </c>
      <c r="S1763" t="str">
        <f t="shared" si="27"/>
        <v>CUPE JAEN, MARIA DE JESUS</v>
      </c>
      <c r="T1763" t="s">
        <v>58</v>
      </c>
      <c r="U1763" t="s">
        <v>47</v>
      </c>
      <c r="V1763" t="s">
        <v>48</v>
      </c>
      <c r="W1763" t="s">
        <v>16310</v>
      </c>
      <c r="X1763" s="121">
        <v>25159</v>
      </c>
      <c r="Y1763" t="s">
        <v>11621</v>
      </c>
      <c r="AB1763" t="s">
        <v>37</v>
      </c>
      <c r="AC1763" t="s">
        <v>38</v>
      </c>
      <c r="AD1763" t="s">
        <v>39</v>
      </c>
    </row>
    <row r="1764" spans="1:30">
      <c r="A1764" t="s">
        <v>11622</v>
      </c>
      <c r="B1764" t="s">
        <v>26</v>
      </c>
      <c r="C1764" t="s">
        <v>332</v>
      </c>
      <c r="D1764" t="s">
        <v>28</v>
      </c>
      <c r="E1764" t="s">
        <v>422</v>
      </c>
      <c r="F1764" t="s">
        <v>11617</v>
      </c>
      <c r="G1764" t="s">
        <v>11618</v>
      </c>
      <c r="H1764" t="s">
        <v>8442</v>
      </c>
      <c r="I1764" t="s">
        <v>14423</v>
      </c>
      <c r="J1764" t="s">
        <v>11622</v>
      </c>
      <c r="K1764" t="s">
        <v>30</v>
      </c>
      <c r="L1764" t="s">
        <v>30</v>
      </c>
      <c r="M1764" t="s">
        <v>41</v>
      </c>
      <c r="N1764" t="s">
        <v>231</v>
      </c>
      <c r="O1764" t="s">
        <v>16311</v>
      </c>
      <c r="P1764" t="s">
        <v>40</v>
      </c>
      <c r="Q1764" t="s">
        <v>40</v>
      </c>
      <c r="R1764" t="s">
        <v>40</v>
      </c>
      <c r="S1764" s="163" t="s">
        <v>231</v>
      </c>
      <c r="T1764" t="s">
        <v>62</v>
      </c>
      <c r="U1764" t="s">
        <v>47</v>
      </c>
      <c r="V1764" t="s">
        <v>48</v>
      </c>
      <c r="W1764" t="s">
        <v>40</v>
      </c>
      <c r="X1764" t="s">
        <v>232</v>
      </c>
      <c r="Y1764" t="s">
        <v>40</v>
      </c>
      <c r="AB1764" t="s">
        <v>37</v>
      </c>
      <c r="AC1764" t="s">
        <v>6439</v>
      </c>
      <c r="AD1764" t="s">
        <v>39</v>
      </c>
    </row>
    <row r="1765" spans="1:30">
      <c r="A1765" t="s">
        <v>11623</v>
      </c>
      <c r="B1765" t="s">
        <v>26</v>
      </c>
      <c r="C1765" t="s">
        <v>332</v>
      </c>
      <c r="D1765" t="s">
        <v>28</v>
      </c>
      <c r="E1765" t="s">
        <v>422</v>
      </c>
      <c r="F1765" t="s">
        <v>11624</v>
      </c>
      <c r="G1765" t="s">
        <v>11625</v>
      </c>
      <c r="H1765" t="s">
        <v>8442</v>
      </c>
      <c r="I1765" t="s">
        <v>14424</v>
      </c>
      <c r="J1765" t="s">
        <v>11623</v>
      </c>
      <c r="K1765" t="s">
        <v>30</v>
      </c>
      <c r="L1765" t="s">
        <v>30</v>
      </c>
      <c r="M1765" t="s">
        <v>41</v>
      </c>
      <c r="N1765" t="s">
        <v>42</v>
      </c>
      <c r="O1765" t="s">
        <v>11626</v>
      </c>
      <c r="P1765" t="s">
        <v>11627</v>
      </c>
      <c r="Q1765" t="s">
        <v>103</v>
      </c>
      <c r="R1765" t="s">
        <v>11628</v>
      </c>
      <c r="S1765" t="str">
        <f t="shared" si="27"/>
        <v>CERRILLO MAMANI, MAGDA ZULEMA</v>
      </c>
      <c r="T1765" t="s">
        <v>46</v>
      </c>
      <c r="U1765" t="s">
        <v>47</v>
      </c>
      <c r="V1765" t="s">
        <v>48</v>
      </c>
      <c r="W1765" t="s">
        <v>16312</v>
      </c>
      <c r="X1765" s="121">
        <v>25319</v>
      </c>
      <c r="Y1765" t="s">
        <v>11629</v>
      </c>
      <c r="AB1765" t="s">
        <v>37</v>
      </c>
      <c r="AC1765" t="s">
        <v>38</v>
      </c>
      <c r="AD1765" t="s">
        <v>39</v>
      </c>
    </row>
    <row r="1766" spans="1:30">
      <c r="A1766" t="s">
        <v>11630</v>
      </c>
      <c r="B1766" t="s">
        <v>26</v>
      </c>
      <c r="C1766" t="s">
        <v>332</v>
      </c>
      <c r="D1766" t="s">
        <v>28</v>
      </c>
      <c r="E1766" t="s">
        <v>422</v>
      </c>
      <c r="F1766" t="s">
        <v>11624</v>
      </c>
      <c r="G1766" t="s">
        <v>11625</v>
      </c>
      <c r="H1766" t="s">
        <v>8442</v>
      </c>
      <c r="I1766" t="s">
        <v>14424</v>
      </c>
      <c r="J1766" t="s">
        <v>11630</v>
      </c>
      <c r="K1766" t="s">
        <v>30</v>
      </c>
      <c r="L1766" t="s">
        <v>30</v>
      </c>
      <c r="M1766" t="s">
        <v>41</v>
      </c>
      <c r="N1766" t="s">
        <v>42</v>
      </c>
      <c r="O1766" t="s">
        <v>11631</v>
      </c>
      <c r="P1766" t="s">
        <v>61</v>
      </c>
      <c r="Q1766" t="s">
        <v>969</v>
      </c>
      <c r="R1766" t="s">
        <v>575</v>
      </c>
      <c r="S1766" t="str">
        <f t="shared" si="27"/>
        <v>ORTIZ CALCINA, OLGA</v>
      </c>
      <c r="T1766" t="s">
        <v>51</v>
      </c>
      <c r="U1766" t="s">
        <v>47</v>
      </c>
      <c r="V1766" t="s">
        <v>48</v>
      </c>
      <c r="W1766" t="s">
        <v>16313</v>
      </c>
      <c r="X1766" s="121">
        <v>29995</v>
      </c>
      <c r="Y1766" t="s">
        <v>11632</v>
      </c>
      <c r="AB1766" t="s">
        <v>37</v>
      </c>
      <c r="AC1766" t="s">
        <v>38</v>
      </c>
      <c r="AD1766" t="s">
        <v>39</v>
      </c>
    </row>
    <row r="1767" spans="1:30">
      <c r="A1767" t="s">
        <v>11633</v>
      </c>
      <c r="B1767" t="s">
        <v>26</v>
      </c>
      <c r="C1767" t="s">
        <v>332</v>
      </c>
      <c r="D1767" t="s">
        <v>28</v>
      </c>
      <c r="E1767" t="s">
        <v>422</v>
      </c>
      <c r="F1767" t="s">
        <v>11624</v>
      </c>
      <c r="G1767" t="s">
        <v>11625</v>
      </c>
      <c r="H1767" t="s">
        <v>8442</v>
      </c>
      <c r="I1767" t="s">
        <v>14424</v>
      </c>
      <c r="J1767" t="s">
        <v>11633</v>
      </c>
      <c r="K1767" t="s">
        <v>30</v>
      </c>
      <c r="L1767" t="s">
        <v>30</v>
      </c>
      <c r="M1767" t="s">
        <v>41</v>
      </c>
      <c r="N1767" t="s">
        <v>42</v>
      </c>
      <c r="O1767" t="s">
        <v>11634</v>
      </c>
      <c r="P1767" t="s">
        <v>338</v>
      </c>
      <c r="Q1767" t="s">
        <v>285</v>
      </c>
      <c r="R1767" t="s">
        <v>8326</v>
      </c>
      <c r="S1767" t="str">
        <f t="shared" si="27"/>
        <v>DIAZ NINA, BERNARDO</v>
      </c>
      <c r="T1767" t="s">
        <v>58</v>
      </c>
      <c r="U1767" t="s">
        <v>47</v>
      </c>
      <c r="V1767" t="s">
        <v>48</v>
      </c>
      <c r="W1767" t="s">
        <v>16314</v>
      </c>
      <c r="X1767" s="121">
        <v>24810</v>
      </c>
      <c r="Y1767" t="s">
        <v>11635</v>
      </c>
      <c r="AB1767" t="s">
        <v>37</v>
      </c>
      <c r="AC1767" t="s">
        <v>38</v>
      </c>
      <c r="AD1767" t="s">
        <v>39</v>
      </c>
    </row>
    <row r="1768" spans="1:30">
      <c r="A1768" t="s">
        <v>11636</v>
      </c>
      <c r="B1768" t="s">
        <v>26</v>
      </c>
      <c r="C1768" t="s">
        <v>27</v>
      </c>
      <c r="D1768" t="s">
        <v>28</v>
      </c>
      <c r="E1768" t="s">
        <v>363</v>
      </c>
      <c r="F1768" t="s">
        <v>11637</v>
      </c>
      <c r="G1768" t="s">
        <v>11638</v>
      </c>
      <c r="H1768" t="s">
        <v>8442</v>
      </c>
      <c r="I1768" t="s">
        <v>14425</v>
      </c>
      <c r="J1768" t="s">
        <v>11636</v>
      </c>
      <c r="K1768" t="s">
        <v>30</v>
      </c>
      <c r="L1768" t="s">
        <v>31</v>
      </c>
      <c r="M1768" t="s">
        <v>32</v>
      </c>
      <c r="N1768" t="s">
        <v>33</v>
      </c>
      <c r="O1768" t="s">
        <v>11639</v>
      </c>
      <c r="P1768" t="s">
        <v>152</v>
      </c>
      <c r="Q1768" t="s">
        <v>335</v>
      </c>
      <c r="R1768" t="s">
        <v>11640</v>
      </c>
      <c r="S1768" t="str">
        <f t="shared" si="27"/>
        <v>PEREZ GUTIERREZ, CAROL ROCIO</v>
      </c>
      <c r="T1768" t="s">
        <v>35</v>
      </c>
      <c r="U1768" t="s">
        <v>36</v>
      </c>
      <c r="V1768" t="s">
        <v>158</v>
      </c>
      <c r="W1768" t="s">
        <v>16315</v>
      </c>
      <c r="X1768" s="121">
        <v>27315</v>
      </c>
      <c r="Y1768" t="s">
        <v>11641</v>
      </c>
      <c r="Z1768" s="121">
        <v>44240</v>
      </c>
      <c r="AB1768" t="s">
        <v>37</v>
      </c>
      <c r="AC1768" t="s">
        <v>38</v>
      </c>
      <c r="AD1768" t="s">
        <v>39</v>
      </c>
    </row>
    <row r="1769" spans="1:30">
      <c r="A1769" t="s">
        <v>11642</v>
      </c>
      <c r="B1769" t="s">
        <v>26</v>
      </c>
      <c r="C1769" t="s">
        <v>27</v>
      </c>
      <c r="D1769" t="s">
        <v>28</v>
      </c>
      <c r="E1769" t="s">
        <v>363</v>
      </c>
      <c r="F1769" t="s">
        <v>11637</v>
      </c>
      <c r="G1769" t="s">
        <v>11638</v>
      </c>
      <c r="H1769" t="s">
        <v>8442</v>
      </c>
      <c r="I1769" t="s">
        <v>14425</v>
      </c>
      <c r="J1769" t="s">
        <v>11642</v>
      </c>
      <c r="K1769" t="s">
        <v>30</v>
      </c>
      <c r="L1769" t="s">
        <v>30</v>
      </c>
      <c r="M1769" t="s">
        <v>41</v>
      </c>
      <c r="N1769" t="s">
        <v>231</v>
      </c>
      <c r="O1769" t="s">
        <v>19101</v>
      </c>
      <c r="P1769" t="s">
        <v>40</v>
      </c>
      <c r="Q1769" t="s">
        <v>40</v>
      </c>
      <c r="R1769" t="s">
        <v>40</v>
      </c>
      <c r="S1769" s="163" t="s">
        <v>231</v>
      </c>
      <c r="T1769" t="s">
        <v>62</v>
      </c>
      <c r="U1769" t="s">
        <v>47</v>
      </c>
      <c r="V1769" t="s">
        <v>48</v>
      </c>
      <c r="W1769" t="s">
        <v>40</v>
      </c>
      <c r="X1769" t="s">
        <v>232</v>
      </c>
      <c r="Y1769" t="s">
        <v>40</v>
      </c>
      <c r="AB1769" t="s">
        <v>37</v>
      </c>
      <c r="AC1769" t="s">
        <v>6439</v>
      </c>
      <c r="AD1769" t="s">
        <v>39</v>
      </c>
    </row>
    <row r="1770" spans="1:30">
      <c r="A1770" t="s">
        <v>11645</v>
      </c>
      <c r="B1770" t="s">
        <v>26</v>
      </c>
      <c r="C1770" t="s">
        <v>27</v>
      </c>
      <c r="D1770" t="s">
        <v>28</v>
      </c>
      <c r="E1770" t="s">
        <v>363</v>
      </c>
      <c r="F1770" t="s">
        <v>11637</v>
      </c>
      <c r="G1770" t="s">
        <v>11638</v>
      </c>
      <c r="H1770" t="s">
        <v>8442</v>
      </c>
      <c r="I1770" t="s">
        <v>14425</v>
      </c>
      <c r="J1770" t="s">
        <v>11645</v>
      </c>
      <c r="K1770" t="s">
        <v>30</v>
      </c>
      <c r="L1770" t="s">
        <v>30</v>
      </c>
      <c r="M1770" t="s">
        <v>41</v>
      </c>
      <c r="N1770" t="s">
        <v>42</v>
      </c>
      <c r="O1770" t="s">
        <v>11646</v>
      </c>
      <c r="P1770" t="s">
        <v>980</v>
      </c>
      <c r="Q1770" t="s">
        <v>241</v>
      </c>
      <c r="R1770" t="s">
        <v>11647</v>
      </c>
      <c r="S1770" t="str">
        <f t="shared" si="27"/>
        <v>SAENZ ALATA, MARLENY ROXANA</v>
      </c>
      <c r="T1770" t="s">
        <v>58</v>
      </c>
      <c r="U1770" t="s">
        <v>47</v>
      </c>
      <c r="V1770" t="s">
        <v>48</v>
      </c>
      <c r="W1770" t="s">
        <v>16316</v>
      </c>
      <c r="X1770" s="121">
        <v>23709</v>
      </c>
      <c r="Y1770" t="s">
        <v>11648</v>
      </c>
      <c r="AB1770" t="s">
        <v>37</v>
      </c>
      <c r="AC1770" t="s">
        <v>38</v>
      </c>
      <c r="AD1770" t="s">
        <v>39</v>
      </c>
    </row>
    <row r="1771" spans="1:30">
      <c r="A1771" t="s">
        <v>11649</v>
      </c>
      <c r="B1771" t="s">
        <v>26</v>
      </c>
      <c r="C1771" t="s">
        <v>27</v>
      </c>
      <c r="D1771" t="s">
        <v>28</v>
      </c>
      <c r="E1771" t="s">
        <v>363</v>
      </c>
      <c r="F1771" t="s">
        <v>11637</v>
      </c>
      <c r="G1771" t="s">
        <v>11638</v>
      </c>
      <c r="H1771" t="s">
        <v>8442</v>
      </c>
      <c r="I1771" t="s">
        <v>14425</v>
      </c>
      <c r="J1771" t="s">
        <v>11649</v>
      </c>
      <c r="K1771" t="s">
        <v>30</v>
      </c>
      <c r="L1771" t="s">
        <v>30</v>
      </c>
      <c r="M1771" t="s">
        <v>41</v>
      </c>
      <c r="N1771" t="s">
        <v>42</v>
      </c>
      <c r="O1771" t="s">
        <v>14426</v>
      </c>
      <c r="P1771" t="s">
        <v>118</v>
      </c>
      <c r="Q1771" t="s">
        <v>11414</v>
      </c>
      <c r="R1771" t="s">
        <v>11415</v>
      </c>
      <c r="S1771" t="str">
        <f t="shared" si="27"/>
        <v>TORRES SACACA, JULIA SOLEDAD</v>
      </c>
      <c r="T1771" t="s">
        <v>58</v>
      </c>
      <c r="U1771" t="s">
        <v>47</v>
      </c>
      <c r="V1771" t="s">
        <v>48</v>
      </c>
      <c r="W1771" t="s">
        <v>16317</v>
      </c>
      <c r="X1771" s="121">
        <v>24701</v>
      </c>
      <c r="Y1771" t="s">
        <v>11416</v>
      </c>
      <c r="AB1771" t="s">
        <v>37</v>
      </c>
      <c r="AC1771" t="s">
        <v>38</v>
      </c>
      <c r="AD1771" t="s">
        <v>39</v>
      </c>
    </row>
    <row r="1772" spans="1:30">
      <c r="A1772" t="s">
        <v>11651</v>
      </c>
      <c r="B1772" t="s">
        <v>26</v>
      </c>
      <c r="C1772" t="s">
        <v>27</v>
      </c>
      <c r="D1772" t="s">
        <v>28</v>
      </c>
      <c r="E1772" t="s">
        <v>363</v>
      </c>
      <c r="F1772" t="s">
        <v>11637</v>
      </c>
      <c r="G1772" t="s">
        <v>11638</v>
      </c>
      <c r="H1772" t="s">
        <v>8442</v>
      </c>
      <c r="I1772" t="s">
        <v>14425</v>
      </c>
      <c r="J1772" t="s">
        <v>11651</v>
      </c>
      <c r="K1772" t="s">
        <v>30</v>
      </c>
      <c r="L1772" t="s">
        <v>30</v>
      </c>
      <c r="M1772" t="s">
        <v>41</v>
      </c>
      <c r="N1772" t="s">
        <v>42</v>
      </c>
      <c r="O1772" t="s">
        <v>11652</v>
      </c>
      <c r="P1772" t="s">
        <v>365</v>
      </c>
      <c r="Q1772" t="s">
        <v>193</v>
      </c>
      <c r="R1772" t="s">
        <v>11653</v>
      </c>
      <c r="S1772" t="str">
        <f t="shared" si="27"/>
        <v>TURPO CHAVEZ, ANTONIA YOLANDA</v>
      </c>
      <c r="T1772" t="s">
        <v>51</v>
      </c>
      <c r="U1772" t="s">
        <v>47</v>
      </c>
      <c r="V1772" t="s">
        <v>48</v>
      </c>
      <c r="W1772" t="s">
        <v>16318</v>
      </c>
      <c r="X1772" s="121">
        <v>25134</v>
      </c>
      <c r="Y1772" t="s">
        <v>11654</v>
      </c>
      <c r="AB1772" t="s">
        <v>37</v>
      </c>
      <c r="AC1772" t="s">
        <v>38</v>
      </c>
      <c r="AD1772" t="s">
        <v>39</v>
      </c>
    </row>
    <row r="1773" spans="1:30">
      <c r="A1773" t="s">
        <v>11655</v>
      </c>
      <c r="B1773" t="s">
        <v>26</v>
      </c>
      <c r="C1773" t="s">
        <v>27</v>
      </c>
      <c r="D1773" t="s">
        <v>28</v>
      </c>
      <c r="E1773" t="s">
        <v>363</v>
      </c>
      <c r="F1773" t="s">
        <v>11637</v>
      </c>
      <c r="G1773" t="s">
        <v>11638</v>
      </c>
      <c r="H1773" t="s">
        <v>8442</v>
      </c>
      <c r="I1773" t="s">
        <v>14425</v>
      </c>
      <c r="J1773" t="s">
        <v>11655</v>
      </c>
      <c r="K1773" t="s">
        <v>30</v>
      </c>
      <c r="L1773" t="s">
        <v>30</v>
      </c>
      <c r="M1773" t="s">
        <v>41</v>
      </c>
      <c r="N1773" t="s">
        <v>42</v>
      </c>
      <c r="O1773" t="s">
        <v>11656</v>
      </c>
      <c r="P1773" t="s">
        <v>11414</v>
      </c>
      <c r="Q1773" t="s">
        <v>984</v>
      </c>
      <c r="R1773" t="s">
        <v>11657</v>
      </c>
      <c r="S1773" t="str">
        <f t="shared" si="27"/>
        <v>SACACA GAMARRA, EDGAR TOMAS</v>
      </c>
      <c r="T1773" t="s">
        <v>51</v>
      </c>
      <c r="U1773" t="s">
        <v>47</v>
      </c>
      <c r="V1773" t="s">
        <v>48</v>
      </c>
      <c r="W1773" t="s">
        <v>16319</v>
      </c>
      <c r="X1773" s="121">
        <v>24461</v>
      </c>
      <c r="Y1773" t="s">
        <v>11658</v>
      </c>
      <c r="AB1773" t="s">
        <v>37</v>
      </c>
      <c r="AC1773" t="s">
        <v>38</v>
      </c>
      <c r="AD1773" t="s">
        <v>39</v>
      </c>
    </row>
    <row r="1774" spans="1:30">
      <c r="A1774" t="s">
        <v>12582</v>
      </c>
      <c r="B1774" t="s">
        <v>26</v>
      </c>
      <c r="C1774" t="s">
        <v>27</v>
      </c>
      <c r="D1774" t="s">
        <v>28</v>
      </c>
      <c r="E1774" t="s">
        <v>363</v>
      </c>
      <c r="F1774" t="s">
        <v>11637</v>
      </c>
      <c r="G1774" t="s">
        <v>11638</v>
      </c>
      <c r="H1774" t="s">
        <v>8442</v>
      </c>
      <c r="I1774" t="s">
        <v>14425</v>
      </c>
      <c r="J1774" t="s">
        <v>12582</v>
      </c>
      <c r="K1774" t="s">
        <v>30</v>
      </c>
      <c r="L1774" t="s">
        <v>30</v>
      </c>
      <c r="M1774" t="s">
        <v>8480</v>
      </c>
      <c r="N1774" t="s">
        <v>231</v>
      </c>
      <c r="O1774" t="s">
        <v>19031</v>
      </c>
      <c r="P1774" t="s">
        <v>40</v>
      </c>
      <c r="Q1774" t="s">
        <v>40</v>
      </c>
      <c r="R1774" t="s">
        <v>40</v>
      </c>
      <c r="S1774" s="163" t="s">
        <v>231</v>
      </c>
      <c r="T1774" t="s">
        <v>62</v>
      </c>
      <c r="U1774" t="s">
        <v>47</v>
      </c>
      <c r="V1774" t="s">
        <v>48</v>
      </c>
      <c r="W1774" t="s">
        <v>40</v>
      </c>
      <c r="X1774" t="s">
        <v>232</v>
      </c>
      <c r="Y1774" t="s">
        <v>40</v>
      </c>
      <c r="AB1774" t="s">
        <v>37</v>
      </c>
      <c r="AC1774" t="s">
        <v>6439</v>
      </c>
      <c r="AD1774" t="s">
        <v>39</v>
      </c>
    </row>
    <row r="1775" spans="1:30">
      <c r="A1775" t="s">
        <v>11659</v>
      </c>
      <c r="B1775" t="s">
        <v>26</v>
      </c>
      <c r="C1775" t="s">
        <v>27</v>
      </c>
      <c r="D1775" t="s">
        <v>28</v>
      </c>
      <c r="E1775" t="s">
        <v>363</v>
      </c>
      <c r="F1775" t="s">
        <v>11637</v>
      </c>
      <c r="G1775" t="s">
        <v>11638</v>
      </c>
      <c r="H1775" t="s">
        <v>8442</v>
      </c>
      <c r="I1775" t="s">
        <v>14425</v>
      </c>
      <c r="J1775" t="s">
        <v>11659</v>
      </c>
      <c r="K1775" t="s">
        <v>87</v>
      </c>
      <c r="L1775" t="s">
        <v>88</v>
      </c>
      <c r="M1775" t="s">
        <v>89</v>
      </c>
      <c r="N1775" t="s">
        <v>231</v>
      </c>
      <c r="O1775" t="s">
        <v>16320</v>
      </c>
      <c r="P1775" t="s">
        <v>40</v>
      </c>
      <c r="Q1775" t="s">
        <v>40</v>
      </c>
      <c r="R1775" t="s">
        <v>40</v>
      </c>
      <c r="S1775" s="163" t="s">
        <v>231</v>
      </c>
      <c r="T1775" t="s">
        <v>62</v>
      </c>
      <c r="U1775" t="s">
        <v>36</v>
      </c>
      <c r="V1775" t="s">
        <v>48</v>
      </c>
      <c r="W1775" t="s">
        <v>40</v>
      </c>
      <c r="X1775" t="s">
        <v>232</v>
      </c>
      <c r="Y1775" t="s">
        <v>40</v>
      </c>
      <c r="AB1775" t="s">
        <v>37</v>
      </c>
      <c r="AC1775" t="s">
        <v>92</v>
      </c>
      <c r="AD1775" t="s">
        <v>39</v>
      </c>
    </row>
    <row r="1776" spans="1:30">
      <c r="A1776" t="s">
        <v>11661</v>
      </c>
      <c r="B1776" t="s">
        <v>26</v>
      </c>
      <c r="C1776" t="s">
        <v>332</v>
      </c>
      <c r="D1776" t="s">
        <v>28</v>
      </c>
      <c r="E1776" t="s">
        <v>363</v>
      </c>
      <c r="F1776" t="s">
        <v>11662</v>
      </c>
      <c r="G1776" t="s">
        <v>11663</v>
      </c>
      <c r="H1776" t="s">
        <v>8442</v>
      </c>
      <c r="I1776" t="s">
        <v>14389</v>
      </c>
      <c r="J1776" t="s">
        <v>11661</v>
      </c>
      <c r="K1776" t="s">
        <v>30</v>
      </c>
      <c r="L1776" t="s">
        <v>30</v>
      </c>
      <c r="M1776" t="s">
        <v>41</v>
      </c>
      <c r="N1776" t="s">
        <v>42</v>
      </c>
      <c r="O1776" t="s">
        <v>16321</v>
      </c>
      <c r="P1776" t="s">
        <v>148</v>
      </c>
      <c r="Q1776" t="s">
        <v>293</v>
      </c>
      <c r="R1776" t="s">
        <v>55</v>
      </c>
      <c r="S1776" t="str">
        <f t="shared" si="27"/>
        <v>RAMOS AGUILAR, ANA MARIA</v>
      </c>
      <c r="T1776" t="s">
        <v>58</v>
      </c>
      <c r="U1776" t="s">
        <v>47</v>
      </c>
      <c r="V1776" t="s">
        <v>48</v>
      </c>
      <c r="W1776" t="s">
        <v>16277</v>
      </c>
      <c r="X1776" s="121">
        <v>26062</v>
      </c>
      <c r="Y1776" t="s">
        <v>11519</v>
      </c>
      <c r="AB1776" t="s">
        <v>37</v>
      </c>
      <c r="AC1776" t="s">
        <v>38</v>
      </c>
      <c r="AD1776" t="s">
        <v>39</v>
      </c>
    </row>
    <row r="1777" spans="1:30">
      <c r="A1777" t="s">
        <v>11665</v>
      </c>
      <c r="B1777" t="s">
        <v>26</v>
      </c>
      <c r="C1777" t="s">
        <v>332</v>
      </c>
      <c r="D1777" t="s">
        <v>28</v>
      </c>
      <c r="E1777" t="s">
        <v>363</v>
      </c>
      <c r="F1777" t="s">
        <v>11662</v>
      </c>
      <c r="G1777" t="s">
        <v>11663</v>
      </c>
      <c r="H1777" t="s">
        <v>8442</v>
      </c>
      <c r="I1777" t="s">
        <v>14389</v>
      </c>
      <c r="J1777" t="s">
        <v>11665</v>
      </c>
      <c r="K1777" t="s">
        <v>30</v>
      </c>
      <c r="L1777" t="s">
        <v>30</v>
      </c>
      <c r="M1777" t="s">
        <v>41</v>
      </c>
      <c r="N1777" t="s">
        <v>42</v>
      </c>
      <c r="O1777" t="s">
        <v>52</v>
      </c>
      <c r="P1777" t="s">
        <v>148</v>
      </c>
      <c r="Q1777" t="s">
        <v>381</v>
      </c>
      <c r="R1777" t="s">
        <v>12628</v>
      </c>
      <c r="S1777" t="str">
        <f t="shared" si="27"/>
        <v>RAMOS POMA, LUIS EDGAR</v>
      </c>
      <c r="T1777" t="s">
        <v>51</v>
      </c>
      <c r="U1777" t="s">
        <v>47</v>
      </c>
      <c r="V1777" t="s">
        <v>48</v>
      </c>
      <c r="W1777" t="s">
        <v>16628</v>
      </c>
      <c r="X1777" s="121">
        <v>27546</v>
      </c>
      <c r="Y1777" t="s">
        <v>12629</v>
      </c>
      <c r="AB1777" t="s">
        <v>37</v>
      </c>
      <c r="AC1777" t="s">
        <v>38</v>
      </c>
      <c r="AD1777" t="s">
        <v>39</v>
      </c>
    </row>
    <row r="1778" spans="1:30">
      <c r="A1778" t="s">
        <v>11667</v>
      </c>
      <c r="B1778" t="s">
        <v>26</v>
      </c>
      <c r="C1778" t="s">
        <v>332</v>
      </c>
      <c r="D1778" t="s">
        <v>28</v>
      </c>
      <c r="E1778" t="s">
        <v>363</v>
      </c>
      <c r="F1778" t="s">
        <v>11662</v>
      </c>
      <c r="G1778" t="s">
        <v>11663</v>
      </c>
      <c r="H1778" t="s">
        <v>8442</v>
      </c>
      <c r="I1778" t="s">
        <v>14389</v>
      </c>
      <c r="J1778" t="s">
        <v>11667</v>
      </c>
      <c r="K1778" t="s">
        <v>30</v>
      </c>
      <c r="L1778" t="s">
        <v>30</v>
      </c>
      <c r="M1778" t="s">
        <v>41</v>
      </c>
      <c r="N1778" t="s">
        <v>42</v>
      </c>
      <c r="O1778" t="s">
        <v>11668</v>
      </c>
      <c r="P1778" t="s">
        <v>155</v>
      </c>
      <c r="Q1778" t="s">
        <v>146</v>
      </c>
      <c r="R1778" t="s">
        <v>981</v>
      </c>
      <c r="S1778" t="str">
        <f t="shared" si="27"/>
        <v>CHURA LAURA, MARCIAL</v>
      </c>
      <c r="T1778" t="s">
        <v>51</v>
      </c>
      <c r="U1778" t="s">
        <v>47</v>
      </c>
      <c r="V1778" t="s">
        <v>48</v>
      </c>
      <c r="W1778" t="s">
        <v>16323</v>
      </c>
      <c r="X1778" s="121">
        <v>25659</v>
      </c>
      <c r="Y1778" t="s">
        <v>11669</v>
      </c>
      <c r="AB1778" t="s">
        <v>37</v>
      </c>
      <c r="AC1778" t="s">
        <v>38</v>
      </c>
      <c r="AD1778" t="s">
        <v>39</v>
      </c>
    </row>
    <row r="1779" spans="1:30">
      <c r="A1779" t="s">
        <v>11670</v>
      </c>
      <c r="B1779" t="s">
        <v>26</v>
      </c>
      <c r="C1779" t="s">
        <v>332</v>
      </c>
      <c r="D1779" t="s">
        <v>28</v>
      </c>
      <c r="E1779" t="s">
        <v>363</v>
      </c>
      <c r="F1779" t="s">
        <v>11662</v>
      </c>
      <c r="G1779" t="s">
        <v>11663</v>
      </c>
      <c r="H1779" t="s">
        <v>8442</v>
      </c>
      <c r="I1779" t="s">
        <v>14389</v>
      </c>
      <c r="J1779" t="s">
        <v>11670</v>
      </c>
      <c r="K1779" t="s">
        <v>30</v>
      </c>
      <c r="L1779" t="s">
        <v>30</v>
      </c>
      <c r="M1779" t="s">
        <v>41</v>
      </c>
      <c r="N1779" t="s">
        <v>42</v>
      </c>
      <c r="O1779" t="s">
        <v>11671</v>
      </c>
      <c r="P1779" t="s">
        <v>226</v>
      </c>
      <c r="Q1779" t="s">
        <v>95</v>
      </c>
      <c r="R1779" t="s">
        <v>11672</v>
      </c>
      <c r="S1779" t="str">
        <f t="shared" si="27"/>
        <v>TICONA COLQUE, MANUEL BASILIO</v>
      </c>
      <c r="T1779" t="s">
        <v>51</v>
      </c>
      <c r="U1779" t="s">
        <v>47</v>
      </c>
      <c r="V1779" t="s">
        <v>48</v>
      </c>
      <c r="W1779" t="s">
        <v>16324</v>
      </c>
      <c r="X1779" s="121">
        <v>21718</v>
      </c>
      <c r="Y1779" t="s">
        <v>11673</v>
      </c>
      <c r="AB1779" t="s">
        <v>37</v>
      </c>
      <c r="AC1779" t="s">
        <v>38</v>
      </c>
      <c r="AD1779" t="s">
        <v>39</v>
      </c>
    </row>
    <row r="1780" spans="1:30">
      <c r="A1780" t="s">
        <v>11674</v>
      </c>
      <c r="B1780" t="s">
        <v>26</v>
      </c>
      <c r="C1780" t="s">
        <v>332</v>
      </c>
      <c r="D1780" t="s">
        <v>28</v>
      </c>
      <c r="E1780" t="s">
        <v>363</v>
      </c>
      <c r="F1780" t="s">
        <v>11662</v>
      </c>
      <c r="G1780" t="s">
        <v>11663</v>
      </c>
      <c r="H1780" t="s">
        <v>8442</v>
      </c>
      <c r="I1780" t="s">
        <v>14389</v>
      </c>
      <c r="J1780" t="s">
        <v>11674</v>
      </c>
      <c r="K1780" t="s">
        <v>87</v>
      </c>
      <c r="L1780" t="s">
        <v>88</v>
      </c>
      <c r="M1780" t="s">
        <v>89</v>
      </c>
      <c r="N1780" t="s">
        <v>231</v>
      </c>
      <c r="O1780" t="s">
        <v>11675</v>
      </c>
      <c r="P1780" t="s">
        <v>40</v>
      </c>
      <c r="Q1780" t="s">
        <v>40</v>
      </c>
      <c r="R1780" t="s">
        <v>40</v>
      </c>
      <c r="S1780" s="163" t="s">
        <v>231</v>
      </c>
      <c r="T1780" t="s">
        <v>62</v>
      </c>
      <c r="U1780" t="s">
        <v>36</v>
      </c>
      <c r="V1780" t="s">
        <v>48</v>
      </c>
      <c r="W1780" t="s">
        <v>40</v>
      </c>
      <c r="X1780" t="s">
        <v>232</v>
      </c>
      <c r="Y1780" t="s">
        <v>40</v>
      </c>
      <c r="AB1780" t="s">
        <v>37</v>
      </c>
      <c r="AC1780" t="s">
        <v>92</v>
      </c>
      <c r="AD1780" t="s">
        <v>39</v>
      </c>
    </row>
    <row r="1781" spans="1:30">
      <c r="A1781" t="s">
        <v>11676</v>
      </c>
      <c r="B1781" t="s">
        <v>26</v>
      </c>
      <c r="C1781" t="s">
        <v>27</v>
      </c>
      <c r="D1781" t="s">
        <v>28</v>
      </c>
      <c r="E1781" t="s">
        <v>422</v>
      </c>
      <c r="F1781" t="s">
        <v>11677</v>
      </c>
      <c r="G1781" t="s">
        <v>11678</v>
      </c>
      <c r="H1781" t="s">
        <v>8442</v>
      </c>
      <c r="I1781" t="s">
        <v>14427</v>
      </c>
      <c r="J1781" t="s">
        <v>11676</v>
      </c>
      <c r="K1781" t="s">
        <v>30</v>
      </c>
      <c r="L1781" t="s">
        <v>31</v>
      </c>
      <c r="M1781" t="s">
        <v>32</v>
      </c>
      <c r="N1781" t="s">
        <v>33</v>
      </c>
      <c r="O1781" t="s">
        <v>11679</v>
      </c>
      <c r="P1781" t="s">
        <v>11680</v>
      </c>
      <c r="Q1781" t="s">
        <v>10787</v>
      </c>
      <c r="R1781" t="s">
        <v>11681</v>
      </c>
      <c r="S1781" t="str">
        <f t="shared" si="27"/>
        <v>SEGOVIA QUESADA, SILVIA MARIBEL</v>
      </c>
      <c r="T1781" t="s">
        <v>58</v>
      </c>
      <c r="U1781" t="s">
        <v>36</v>
      </c>
      <c r="V1781" t="s">
        <v>8444</v>
      </c>
      <c r="W1781" t="s">
        <v>16325</v>
      </c>
      <c r="X1781" s="121">
        <v>29416</v>
      </c>
      <c r="Y1781" t="s">
        <v>11682</v>
      </c>
      <c r="Z1781" s="121">
        <v>43497</v>
      </c>
      <c r="AA1781" s="121">
        <v>44957</v>
      </c>
      <c r="AB1781" t="s">
        <v>37</v>
      </c>
      <c r="AC1781" t="s">
        <v>38</v>
      </c>
      <c r="AD1781" t="s">
        <v>39</v>
      </c>
    </row>
    <row r="1782" spans="1:30">
      <c r="A1782" t="s">
        <v>11683</v>
      </c>
      <c r="B1782" t="s">
        <v>26</v>
      </c>
      <c r="C1782" t="s">
        <v>27</v>
      </c>
      <c r="D1782" t="s">
        <v>28</v>
      </c>
      <c r="E1782" t="s">
        <v>422</v>
      </c>
      <c r="F1782" t="s">
        <v>11677</v>
      </c>
      <c r="G1782" t="s">
        <v>11678</v>
      </c>
      <c r="H1782" t="s">
        <v>8442</v>
      </c>
      <c r="I1782" t="s">
        <v>14427</v>
      </c>
      <c r="J1782" t="s">
        <v>11683</v>
      </c>
      <c r="K1782" t="s">
        <v>30</v>
      </c>
      <c r="L1782" t="s">
        <v>30</v>
      </c>
      <c r="M1782" t="s">
        <v>41</v>
      </c>
      <c r="N1782" t="s">
        <v>42</v>
      </c>
      <c r="O1782" t="s">
        <v>52</v>
      </c>
      <c r="P1782" t="s">
        <v>208</v>
      </c>
      <c r="Q1782" t="s">
        <v>180</v>
      </c>
      <c r="R1782" t="s">
        <v>6587</v>
      </c>
      <c r="S1782" t="str">
        <f t="shared" si="27"/>
        <v>CATACORA CHURATA, VIRGINIA</v>
      </c>
      <c r="T1782" t="s">
        <v>46</v>
      </c>
      <c r="U1782" t="s">
        <v>47</v>
      </c>
      <c r="V1782" t="s">
        <v>48</v>
      </c>
      <c r="W1782" t="s">
        <v>16326</v>
      </c>
      <c r="X1782" s="121">
        <v>25008</v>
      </c>
      <c r="Y1782" t="s">
        <v>11684</v>
      </c>
      <c r="AB1782" t="s">
        <v>37</v>
      </c>
      <c r="AC1782" t="s">
        <v>38</v>
      </c>
      <c r="AD1782" t="s">
        <v>39</v>
      </c>
    </row>
    <row r="1783" spans="1:30">
      <c r="A1783" t="s">
        <v>11685</v>
      </c>
      <c r="B1783" t="s">
        <v>26</v>
      </c>
      <c r="C1783" t="s">
        <v>27</v>
      </c>
      <c r="D1783" t="s">
        <v>28</v>
      </c>
      <c r="E1783" t="s">
        <v>422</v>
      </c>
      <c r="F1783" t="s">
        <v>11677</v>
      </c>
      <c r="G1783" t="s">
        <v>11678</v>
      </c>
      <c r="H1783" t="s">
        <v>8442</v>
      </c>
      <c r="I1783" t="s">
        <v>14427</v>
      </c>
      <c r="J1783" t="s">
        <v>11685</v>
      </c>
      <c r="K1783" t="s">
        <v>30</v>
      </c>
      <c r="L1783" t="s">
        <v>30</v>
      </c>
      <c r="M1783" t="s">
        <v>41</v>
      </c>
      <c r="N1783" t="s">
        <v>42</v>
      </c>
      <c r="O1783" t="s">
        <v>14428</v>
      </c>
      <c r="P1783" t="s">
        <v>250</v>
      </c>
      <c r="Q1783" t="s">
        <v>16329</v>
      </c>
      <c r="R1783" t="s">
        <v>278</v>
      </c>
      <c r="S1783" t="str">
        <f t="shared" si="27"/>
        <v>SALAS VENTURA, FLORA</v>
      </c>
      <c r="T1783" t="s">
        <v>46</v>
      </c>
      <c r="U1783" t="s">
        <v>47</v>
      </c>
      <c r="V1783" t="s">
        <v>48</v>
      </c>
      <c r="W1783" t="s">
        <v>16327</v>
      </c>
      <c r="X1783" s="121">
        <v>27322</v>
      </c>
      <c r="Y1783" t="s">
        <v>16328</v>
      </c>
      <c r="AB1783" t="s">
        <v>37</v>
      </c>
      <c r="AC1783" t="s">
        <v>38</v>
      </c>
      <c r="AD1783" t="s">
        <v>39</v>
      </c>
    </row>
    <row r="1784" spans="1:30">
      <c r="A1784" t="s">
        <v>11688</v>
      </c>
      <c r="B1784" t="s">
        <v>26</v>
      </c>
      <c r="C1784" t="s">
        <v>27</v>
      </c>
      <c r="D1784" t="s">
        <v>28</v>
      </c>
      <c r="E1784" t="s">
        <v>422</v>
      </c>
      <c r="F1784" t="s">
        <v>11677</v>
      </c>
      <c r="G1784" t="s">
        <v>11678</v>
      </c>
      <c r="H1784" t="s">
        <v>8442</v>
      </c>
      <c r="I1784" t="s">
        <v>14427</v>
      </c>
      <c r="J1784" t="s">
        <v>11688</v>
      </c>
      <c r="K1784" t="s">
        <v>30</v>
      </c>
      <c r="L1784" t="s">
        <v>30</v>
      </c>
      <c r="M1784" t="s">
        <v>41</v>
      </c>
      <c r="N1784" t="s">
        <v>42</v>
      </c>
      <c r="O1784" t="s">
        <v>52</v>
      </c>
      <c r="P1784" t="s">
        <v>72</v>
      </c>
      <c r="Q1784" t="s">
        <v>418</v>
      </c>
      <c r="R1784" t="s">
        <v>11689</v>
      </c>
      <c r="S1784" t="str">
        <f t="shared" si="27"/>
        <v>QUISPE ACERO, ADRIAN SATURNINO</v>
      </c>
      <c r="T1784" t="s">
        <v>51</v>
      </c>
      <c r="U1784" t="s">
        <v>47</v>
      </c>
      <c r="V1784" t="s">
        <v>48</v>
      </c>
      <c r="W1784" t="s">
        <v>16330</v>
      </c>
      <c r="X1784" s="121">
        <v>21617</v>
      </c>
      <c r="Y1784" t="s">
        <v>11690</v>
      </c>
      <c r="AB1784" t="s">
        <v>37</v>
      </c>
      <c r="AC1784" t="s">
        <v>38</v>
      </c>
      <c r="AD1784" t="s">
        <v>39</v>
      </c>
    </row>
    <row r="1785" spans="1:30">
      <c r="A1785" t="s">
        <v>11691</v>
      </c>
      <c r="B1785" t="s">
        <v>26</v>
      </c>
      <c r="C1785" t="s">
        <v>27</v>
      </c>
      <c r="D1785" t="s">
        <v>28</v>
      </c>
      <c r="E1785" t="s">
        <v>422</v>
      </c>
      <c r="F1785" t="s">
        <v>11677</v>
      </c>
      <c r="G1785" t="s">
        <v>11678</v>
      </c>
      <c r="H1785" t="s">
        <v>8442</v>
      </c>
      <c r="I1785" t="s">
        <v>14427</v>
      </c>
      <c r="J1785" t="s">
        <v>11691</v>
      </c>
      <c r="K1785" t="s">
        <v>30</v>
      </c>
      <c r="L1785" t="s">
        <v>30</v>
      </c>
      <c r="M1785" t="s">
        <v>41</v>
      </c>
      <c r="N1785" t="s">
        <v>42</v>
      </c>
      <c r="O1785" t="s">
        <v>52</v>
      </c>
      <c r="P1785" t="s">
        <v>72</v>
      </c>
      <c r="Q1785" t="s">
        <v>189</v>
      </c>
      <c r="R1785" t="s">
        <v>11692</v>
      </c>
      <c r="S1785" t="str">
        <f t="shared" si="27"/>
        <v>QUISPE APAZA, NICANOR JUAN</v>
      </c>
      <c r="T1785" t="s">
        <v>51</v>
      </c>
      <c r="U1785" t="s">
        <v>47</v>
      </c>
      <c r="V1785" t="s">
        <v>48</v>
      </c>
      <c r="W1785" t="s">
        <v>16331</v>
      </c>
      <c r="X1785" s="121">
        <v>21925</v>
      </c>
      <c r="Y1785" t="s">
        <v>11693</v>
      </c>
      <c r="AB1785" t="s">
        <v>37</v>
      </c>
      <c r="AC1785" t="s">
        <v>38</v>
      </c>
      <c r="AD1785" t="s">
        <v>39</v>
      </c>
    </row>
    <row r="1786" spans="1:30">
      <c r="A1786" t="s">
        <v>11694</v>
      </c>
      <c r="B1786" t="s">
        <v>26</v>
      </c>
      <c r="C1786" t="s">
        <v>27</v>
      </c>
      <c r="D1786" t="s">
        <v>28</v>
      </c>
      <c r="E1786" t="s">
        <v>422</v>
      </c>
      <c r="F1786" t="s">
        <v>11677</v>
      </c>
      <c r="G1786" t="s">
        <v>11678</v>
      </c>
      <c r="H1786" t="s">
        <v>8442</v>
      </c>
      <c r="I1786" t="s">
        <v>14427</v>
      </c>
      <c r="J1786" t="s">
        <v>11694</v>
      </c>
      <c r="K1786" t="s">
        <v>30</v>
      </c>
      <c r="L1786" t="s">
        <v>30</v>
      </c>
      <c r="M1786" t="s">
        <v>41</v>
      </c>
      <c r="N1786" t="s">
        <v>42</v>
      </c>
      <c r="O1786" t="s">
        <v>11695</v>
      </c>
      <c r="P1786" t="s">
        <v>585</v>
      </c>
      <c r="Q1786" t="s">
        <v>585</v>
      </c>
      <c r="R1786" t="s">
        <v>11696</v>
      </c>
      <c r="S1786" t="str">
        <f t="shared" si="27"/>
        <v>SONCCO SONCCO, THANIA KAROL</v>
      </c>
      <c r="T1786" t="s">
        <v>51</v>
      </c>
      <c r="U1786" t="s">
        <v>47</v>
      </c>
      <c r="V1786" t="s">
        <v>48</v>
      </c>
      <c r="W1786" t="s">
        <v>16332</v>
      </c>
      <c r="X1786" s="121">
        <v>34305</v>
      </c>
      <c r="Y1786" t="s">
        <v>11697</v>
      </c>
      <c r="AB1786" t="s">
        <v>37</v>
      </c>
      <c r="AC1786" t="s">
        <v>38</v>
      </c>
      <c r="AD1786" t="s">
        <v>39</v>
      </c>
    </row>
    <row r="1787" spans="1:30">
      <c r="A1787" t="s">
        <v>11698</v>
      </c>
      <c r="B1787" t="s">
        <v>26</v>
      </c>
      <c r="C1787" t="s">
        <v>27</v>
      </c>
      <c r="D1787" t="s">
        <v>28</v>
      </c>
      <c r="E1787" t="s">
        <v>422</v>
      </c>
      <c r="F1787" t="s">
        <v>11677</v>
      </c>
      <c r="G1787" t="s">
        <v>11678</v>
      </c>
      <c r="H1787" t="s">
        <v>8442</v>
      </c>
      <c r="I1787" t="s">
        <v>14427</v>
      </c>
      <c r="J1787" t="s">
        <v>11698</v>
      </c>
      <c r="K1787" t="s">
        <v>30</v>
      </c>
      <c r="L1787" t="s">
        <v>30</v>
      </c>
      <c r="M1787" t="s">
        <v>41</v>
      </c>
      <c r="N1787" t="s">
        <v>42</v>
      </c>
      <c r="O1787" t="s">
        <v>52</v>
      </c>
      <c r="P1787" t="s">
        <v>455</v>
      </c>
      <c r="Q1787" t="s">
        <v>72</v>
      </c>
      <c r="R1787" t="s">
        <v>11699</v>
      </c>
      <c r="S1787" t="str">
        <f t="shared" si="27"/>
        <v>SANTOS QUISPE, MARIO OCTAVIO</v>
      </c>
      <c r="T1787" t="s">
        <v>46</v>
      </c>
      <c r="U1787" t="s">
        <v>47</v>
      </c>
      <c r="V1787" t="s">
        <v>48</v>
      </c>
      <c r="W1787" t="s">
        <v>16333</v>
      </c>
      <c r="X1787" s="121">
        <v>24328</v>
      </c>
      <c r="Y1787" t="s">
        <v>11700</v>
      </c>
      <c r="AB1787" t="s">
        <v>37</v>
      </c>
      <c r="AC1787" t="s">
        <v>38</v>
      </c>
      <c r="AD1787" t="s">
        <v>39</v>
      </c>
    </row>
    <row r="1788" spans="1:30">
      <c r="A1788" t="s">
        <v>11701</v>
      </c>
      <c r="B1788" t="s">
        <v>26</v>
      </c>
      <c r="C1788" t="s">
        <v>27</v>
      </c>
      <c r="D1788" t="s">
        <v>28</v>
      </c>
      <c r="E1788" t="s">
        <v>422</v>
      </c>
      <c r="F1788" t="s">
        <v>11677</v>
      </c>
      <c r="G1788" t="s">
        <v>11678</v>
      </c>
      <c r="H1788" t="s">
        <v>8442</v>
      </c>
      <c r="I1788" t="s">
        <v>14427</v>
      </c>
      <c r="J1788" t="s">
        <v>11701</v>
      </c>
      <c r="K1788" t="s">
        <v>30</v>
      </c>
      <c r="L1788" t="s">
        <v>30</v>
      </c>
      <c r="M1788" t="s">
        <v>6262</v>
      </c>
      <c r="N1788" t="s">
        <v>42</v>
      </c>
      <c r="O1788" t="s">
        <v>11702</v>
      </c>
      <c r="P1788" t="s">
        <v>110</v>
      </c>
      <c r="Q1788" t="s">
        <v>327</v>
      </c>
      <c r="R1788" t="s">
        <v>11703</v>
      </c>
      <c r="S1788" t="str">
        <f t="shared" si="27"/>
        <v>PAREDES ZEGARRA, DANTE ARISTIDES</v>
      </c>
      <c r="T1788" t="s">
        <v>51</v>
      </c>
      <c r="U1788" t="s">
        <v>47</v>
      </c>
      <c r="V1788" t="s">
        <v>48</v>
      </c>
      <c r="W1788" t="s">
        <v>16334</v>
      </c>
      <c r="X1788" s="121">
        <v>23620</v>
      </c>
      <c r="Y1788" t="s">
        <v>11704</v>
      </c>
      <c r="AB1788" t="s">
        <v>37</v>
      </c>
      <c r="AC1788" t="s">
        <v>38</v>
      </c>
      <c r="AD1788" t="s">
        <v>39</v>
      </c>
    </row>
    <row r="1789" spans="1:30">
      <c r="A1789" t="s">
        <v>11705</v>
      </c>
      <c r="B1789" t="s">
        <v>26</v>
      </c>
      <c r="C1789" t="s">
        <v>27</v>
      </c>
      <c r="D1789" t="s">
        <v>28</v>
      </c>
      <c r="E1789" t="s">
        <v>422</v>
      </c>
      <c r="F1789" t="s">
        <v>11677</v>
      </c>
      <c r="G1789" t="s">
        <v>11678</v>
      </c>
      <c r="H1789" t="s">
        <v>8442</v>
      </c>
      <c r="I1789" t="s">
        <v>14427</v>
      </c>
      <c r="J1789" t="s">
        <v>11705</v>
      </c>
      <c r="K1789" t="s">
        <v>87</v>
      </c>
      <c r="L1789" t="s">
        <v>88</v>
      </c>
      <c r="M1789" t="s">
        <v>89</v>
      </c>
      <c r="N1789" t="s">
        <v>42</v>
      </c>
      <c r="O1789" t="s">
        <v>11706</v>
      </c>
      <c r="P1789" t="s">
        <v>644</v>
      </c>
      <c r="Q1789" t="s">
        <v>576</v>
      </c>
      <c r="R1789" t="s">
        <v>11707</v>
      </c>
      <c r="S1789" t="str">
        <f t="shared" si="27"/>
        <v>LLUTARI PANCCA, ANTOLIN GREGORIO</v>
      </c>
      <c r="T1789" t="s">
        <v>99</v>
      </c>
      <c r="U1789" t="s">
        <v>36</v>
      </c>
      <c r="V1789" t="s">
        <v>48</v>
      </c>
      <c r="W1789" t="s">
        <v>16335</v>
      </c>
      <c r="X1789" s="121">
        <v>26909</v>
      </c>
      <c r="Y1789" t="s">
        <v>11708</v>
      </c>
      <c r="AB1789" t="s">
        <v>37</v>
      </c>
      <c r="AC1789" t="s">
        <v>92</v>
      </c>
      <c r="AD1789" t="s">
        <v>39</v>
      </c>
    </row>
    <row r="1790" spans="1:30">
      <c r="A1790" t="s">
        <v>11709</v>
      </c>
      <c r="B1790" t="s">
        <v>26</v>
      </c>
      <c r="C1790" t="s">
        <v>332</v>
      </c>
      <c r="D1790" t="s">
        <v>28</v>
      </c>
      <c r="E1790" t="s">
        <v>422</v>
      </c>
      <c r="F1790" t="s">
        <v>11710</v>
      </c>
      <c r="G1790" t="s">
        <v>11711</v>
      </c>
      <c r="H1790" t="s">
        <v>8442</v>
      </c>
      <c r="I1790" t="s">
        <v>14429</v>
      </c>
      <c r="J1790" t="s">
        <v>11709</v>
      </c>
      <c r="K1790" t="s">
        <v>30</v>
      </c>
      <c r="L1790" t="s">
        <v>30</v>
      </c>
      <c r="M1790" t="s">
        <v>41</v>
      </c>
      <c r="N1790" t="s">
        <v>42</v>
      </c>
      <c r="O1790" t="s">
        <v>11712</v>
      </c>
      <c r="P1790" t="s">
        <v>103</v>
      </c>
      <c r="Q1790" t="s">
        <v>6410</v>
      </c>
      <c r="R1790" t="s">
        <v>11713</v>
      </c>
      <c r="S1790" t="str">
        <f t="shared" si="27"/>
        <v>MAMANI CANAHUIRE, ELISEO</v>
      </c>
      <c r="T1790" t="s">
        <v>51</v>
      </c>
      <c r="U1790" t="s">
        <v>47</v>
      </c>
      <c r="V1790" t="s">
        <v>48</v>
      </c>
      <c r="W1790" t="s">
        <v>16336</v>
      </c>
      <c r="X1790" s="121">
        <v>27874</v>
      </c>
      <c r="Y1790" t="s">
        <v>11714</v>
      </c>
      <c r="AB1790" t="s">
        <v>37</v>
      </c>
      <c r="AC1790" t="s">
        <v>38</v>
      </c>
      <c r="AD1790" t="s">
        <v>39</v>
      </c>
    </row>
    <row r="1791" spans="1:30">
      <c r="A1791" t="s">
        <v>11715</v>
      </c>
      <c r="B1791" t="s">
        <v>26</v>
      </c>
      <c r="C1791" t="s">
        <v>332</v>
      </c>
      <c r="D1791" t="s">
        <v>28</v>
      </c>
      <c r="E1791" t="s">
        <v>422</v>
      </c>
      <c r="F1791" t="s">
        <v>11710</v>
      </c>
      <c r="G1791" t="s">
        <v>11711</v>
      </c>
      <c r="H1791" t="s">
        <v>8442</v>
      </c>
      <c r="I1791" t="s">
        <v>14429</v>
      </c>
      <c r="J1791" t="s">
        <v>11715</v>
      </c>
      <c r="K1791" t="s">
        <v>30</v>
      </c>
      <c r="L1791" t="s">
        <v>30</v>
      </c>
      <c r="M1791" t="s">
        <v>41</v>
      </c>
      <c r="N1791" t="s">
        <v>42</v>
      </c>
      <c r="O1791" t="s">
        <v>52</v>
      </c>
      <c r="P1791" t="s">
        <v>72</v>
      </c>
      <c r="Q1791" t="s">
        <v>72</v>
      </c>
      <c r="R1791" t="s">
        <v>11716</v>
      </c>
      <c r="S1791" t="str">
        <f t="shared" si="27"/>
        <v>QUISPE QUISPE, ALBINO DAVID</v>
      </c>
      <c r="T1791" t="s">
        <v>46</v>
      </c>
      <c r="U1791" t="s">
        <v>47</v>
      </c>
      <c r="V1791" t="s">
        <v>48</v>
      </c>
      <c r="W1791" t="s">
        <v>16337</v>
      </c>
      <c r="X1791" s="121">
        <v>23437</v>
      </c>
      <c r="Y1791" t="s">
        <v>11717</v>
      </c>
      <c r="AB1791" t="s">
        <v>37</v>
      </c>
      <c r="AC1791" t="s">
        <v>38</v>
      </c>
      <c r="AD1791" t="s">
        <v>39</v>
      </c>
    </row>
    <row r="1792" spans="1:30">
      <c r="A1792" t="s">
        <v>11718</v>
      </c>
      <c r="B1792" t="s">
        <v>26</v>
      </c>
      <c r="C1792" t="s">
        <v>332</v>
      </c>
      <c r="D1792" t="s">
        <v>28</v>
      </c>
      <c r="E1792" t="s">
        <v>422</v>
      </c>
      <c r="F1792" t="s">
        <v>11710</v>
      </c>
      <c r="G1792" t="s">
        <v>11711</v>
      </c>
      <c r="H1792" t="s">
        <v>8442</v>
      </c>
      <c r="I1792" t="s">
        <v>14429</v>
      </c>
      <c r="J1792" t="s">
        <v>11718</v>
      </c>
      <c r="K1792" t="s">
        <v>30</v>
      </c>
      <c r="L1792" t="s">
        <v>30</v>
      </c>
      <c r="M1792" t="s">
        <v>41</v>
      </c>
      <c r="N1792" t="s">
        <v>42</v>
      </c>
      <c r="O1792" t="s">
        <v>11719</v>
      </c>
      <c r="P1792" t="s">
        <v>103</v>
      </c>
      <c r="Q1792" t="s">
        <v>73</v>
      </c>
      <c r="R1792" t="s">
        <v>925</v>
      </c>
      <c r="S1792" t="str">
        <f t="shared" si="27"/>
        <v>MAMANI CONDORI, ANTONIA</v>
      </c>
      <c r="T1792" t="s">
        <v>62</v>
      </c>
      <c r="U1792" t="s">
        <v>47</v>
      </c>
      <c r="V1792" t="s">
        <v>48</v>
      </c>
      <c r="W1792" t="s">
        <v>16338</v>
      </c>
      <c r="X1792" s="121">
        <v>25622</v>
      </c>
      <c r="Y1792" t="s">
        <v>11720</v>
      </c>
      <c r="AB1792" t="s">
        <v>37</v>
      </c>
      <c r="AC1792" t="s">
        <v>38</v>
      </c>
      <c r="AD1792" t="s">
        <v>39</v>
      </c>
    </row>
    <row r="1793" spans="1:30">
      <c r="A1793" t="s">
        <v>11721</v>
      </c>
      <c r="B1793" t="s">
        <v>26</v>
      </c>
      <c r="C1793" t="s">
        <v>332</v>
      </c>
      <c r="D1793" t="s">
        <v>28</v>
      </c>
      <c r="E1793" t="s">
        <v>422</v>
      </c>
      <c r="F1793" t="s">
        <v>11710</v>
      </c>
      <c r="G1793" t="s">
        <v>11711</v>
      </c>
      <c r="H1793" t="s">
        <v>8442</v>
      </c>
      <c r="I1793" t="s">
        <v>14429</v>
      </c>
      <c r="J1793" t="s">
        <v>11721</v>
      </c>
      <c r="K1793" t="s">
        <v>30</v>
      </c>
      <c r="L1793" t="s">
        <v>30</v>
      </c>
      <c r="M1793" t="s">
        <v>41</v>
      </c>
      <c r="N1793" t="s">
        <v>42</v>
      </c>
      <c r="O1793" t="s">
        <v>11722</v>
      </c>
      <c r="P1793" t="s">
        <v>73</v>
      </c>
      <c r="Q1793" t="s">
        <v>11723</v>
      </c>
      <c r="R1793" t="s">
        <v>692</v>
      </c>
      <c r="S1793" t="str">
        <f t="shared" si="27"/>
        <v>CONDORI MACHACCA, JUAN</v>
      </c>
      <c r="T1793" t="s">
        <v>62</v>
      </c>
      <c r="U1793" t="s">
        <v>47</v>
      </c>
      <c r="V1793" t="s">
        <v>48</v>
      </c>
      <c r="W1793" t="s">
        <v>16339</v>
      </c>
      <c r="X1793" s="121">
        <v>22277</v>
      </c>
      <c r="Y1793" t="s">
        <v>11724</v>
      </c>
      <c r="AB1793" t="s">
        <v>37</v>
      </c>
      <c r="AC1793" t="s">
        <v>38</v>
      </c>
      <c r="AD1793" t="s">
        <v>39</v>
      </c>
    </row>
    <row r="1794" spans="1:30">
      <c r="A1794" t="s">
        <v>11725</v>
      </c>
      <c r="B1794" t="s">
        <v>26</v>
      </c>
      <c r="C1794" t="s">
        <v>332</v>
      </c>
      <c r="D1794" t="s">
        <v>28</v>
      </c>
      <c r="E1794" t="s">
        <v>422</v>
      </c>
      <c r="F1794" t="s">
        <v>11726</v>
      </c>
      <c r="G1794" t="s">
        <v>11727</v>
      </c>
      <c r="H1794" t="s">
        <v>8442</v>
      </c>
      <c r="I1794" t="s">
        <v>14362</v>
      </c>
      <c r="J1794" t="s">
        <v>11725</v>
      </c>
      <c r="K1794" t="s">
        <v>30</v>
      </c>
      <c r="L1794" t="s">
        <v>31</v>
      </c>
      <c r="M1794" t="s">
        <v>32</v>
      </c>
      <c r="N1794" t="s">
        <v>231</v>
      </c>
      <c r="O1794" t="s">
        <v>11728</v>
      </c>
      <c r="P1794" t="s">
        <v>40</v>
      </c>
      <c r="Q1794" t="s">
        <v>40</v>
      </c>
      <c r="R1794" t="s">
        <v>40</v>
      </c>
      <c r="S1794" s="163" t="s">
        <v>231</v>
      </c>
      <c r="T1794" t="s">
        <v>62</v>
      </c>
      <c r="U1794" t="s">
        <v>36</v>
      </c>
      <c r="V1794" t="s">
        <v>48</v>
      </c>
      <c r="W1794" t="s">
        <v>40</v>
      </c>
      <c r="X1794" t="s">
        <v>232</v>
      </c>
      <c r="Y1794" t="s">
        <v>40</v>
      </c>
      <c r="AB1794" t="s">
        <v>37</v>
      </c>
      <c r="AC1794" t="s">
        <v>38</v>
      </c>
      <c r="AD1794" t="s">
        <v>39</v>
      </c>
    </row>
    <row r="1795" spans="1:30">
      <c r="A1795" t="s">
        <v>11731</v>
      </c>
      <c r="B1795" t="s">
        <v>26</v>
      </c>
      <c r="C1795" t="s">
        <v>332</v>
      </c>
      <c r="D1795" t="s">
        <v>28</v>
      </c>
      <c r="E1795" t="s">
        <v>422</v>
      </c>
      <c r="F1795" t="s">
        <v>11726</v>
      </c>
      <c r="G1795" t="s">
        <v>11727</v>
      </c>
      <c r="H1795" t="s">
        <v>8442</v>
      </c>
      <c r="I1795" t="s">
        <v>14362</v>
      </c>
      <c r="J1795" t="s">
        <v>11731</v>
      </c>
      <c r="K1795" t="s">
        <v>30</v>
      </c>
      <c r="L1795" t="s">
        <v>30</v>
      </c>
      <c r="M1795" t="s">
        <v>41</v>
      </c>
      <c r="N1795" t="s">
        <v>42</v>
      </c>
      <c r="O1795" t="s">
        <v>52</v>
      </c>
      <c r="P1795" t="s">
        <v>127</v>
      </c>
      <c r="Q1795" t="s">
        <v>57</v>
      </c>
      <c r="R1795" t="s">
        <v>983</v>
      </c>
      <c r="S1795" t="str">
        <f t="shared" si="27"/>
        <v>MACHACA VILCA, GREGORIO</v>
      </c>
      <c r="T1795" t="s">
        <v>51</v>
      </c>
      <c r="U1795" t="s">
        <v>47</v>
      </c>
      <c r="V1795" t="s">
        <v>48</v>
      </c>
      <c r="W1795" t="s">
        <v>16340</v>
      </c>
      <c r="X1795" s="121">
        <v>21620</v>
      </c>
      <c r="Y1795" t="s">
        <v>11732</v>
      </c>
      <c r="AB1795" t="s">
        <v>37</v>
      </c>
      <c r="AC1795" t="s">
        <v>38</v>
      </c>
      <c r="AD1795" t="s">
        <v>39</v>
      </c>
    </row>
    <row r="1796" spans="1:30">
      <c r="A1796" t="s">
        <v>11733</v>
      </c>
      <c r="B1796" t="s">
        <v>26</v>
      </c>
      <c r="C1796" t="s">
        <v>332</v>
      </c>
      <c r="D1796" t="s">
        <v>28</v>
      </c>
      <c r="E1796" t="s">
        <v>422</v>
      </c>
      <c r="F1796" t="s">
        <v>11726</v>
      </c>
      <c r="G1796" t="s">
        <v>11727</v>
      </c>
      <c r="H1796" t="s">
        <v>8442</v>
      </c>
      <c r="I1796" t="s">
        <v>14362</v>
      </c>
      <c r="J1796" t="s">
        <v>11733</v>
      </c>
      <c r="K1796" t="s">
        <v>30</v>
      </c>
      <c r="L1796" t="s">
        <v>30</v>
      </c>
      <c r="M1796" t="s">
        <v>41</v>
      </c>
      <c r="N1796" t="s">
        <v>42</v>
      </c>
      <c r="O1796" t="s">
        <v>11734</v>
      </c>
      <c r="P1796" t="s">
        <v>7963</v>
      </c>
      <c r="Q1796" t="s">
        <v>666</v>
      </c>
      <c r="R1796" t="s">
        <v>8457</v>
      </c>
      <c r="S1796" t="str">
        <f t="shared" si="27"/>
        <v>MERCADO OVIEDO, SATURNINA</v>
      </c>
      <c r="T1796" t="s">
        <v>51</v>
      </c>
      <c r="U1796" t="s">
        <v>47</v>
      </c>
      <c r="V1796" t="s">
        <v>48</v>
      </c>
      <c r="W1796" t="s">
        <v>16341</v>
      </c>
      <c r="X1796" s="121">
        <v>24144</v>
      </c>
      <c r="Y1796" t="s">
        <v>11735</v>
      </c>
      <c r="AB1796" t="s">
        <v>37</v>
      </c>
      <c r="AC1796" t="s">
        <v>38</v>
      </c>
      <c r="AD1796" t="s">
        <v>39</v>
      </c>
    </row>
    <row r="1797" spans="1:30">
      <c r="A1797" t="s">
        <v>11736</v>
      </c>
      <c r="B1797" t="s">
        <v>26</v>
      </c>
      <c r="C1797" t="s">
        <v>332</v>
      </c>
      <c r="D1797" t="s">
        <v>28</v>
      </c>
      <c r="E1797" t="s">
        <v>422</v>
      </c>
      <c r="F1797" t="s">
        <v>11726</v>
      </c>
      <c r="G1797" t="s">
        <v>11727</v>
      </c>
      <c r="H1797" t="s">
        <v>8442</v>
      </c>
      <c r="I1797" t="s">
        <v>14362</v>
      </c>
      <c r="J1797" t="s">
        <v>11736</v>
      </c>
      <c r="K1797" t="s">
        <v>30</v>
      </c>
      <c r="L1797" t="s">
        <v>30</v>
      </c>
      <c r="M1797" t="s">
        <v>41</v>
      </c>
      <c r="N1797" t="s">
        <v>42</v>
      </c>
      <c r="O1797" t="s">
        <v>52</v>
      </c>
      <c r="P1797" t="s">
        <v>57</v>
      </c>
      <c r="Q1797" t="s">
        <v>122</v>
      </c>
      <c r="R1797" t="s">
        <v>11729</v>
      </c>
      <c r="S1797" t="str">
        <f t="shared" si="27"/>
        <v>VILCA FLORES, CALIXTO EUSEBIO</v>
      </c>
      <c r="T1797" t="s">
        <v>46</v>
      </c>
      <c r="U1797" t="s">
        <v>47</v>
      </c>
      <c r="V1797" t="s">
        <v>48</v>
      </c>
      <c r="W1797" t="s">
        <v>16342</v>
      </c>
      <c r="X1797" s="121">
        <v>25064</v>
      </c>
      <c r="Y1797" t="s">
        <v>11730</v>
      </c>
      <c r="AB1797" t="s">
        <v>37</v>
      </c>
      <c r="AC1797" t="s">
        <v>38</v>
      </c>
      <c r="AD1797" t="s">
        <v>39</v>
      </c>
    </row>
    <row r="1798" spans="1:30">
      <c r="A1798" t="s">
        <v>11737</v>
      </c>
      <c r="B1798" t="s">
        <v>26</v>
      </c>
      <c r="C1798" t="s">
        <v>332</v>
      </c>
      <c r="D1798" t="s">
        <v>28</v>
      </c>
      <c r="E1798" t="s">
        <v>422</v>
      </c>
      <c r="F1798" t="s">
        <v>11726</v>
      </c>
      <c r="G1798" t="s">
        <v>11727</v>
      </c>
      <c r="H1798" t="s">
        <v>8442</v>
      </c>
      <c r="I1798" t="s">
        <v>14362</v>
      </c>
      <c r="J1798" t="s">
        <v>11737</v>
      </c>
      <c r="K1798" t="s">
        <v>30</v>
      </c>
      <c r="L1798" t="s">
        <v>30</v>
      </c>
      <c r="M1798" t="s">
        <v>41</v>
      </c>
      <c r="N1798" t="s">
        <v>42</v>
      </c>
      <c r="O1798" t="s">
        <v>14430</v>
      </c>
      <c r="P1798" t="s">
        <v>11776</v>
      </c>
      <c r="Q1798" t="s">
        <v>226</v>
      </c>
      <c r="R1798" t="s">
        <v>11777</v>
      </c>
      <c r="S1798" t="str">
        <f t="shared" ref="S1798:S1861" si="28">CONCATENATE(P1798," ",Q1798,","," ",R1798)</f>
        <v>PACHACUTI TICONA, CONCEPCION RENE</v>
      </c>
      <c r="T1798" t="s">
        <v>62</v>
      </c>
      <c r="U1798" t="s">
        <v>47</v>
      </c>
      <c r="V1798" t="s">
        <v>48</v>
      </c>
      <c r="W1798" t="s">
        <v>16343</v>
      </c>
      <c r="X1798" s="121">
        <v>25180</v>
      </c>
      <c r="Y1798" t="s">
        <v>11778</v>
      </c>
      <c r="AB1798" t="s">
        <v>37</v>
      </c>
      <c r="AC1798" t="s">
        <v>38</v>
      </c>
      <c r="AD1798" t="s">
        <v>39</v>
      </c>
    </row>
    <row r="1799" spans="1:30">
      <c r="A1799" t="s">
        <v>11738</v>
      </c>
      <c r="B1799" t="s">
        <v>26</v>
      </c>
      <c r="C1799" t="s">
        <v>332</v>
      </c>
      <c r="D1799" t="s">
        <v>28</v>
      </c>
      <c r="E1799" t="s">
        <v>422</v>
      </c>
      <c r="F1799" t="s">
        <v>11726</v>
      </c>
      <c r="G1799" t="s">
        <v>11727</v>
      </c>
      <c r="H1799" t="s">
        <v>8442</v>
      </c>
      <c r="I1799" t="s">
        <v>14362</v>
      </c>
      <c r="J1799" t="s">
        <v>11738</v>
      </c>
      <c r="K1799" t="s">
        <v>87</v>
      </c>
      <c r="L1799" t="s">
        <v>88</v>
      </c>
      <c r="M1799" t="s">
        <v>89</v>
      </c>
      <c r="N1799" t="s">
        <v>231</v>
      </c>
      <c r="O1799" t="s">
        <v>14431</v>
      </c>
      <c r="P1799" t="s">
        <v>40</v>
      </c>
      <c r="Q1799" t="s">
        <v>40</v>
      </c>
      <c r="R1799" t="s">
        <v>40</v>
      </c>
      <c r="S1799" s="163" t="s">
        <v>231</v>
      </c>
      <c r="T1799" t="s">
        <v>62</v>
      </c>
      <c r="U1799" t="s">
        <v>36</v>
      </c>
      <c r="V1799" t="s">
        <v>48</v>
      </c>
      <c r="W1799" t="s">
        <v>40</v>
      </c>
      <c r="X1799" t="s">
        <v>232</v>
      </c>
      <c r="Y1799" t="s">
        <v>40</v>
      </c>
      <c r="AB1799" t="s">
        <v>37</v>
      </c>
      <c r="AC1799" t="s">
        <v>92</v>
      </c>
      <c r="AD1799" t="s">
        <v>39</v>
      </c>
    </row>
    <row r="1800" spans="1:30">
      <c r="A1800" t="s">
        <v>11739</v>
      </c>
      <c r="B1800" t="s">
        <v>26</v>
      </c>
      <c r="C1800" t="s">
        <v>27</v>
      </c>
      <c r="D1800" t="s">
        <v>28</v>
      </c>
      <c r="E1800" t="s">
        <v>362</v>
      </c>
      <c r="F1800" t="s">
        <v>11740</v>
      </c>
      <c r="G1800" t="s">
        <v>11741</v>
      </c>
      <c r="H1800" t="s">
        <v>8442</v>
      </c>
      <c r="I1800" t="s">
        <v>14432</v>
      </c>
      <c r="J1800" t="s">
        <v>11739</v>
      </c>
      <c r="K1800" t="s">
        <v>30</v>
      </c>
      <c r="L1800" t="s">
        <v>31</v>
      </c>
      <c r="M1800" t="s">
        <v>32</v>
      </c>
      <c r="N1800" t="s">
        <v>33</v>
      </c>
      <c r="O1800" t="s">
        <v>11742</v>
      </c>
      <c r="P1800" t="s">
        <v>73</v>
      </c>
      <c r="Q1800" t="s">
        <v>796</v>
      </c>
      <c r="R1800" t="s">
        <v>886</v>
      </c>
      <c r="S1800" t="str">
        <f t="shared" si="28"/>
        <v>CONDORI VILCAPAZA, RUBEN</v>
      </c>
      <c r="T1800" t="s">
        <v>35</v>
      </c>
      <c r="U1800" t="s">
        <v>36</v>
      </c>
      <c r="V1800" t="s">
        <v>6426</v>
      </c>
      <c r="W1800" t="s">
        <v>16344</v>
      </c>
      <c r="X1800" s="121">
        <v>26918</v>
      </c>
      <c r="Y1800" t="s">
        <v>14433</v>
      </c>
      <c r="Z1800" s="121">
        <v>42064</v>
      </c>
      <c r="AA1800" s="121">
        <v>43159</v>
      </c>
      <c r="AB1800" t="s">
        <v>37</v>
      </c>
      <c r="AC1800" t="s">
        <v>38</v>
      </c>
      <c r="AD1800" t="s">
        <v>39</v>
      </c>
    </row>
    <row r="1801" spans="1:30">
      <c r="A1801" t="s">
        <v>11745</v>
      </c>
      <c r="B1801" t="s">
        <v>26</v>
      </c>
      <c r="C1801" t="s">
        <v>27</v>
      </c>
      <c r="D1801" t="s">
        <v>28</v>
      </c>
      <c r="E1801" t="s">
        <v>362</v>
      </c>
      <c r="F1801" t="s">
        <v>11740</v>
      </c>
      <c r="G1801" t="s">
        <v>11741</v>
      </c>
      <c r="H1801" t="s">
        <v>8442</v>
      </c>
      <c r="I1801" t="s">
        <v>14432</v>
      </c>
      <c r="J1801" t="s">
        <v>11745</v>
      </c>
      <c r="K1801" t="s">
        <v>30</v>
      </c>
      <c r="L1801" t="s">
        <v>30</v>
      </c>
      <c r="M1801" t="s">
        <v>41</v>
      </c>
      <c r="N1801" t="s">
        <v>42</v>
      </c>
      <c r="O1801" t="s">
        <v>14434</v>
      </c>
      <c r="P1801" t="s">
        <v>717</v>
      </c>
      <c r="Q1801" t="s">
        <v>390</v>
      </c>
      <c r="R1801" t="s">
        <v>16347</v>
      </c>
      <c r="S1801" t="str">
        <f t="shared" si="28"/>
        <v>LEON HANCCO, PRAXIDES FELICIANO</v>
      </c>
      <c r="T1801" t="s">
        <v>46</v>
      </c>
      <c r="U1801" t="s">
        <v>47</v>
      </c>
      <c r="V1801" t="s">
        <v>48</v>
      </c>
      <c r="W1801" t="s">
        <v>16345</v>
      </c>
      <c r="X1801" s="121">
        <v>24309</v>
      </c>
      <c r="Y1801" t="s">
        <v>16346</v>
      </c>
      <c r="AB1801" t="s">
        <v>37</v>
      </c>
      <c r="AC1801" t="s">
        <v>38</v>
      </c>
      <c r="AD1801" t="s">
        <v>39</v>
      </c>
    </row>
    <row r="1802" spans="1:30">
      <c r="A1802" t="s">
        <v>11747</v>
      </c>
      <c r="B1802" t="s">
        <v>26</v>
      </c>
      <c r="C1802" t="s">
        <v>27</v>
      </c>
      <c r="D1802" t="s">
        <v>28</v>
      </c>
      <c r="E1802" t="s">
        <v>362</v>
      </c>
      <c r="F1802" t="s">
        <v>11740</v>
      </c>
      <c r="G1802" t="s">
        <v>11741</v>
      </c>
      <c r="H1802" t="s">
        <v>8442</v>
      </c>
      <c r="I1802" t="s">
        <v>14432</v>
      </c>
      <c r="J1802" t="s">
        <v>11747</v>
      </c>
      <c r="K1802" t="s">
        <v>30</v>
      </c>
      <c r="L1802" t="s">
        <v>30</v>
      </c>
      <c r="M1802" t="s">
        <v>41</v>
      </c>
      <c r="N1802" t="s">
        <v>231</v>
      </c>
      <c r="O1802" t="s">
        <v>19102</v>
      </c>
      <c r="P1802" t="s">
        <v>40</v>
      </c>
      <c r="Q1802" t="s">
        <v>40</v>
      </c>
      <c r="R1802" t="s">
        <v>40</v>
      </c>
      <c r="S1802" s="163" t="s">
        <v>231</v>
      </c>
      <c r="T1802" t="s">
        <v>62</v>
      </c>
      <c r="U1802" t="s">
        <v>47</v>
      </c>
      <c r="V1802" t="s">
        <v>48</v>
      </c>
      <c r="W1802" t="s">
        <v>40</v>
      </c>
      <c r="X1802" t="s">
        <v>232</v>
      </c>
      <c r="Y1802" t="s">
        <v>40</v>
      </c>
      <c r="AB1802" t="s">
        <v>37</v>
      </c>
      <c r="AC1802" t="s">
        <v>6439</v>
      </c>
      <c r="AD1802" t="s">
        <v>39</v>
      </c>
    </row>
    <row r="1803" spans="1:30">
      <c r="A1803" t="s">
        <v>11750</v>
      </c>
      <c r="B1803" t="s">
        <v>26</v>
      </c>
      <c r="C1803" t="s">
        <v>27</v>
      </c>
      <c r="D1803" t="s">
        <v>28</v>
      </c>
      <c r="E1803" t="s">
        <v>362</v>
      </c>
      <c r="F1803" t="s">
        <v>11740</v>
      </c>
      <c r="G1803" t="s">
        <v>11741</v>
      </c>
      <c r="H1803" t="s">
        <v>8442</v>
      </c>
      <c r="I1803" t="s">
        <v>14432</v>
      </c>
      <c r="J1803" t="s">
        <v>11750</v>
      </c>
      <c r="K1803" t="s">
        <v>30</v>
      </c>
      <c r="L1803" t="s">
        <v>30</v>
      </c>
      <c r="M1803" t="s">
        <v>41</v>
      </c>
      <c r="N1803" t="s">
        <v>42</v>
      </c>
      <c r="O1803" t="s">
        <v>19103</v>
      </c>
      <c r="P1803" t="s">
        <v>148</v>
      </c>
      <c r="Q1803" t="s">
        <v>182</v>
      </c>
      <c r="R1803" t="s">
        <v>19104</v>
      </c>
      <c r="S1803" t="str">
        <f t="shared" si="28"/>
        <v>RAMOS ORDOÑEZ, MILAGROS KARINA</v>
      </c>
      <c r="T1803" t="s">
        <v>51</v>
      </c>
      <c r="U1803" t="s">
        <v>47</v>
      </c>
      <c r="V1803" t="s">
        <v>48</v>
      </c>
      <c r="W1803" t="s">
        <v>19105</v>
      </c>
      <c r="X1803" s="121">
        <v>30627</v>
      </c>
      <c r="Y1803" t="s">
        <v>19106</v>
      </c>
      <c r="AB1803" t="s">
        <v>37</v>
      </c>
      <c r="AC1803" t="s">
        <v>38</v>
      </c>
      <c r="AD1803" t="s">
        <v>39</v>
      </c>
    </row>
    <row r="1804" spans="1:30">
      <c r="A1804" t="s">
        <v>11753</v>
      </c>
      <c r="B1804" t="s">
        <v>26</v>
      </c>
      <c r="C1804" t="s">
        <v>27</v>
      </c>
      <c r="D1804" t="s">
        <v>28</v>
      </c>
      <c r="E1804" t="s">
        <v>362</v>
      </c>
      <c r="F1804" t="s">
        <v>11740</v>
      </c>
      <c r="G1804" t="s">
        <v>11741</v>
      </c>
      <c r="H1804" t="s">
        <v>8442</v>
      </c>
      <c r="I1804" t="s">
        <v>14432</v>
      </c>
      <c r="J1804" t="s">
        <v>11753</v>
      </c>
      <c r="K1804" t="s">
        <v>30</v>
      </c>
      <c r="L1804" t="s">
        <v>30</v>
      </c>
      <c r="M1804" t="s">
        <v>41</v>
      </c>
      <c r="N1804" t="s">
        <v>42</v>
      </c>
      <c r="O1804" t="s">
        <v>16350</v>
      </c>
      <c r="P1804" t="s">
        <v>646</v>
      </c>
      <c r="Q1804" t="s">
        <v>658</v>
      </c>
      <c r="R1804" t="s">
        <v>380</v>
      </c>
      <c r="S1804" t="str">
        <f t="shared" si="28"/>
        <v>AZA QUIJO, CRISTINA</v>
      </c>
      <c r="T1804" t="s">
        <v>51</v>
      </c>
      <c r="U1804" t="s">
        <v>47</v>
      </c>
      <c r="V1804" t="s">
        <v>48</v>
      </c>
      <c r="W1804" t="s">
        <v>19107</v>
      </c>
      <c r="X1804" s="121">
        <v>22486</v>
      </c>
      <c r="Y1804" t="s">
        <v>19108</v>
      </c>
      <c r="AB1804" t="s">
        <v>37</v>
      </c>
      <c r="AC1804" t="s">
        <v>38</v>
      </c>
      <c r="AD1804" t="s">
        <v>39</v>
      </c>
    </row>
    <row r="1805" spans="1:30">
      <c r="A1805" t="s">
        <v>11754</v>
      </c>
      <c r="B1805" t="s">
        <v>26</v>
      </c>
      <c r="C1805" t="s">
        <v>27</v>
      </c>
      <c r="D1805" t="s">
        <v>28</v>
      </c>
      <c r="E1805" t="s">
        <v>362</v>
      </c>
      <c r="F1805" t="s">
        <v>11740</v>
      </c>
      <c r="G1805" t="s">
        <v>11741</v>
      </c>
      <c r="H1805" t="s">
        <v>8442</v>
      </c>
      <c r="I1805" t="s">
        <v>14432</v>
      </c>
      <c r="J1805" t="s">
        <v>11754</v>
      </c>
      <c r="K1805" t="s">
        <v>30</v>
      </c>
      <c r="L1805" t="s">
        <v>30</v>
      </c>
      <c r="M1805" t="s">
        <v>41</v>
      </c>
      <c r="N1805" t="s">
        <v>42</v>
      </c>
      <c r="O1805" t="s">
        <v>52</v>
      </c>
      <c r="P1805" t="s">
        <v>969</v>
      </c>
      <c r="Q1805" t="s">
        <v>103</v>
      </c>
      <c r="R1805" t="s">
        <v>847</v>
      </c>
      <c r="S1805" t="str">
        <f t="shared" si="28"/>
        <v>CALCINA MAMANI, FRANCISCO</v>
      </c>
      <c r="T1805" t="s">
        <v>46</v>
      </c>
      <c r="U1805" t="s">
        <v>47</v>
      </c>
      <c r="V1805" t="s">
        <v>48</v>
      </c>
      <c r="W1805" t="s">
        <v>16351</v>
      </c>
      <c r="X1805" s="121">
        <v>21705</v>
      </c>
      <c r="Y1805" t="s">
        <v>11755</v>
      </c>
      <c r="AB1805" t="s">
        <v>37</v>
      </c>
      <c r="AC1805" t="s">
        <v>38</v>
      </c>
      <c r="AD1805" t="s">
        <v>39</v>
      </c>
    </row>
    <row r="1806" spans="1:30">
      <c r="A1806" t="s">
        <v>11756</v>
      </c>
      <c r="B1806" t="s">
        <v>26</v>
      </c>
      <c r="C1806" t="s">
        <v>27</v>
      </c>
      <c r="D1806" t="s">
        <v>28</v>
      </c>
      <c r="E1806" t="s">
        <v>362</v>
      </c>
      <c r="F1806" t="s">
        <v>11740</v>
      </c>
      <c r="G1806" t="s">
        <v>11741</v>
      </c>
      <c r="H1806" t="s">
        <v>8442</v>
      </c>
      <c r="I1806" t="s">
        <v>14432</v>
      </c>
      <c r="J1806" t="s">
        <v>11756</v>
      </c>
      <c r="K1806" t="s">
        <v>30</v>
      </c>
      <c r="L1806" t="s">
        <v>30</v>
      </c>
      <c r="M1806" t="s">
        <v>41</v>
      </c>
      <c r="N1806" t="s">
        <v>42</v>
      </c>
      <c r="O1806" t="s">
        <v>11757</v>
      </c>
      <c r="P1806" t="s">
        <v>11758</v>
      </c>
      <c r="Q1806" t="s">
        <v>293</v>
      </c>
      <c r="R1806" t="s">
        <v>11759</v>
      </c>
      <c r="S1806" t="str">
        <f t="shared" si="28"/>
        <v>ASILLO AGUILAR, FORTUNATA PAULA</v>
      </c>
      <c r="T1806" t="s">
        <v>62</v>
      </c>
      <c r="U1806" t="s">
        <v>47</v>
      </c>
      <c r="V1806" t="s">
        <v>48</v>
      </c>
      <c r="W1806" t="s">
        <v>16352</v>
      </c>
      <c r="X1806" s="121">
        <v>23895</v>
      </c>
      <c r="Y1806" t="s">
        <v>11760</v>
      </c>
      <c r="AB1806" t="s">
        <v>37</v>
      </c>
      <c r="AC1806" t="s">
        <v>38</v>
      </c>
      <c r="AD1806" t="s">
        <v>39</v>
      </c>
    </row>
    <row r="1807" spans="1:30">
      <c r="A1807" t="s">
        <v>11761</v>
      </c>
      <c r="B1807" t="s">
        <v>26</v>
      </c>
      <c r="C1807" t="s">
        <v>27</v>
      </c>
      <c r="D1807" t="s">
        <v>28</v>
      </c>
      <c r="E1807" t="s">
        <v>362</v>
      </c>
      <c r="F1807" t="s">
        <v>11740</v>
      </c>
      <c r="G1807" t="s">
        <v>11741</v>
      </c>
      <c r="H1807" t="s">
        <v>8442</v>
      </c>
      <c r="I1807" t="s">
        <v>14432</v>
      </c>
      <c r="J1807" t="s">
        <v>11761</v>
      </c>
      <c r="K1807" t="s">
        <v>30</v>
      </c>
      <c r="L1807" t="s">
        <v>30</v>
      </c>
      <c r="M1807" t="s">
        <v>41</v>
      </c>
      <c r="N1807" t="s">
        <v>42</v>
      </c>
      <c r="O1807" t="s">
        <v>14435</v>
      </c>
      <c r="P1807" t="s">
        <v>131</v>
      </c>
      <c r="Q1807" t="s">
        <v>11072</v>
      </c>
      <c r="R1807" t="s">
        <v>120</v>
      </c>
      <c r="S1807" t="str">
        <f t="shared" si="28"/>
        <v>COILA PACOSONCO, JULIA</v>
      </c>
      <c r="T1807" t="s">
        <v>62</v>
      </c>
      <c r="U1807" t="s">
        <v>47</v>
      </c>
      <c r="V1807" t="s">
        <v>48</v>
      </c>
      <c r="W1807" t="s">
        <v>16353</v>
      </c>
      <c r="X1807" s="121">
        <v>22938</v>
      </c>
      <c r="Y1807" t="s">
        <v>11073</v>
      </c>
      <c r="AB1807" t="s">
        <v>37</v>
      </c>
      <c r="AC1807" t="s">
        <v>38</v>
      </c>
      <c r="AD1807" t="s">
        <v>39</v>
      </c>
    </row>
    <row r="1808" spans="1:30">
      <c r="A1808" t="s">
        <v>11762</v>
      </c>
      <c r="B1808" t="s">
        <v>26</v>
      </c>
      <c r="C1808" t="s">
        <v>27</v>
      </c>
      <c r="D1808" t="s">
        <v>28</v>
      </c>
      <c r="E1808" t="s">
        <v>362</v>
      </c>
      <c r="F1808" t="s">
        <v>11740</v>
      </c>
      <c r="G1808" t="s">
        <v>11741</v>
      </c>
      <c r="H1808" t="s">
        <v>8442</v>
      </c>
      <c r="I1808" t="s">
        <v>14432</v>
      </c>
      <c r="J1808" t="s">
        <v>11762</v>
      </c>
      <c r="K1808" t="s">
        <v>30</v>
      </c>
      <c r="L1808" t="s">
        <v>30</v>
      </c>
      <c r="M1808" t="s">
        <v>41</v>
      </c>
      <c r="N1808" t="s">
        <v>42</v>
      </c>
      <c r="O1808" t="s">
        <v>11763</v>
      </c>
      <c r="P1808" t="s">
        <v>152</v>
      </c>
      <c r="Q1808" t="s">
        <v>737</v>
      </c>
      <c r="R1808" t="s">
        <v>11764</v>
      </c>
      <c r="S1808" t="str">
        <f t="shared" si="28"/>
        <v>PEREZ PEÑALOZA, CLEMENTE</v>
      </c>
      <c r="T1808" t="s">
        <v>51</v>
      </c>
      <c r="U1808" t="s">
        <v>47</v>
      </c>
      <c r="V1808" t="s">
        <v>48</v>
      </c>
      <c r="W1808" t="s">
        <v>16354</v>
      </c>
      <c r="X1808" s="121">
        <v>24747</v>
      </c>
      <c r="Y1808" t="s">
        <v>11765</v>
      </c>
      <c r="AB1808" t="s">
        <v>37</v>
      </c>
      <c r="AC1808" t="s">
        <v>38</v>
      </c>
      <c r="AD1808" t="s">
        <v>39</v>
      </c>
    </row>
    <row r="1809" spans="1:30">
      <c r="A1809" t="s">
        <v>11769</v>
      </c>
      <c r="B1809" t="s">
        <v>26</v>
      </c>
      <c r="C1809" t="s">
        <v>27</v>
      </c>
      <c r="D1809" t="s">
        <v>28</v>
      </c>
      <c r="E1809" t="s">
        <v>362</v>
      </c>
      <c r="F1809" t="s">
        <v>11740</v>
      </c>
      <c r="G1809" t="s">
        <v>11741</v>
      </c>
      <c r="H1809" t="s">
        <v>8442</v>
      </c>
      <c r="I1809" t="s">
        <v>14432</v>
      </c>
      <c r="J1809" t="s">
        <v>11769</v>
      </c>
      <c r="K1809" t="s">
        <v>30</v>
      </c>
      <c r="L1809" t="s">
        <v>30</v>
      </c>
      <c r="M1809" t="s">
        <v>41</v>
      </c>
      <c r="N1809" t="s">
        <v>231</v>
      </c>
      <c r="O1809" t="s">
        <v>16355</v>
      </c>
      <c r="P1809" t="s">
        <v>40</v>
      </c>
      <c r="Q1809" t="s">
        <v>40</v>
      </c>
      <c r="R1809" t="s">
        <v>40</v>
      </c>
      <c r="S1809" s="163" t="s">
        <v>231</v>
      </c>
      <c r="T1809" t="s">
        <v>62</v>
      </c>
      <c r="U1809" t="s">
        <v>47</v>
      </c>
      <c r="V1809" t="s">
        <v>48</v>
      </c>
      <c r="W1809" t="s">
        <v>40</v>
      </c>
      <c r="X1809" t="s">
        <v>232</v>
      </c>
      <c r="Y1809" t="s">
        <v>40</v>
      </c>
      <c r="AB1809" t="s">
        <v>37</v>
      </c>
      <c r="AC1809" t="s">
        <v>6439</v>
      </c>
      <c r="AD1809" t="s">
        <v>39</v>
      </c>
    </row>
    <row r="1810" spans="1:30">
      <c r="A1810" t="s">
        <v>11770</v>
      </c>
      <c r="B1810" t="s">
        <v>26</v>
      </c>
      <c r="C1810" t="s">
        <v>27</v>
      </c>
      <c r="D1810" t="s">
        <v>28</v>
      </c>
      <c r="E1810" t="s">
        <v>362</v>
      </c>
      <c r="F1810" t="s">
        <v>11740</v>
      </c>
      <c r="G1810" t="s">
        <v>11741</v>
      </c>
      <c r="H1810" t="s">
        <v>8442</v>
      </c>
      <c r="I1810" t="s">
        <v>14432</v>
      </c>
      <c r="J1810" t="s">
        <v>11770</v>
      </c>
      <c r="K1810" t="s">
        <v>30</v>
      </c>
      <c r="L1810" t="s">
        <v>30</v>
      </c>
      <c r="M1810" t="s">
        <v>41</v>
      </c>
      <c r="N1810" t="s">
        <v>42</v>
      </c>
      <c r="O1810" t="s">
        <v>52</v>
      </c>
      <c r="P1810" t="s">
        <v>75</v>
      </c>
      <c r="Q1810" t="s">
        <v>134</v>
      </c>
      <c r="R1810" t="s">
        <v>11771</v>
      </c>
      <c r="S1810" t="str">
        <f t="shared" si="28"/>
        <v>PINEDA GONZALES, ADA ROSEMARY</v>
      </c>
      <c r="T1810" t="s">
        <v>58</v>
      </c>
      <c r="U1810" t="s">
        <v>47</v>
      </c>
      <c r="V1810" t="s">
        <v>48</v>
      </c>
      <c r="W1810" t="s">
        <v>16356</v>
      </c>
      <c r="X1810" s="121">
        <v>26868</v>
      </c>
      <c r="Y1810" t="s">
        <v>11772</v>
      </c>
      <c r="AB1810" t="s">
        <v>37</v>
      </c>
      <c r="AC1810" t="s">
        <v>38</v>
      </c>
      <c r="AD1810" t="s">
        <v>39</v>
      </c>
    </row>
    <row r="1811" spans="1:30">
      <c r="A1811" t="s">
        <v>11773</v>
      </c>
      <c r="B1811" t="s">
        <v>26</v>
      </c>
      <c r="C1811" t="s">
        <v>27</v>
      </c>
      <c r="D1811" t="s">
        <v>28</v>
      </c>
      <c r="E1811" t="s">
        <v>362</v>
      </c>
      <c r="F1811" t="s">
        <v>11740</v>
      </c>
      <c r="G1811" t="s">
        <v>11741</v>
      </c>
      <c r="H1811" t="s">
        <v>8442</v>
      </c>
      <c r="I1811" t="s">
        <v>14432</v>
      </c>
      <c r="J1811" t="s">
        <v>11773</v>
      </c>
      <c r="K1811" t="s">
        <v>30</v>
      </c>
      <c r="L1811" t="s">
        <v>30</v>
      </c>
      <c r="M1811" t="s">
        <v>41</v>
      </c>
      <c r="N1811" t="s">
        <v>42</v>
      </c>
      <c r="O1811" t="s">
        <v>11774</v>
      </c>
      <c r="P1811" t="s">
        <v>261</v>
      </c>
      <c r="Q1811" t="s">
        <v>285</v>
      </c>
      <c r="R1811" t="s">
        <v>11339</v>
      </c>
      <c r="S1811" t="str">
        <f t="shared" si="28"/>
        <v>FUENTES NINA, ELSA ANGELICA</v>
      </c>
      <c r="T1811" t="s">
        <v>46</v>
      </c>
      <c r="U1811" t="s">
        <v>47</v>
      </c>
      <c r="V1811" t="s">
        <v>48</v>
      </c>
      <c r="W1811" t="s">
        <v>16357</v>
      </c>
      <c r="X1811" s="121">
        <v>23591</v>
      </c>
      <c r="Y1811" t="s">
        <v>11340</v>
      </c>
      <c r="AB1811" t="s">
        <v>37</v>
      </c>
      <c r="AC1811" t="s">
        <v>38</v>
      </c>
      <c r="AD1811" t="s">
        <v>39</v>
      </c>
    </row>
    <row r="1812" spans="1:30">
      <c r="A1812" t="s">
        <v>11775</v>
      </c>
      <c r="B1812" t="s">
        <v>26</v>
      </c>
      <c r="C1812" t="s">
        <v>27</v>
      </c>
      <c r="D1812" t="s">
        <v>28</v>
      </c>
      <c r="E1812" t="s">
        <v>362</v>
      </c>
      <c r="F1812" t="s">
        <v>11740</v>
      </c>
      <c r="G1812" t="s">
        <v>11741</v>
      </c>
      <c r="H1812" t="s">
        <v>8442</v>
      </c>
      <c r="I1812" t="s">
        <v>14432</v>
      </c>
      <c r="J1812" t="s">
        <v>11775</v>
      </c>
      <c r="K1812" t="s">
        <v>30</v>
      </c>
      <c r="L1812" t="s">
        <v>30</v>
      </c>
      <c r="M1812" t="s">
        <v>41</v>
      </c>
      <c r="N1812" t="s">
        <v>42</v>
      </c>
      <c r="O1812" t="s">
        <v>14436</v>
      </c>
      <c r="P1812" t="s">
        <v>164</v>
      </c>
      <c r="Q1812" t="s">
        <v>82</v>
      </c>
      <c r="R1812" t="s">
        <v>6587</v>
      </c>
      <c r="S1812" t="str">
        <f t="shared" si="28"/>
        <v>ORTEGA CACERES, VIRGINIA</v>
      </c>
      <c r="T1812" t="s">
        <v>62</v>
      </c>
      <c r="U1812" t="s">
        <v>47</v>
      </c>
      <c r="V1812" t="s">
        <v>48</v>
      </c>
      <c r="W1812" t="s">
        <v>16358</v>
      </c>
      <c r="X1812" s="121">
        <v>25972</v>
      </c>
      <c r="Y1812" t="s">
        <v>16359</v>
      </c>
      <c r="AB1812" t="s">
        <v>37</v>
      </c>
      <c r="AC1812" t="s">
        <v>38</v>
      </c>
      <c r="AD1812" t="s">
        <v>39</v>
      </c>
    </row>
    <row r="1813" spans="1:30">
      <c r="A1813" t="s">
        <v>11779</v>
      </c>
      <c r="B1813" t="s">
        <v>26</v>
      </c>
      <c r="C1813" t="s">
        <v>27</v>
      </c>
      <c r="D1813" t="s">
        <v>28</v>
      </c>
      <c r="E1813" t="s">
        <v>362</v>
      </c>
      <c r="F1813" t="s">
        <v>11740</v>
      </c>
      <c r="G1813" t="s">
        <v>11741</v>
      </c>
      <c r="H1813" t="s">
        <v>8442</v>
      </c>
      <c r="I1813" t="s">
        <v>14432</v>
      </c>
      <c r="J1813" t="s">
        <v>11779</v>
      </c>
      <c r="K1813" t="s">
        <v>30</v>
      </c>
      <c r="L1813" t="s">
        <v>30</v>
      </c>
      <c r="M1813" t="s">
        <v>6262</v>
      </c>
      <c r="N1813" t="s">
        <v>231</v>
      </c>
      <c r="O1813" t="s">
        <v>16360</v>
      </c>
      <c r="P1813" t="s">
        <v>40</v>
      </c>
      <c r="Q1813" t="s">
        <v>40</v>
      </c>
      <c r="R1813" t="s">
        <v>40</v>
      </c>
      <c r="S1813" s="163" t="s">
        <v>231</v>
      </c>
      <c r="T1813" t="s">
        <v>62</v>
      </c>
      <c r="U1813" t="s">
        <v>47</v>
      </c>
      <c r="V1813" t="s">
        <v>48</v>
      </c>
      <c r="W1813" t="s">
        <v>40</v>
      </c>
      <c r="X1813" t="s">
        <v>232</v>
      </c>
      <c r="Y1813" t="s">
        <v>40</v>
      </c>
      <c r="AB1813" t="s">
        <v>37</v>
      </c>
      <c r="AC1813" t="s">
        <v>6439</v>
      </c>
      <c r="AD1813" t="s">
        <v>39</v>
      </c>
    </row>
    <row r="1814" spans="1:30">
      <c r="A1814" t="s">
        <v>11780</v>
      </c>
      <c r="B1814" t="s">
        <v>26</v>
      </c>
      <c r="C1814" t="s">
        <v>27</v>
      </c>
      <c r="D1814" t="s">
        <v>28</v>
      </c>
      <c r="E1814" t="s">
        <v>362</v>
      </c>
      <c r="F1814" t="s">
        <v>11740</v>
      </c>
      <c r="G1814" t="s">
        <v>11741</v>
      </c>
      <c r="H1814" t="s">
        <v>8442</v>
      </c>
      <c r="I1814" t="s">
        <v>14432</v>
      </c>
      <c r="J1814" t="s">
        <v>11780</v>
      </c>
      <c r="K1814" t="s">
        <v>87</v>
      </c>
      <c r="L1814" t="s">
        <v>88</v>
      </c>
      <c r="M1814" t="s">
        <v>89</v>
      </c>
      <c r="N1814" t="s">
        <v>42</v>
      </c>
      <c r="O1814" t="s">
        <v>11781</v>
      </c>
      <c r="P1814" t="s">
        <v>126</v>
      </c>
      <c r="Q1814" t="s">
        <v>175</v>
      </c>
      <c r="R1814" t="s">
        <v>11782</v>
      </c>
      <c r="S1814" t="str">
        <f t="shared" si="28"/>
        <v>PAMPAMALLCO TITO, LOLA LUISA</v>
      </c>
      <c r="T1814" t="s">
        <v>99</v>
      </c>
      <c r="U1814" t="s">
        <v>36</v>
      </c>
      <c r="V1814" t="s">
        <v>48</v>
      </c>
      <c r="W1814" t="s">
        <v>16361</v>
      </c>
      <c r="X1814" s="121">
        <v>23657</v>
      </c>
      <c r="Y1814" t="s">
        <v>11783</v>
      </c>
      <c r="AB1814" t="s">
        <v>37</v>
      </c>
      <c r="AC1814" t="s">
        <v>92</v>
      </c>
      <c r="AD1814" t="s">
        <v>39</v>
      </c>
    </row>
    <row r="1815" spans="1:30">
      <c r="A1815" t="s">
        <v>11784</v>
      </c>
      <c r="B1815" t="s">
        <v>26</v>
      </c>
      <c r="C1815" t="s">
        <v>332</v>
      </c>
      <c r="D1815" t="s">
        <v>28</v>
      </c>
      <c r="E1815" t="s">
        <v>362</v>
      </c>
      <c r="F1815" t="s">
        <v>11785</v>
      </c>
      <c r="G1815" t="s">
        <v>11786</v>
      </c>
      <c r="H1815" t="s">
        <v>8442</v>
      </c>
      <c r="I1815" t="s">
        <v>14437</v>
      </c>
      <c r="J1815" t="s">
        <v>11784</v>
      </c>
      <c r="K1815" t="s">
        <v>30</v>
      </c>
      <c r="L1815" t="s">
        <v>30</v>
      </c>
      <c r="M1815" t="s">
        <v>41</v>
      </c>
      <c r="N1815" t="s">
        <v>42</v>
      </c>
      <c r="O1815" t="s">
        <v>52</v>
      </c>
      <c r="P1815" t="s">
        <v>250</v>
      </c>
      <c r="Q1815" t="s">
        <v>285</v>
      </c>
      <c r="R1815" t="s">
        <v>865</v>
      </c>
      <c r="S1815" t="str">
        <f t="shared" si="28"/>
        <v>SALAS NINA, JUAN CARLOS</v>
      </c>
      <c r="T1815" t="s">
        <v>51</v>
      </c>
      <c r="U1815" t="s">
        <v>47</v>
      </c>
      <c r="V1815" t="s">
        <v>48</v>
      </c>
      <c r="W1815" t="s">
        <v>16362</v>
      </c>
      <c r="X1815" s="121">
        <v>25595</v>
      </c>
      <c r="Y1815" t="s">
        <v>11787</v>
      </c>
      <c r="AB1815" t="s">
        <v>37</v>
      </c>
      <c r="AC1815" t="s">
        <v>38</v>
      </c>
      <c r="AD1815" t="s">
        <v>39</v>
      </c>
    </row>
    <row r="1816" spans="1:30">
      <c r="A1816" t="s">
        <v>11788</v>
      </c>
      <c r="B1816" t="s">
        <v>26</v>
      </c>
      <c r="C1816" t="s">
        <v>332</v>
      </c>
      <c r="D1816" t="s">
        <v>28</v>
      </c>
      <c r="E1816" t="s">
        <v>362</v>
      </c>
      <c r="F1816" t="s">
        <v>11785</v>
      </c>
      <c r="G1816" t="s">
        <v>11786</v>
      </c>
      <c r="H1816" t="s">
        <v>8442</v>
      </c>
      <c r="I1816" t="s">
        <v>14437</v>
      </c>
      <c r="J1816" t="s">
        <v>11788</v>
      </c>
      <c r="K1816" t="s">
        <v>30</v>
      </c>
      <c r="L1816" t="s">
        <v>30</v>
      </c>
      <c r="M1816" t="s">
        <v>41</v>
      </c>
      <c r="N1816" t="s">
        <v>42</v>
      </c>
      <c r="O1816" t="s">
        <v>11789</v>
      </c>
      <c r="P1816" t="s">
        <v>72</v>
      </c>
      <c r="Q1816" t="s">
        <v>226</v>
      </c>
      <c r="R1816" t="s">
        <v>552</v>
      </c>
      <c r="S1816" t="str">
        <f t="shared" si="28"/>
        <v>QUISPE TICONA, PATRICIA</v>
      </c>
      <c r="T1816" t="s">
        <v>46</v>
      </c>
      <c r="U1816" t="s">
        <v>47</v>
      </c>
      <c r="V1816" t="s">
        <v>48</v>
      </c>
      <c r="W1816" t="s">
        <v>16363</v>
      </c>
      <c r="X1816" s="121">
        <v>25737</v>
      </c>
      <c r="Y1816" t="s">
        <v>11790</v>
      </c>
      <c r="AB1816" t="s">
        <v>37</v>
      </c>
      <c r="AC1816" t="s">
        <v>38</v>
      </c>
      <c r="AD1816" t="s">
        <v>39</v>
      </c>
    </row>
    <row r="1817" spans="1:30">
      <c r="A1817" t="s">
        <v>11791</v>
      </c>
      <c r="B1817" t="s">
        <v>26</v>
      </c>
      <c r="C1817" t="s">
        <v>332</v>
      </c>
      <c r="D1817" t="s">
        <v>28</v>
      </c>
      <c r="E1817" t="s">
        <v>362</v>
      </c>
      <c r="F1817" t="s">
        <v>11785</v>
      </c>
      <c r="G1817" t="s">
        <v>11786</v>
      </c>
      <c r="H1817" t="s">
        <v>8442</v>
      </c>
      <c r="I1817" t="s">
        <v>14437</v>
      </c>
      <c r="J1817" t="s">
        <v>11791</v>
      </c>
      <c r="K1817" t="s">
        <v>30</v>
      </c>
      <c r="L1817" t="s">
        <v>30</v>
      </c>
      <c r="M1817" t="s">
        <v>41</v>
      </c>
      <c r="N1817" t="s">
        <v>42</v>
      </c>
      <c r="O1817" t="s">
        <v>52</v>
      </c>
      <c r="P1817" t="s">
        <v>6200</v>
      </c>
      <c r="Q1817" t="s">
        <v>215</v>
      </c>
      <c r="R1817" t="s">
        <v>11792</v>
      </c>
      <c r="S1817" t="str">
        <f t="shared" si="28"/>
        <v>CHECA CASTILLO, JULIA ZORAYDA</v>
      </c>
      <c r="T1817" t="s">
        <v>46</v>
      </c>
      <c r="U1817" t="s">
        <v>47</v>
      </c>
      <c r="V1817" t="s">
        <v>48</v>
      </c>
      <c r="W1817" t="s">
        <v>16364</v>
      </c>
      <c r="X1817" s="121">
        <v>24481</v>
      </c>
      <c r="Y1817" t="s">
        <v>11793</v>
      </c>
      <c r="AB1817" t="s">
        <v>37</v>
      </c>
      <c r="AC1817" t="s">
        <v>38</v>
      </c>
      <c r="AD1817" t="s">
        <v>39</v>
      </c>
    </row>
    <row r="1818" spans="1:30">
      <c r="A1818" t="s">
        <v>11794</v>
      </c>
      <c r="B1818" t="s">
        <v>26</v>
      </c>
      <c r="C1818" t="s">
        <v>332</v>
      </c>
      <c r="D1818" t="s">
        <v>28</v>
      </c>
      <c r="E1818" t="s">
        <v>362</v>
      </c>
      <c r="F1818" t="s">
        <v>11785</v>
      </c>
      <c r="G1818" t="s">
        <v>11786</v>
      </c>
      <c r="H1818" t="s">
        <v>8442</v>
      </c>
      <c r="I1818" t="s">
        <v>14437</v>
      </c>
      <c r="J1818" t="s">
        <v>11794</v>
      </c>
      <c r="K1818" t="s">
        <v>87</v>
      </c>
      <c r="L1818" t="s">
        <v>88</v>
      </c>
      <c r="M1818" t="s">
        <v>89</v>
      </c>
      <c r="N1818" t="s">
        <v>42</v>
      </c>
      <c r="O1818" t="s">
        <v>52</v>
      </c>
      <c r="P1818" t="s">
        <v>506</v>
      </c>
      <c r="Q1818" t="s">
        <v>477</v>
      </c>
      <c r="R1818" t="s">
        <v>11795</v>
      </c>
      <c r="S1818" t="str">
        <f t="shared" si="28"/>
        <v>ESCALANTE CONTRERAS, SALOMON GERARDO</v>
      </c>
      <c r="T1818" t="s">
        <v>91</v>
      </c>
      <c r="U1818" t="s">
        <v>36</v>
      </c>
      <c r="V1818" t="s">
        <v>48</v>
      </c>
      <c r="W1818" t="s">
        <v>16365</v>
      </c>
      <c r="X1818" s="121">
        <v>22805</v>
      </c>
      <c r="Y1818" t="s">
        <v>11796</v>
      </c>
      <c r="AB1818" t="s">
        <v>37</v>
      </c>
      <c r="AC1818" t="s">
        <v>92</v>
      </c>
      <c r="AD1818" t="s">
        <v>39</v>
      </c>
    </row>
    <row r="1819" spans="1:30">
      <c r="A1819" t="s">
        <v>11797</v>
      </c>
      <c r="B1819" t="s">
        <v>26</v>
      </c>
      <c r="C1819" t="s">
        <v>27</v>
      </c>
      <c r="D1819" t="s">
        <v>28</v>
      </c>
      <c r="E1819" t="s">
        <v>362</v>
      </c>
      <c r="F1819" t="s">
        <v>11798</v>
      </c>
      <c r="G1819" t="s">
        <v>11799</v>
      </c>
      <c r="H1819" t="s">
        <v>8442</v>
      </c>
      <c r="I1819" t="s">
        <v>14438</v>
      </c>
      <c r="J1819" t="s">
        <v>11797</v>
      </c>
      <c r="K1819" t="s">
        <v>30</v>
      </c>
      <c r="L1819" t="s">
        <v>31</v>
      </c>
      <c r="M1819" t="s">
        <v>32</v>
      </c>
      <c r="N1819" t="s">
        <v>33</v>
      </c>
      <c r="O1819" t="s">
        <v>11800</v>
      </c>
      <c r="P1819" t="s">
        <v>889</v>
      </c>
      <c r="Q1819" t="s">
        <v>72</v>
      </c>
      <c r="R1819" t="s">
        <v>620</v>
      </c>
      <c r="S1819" t="str">
        <f t="shared" si="28"/>
        <v>CALLO QUISPE, EDWIN</v>
      </c>
      <c r="T1819" t="s">
        <v>51</v>
      </c>
      <c r="U1819" t="s">
        <v>36</v>
      </c>
      <c r="V1819" t="s">
        <v>48</v>
      </c>
      <c r="W1819" t="s">
        <v>19109</v>
      </c>
      <c r="X1819" s="121">
        <v>25437</v>
      </c>
      <c r="Y1819" t="s">
        <v>19110</v>
      </c>
      <c r="Z1819" s="121">
        <v>43525</v>
      </c>
      <c r="AA1819" s="121">
        <v>44985</v>
      </c>
      <c r="AB1819" t="s">
        <v>37</v>
      </c>
      <c r="AC1819" t="s">
        <v>38</v>
      </c>
      <c r="AD1819" t="s">
        <v>39</v>
      </c>
    </row>
    <row r="1820" spans="1:30">
      <c r="A1820" t="s">
        <v>11802</v>
      </c>
      <c r="B1820" t="s">
        <v>26</v>
      </c>
      <c r="C1820" t="s">
        <v>27</v>
      </c>
      <c r="D1820" t="s">
        <v>28</v>
      </c>
      <c r="E1820" t="s">
        <v>362</v>
      </c>
      <c r="F1820" t="s">
        <v>11798</v>
      </c>
      <c r="G1820" t="s">
        <v>11799</v>
      </c>
      <c r="H1820" t="s">
        <v>8442</v>
      </c>
      <c r="I1820" t="s">
        <v>14438</v>
      </c>
      <c r="J1820" t="s">
        <v>11802</v>
      </c>
      <c r="K1820" t="s">
        <v>30</v>
      </c>
      <c r="L1820" t="s">
        <v>30</v>
      </c>
      <c r="M1820" t="s">
        <v>41</v>
      </c>
      <c r="N1820" t="s">
        <v>42</v>
      </c>
      <c r="O1820" t="s">
        <v>11803</v>
      </c>
      <c r="P1820" t="s">
        <v>1010</v>
      </c>
      <c r="Q1820" t="s">
        <v>335</v>
      </c>
      <c r="R1820" t="s">
        <v>1011</v>
      </c>
      <c r="S1820" t="str">
        <f t="shared" si="28"/>
        <v>PARISACA GUTIERREZ, JORGE GERARDO</v>
      </c>
      <c r="T1820" t="s">
        <v>62</v>
      </c>
      <c r="U1820" t="s">
        <v>47</v>
      </c>
      <c r="V1820" t="s">
        <v>48</v>
      </c>
      <c r="W1820" t="s">
        <v>16366</v>
      </c>
      <c r="X1820" s="121">
        <v>25681</v>
      </c>
      <c r="Y1820" t="s">
        <v>11804</v>
      </c>
      <c r="AB1820" t="s">
        <v>37</v>
      </c>
      <c r="AC1820" t="s">
        <v>38</v>
      </c>
      <c r="AD1820" t="s">
        <v>39</v>
      </c>
    </row>
    <row r="1821" spans="1:30">
      <c r="A1821" t="s">
        <v>12615</v>
      </c>
      <c r="B1821" t="s">
        <v>26</v>
      </c>
      <c r="C1821" t="s">
        <v>27</v>
      </c>
      <c r="D1821" t="s">
        <v>28</v>
      </c>
      <c r="E1821" t="s">
        <v>362</v>
      </c>
      <c r="F1821" t="s">
        <v>11798</v>
      </c>
      <c r="G1821" t="s">
        <v>11799</v>
      </c>
      <c r="H1821" t="s">
        <v>8442</v>
      </c>
      <c r="I1821" t="s">
        <v>14438</v>
      </c>
      <c r="J1821" t="s">
        <v>12615</v>
      </c>
      <c r="K1821" t="s">
        <v>30</v>
      </c>
      <c r="L1821" t="s">
        <v>30</v>
      </c>
      <c r="M1821" t="s">
        <v>8480</v>
      </c>
      <c r="N1821" t="s">
        <v>231</v>
      </c>
      <c r="O1821" t="s">
        <v>19031</v>
      </c>
      <c r="P1821" t="s">
        <v>40</v>
      </c>
      <c r="Q1821" t="s">
        <v>40</v>
      </c>
      <c r="R1821" t="s">
        <v>40</v>
      </c>
      <c r="S1821" s="163" t="s">
        <v>231</v>
      </c>
      <c r="T1821" t="s">
        <v>62</v>
      </c>
      <c r="U1821" t="s">
        <v>47</v>
      </c>
      <c r="V1821" t="s">
        <v>48</v>
      </c>
      <c r="W1821" t="s">
        <v>40</v>
      </c>
      <c r="X1821" t="s">
        <v>232</v>
      </c>
      <c r="Y1821" t="s">
        <v>40</v>
      </c>
      <c r="AB1821" t="s">
        <v>37</v>
      </c>
      <c r="AC1821" t="s">
        <v>6439</v>
      </c>
      <c r="AD1821" t="s">
        <v>39</v>
      </c>
    </row>
    <row r="1822" spans="1:30">
      <c r="A1822" t="s">
        <v>11805</v>
      </c>
      <c r="B1822" t="s">
        <v>26</v>
      </c>
      <c r="C1822" t="s">
        <v>27</v>
      </c>
      <c r="D1822" t="s">
        <v>28</v>
      </c>
      <c r="E1822" t="s">
        <v>362</v>
      </c>
      <c r="F1822" t="s">
        <v>11798</v>
      </c>
      <c r="G1822" t="s">
        <v>11799</v>
      </c>
      <c r="H1822" t="s">
        <v>8442</v>
      </c>
      <c r="I1822" t="s">
        <v>14438</v>
      </c>
      <c r="J1822" t="s">
        <v>11805</v>
      </c>
      <c r="K1822" t="s">
        <v>30</v>
      </c>
      <c r="L1822" t="s">
        <v>30</v>
      </c>
      <c r="M1822" t="s">
        <v>6262</v>
      </c>
      <c r="N1822" t="s">
        <v>42</v>
      </c>
      <c r="O1822" t="s">
        <v>6219</v>
      </c>
      <c r="P1822" t="s">
        <v>5320</v>
      </c>
      <c r="Q1822" t="s">
        <v>215</v>
      </c>
      <c r="R1822" t="s">
        <v>11806</v>
      </c>
      <c r="S1822" t="str">
        <f t="shared" si="28"/>
        <v>MACHICADO CASTILLO, MIRNAEL</v>
      </c>
      <c r="T1822" t="s">
        <v>62</v>
      </c>
      <c r="U1822" t="s">
        <v>47</v>
      </c>
      <c r="V1822" t="s">
        <v>48</v>
      </c>
      <c r="W1822" t="s">
        <v>16367</v>
      </c>
      <c r="X1822" s="121">
        <v>28896</v>
      </c>
      <c r="Y1822" t="s">
        <v>11807</v>
      </c>
      <c r="AB1822" t="s">
        <v>37</v>
      </c>
      <c r="AC1822" t="s">
        <v>38</v>
      </c>
      <c r="AD1822" t="s">
        <v>39</v>
      </c>
    </row>
    <row r="1823" spans="1:30">
      <c r="A1823" t="s">
        <v>11808</v>
      </c>
      <c r="B1823" t="s">
        <v>26</v>
      </c>
      <c r="C1823" t="s">
        <v>27</v>
      </c>
      <c r="D1823" t="s">
        <v>28</v>
      </c>
      <c r="E1823" t="s">
        <v>362</v>
      </c>
      <c r="F1823" t="s">
        <v>11798</v>
      </c>
      <c r="G1823" t="s">
        <v>11799</v>
      </c>
      <c r="H1823" t="s">
        <v>8442</v>
      </c>
      <c r="I1823" t="s">
        <v>14438</v>
      </c>
      <c r="J1823" t="s">
        <v>11808</v>
      </c>
      <c r="K1823" t="s">
        <v>30</v>
      </c>
      <c r="L1823" t="s">
        <v>30</v>
      </c>
      <c r="M1823" t="s">
        <v>41</v>
      </c>
      <c r="N1823" t="s">
        <v>42</v>
      </c>
      <c r="O1823" t="s">
        <v>52</v>
      </c>
      <c r="P1823" t="s">
        <v>418</v>
      </c>
      <c r="Q1823" t="s">
        <v>72</v>
      </c>
      <c r="R1823" t="s">
        <v>11809</v>
      </c>
      <c r="S1823" t="str">
        <f t="shared" si="28"/>
        <v>ACERO QUISPE, MANUEL ORESTE</v>
      </c>
      <c r="T1823" t="s">
        <v>51</v>
      </c>
      <c r="U1823" t="s">
        <v>47</v>
      </c>
      <c r="V1823" t="s">
        <v>48</v>
      </c>
      <c r="W1823" t="s">
        <v>16368</v>
      </c>
      <c r="X1823" s="121">
        <v>25563</v>
      </c>
      <c r="Y1823" t="s">
        <v>11810</v>
      </c>
      <c r="AB1823" t="s">
        <v>37</v>
      </c>
      <c r="AC1823" t="s">
        <v>38</v>
      </c>
      <c r="AD1823" t="s">
        <v>39</v>
      </c>
    </row>
    <row r="1824" spans="1:30">
      <c r="A1824" t="s">
        <v>11811</v>
      </c>
      <c r="B1824" t="s">
        <v>26</v>
      </c>
      <c r="C1824" t="s">
        <v>27</v>
      </c>
      <c r="D1824" t="s">
        <v>28</v>
      </c>
      <c r="E1824" t="s">
        <v>362</v>
      </c>
      <c r="F1824" t="s">
        <v>11798</v>
      </c>
      <c r="G1824" t="s">
        <v>11799</v>
      </c>
      <c r="H1824" t="s">
        <v>8442</v>
      </c>
      <c r="I1824" t="s">
        <v>14438</v>
      </c>
      <c r="J1824" t="s">
        <v>11811</v>
      </c>
      <c r="K1824" t="s">
        <v>30</v>
      </c>
      <c r="L1824" t="s">
        <v>30</v>
      </c>
      <c r="M1824" t="s">
        <v>41</v>
      </c>
      <c r="N1824" t="s">
        <v>42</v>
      </c>
      <c r="O1824" t="s">
        <v>11812</v>
      </c>
      <c r="P1824" t="s">
        <v>44</v>
      </c>
      <c r="Q1824" t="s">
        <v>11813</v>
      </c>
      <c r="R1824" t="s">
        <v>11814</v>
      </c>
      <c r="S1824" t="str">
        <f t="shared" si="28"/>
        <v>CHOQUEHUANCA JAILA, SOTERO</v>
      </c>
      <c r="T1824" t="s">
        <v>62</v>
      </c>
      <c r="U1824" t="s">
        <v>47</v>
      </c>
      <c r="V1824" t="s">
        <v>48</v>
      </c>
      <c r="W1824" t="s">
        <v>16369</v>
      </c>
      <c r="X1824" s="121">
        <v>24584</v>
      </c>
      <c r="Y1824" t="s">
        <v>11815</v>
      </c>
      <c r="AB1824" t="s">
        <v>37</v>
      </c>
      <c r="AC1824" t="s">
        <v>38</v>
      </c>
      <c r="AD1824" t="s">
        <v>39</v>
      </c>
    </row>
    <row r="1825" spans="1:30">
      <c r="A1825" t="s">
        <v>11816</v>
      </c>
      <c r="B1825" t="s">
        <v>26</v>
      </c>
      <c r="C1825" t="s">
        <v>27</v>
      </c>
      <c r="D1825" t="s">
        <v>28</v>
      </c>
      <c r="E1825" t="s">
        <v>362</v>
      </c>
      <c r="F1825" t="s">
        <v>11798</v>
      </c>
      <c r="G1825" t="s">
        <v>11799</v>
      </c>
      <c r="H1825" t="s">
        <v>8442</v>
      </c>
      <c r="I1825" t="s">
        <v>14438</v>
      </c>
      <c r="J1825" t="s">
        <v>11816</v>
      </c>
      <c r="K1825" t="s">
        <v>30</v>
      </c>
      <c r="L1825" t="s">
        <v>30</v>
      </c>
      <c r="M1825" t="s">
        <v>41</v>
      </c>
      <c r="N1825" t="s">
        <v>42</v>
      </c>
      <c r="O1825" t="s">
        <v>11817</v>
      </c>
      <c r="P1825" t="s">
        <v>251</v>
      </c>
      <c r="Q1825" t="s">
        <v>152</v>
      </c>
      <c r="R1825" t="s">
        <v>985</v>
      </c>
      <c r="S1825" t="str">
        <f t="shared" si="28"/>
        <v>MAYTA PEREZ, ANIBAL</v>
      </c>
      <c r="T1825" t="s">
        <v>51</v>
      </c>
      <c r="U1825" t="s">
        <v>47</v>
      </c>
      <c r="V1825" t="s">
        <v>48</v>
      </c>
      <c r="W1825" t="s">
        <v>16370</v>
      </c>
      <c r="X1825" s="121">
        <v>29801</v>
      </c>
      <c r="Y1825" t="s">
        <v>11818</v>
      </c>
      <c r="AB1825" t="s">
        <v>37</v>
      </c>
      <c r="AC1825" t="s">
        <v>38</v>
      </c>
      <c r="AD1825" t="s">
        <v>39</v>
      </c>
    </row>
    <row r="1826" spans="1:30">
      <c r="A1826" t="s">
        <v>11819</v>
      </c>
      <c r="B1826" t="s">
        <v>26</v>
      </c>
      <c r="C1826" t="s">
        <v>27</v>
      </c>
      <c r="D1826" t="s">
        <v>28</v>
      </c>
      <c r="E1826" t="s">
        <v>362</v>
      </c>
      <c r="F1826" t="s">
        <v>11798</v>
      </c>
      <c r="G1826" t="s">
        <v>11799</v>
      </c>
      <c r="H1826" t="s">
        <v>8442</v>
      </c>
      <c r="I1826" t="s">
        <v>14438</v>
      </c>
      <c r="J1826" t="s">
        <v>11819</v>
      </c>
      <c r="K1826" t="s">
        <v>30</v>
      </c>
      <c r="L1826" t="s">
        <v>30</v>
      </c>
      <c r="M1826" t="s">
        <v>41</v>
      </c>
      <c r="N1826" t="s">
        <v>231</v>
      </c>
      <c r="O1826" t="s">
        <v>19111</v>
      </c>
      <c r="P1826" t="s">
        <v>40</v>
      </c>
      <c r="Q1826" t="s">
        <v>40</v>
      </c>
      <c r="R1826" t="s">
        <v>40</v>
      </c>
      <c r="S1826" s="163" t="s">
        <v>231</v>
      </c>
      <c r="T1826" t="s">
        <v>62</v>
      </c>
      <c r="U1826" t="s">
        <v>47</v>
      </c>
      <c r="V1826" t="s">
        <v>48</v>
      </c>
      <c r="W1826" t="s">
        <v>40</v>
      </c>
      <c r="X1826" t="s">
        <v>232</v>
      </c>
      <c r="Y1826" t="s">
        <v>40</v>
      </c>
      <c r="AB1826" t="s">
        <v>37</v>
      </c>
      <c r="AC1826" t="s">
        <v>6439</v>
      </c>
      <c r="AD1826" t="s">
        <v>39</v>
      </c>
    </row>
    <row r="1827" spans="1:30">
      <c r="A1827" t="s">
        <v>11821</v>
      </c>
      <c r="B1827" t="s">
        <v>26</v>
      </c>
      <c r="C1827" t="s">
        <v>27</v>
      </c>
      <c r="D1827" t="s">
        <v>28</v>
      </c>
      <c r="E1827" t="s">
        <v>362</v>
      </c>
      <c r="F1827" t="s">
        <v>11798</v>
      </c>
      <c r="G1827" t="s">
        <v>11799</v>
      </c>
      <c r="H1827" t="s">
        <v>8442</v>
      </c>
      <c r="I1827" t="s">
        <v>14438</v>
      </c>
      <c r="J1827" t="s">
        <v>11821</v>
      </c>
      <c r="K1827" t="s">
        <v>30</v>
      </c>
      <c r="L1827" t="s">
        <v>30</v>
      </c>
      <c r="M1827" t="s">
        <v>41</v>
      </c>
      <c r="N1827" t="s">
        <v>42</v>
      </c>
      <c r="O1827" t="s">
        <v>11822</v>
      </c>
      <c r="P1827" t="s">
        <v>251</v>
      </c>
      <c r="Q1827" t="s">
        <v>152</v>
      </c>
      <c r="R1827" t="s">
        <v>14439</v>
      </c>
      <c r="S1827" t="str">
        <f t="shared" si="28"/>
        <v>MAYTA PEREZ, AQUILINA</v>
      </c>
      <c r="T1827" t="s">
        <v>51</v>
      </c>
      <c r="U1827" t="s">
        <v>47</v>
      </c>
      <c r="V1827" t="s">
        <v>48</v>
      </c>
      <c r="W1827" t="s">
        <v>16371</v>
      </c>
      <c r="X1827" s="121">
        <v>24974</v>
      </c>
      <c r="Y1827" t="s">
        <v>14440</v>
      </c>
      <c r="AB1827" t="s">
        <v>37</v>
      </c>
      <c r="AC1827" t="s">
        <v>38</v>
      </c>
      <c r="AD1827" t="s">
        <v>39</v>
      </c>
    </row>
    <row r="1828" spans="1:30">
      <c r="A1828" t="s">
        <v>11823</v>
      </c>
      <c r="B1828" t="s">
        <v>26</v>
      </c>
      <c r="C1828" t="s">
        <v>27</v>
      </c>
      <c r="D1828" t="s">
        <v>28</v>
      </c>
      <c r="E1828" t="s">
        <v>362</v>
      </c>
      <c r="F1828" t="s">
        <v>11798</v>
      </c>
      <c r="G1828" t="s">
        <v>11799</v>
      </c>
      <c r="H1828" t="s">
        <v>8442</v>
      </c>
      <c r="I1828" t="s">
        <v>14438</v>
      </c>
      <c r="J1828" t="s">
        <v>11823</v>
      </c>
      <c r="K1828" t="s">
        <v>30</v>
      </c>
      <c r="L1828" t="s">
        <v>30</v>
      </c>
      <c r="M1828" t="s">
        <v>41</v>
      </c>
      <c r="N1828" t="s">
        <v>42</v>
      </c>
      <c r="O1828" t="s">
        <v>52</v>
      </c>
      <c r="P1828" t="s">
        <v>7964</v>
      </c>
      <c r="Q1828" t="s">
        <v>11824</v>
      </c>
      <c r="R1828" t="s">
        <v>521</v>
      </c>
      <c r="S1828" t="str">
        <f t="shared" si="28"/>
        <v>VEGA MONTOYA, JORGE</v>
      </c>
      <c r="T1828" t="s">
        <v>51</v>
      </c>
      <c r="U1828" t="s">
        <v>47</v>
      </c>
      <c r="V1828" t="s">
        <v>48</v>
      </c>
      <c r="W1828" t="s">
        <v>16372</v>
      </c>
      <c r="X1828" s="121">
        <v>25643</v>
      </c>
      <c r="Y1828" t="s">
        <v>11825</v>
      </c>
      <c r="AB1828" t="s">
        <v>37</v>
      </c>
      <c r="AC1828" t="s">
        <v>38</v>
      </c>
      <c r="AD1828" t="s">
        <v>39</v>
      </c>
    </row>
    <row r="1829" spans="1:30">
      <c r="A1829" t="s">
        <v>11826</v>
      </c>
      <c r="B1829" t="s">
        <v>26</v>
      </c>
      <c r="C1829" t="s">
        <v>27</v>
      </c>
      <c r="D1829" t="s">
        <v>28</v>
      </c>
      <c r="E1829" t="s">
        <v>362</v>
      </c>
      <c r="F1829" t="s">
        <v>11798</v>
      </c>
      <c r="G1829" t="s">
        <v>11799</v>
      </c>
      <c r="H1829" t="s">
        <v>8442</v>
      </c>
      <c r="I1829" t="s">
        <v>14438</v>
      </c>
      <c r="J1829" t="s">
        <v>11826</v>
      </c>
      <c r="K1829" t="s">
        <v>30</v>
      </c>
      <c r="L1829" t="s">
        <v>30</v>
      </c>
      <c r="M1829" t="s">
        <v>41</v>
      </c>
      <c r="N1829" t="s">
        <v>42</v>
      </c>
      <c r="O1829" t="s">
        <v>52</v>
      </c>
      <c r="P1829" t="s">
        <v>110</v>
      </c>
      <c r="Q1829" t="s">
        <v>53</v>
      </c>
      <c r="R1829" t="s">
        <v>725</v>
      </c>
      <c r="S1829" t="str">
        <f t="shared" si="28"/>
        <v>PAREDES ALIAGA, FELIPE</v>
      </c>
      <c r="T1829" t="s">
        <v>51</v>
      </c>
      <c r="U1829" t="s">
        <v>47</v>
      </c>
      <c r="V1829" t="s">
        <v>48</v>
      </c>
      <c r="W1829" t="s">
        <v>16373</v>
      </c>
      <c r="X1829" s="121">
        <v>24939</v>
      </c>
      <c r="Y1829" t="s">
        <v>11827</v>
      </c>
      <c r="AB1829" t="s">
        <v>37</v>
      </c>
      <c r="AC1829" t="s">
        <v>38</v>
      </c>
      <c r="AD1829" t="s">
        <v>39</v>
      </c>
    </row>
    <row r="1830" spans="1:30">
      <c r="A1830" t="s">
        <v>11828</v>
      </c>
      <c r="B1830" t="s">
        <v>26</v>
      </c>
      <c r="C1830" t="s">
        <v>27</v>
      </c>
      <c r="D1830" t="s">
        <v>28</v>
      </c>
      <c r="E1830" t="s">
        <v>362</v>
      </c>
      <c r="F1830" t="s">
        <v>11798</v>
      </c>
      <c r="G1830" t="s">
        <v>11799</v>
      </c>
      <c r="H1830" t="s">
        <v>8442</v>
      </c>
      <c r="I1830" t="s">
        <v>14438</v>
      </c>
      <c r="J1830" t="s">
        <v>11828</v>
      </c>
      <c r="K1830" t="s">
        <v>87</v>
      </c>
      <c r="L1830" t="s">
        <v>88</v>
      </c>
      <c r="M1830" t="s">
        <v>89</v>
      </c>
      <c r="N1830" t="s">
        <v>231</v>
      </c>
      <c r="O1830" t="s">
        <v>14441</v>
      </c>
      <c r="P1830" t="s">
        <v>40</v>
      </c>
      <c r="Q1830" t="s">
        <v>40</v>
      </c>
      <c r="R1830" t="s">
        <v>40</v>
      </c>
      <c r="S1830" s="163" t="s">
        <v>231</v>
      </c>
      <c r="T1830" t="s">
        <v>62</v>
      </c>
      <c r="U1830" t="s">
        <v>36</v>
      </c>
      <c r="V1830" t="s">
        <v>48</v>
      </c>
      <c r="W1830" t="s">
        <v>40</v>
      </c>
      <c r="X1830" t="s">
        <v>232</v>
      </c>
      <c r="Y1830" t="s">
        <v>40</v>
      </c>
      <c r="AB1830" t="s">
        <v>37</v>
      </c>
      <c r="AC1830" t="s">
        <v>92</v>
      </c>
      <c r="AD1830" t="s">
        <v>39</v>
      </c>
    </row>
    <row r="1831" spans="1:30">
      <c r="A1831" t="s">
        <v>11831</v>
      </c>
      <c r="B1831" t="s">
        <v>26</v>
      </c>
      <c r="C1831" t="s">
        <v>332</v>
      </c>
      <c r="D1831" t="s">
        <v>28</v>
      </c>
      <c r="E1831" t="s">
        <v>362</v>
      </c>
      <c r="F1831" t="s">
        <v>11832</v>
      </c>
      <c r="G1831" t="s">
        <v>11833</v>
      </c>
      <c r="H1831" t="s">
        <v>8442</v>
      </c>
      <c r="I1831" t="s">
        <v>19112</v>
      </c>
      <c r="J1831" t="s">
        <v>11831</v>
      </c>
      <c r="K1831" t="s">
        <v>30</v>
      </c>
      <c r="L1831" t="s">
        <v>30</v>
      </c>
      <c r="M1831" t="s">
        <v>41</v>
      </c>
      <c r="N1831" t="s">
        <v>42</v>
      </c>
      <c r="O1831" t="s">
        <v>16374</v>
      </c>
      <c r="P1831" t="s">
        <v>16377</v>
      </c>
      <c r="Q1831" t="s">
        <v>180</v>
      </c>
      <c r="R1831" t="s">
        <v>16378</v>
      </c>
      <c r="S1831" t="str">
        <f t="shared" si="28"/>
        <v>INCARROCA CHURATA, GIL SANTIAGO</v>
      </c>
      <c r="T1831" t="s">
        <v>58</v>
      </c>
      <c r="U1831" t="s">
        <v>47</v>
      </c>
      <c r="V1831" t="s">
        <v>48</v>
      </c>
      <c r="W1831" t="s">
        <v>16375</v>
      </c>
      <c r="X1831" s="121">
        <v>26870</v>
      </c>
      <c r="Y1831" t="s">
        <v>16376</v>
      </c>
      <c r="AB1831" t="s">
        <v>37</v>
      </c>
      <c r="AC1831" t="s">
        <v>38</v>
      </c>
      <c r="AD1831" t="s">
        <v>39</v>
      </c>
    </row>
    <row r="1832" spans="1:30">
      <c r="A1832" t="s">
        <v>11834</v>
      </c>
      <c r="B1832" t="s">
        <v>26</v>
      </c>
      <c r="C1832" t="s">
        <v>332</v>
      </c>
      <c r="D1832" t="s">
        <v>28</v>
      </c>
      <c r="E1832" t="s">
        <v>362</v>
      </c>
      <c r="F1832" t="s">
        <v>11832</v>
      </c>
      <c r="G1832" t="s">
        <v>11833</v>
      </c>
      <c r="H1832" t="s">
        <v>8442</v>
      </c>
      <c r="I1832" t="s">
        <v>19112</v>
      </c>
      <c r="J1832" t="s">
        <v>11834</v>
      </c>
      <c r="K1832" t="s">
        <v>30</v>
      </c>
      <c r="L1832" t="s">
        <v>30</v>
      </c>
      <c r="M1832" t="s">
        <v>41</v>
      </c>
      <c r="N1832" t="s">
        <v>42</v>
      </c>
      <c r="O1832" t="s">
        <v>11835</v>
      </c>
      <c r="P1832" t="s">
        <v>744</v>
      </c>
      <c r="Q1832" t="s">
        <v>103</v>
      </c>
      <c r="R1832" t="s">
        <v>11836</v>
      </c>
      <c r="S1832" t="str">
        <f t="shared" si="28"/>
        <v>MONTESINOS MAMANI, MIRIAM DIOMIRA</v>
      </c>
      <c r="T1832" t="s">
        <v>51</v>
      </c>
      <c r="U1832" t="s">
        <v>47</v>
      </c>
      <c r="V1832" t="s">
        <v>48</v>
      </c>
      <c r="W1832" t="s">
        <v>16379</v>
      </c>
      <c r="X1832" s="121">
        <v>31677</v>
      </c>
      <c r="Y1832" t="s">
        <v>11837</v>
      </c>
      <c r="AB1832" t="s">
        <v>37</v>
      </c>
      <c r="AC1832" t="s">
        <v>38</v>
      </c>
      <c r="AD1832" t="s">
        <v>39</v>
      </c>
    </row>
    <row r="1833" spans="1:30">
      <c r="A1833" t="s">
        <v>11838</v>
      </c>
      <c r="B1833" t="s">
        <v>26</v>
      </c>
      <c r="C1833" t="s">
        <v>332</v>
      </c>
      <c r="D1833" t="s">
        <v>28</v>
      </c>
      <c r="E1833" t="s">
        <v>362</v>
      </c>
      <c r="F1833" t="s">
        <v>11832</v>
      </c>
      <c r="G1833" t="s">
        <v>11833</v>
      </c>
      <c r="H1833" t="s">
        <v>8442</v>
      </c>
      <c r="I1833" t="s">
        <v>19112</v>
      </c>
      <c r="J1833" t="s">
        <v>11838</v>
      </c>
      <c r="K1833" t="s">
        <v>30</v>
      </c>
      <c r="L1833" t="s">
        <v>30</v>
      </c>
      <c r="M1833" t="s">
        <v>41</v>
      </c>
      <c r="N1833" t="s">
        <v>231</v>
      </c>
      <c r="O1833" t="s">
        <v>16380</v>
      </c>
      <c r="P1833" t="s">
        <v>40</v>
      </c>
      <c r="Q1833" t="s">
        <v>40</v>
      </c>
      <c r="R1833" t="s">
        <v>40</v>
      </c>
      <c r="S1833" s="163" t="s">
        <v>231</v>
      </c>
      <c r="T1833" t="s">
        <v>62</v>
      </c>
      <c r="U1833" t="s">
        <v>47</v>
      </c>
      <c r="V1833" t="s">
        <v>48</v>
      </c>
      <c r="W1833" t="s">
        <v>40</v>
      </c>
      <c r="X1833" t="s">
        <v>232</v>
      </c>
      <c r="Y1833" t="s">
        <v>40</v>
      </c>
      <c r="AB1833" t="s">
        <v>37</v>
      </c>
      <c r="AC1833" t="s">
        <v>6439</v>
      </c>
      <c r="AD1833" t="s">
        <v>39</v>
      </c>
    </row>
    <row r="1834" spans="1:30">
      <c r="A1834" t="s">
        <v>11839</v>
      </c>
      <c r="B1834" t="s">
        <v>26</v>
      </c>
      <c r="C1834" t="s">
        <v>332</v>
      </c>
      <c r="D1834" t="s">
        <v>28</v>
      </c>
      <c r="E1834" t="s">
        <v>362</v>
      </c>
      <c r="F1834" t="s">
        <v>11832</v>
      </c>
      <c r="G1834" t="s">
        <v>11833</v>
      </c>
      <c r="H1834" t="s">
        <v>8442</v>
      </c>
      <c r="I1834" t="s">
        <v>19112</v>
      </c>
      <c r="J1834" t="s">
        <v>11839</v>
      </c>
      <c r="K1834" t="s">
        <v>30</v>
      </c>
      <c r="L1834" t="s">
        <v>30</v>
      </c>
      <c r="M1834" t="s">
        <v>41</v>
      </c>
      <c r="N1834" t="s">
        <v>42</v>
      </c>
      <c r="O1834" t="s">
        <v>11840</v>
      </c>
      <c r="P1834" t="s">
        <v>122</v>
      </c>
      <c r="Q1834" t="s">
        <v>523</v>
      </c>
      <c r="R1834" t="s">
        <v>11841</v>
      </c>
      <c r="S1834" t="str">
        <f t="shared" si="28"/>
        <v>FLORES TALAVERA, OLIVIA SONIA</v>
      </c>
      <c r="T1834" t="s">
        <v>35</v>
      </c>
      <c r="U1834" t="s">
        <v>47</v>
      </c>
      <c r="V1834" t="s">
        <v>48</v>
      </c>
      <c r="W1834" t="s">
        <v>16381</v>
      </c>
      <c r="X1834" s="121">
        <v>26576</v>
      </c>
      <c r="Y1834" t="s">
        <v>11842</v>
      </c>
      <c r="AB1834" t="s">
        <v>37</v>
      </c>
      <c r="AC1834" t="s">
        <v>38</v>
      </c>
      <c r="AD1834" t="s">
        <v>39</v>
      </c>
    </row>
    <row r="1835" spans="1:30">
      <c r="A1835" t="s">
        <v>11843</v>
      </c>
      <c r="B1835" t="s">
        <v>26</v>
      </c>
      <c r="C1835" t="s">
        <v>332</v>
      </c>
      <c r="D1835" t="s">
        <v>28</v>
      </c>
      <c r="E1835" t="s">
        <v>362</v>
      </c>
      <c r="F1835" t="s">
        <v>11832</v>
      </c>
      <c r="G1835" t="s">
        <v>11833</v>
      </c>
      <c r="H1835" t="s">
        <v>8442</v>
      </c>
      <c r="I1835" t="s">
        <v>19112</v>
      </c>
      <c r="J1835" t="s">
        <v>11843</v>
      </c>
      <c r="K1835" t="s">
        <v>30</v>
      </c>
      <c r="L1835" t="s">
        <v>30</v>
      </c>
      <c r="M1835" t="s">
        <v>41</v>
      </c>
      <c r="N1835" t="s">
        <v>42</v>
      </c>
      <c r="O1835" t="s">
        <v>52</v>
      </c>
      <c r="P1835" t="s">
        <v>103</v>
      </c>
      <c r="Q1835" t="s">
        <v>486</v>
      </c>
      <c r="R1835" t="s">
        <v>7038</v>
      </c>
      <c r="S1835" t="str">
        <f t="shared" si="28"/>
        <v>MAMANI CALSIN, CIRILO</v>
      </c>
      <c r="T1835" t="s">
        <v>51</v>
      </c>
      <c r="U1835" t="s">
        <v>47</v>
      </c>
      <c r="V1835" t="s">
        <v>48</v>
      </c>
      <c r="W1835" t="s">
        <v>16382</v>
      </c>
      <c r="X1835" s="121">
        <v>22369</v>
      </c>
      <c r="Y1835" t="s">
        <v>11844</v>
      </c>
      <c r="AB1835" t="s">
        <v>37</v>
      </c>
      <c r="AC1835" t="s">
        <v>38</v>
      </c>
      <c r="AD1835" t="s">
        <v>39</v>
      </c>
    </row>
    <row r="1836" spans="1:30">
      <c r="A1836" t="s">
        <v>11845</v>
      </c>
      <c r="B1836" t="s">
        <v>26</v>
      </c>
      <c r="C1836" t="s">
        <v>332</v>
      </c>
      <c r="D1836" t="s">
        <v>28</v>
      </c>
      <c r="E1836" t="s">
        <v>362</v>
      </c>
      <c r="F1836" t="s">
        <v>11832</v>
      </c>
      <c r="G1836" t="s">
        <v>11833</v>
      </c>
      <c r="H1836" t="s">
        <v>8442</v>
      </c>
      <c r="I1836" t="s">
        <v>19112</v>
      </c>
      <c r="J1836" t="s">
        <v>11845</v>
      </c>
      <c r="K1836" t="s">
        <v>87</v>
      </c>
      <c r="L1836" t="s">
        <v>88</v>
      </c>
      <c r="M1836" t="s">
        <v>89</v>
      </c>
      <c r="N1836" t="s">
        <v>231</v>
      </c>
      <c r="O1836" t="s">
        <v>14442</v>
      </c>
      <c r="P1836" t="s">
        <v>40</v>
      </c>
      <c r="Q1836" t="s">
        <v>40</v>
      </c>
      <c r="R1836" t="s">
        <v>40</v>
      </c>
      <c r="S1836" s="163" t="s">
        <v>231</v>
      </c>
      <c r="T1836" t="s">
        <v>62</v>
      </c>
      <c r="U1836" t="s">
        <v>36</v>
      </c>
      <c r="V1836" t="s">
        <v>48</v>
      </c>
      <c r="W1836" t="s">
        <v>40</v>
      </c>
      <c r="X1836" t="s">
        <v>232</v>
      </c>
      <c r="Y1836" t="s">
        <v>40</v>
      </c>
      <c r="AB1836" t="s">
        <v>37</v>
      </c>
      <c r="AC1836" t="s">
        <v>92</v>
      </c>
      <c r="AD1836" t="s">
        <v>39</v>
      </c>
    </row>
    <row r="1837" spans="1:30">
      <c r="A1837" t="s">
        <v>11848</v>
      </c>
      <c r="B1837" t="s">
        <v>26</v>
      </c>
      <c r="C1837" t="s">
        <v>27</v>
      </c>
      <c r="D1837" t="s">
        <v>28</v>
      </c>
      <c r="E1837" t="s">
        <v>363</v>
      </c>
      <c r="F1837" t="s">
        <v>11849</v>
      </c>
      <c r="G1837" t="s">
        <v>11850</v>
      </c>
      <c r="H1837" t="s">
        <v>8442</v>
      </c>
      <c r="I1837" t="s">
        <v>14443</v>
      </c>
      <c r="J1837" t="s">
        <v>11848</v>
      </c>
      <c r="K1837" t="s">
        <v>30</v>
      </c>
      <c r="L1837" t="s">
        <v>31</v>
      </c>
      <c r="M1837" t="s">
        <v>32</v>
      </c>
      <c r="N1837" t="s">
        <v>33</v>
      </c>
      <c r="O1837" t="s">
        <v>11851</v>
      </c>
      <c r="P1837" t="s">
        <v>110</v>
      </c>
      <c r="Q1837" t="s">
        <v>505</v>
      </c>
      <c r="R1837" t="s">
        <v>14444</v>
      </c>
      <c r="S1837" t="str">
        <f t="shared" si="28"/>
        <v>PAREDES ASTRULLA, EDGAR ABDON</v>
      </c>
      <c r="T1837" t="s">
        <v>58</v>
      </c>
      <c r="U1837" t="s">
        <v>36</v>
      </c>
      <c r="V1837" t="s">
        <v>6426</v>
      </c>
      <c r="W1837" t="s">
        <v>16383</v>
      </c>
      <c r="X1837" s="121">
        <v>25391</v>
      </c>
      <c r="Y1837" t="s">
        <v>14445</v>
      </c>
      <c r="Z1837" s="121">
        <v>42064</v>
      </c>
      <c r="AA1837" s="121">
        <v>43159</v>
      </c>
      <c r="AB1837" t="s">
        <v>37</v>
      </c>
      <c r="AC1837" t="s">
        <v>38</v>
      </c>
      <c r="AD1837" t="s">
        <v>39</v>
      </c>
    </row>
    <row r="1838" spans="1:30">
      <c r="A1838" t="s">
        <v>11853</v>
      </c>
      <c r="B1838" t="s">
        <v>26</v>
      </c>
      <c r="C1838" t="s">
        <v>27</v>
      </c>
      <c r="D1838" t="s">
        <v>28</v>
      </c>
      <c r="E1838" t="s">
        <v>363</v>
      </c>
      <c r="F1838" t="s">
        <v>11849</v>
      </c>
      <c r="G1838" t="s">
        <v>11850</v>
      </c>
      <c r="H1838" t="s">
        <v>8442</v>
      </c>
      <c r="I1838" t="s">
        <v>14443</v>
      </c>
      <c r="J1838" t="s">
        <v>11853</v>
      </c>
      <c r="K1838" t="s">
        <v>30</v>
      </c>
      <c r="L1838" t="s">
        <v>30</v>
      </c>
      <c r="M1838" t="s">
        <v>41</v>
      </c>
      <c r="N1838" t="s">
        <v>42</v>
      </c>
      <c r="O1838" t="s">
        <v>14446</v>
      </c>
      <c r="P1838" t="s">
        <v>72</v>
      </c>
      <c r="Q1838" t="s">
        <v>16386</v>
      </c>
      <c r="R1838" t="s">
        <v>16387</v>
      </c>
      <c r="S1838" t="str">
        <f t="shared" si="28"/>
        <v>QUISPE CHUA, TOMAS DE VILLANUEVA</v>
      </c>
      <c r="T1838" t="s">
        <v>46</v>
      </c>
      <c r="U1838" t="s">
        <v>47</v>
      </c>
      <c r="V1838" t="s">
        <v>48</v>
      </c>
      <c r="W1838" t="s">
        <v>16384</v>
      </c>
      <c r="X1838" s="121">
        <v>22181</v>
      </c>
      <c r="Y1838" t="s">
        <v>16385</v>
      </c>
      <c r="AB1838" t="s">
        <v>37</v>
      </c>
      <c r="AC1838" t="s">
        <v>38</v>
      </c>
      <c r="AD1838" t="s">
        <v>39</v>
      </c>
    </row>
    <row r="1839" spans="1:30">
      <c r="A1839" t="s">
        <v>11854</v>
      </c>
      <c r="B1839" t="s">
        <v>26</v>
      </c>
      <c r="C1839" t="s">
        <v>27</v>
      </c>
      <c r="D1839" t="s">
        <v>28</v>
      </c>
      <c r="E1839" t="s">
        <v>363</v>
      </c>
      <c r="F1839" t="s">
        <v>11849</v>
      </c>
      <c r="G1839" t="s">
        <v>11850</v>
      </c>
      <c r="H1839" t="s">
        <v>8442</v>
      </c>
      <c r="I1839" t="s">
        <v>14443</v>
      </c>
      <c r="J1839" t="s">
        <v>11854</v>
      </c>
      <c r="K1839" t="s">
        <v>30</v>
      </c>
      <c r="L1839" t="s">
        <v>30</v>
      </c>
      <c r="M1839" t="s">
        <v>41</v>
      </c>
      <c r="N1839" t="s">
        <v>42</v>
      </c>
      <c r="O1839" t="s">
        <v>52</v>
      </c>
      <c r="P1839" t="s">
        <v>269</v>
      </c>
      <c r="Q1839" t="s">
        <v>226</v>
      </c>
      <c r="R1839" t="s">
        <v>979</v>
      </c>
      <c r="S1839" t="str">
        <f t="shared" si="28"/>
        <v>CUTIPA TICONA, FILOMENA</v>
      </c>
      <c r="T1839" t="s">
        <v>46</v>
      </c>
      <c r="U1839" t="s">
        <v>47</v>
      </c>
      <c r="V1839" t="s">
        <v>48</v>
      </c>
      <c r="W1839" t="s">
        <v>16388</v>
      </c>
      <c r="X1839" s="121">
        <v>24440</v>
      </c>
      <c r="Y1839" t="s">
        <v>11855</v>
      </c>
      <c r="AB1839" t="s">
        <v>37</v>
      </c>
      <c r="AC1839" t="s">
        <v>38</v>
      </c>
      <c r="AD1839" t="s">
        <v>39</v>
      </c>
    </row>
    <row r="1840" spans="1:30">
      <c r="A1840" t="s">
        <v>11856</v>
      </c>
      <c r="B1840" t="s">
        <v>26</v>
      </c>
      <c r="C1840" t="s">
        <v>27</v>
      </c>
      <c r="D1840" t="s">
        <v>28</v>
      </c>
      <c r="E1840" t="s">
        <v>363</v>
      </c>
      <c r="F1840" t="s">
        <v>11849</v>
      </c>
      <c r="G1840" t="s">
        <v>11850</v>
      </c>
      <c r="H1840" t="s">
        <v>8442</v>
      </c>
      <c r="I1840" t="s">
        <v>14443</v>
      </c>
      <c r="J1840" t="s">
        <v>11856</v>
      </c>
      <c r="K1840" t="s">
        <v>30</v>
      </c>
      <c r="L1840" t="s">
        <v>30</v>
      </c>
      <c r="M1840" t="s">
        <v>41</v>
      </c>
      <c r="N1840" t="s">
        <v>231</v>
      </c>
      <c r="O1840" t="s">
        <v>19113</v>
      </c>
      <c r="P1840" t="s">
        <v>40</v>
      </c>
      <c r="Q1840" t="s">
        <v>40</v>
      </c>
      <c r="R1840" t="s">
        <v>40</v>
      </c>
      <c r="S1840" s="163" t="s">
        <v>231</v>
      </c>
      <c r="T1840" t="s">
        <v>62</v>
      </c>
      <c r="U1840" t="s">
        <v>47</v>
      </c>
      <c r="V1840" t="s">
        <v>48</v>
      </c>
      <c r="W1840" t="s">
        <v>40</v>
      </c>
      <c r="X1840" t="s">
        <v>232</v>
      </c>
      <c r="Y1840" t="s">
        <v>40</v>
      </c>
      <c r="AB1840" t="s">
        <v>37</v>
      </c>
      <c r="AC1840" t="s">
        <v>6439</v>
      </c>
      <c r="AD1840" t="s">
        <v>39</v>
      </c>
    </row>
    <row r="1841" spans="1:30">
      <c r="A1841" t="s">
        <v>11857</v>
      </c>
      <c r="B1841" t="s">
        <v>26</v>
      </c>
      <c r="C1841" t="s">
        <v>27</v>
      </c>
      <c r="D1841" t="s">
        <v>28</v>
      </c>
      <c r="E1841" t="s">
        <v>363</v>
      </c>
      <c r="F1841" t="s">
        <v>11849</v>
      </c>
      <c r="G1841" t="s">
        <v>11850</v>
      </c>
      <c r="H1841" t="s">
        <v>8442</v>
      </c>
      <c r="I1841" t="s">
        <v>14443</v>
      </c>
      <c r="J1841" t="s">
        <v>11857</v>
      </c>
      <c r="K1841" t="s">
        <v>30</v>
      </c>
      <c r="L1841" t="s">
        <v>30</v>
      </c>
      <c r="M1841" t="s">
        <v>41</v>
      </c>
      <c r="N1841" t="s">
        <v>42</v>
      </c>
      <c r="O1841" t="s">
        <v>11858</v>
      </c>
      <c r="P1841" t="s">
        <v>830</v>
      </c>
      <c r="Q1841" t="s">
        <v>914</v>
      </c>
      <c r="R1841" t="s">
        <v>11859</v>
      </c>
      <c r="S1841" t="str">
        <f t="shared" si="28"/>
        <v>JOVE PACCO, RINO SANTOS</v>
      </c>
      <c r="T1841" t="s">
        <v>58</v>
      </c>
      <c r="U1841" t="s">
        <v>47</v>
      </c>
      <c r="V1841" t="s">
        <v>48</v>
      </c>
      <c r="W1841" t="s">
        <v>16389</v>
      </c>
      <c r="X1841" s="121">
        <v>22442</v>
      </c>
      <c r="Y1841" t="s">
        <v>11860</v>
      </c>
      <c r="AB1841" t="s">
        <v>37</v>
      </c>
      <c r="AC1841" t="s">
        <v>38</v>
      </c>
      <c r="AD1841" t="s">
        <v>39</v>
      </c>
    </row>
    <row r="1842" spans="1:30">
      <c r="A1842" t="s">
        <v>11861</v>
      </c>
      <c r="B1842" t="s">
        <v>26</v>
      </c>
      <c r="C1842" t="s">
        <v>27</v>
      </c>
      <c r="D1842" t="s">
        <v>28</v>
      </c>
      <c r="E1842" t="s">
        <v>363</v>
      </c>
      <c r="F1842" t="s">
        <v>11849</v>
      </c>
      <c r="G1842" t="s">
        <v>11850</v>
      </c>
      <c r="H1842" t="s">
        <v>8442</v>
      </c>
      <c r="I1842" t="s">
        <v>14443</v>
      </c>
      <c r="J1842" t="s">
        <v>11861</v>
      </c>
      <c r="K1842" t="s">
        <v>30</v>
      </c>
      <c r="L1842" t="s">
        <v>30</v>
      </c>
      <c r="M1842" t="s">
        <v>41</v>
      </c>
      <c r="N1842" t="s">
        <v>42</v>
      </c>
      <c r="O1842" t="s">
        <v>14447</v>
      </c>
      <c r="P1842" t="s">
        <v>103</v>
      </c>
      <c r="Q1842" t="s">
        <v>369</v>
      </c>
      <c r="R1842" t="s">
        <v>16392</v>
      </c>
      <c r="S1842" t="str">
        <f t="shared" si="28"/>
        <v>MAMANI ALEJO, MARITZA MARIVEL</v>
      </c>
      <c r="T1842" t="s">
        <v>35</v>
      </c>
      <c r="U1842" t="s">
        <v>47</v>
      </c>
      <c r="V1842" t="s">
        <v>48</v>
      </c>
      <c r="W1842" t="s">
        <v>16390</v>
      </c>
      <c r="X1842" s="121">
        <v>27171</v>
      </c>
      <c r="Y1842" t="s">
        <v>16391</v>
      </c>
      <c r="AB1842" t="s">
        <v>37</v>
      </c>
      <c r="AC1842" t="s">
        <v>38</v>
      </c>
      <c r="AD1842" t="s">
        <v>39</v>
      </c>
    </row>
    <row r="1843" spans="1:30">
      <c r="A1843" t="s">
        <v>11862</v>
      </c>
      <c r="B1843" t="s">
        <v>26</v>
      </c>
      <c r="C1843" t="s">
        <v>27</v>
      </c>
      <c r="D1843" t="s">
        <v>28</v>
      </c>
      <c r="E1843" t="s">
        <v>363</v>
      </c>
      <c r="F1843" t="s">
        <v>11849</v>
      </c>
      <c r="G1843" t="s">
        <v>11850</v>
      </c>
      <c r="H1843" t="s">
        <v>8442</v>
      </c>
      <c r="I1843" t="s">
        <v>14443</v>
      </c>
      <c r="J1843" t="s">
        <v>11862</v>
      </c>
      <c r="K1843" t="s">
        <v>30</v>
      </c>
      <c r="L1843" t="s">
        <v>30</v>
      </c>
      <c r="M1843" t="s">
        <v>41</v>
      </c>
      <c r="N1843" t="s">
        <v>42</v>
      </c>
      <c r="O1843" t="s">
        <v>11863</v>
      </c>
      <c r="P1843" t="s">
        <v>148</v>
      </c>
      <c r="Q1843" t="s">
        <v>8366</v>
      </c>
      <c r="R1843" t="s">
        <v>641</v>
      </c>
      <c r="S1843" t="str">
        <f t="shared" si="28"/>
        <v>RAMOS CASAS, ROGER</v>
      </c>
      <c r="T1843" t="s">
        <v>58</v>
      </c>
      <c r="U1843" t="s">
        <v>47</v>
      </c>
      <c r="V1843" t="s">
        <v>48</v>
      </c>
      <c r="W1843" t="s">
        <v>16393</v>
      </c>
      <c r="X1843" s="121">
        <v>25902</v>
      </c>
      <c r="Y1843" t="s">
        <v>11864</v>
      </c>
      <c r="AB1843" t="s">
        <v>37</v>
      </c>
      <c r="AC1843" t="s">
        <v>38</v>
      </c>
      <c r="AD1843" t="s">
        <v>39</v>
      </c>
    </row>
    <row r="1844" spans="1:30">
      <c r="A1844" t="s">
        <v>11865</v>
      </c>
      <c r="B1844" t="s">
        <v>26</v>
      </c>
      <c r="C1844" t="s">
        <v>27</v>
      </c>
      <c r="D1844" t="s">
        <v>28</v>
      </c>
      <c r="E1844" t="s">
        <v>363</v>
      </c>
      <c r="F1844" t="s">
        <v>11849</v>
      </c>
      <c r="G1844" t="s">
        <v>11850</v>
      </c>
      <c r="H1844" t="s">
        <v>8442</v>
      </c>
      <c r="I1844" t="s">
        <v>14443</v>
      </c>
      <c r="J1844" t="s">
        <v>11865</v>
      </c>
      <c r="K1844" t="s">
        <v>30</v>
      </c>
      <c r="L1844" t="s">
        <v>30</v>
      </c>
      <c r="M1844" t="s">
        <v>41</v>
      </c>
      <c r="N1844" t="s">
        <v>42</v>
      </c>
      <c r="O1844" t="s">
        <v>52</v>
      </c>
      <c r="P1844" t="s">
        <v>545</v>
      </c>
      <c r="Q1844" t="s">
        <v>938</v>
      </c>
      <c r="R1844" t="s">
        <v>988</v>
      </c>
      <c r="S1844" t="str">
        <f t="shared" si="28"/>
        <v>BUSTINCIO VILLANUEVA, PANFILO</v>
      </c>
      <c r="T1844" t="s">
        <v>51</v>
      </c>
      <c r="U1844" t="s">
        <v>47</v>
      </c>
      <c r="V1844" t="s">
        <v>48</v>
      </c>
      <c r="W1844" t="s">
        <v>16394</v>
      </c>
      <c r="X1844" s="121">
        <v>21814</v>
      </c>
      <c r="Y1844" t="s">
        <v>11866</v>
      </c>
      <c r="AB1844" t="s">
        <v>37</v>
      </c>
      <c r="AC1844" t="s">
        <v>38</v>
      </c>
      <c r="AD1844" t="s">
        <v>39</v>
      </c>
    </row>
    <row r="1845" spans="1:30">
      <c r="A1845" t="s">
        <v>11867</v>
      </c>
      <c r="B1845" t="s">
        <v>26</v>
      </c>
      <c r="C1845" t="s">
        <v>27</v>
      </c>
      <c r="D1845" t="s">
        <v>28</v>
      </c>
      <c r="E1845" t="s">
        <v>363</v>
      </c>
      <c r="F1845" t="s">
        <v>11849</v>
      </c>
      <c r="G1845" t="s">
        <v>11850</v>
      </c>
      <c r="H1845" t="s">
        <v>8442</v>
      </c>
      <c r="I1845" t="s">
        <v>14443</v>
      </c>
      <c r="J1845" t="s">
        <v>11867</v>
      </c>
      <c r="K1845" t="s">
        <v>30</v>
      </c>
      <c r="L1845" t="s">
        <v>30</v>
      </c>
      <c r="M1845" t="s">
        <v>41</v>
      </c>
      <c r="N1845" t="s">
        <v>42</v>
      </c>
      <c r="O1845" t="s">
        <v>52</v>
      </c>
      <c r="P1845" t="s">
        <v>397</v>
      </c>
      <c r="Q1845" t="s">
        <v>377</v>
      </c>
      <c r="R1845" t="s">
        <v>220</v>
      </c>
      <c r="S1845" t="str">
        <f t="shared" si="28"/>
        <v>NEIRA HUMPIRI, OSWALDO</v>
      </c>
      <c r="T1845" t="s">
        <v>46</v>
      </c>
      <c r="U1845" t="s">
        <v>47</v>
      </c>
      <c r="V1845" t="s">
        <v>48</v>
      </c>
      <c r="W1845" t="s">
        <v>16395</v>
      </c>
      <c r="X1845" s="121">
        <v>21767</v>
      </c>
      <c r="Y1845" t="s">
        <v>11868</v>
      </c>
      <c r="AB1845" t="s">
        <v>37</v>
      </c>
      <c r="AC1845" t="s">
        <v>38</v>
      </c>
      <c r="AD1845" t="s">
        <v>39</v>
      </c>
    </row>
    <row r="1846" spans="1:30">
      <c r="A1846" t="s">
        <v>11869</v>
      </c>
      <c r="B1846" t="s">
        <v>26</v>
      </c>
      <c r="C1846" t="s">
        <v>27</v>
      </c>
      <c r="D1846" t="s">
        <v>28</v>
      </c>
      <c r="E1846" t="s">
        <v>363</v>
      </c>
      <c r="F1846" t="s">
        <v>11849</v>
      </c>
      <c r="G1846" t="s">
        <v>11850</v>
      </c>
      <c r="H1846" t="s">
        <v>8442</v>
      </c>
      <c r="I1846" t="s">
        <v>14443</v>
      </c>
      <c r="J1846" t="s">
        <v>11869</v>
      </c>
      <c r="K1846" t="s">
        <v>30</v>
      </c>
      <c r="L1846" t="s">
        <v>30</v>
      </c>
      <c r="M1846" t="s">
        <v>41</v>
      </c>
      <c r="N1846" t="s">
        <v>42</v>
      </c>
      <c r="O1846" t="s">
        <v>11870</v>
      </c>
      <c r="P1846" t="s">
        <v>319</v>
      </c>
      <c r="Q1846" t="s">
        <v>744</v>
      </c>
      <c r="R1846" t="s">
        <v>11871</v>
      </c>
      <c r="S1846" t="str">
        <f t="shared" si="28"/>
        <v>MENDOZA MONTESINOS, RAUL GODOFREDO</v>
      </c>
      <c r="T1846" t="s">
        <v>46</v>
      </c>
      <c r="U1846" t="s">
        <v>47</v>
      </c>
      <c r="V1846" t="s">
        <v>48</v>
      </c>
      <c r="W1846" t="s">
        <v>16396</v>
      </c>
      <c r="X1846" s="121">
        <v>23047</v>
      </c>
      <c r="Y1846" t="s">
        <v>11872</v>
      </c>
      <c r="AB1846" t="s">
        <v>37</v>
      </c>
      <c r="AC1846" t="s">
        <v>38</v>
      </c>
      <c r="AD1846" t="s">
        <v>39</v>
      </c>
    </row>
    <row r="1847" spans="1:30">
      <c r="A1847" t="s">
        <v>11873</v>
      </c>
      <c r="B1847" t="s">
        <v>26</v>
      </c>
      <c r="C1847" t="s">
        <v>27</v>
      </c>
      <c r="D1847" t="s">
        <v>28</v>
      </c>
      <c r="E1847" t="s">
        <v>363</v>
      </c>
      <c r="F1847" t="s">
        <v>11849</v>
      </c>
      <c r="G1847" t="s">
        <v>11850</v>
      </c>
      <c r="H1847" t="s">
        <v>8442</v>
      </c>
      <c r="I1847" t="s">
        <v>14443</v>
      </c>
      <c r="J1847" t="s">
        <v>11873</v>
      </c>
      <c r="K1847" t="s">
        <v>30</v>
      </c>
      <c r="L1847" t="s">
        <v>30</v>
      </c>
      <c r="M1847" t="s">
        <v>41</v>
      </c>
      <c r="N1847" t="s">
        <v>231</v>
      </c>
      <c r="O1847" t="s">
        <v>19114</v>
      </c>
      <c r="P1847" t="s">
        <v>40</v>
      </c>
      <c r="Q1847" t="s">
        <v>40</v>
      </c>
      <c r="R1847" t="s">
        <v>40</v>
      </c>
      <c r="S1847" s="163" t="s">
        <v>231</v>
      </c>
      <c r="T1847" t="s">
        <v>62</v>
      </c>
      <c r="U1847" t="s">
        <v>47</v>
      </c>
      <c r="V1847" t="s">
        <v>48</v>
      </c>
      <c r="W1847" t="s">
        <v>40</v>
      </c>
      <c r="X1847" t="s">
        <v>232</v>
      </c>
      <c r="Y1847" t="s">
        <v>40</v>
      </c>
      <c r="AB1847" t="s">
        <v>37</v>
      </c>
      <c r="AC1847" t="s">
        <v>6439</v>
      </c>
      <c r="AD1847" t="s">
        <v>39</v>
      </c>
    </row>
    <row r="1848" spans="1:30">
      <c r="A1848" t="s">
        <v>11874</v>
      </c>
      <c r="B1848" t="s">
        <v>26</v>
      </c>
      <c r="C1848" t="s">
        <v>27</v>
      </c>
      <c r="D1848" t="s">
        <v>28</v>
      </c>
      <c r="E1848" t="s">
        <v>363</v>
      </c>
      <c r="F1848" t="s">
        <v>11849</v>
      </c>
      <c r="G1848" t="s">
        <v>11850</v>
      </c>
      <c r="H1848" t="s">
        <v>8442</v>
      </c>
      <c r="I1848" t="s">
        <v>14443</v>
      </c>
      <c r="J1848" t="s">
        <v>11874</v>
      </c>
      <c r="K1848" t="s">
        <v>30</v>
      </c>
      <c r="L1848" t="s">
        <v>30</v>
      </c>
      <c r="M1848" t="s">
        <v>41</v>
      </c>
      <c r="N1848" t="s">
        <v>42</v>
      </c>
      <c r="O1848" t="s">
        <v>52</v>
      </c>
      <c r="P1848" t="s">
        <v>263</v>
      </c>
      <c r="Q1848" t="s">
        <v>247</v>
      </c>
      <c r="R1848" t="s">
        <v>11743</v>
      </c>
      <c r="S1848" t="str">
        <f t="shared" si="28"/>
        <v>SANDOVAL CALDERON, JULIO GUMERCINDO</v>
      </c>
      <c r="T1848" t="s">
        <v>46</v>
      </c>
      <c r="U1848" t="s">
        <v>47</v>
      </c>
      <c r="V1848" t="s">
        <v>48</v>
      </c>
      <c r="W1848" t="s">
        <v>16398</v>
      </c>
      <c r="X1848" s="121">
        <v>22659</v>
      </c>
      <c r="Y1848" t="s">
        <v>11744</v>
      </c>
      <c r="AB1848" t="s">
        <v>37</v>
      </c>
      <c r="AC1848" t="s">
        <v>38</v>
      </c>
      <c r="AD1848" t="s">
        <v>39</v>
      </c>
    </row>
    <row r="1849" spans="1:30">
      <c r="A1849" t="s">
        <v>11875</v>
      </c>
      <c r="B1849" t="s">
        <v>26</v>
      </c>
      <c r="C1849" t="s">
        <v>27</v>
      </c>
      <c r="D1849" t="s">
        <v>28</v>
      </c>
      <c r="E1849" t="s">
        <v>363</v>
      </c>
      <c r="F1849" t="s">
        <v>11849</v>
      </c>
      <c r="G1849" t="s">
        <v>11850</v>
      </c>
      <c r="H1849" t="s">
        <v>8442</v>
      </c>
      <c r="I1849" t="s">
        <v>14443</v>
      </c>
      <c r="J1849" t="s">
        <v>11875</v>
      </c>
      <c r="K1849" t="s">
        <v>30</v>
      </c>
      <c r="L1849" t="s">
        <v>30</v>
      </c>
      <c r="M1849" t="s">
        <v>41</v>
      </c>
      <c r="N1849" t="s">
        <v>42</v>
      </c>
      <c r="O1849" t="s">
        <v>11876</v>
      </c>
      <c r="P1849" t="s">
        <v>103</v>
      </c>
      <c r="Q1849" t="s">
        <v>11877</v>
      </c>
      <c r="R1849" t="s">
        <v>402</v>
      </c>
      <c r="S1849" t="str">
        <f t="shared" si="28"/>
        <v>MAMANI PARARI, PABLO</v>
      </c>
      <c r="T1849" t="s">
        <v>46</v>
      </c>
      <c r="U1849" t="s">
        <v>47</v>
      </c>
      <c r="V1849" t="s">
        <v>48</v>
      </c>
      <c r="W1849" t="s">
        <v>16399</v>
      </c>
      <c r="X1849" s="121">
        <v>22661</v>
      </c>
      <c r="Y1849" t="s">
        <v>11878</v>
      </c>
      <c r="AB1849" t="s">
        <v>37</v>
      </c>
      <c r="AC1849" t="s">
        <v>38</v>
      </c>
      <c r="AD1849" t="s">
        <v>39</v>
      </c>
    </row>
    <row r="1850" spans="1:30">
      <c r="A1850" t="s">
        <v>11879</v>
      </c>
      <c r="B1850" t="s">
        <v>26</v>
      </c>
      <c r="C1850" t="s">
        <v>27</v>
      </c>
      <c r="D1850" t="s">
        <v>28</v>
      </c>
      <c r="E1850" t="s">
        <v>363</v>
      </c>
      <c r="F1850" t="s">
        <v>11849</v>
      </c>
      <c r="G1850" t="s">
        <v>11850</v>
      </c>
      <c r="H1850" t="s">
        <v>8442</v>
      </c>
      <c r="I1850" t="s">
        <v>14443</v>
      </c>
      <c r="J1850" t="s">
        <v>11879</v>
      </c>
      <c r="K1850" t="s">
        <v>30</v>
      </c>
      <c r="L1850" t="s">
        <v>30</v>
      </c>
      <c r="M1850" t="s">
        <v>8480</v>
      </c>
      <c r="N1850" t="s">
        <v>42</v>
      </c>
      <c r="O1850" t="s">
        <v>990</v>
      </c>
      <c r="P1850" t="s">
        <v>285</v>
      </c>
      <c r="Q1850" t="s">
        <v>991</v>
      </c>
      <c r="R1850" t="s">
        <v>11880</v>
      </c>
      <c r="S1850" t="str">
        <f t="shared" si="28"/>
        <v>NINA ZUBIETA, FRANCISCO DIONISIO</v>
      </c>
      <c r="T1850" t="s">
        <v>35</v>
      </c>
      <c r="U1850" t="s">
        <v>47</v>
      </c>
      <c r="V1850" t="s">
        <v>48</v>
      </c>
      <c r="W1850" t="s">
        <v>16400</v>
      </c>
      <c r="X1850" s="121">
        <v>25660</v>
      </c>
      <c r="Y1850" t="s">
        <v>11881</v>
      </c>
      <c r="AB1850" t="s">
        <v>37</v>
      </c>
      <c r="AC1850" t="s">
        <v>38</v>
      </c>
      <c r="AD1850" t="s">
        <v>39</v>
      </c>
    </row>
    <row r="1851" spans="1:30">
      <c r="A1851" t="s">
        <v>11882</v>
      </c>
      <c r="B1851" t="s">
        <v>26</v>
      </c>
      <c r="C1851" t="s">
        <v>27</v>
      </c>
      <c r="D1851" t="s">
        <v>28</v>
      </c>
      <c r="E1851" t="s">
        <v>363</v>
      </c>
      <c r="F1851" t="s">
        <v>11849</v>
      </c>
      <c r="G1851" t="s">
        <v>11850</v>
      </c>
      <c r="H1851" t="s">
        <v>8442</v>
      </c>
      <c r="I1851" t="s">
        <v>14443</v>
      </c>
      <c r="J1851" t="s">
        <v>11882</v>
      </c>
      <c r="K1851" t="s">
        <v>30</v>
      </c>
      <c r="L1851" t="s">
        <v>30</v>
      </c>
      <c r="M1851" t="s">
        <v>41</v>
      </c>
      <c r="N1851" t="s">
        <v>42</v>
      </c>
      <c r="O1851" t="s">
        <v>16401</v>
      </c>
      <c r="P1851" t="s">
        <v>189</v>
      </c>
      <c r="Q1851" t="s">
        <v>72</v>
      </c>
      <c r="R1851" t="s">
        <v>6897</v>
      </c>
      <c r="S1851" t="str">
        <f t="shared" si="28"/>
        <v>APAZA QUISPE, NATIVIDAD</v>
      </c>
      <c r="T1851" t="s">
        <v>51</v>
      </c>
      <c r="U1851" t="s">
        <v>47</v>
      </c>
      <c r="V1851" t="s">
        <v>48</v>
      </c>
      <c r="W1851" t="s">
        <v>16402</v>
      </c>
      <c r="X1851" s="121">
        <v>26915</v>
      </c>
      <c r="Y1851" t="s">
        <v>16403</v>
      </c>
      <c r="AB1851" t="s">
        <v>37</v>
      </c>
      <c r="AC1851" t="s">
        <v>38</v>
      </c>
      <c r="AD1851" t="s">
        <v>39</v>
      </c>
    </row>
    <row r="1852" spans="1:30">
      <c r="A1852" t="s">
        <v>11885</v>
      </c>
      <c r="B1852" t="s">
        <v>26</v>
      </c>
      <c r="C1852" t="s">
        <v>27</v>
      </c>
      <c r="D1852" t="s">
        <v>28</v>
      </c>
      <c r="E1852" t="s">
        <v>363</v>
      </c>
      <c r="F1852" t="s">
        <v>11849</v>
      </c>
      <c r="G1852" t="s">
        <v>11850</v>
      </c>
      <c r="H1852" t="s">
        <v>8442</v>
      </c>
      <c r="I1852" t="s">
        <v>14443</v>
      </c>
      <c r="J1852" t="s">
        <v>11885</v>
      </c>
      <c r="K1852" t="s">
        <v>87</v>
      </c>
      <c r="L1852" t="s">
        <v>88</v>
      </c>
      <c r="M1852" t="s">
        <v>89</v>
      </c>
      <c r="N1852" t="s">
        <v>42</v>
      </c>
      <c r="O1852" t="s">
        <v>52</v>
      </c>
      <c r="P1852" t="s">
        <v>122</v>
      </c>
      <c r="Q1852" t="s">
        <v>198</v>
      </c>
      <c r="R1852" t="s">
        <v>992</v>
      </c>
      <c r="S1852" t="str">
        <f t="shared" si="28"/>
        <v>FLORES YANA, SIMON</v>
      </c>
      <c r="T1852" t="s">
        <v>711</v>
      </c>
      <c r="U1852" t="s">
        <v>36</v>
      </c>
      <c r="V1852" t="s">
        <v>48</v>
      </c>
      <c r="W1852" t="s">
        <v>16404</v>
      </c>
      <c r="X1852" s="121">
        <v>19640</v>
      </c>
      <c r="Y1852" t="s">
        <v>11886</v>
      </c>
      <c r="AB1852" t="s">
        <v>37</v>
      </c>
      <c r="AC1852" t="s">
        <v>92</v>
      </c>
      <c r="AD1852" t="s">
        <v>39</v>
      </c>
    </row>
    <row r="1853" spans="1:30">
      <c r="A1853" t="s">
        <v>11887</v>
      </c>
      <c r="B1853" t="s">
        <v>26</v>
      </c>
      <c r="C1853" t="s">
        <v>7043</v>
      </c>
      <c r="D1853" t="s">
        <v>28</v>
      </c>
      <c r="E1853" t="s">
        <v>362</v>
      </c>
      <c r="F1853" t="s">
        <v>11888</v>
      </c>
      <c r="G1853" t="s">
        <v>11889</v>
      </c>
      <c r="H1853" t="s">
        <v>8442</v>
      </c>
      <c r="I1853" t="s">
        <v>14448</v>
      </c>
      <c r="J1853" t="s">
        <v>11887</v>
      </c>
      <c r="K1853" t="s">
        <v>30</v>
      </c>
      <c r="L1853" t="s">
        <v>30</v>
      </c>
      <c r="M1853" t="s">
        <v>41</v>
      </c>
      <c r="N1853" t="s">
        <v>42</v>
      </c>
      <c r="O1853" t="s">
        <v>52</v>
      </c>
      <c r="P1853" t="s">
        <v>60</v>
      </c>
      <c r="Q1853" t="s">
        <v>60</v>
      </c>
      <c r="R1853" t="s">
        <v>767</v>
      </c>
      <c r="S1853" t="str">
        <f t="shared" si="28"/>
        <v>MEDINA MEDINA, CESAR AUGUSTO</v>
      </c>
      <c r="T1853" t="s">
        <v>51</v>
      </c>
      <c r="U1853" t="s">
        <v>47</v>
      </c>
      <c r="V1853" t="s">
        <v>48</v>
      </c>
      <c r="W1853" t="s">
        <v>16405</v>
      </c>
      <c r="X1853" s="121">
        <v>25332</v>
      </c>
      <c r="Y1853" t="s">
        <v>11890</v>
      </c>
      <c r="AB1853" t="s">
        <v>37</v>
      </c>
      <c r="AC1853" t="s">
        <v>38</v>
      </c>
      <c r="AD1853" t="s">
        <v>39</v>
      </c>
    </row>
    <row r="1854" spans="1:30">
      <c r="A1854" t="s">
        <v>11891</v>
      </c>
      <c r="B1854" t="s">
        <v>26</v>
      </c>
      <c r="C1854" t="s">
        <v>332</v>
      </c>
      <c r="D1854" t="s">
        <v>28</v>
      </c>
      <c r="E1854" t="s">
        <v>362</v>
      </c>
      <c r="F1854" t="s">
        <v>11892</v>
      </c>
      <c r="G1854" t="s">
        <v>11893</v>
      </c>
      <c r="H1854" t="s">
        <v>8442</v>
      </c>
      <c r="I1854" t="s">
        <v>14449</v>
      </c>
      <c r="J1854" t="s">
        <v>11891</v>
      </c>
      <c r="K1854" t="s">
        <v>30</v>
      </c>
      <c r="L1854" t="s">
        <v>30</v>
      </c>
      <c r="M1854" t="s">
        <v>41</v>
      </c>
      <c r="N1854" t="s">
        <v>42</v>
      </c>
      <c r="O1854" t="s">
        <v>14450</v>
      </c>
      <c r="P1854" t="s">
        <v>214</v>
      </c>
      <c r="Q1854" t="s">
        <v>377</v>
      </c>
      <c r="R1854" t="s">
        <v>14451</v>
      </c>
      <c r="S1854" t="str">
        <f t="shared" si="28"/>
        <v>PARI HUMPIRI, AGUEDA</v>
      </c>
      <c r="T1854" t="s">
        <v>51</v>
      </c>
      <c r="U1854" t="s">
        <v>47</v>
      </c>
      <c r="V1854" t="s">
        <v>48</v>
      </c>
      <c r="W1854" t="s">
        <v>16406</v>
      </c>
      <c r="X1854" s="121">
        <v>26741</v>
      </c>
      <c r="Y1854" t="s">
        <v>14452</v>
      </c>
      <c r="AB1854" t="s">
        <v>37</v>
      </c>
      <c r="AC1854" t="s">
        <v>38</v>
      </c>
      <c r="AD1854" t="s">
        <v>39</v>
      </c>
    </row>
    <row r="1855" spans="1:30">
      <c r="A1855" t="s">
        <v>11895</v>
      </c>
      <c r="B1855" t="s">
        <v>26</v>
      </c>
      <c r="C1855" t="s">
        <v>332</v>
      </c>
      <c r="D1855" t="s">
        <v>28</v>
      </c>
      <c r="E1855" t="s">
        <v>362</v>
      </c>
      <c r="F1855" t="s">
        <v>11892</v>
      </c>
      <c r="G1855" t="s">
        <v>11893</v>
      </c>
      <c r="H1855" t="s">
        <v>8442</v>
      </c>
      <c r="I1855" t="s">
        <v>14449</v>
      </c>
      <c r="J1855" t="s">
        <v>11895</v>
      </c>
      <c r="K1855" t="s">
        <v>30</v>
      </c>
      <c r="L1855" t="s">
        <v>30</v>
      </c>
      <c r="M1855" t="s">
        <v>41</v>
      </c>
      <c r="N1855" t="s">
        <v>42</v>
      </c>
      <c r="O1855" t="s">
        <v>52</v>
      </c>
      <c r="P1855" t="s">
        <v>638</v>
      </c>
      <c r="Q1855" t="s">
        <v>638</v>
      </c>
      <c r="R1855" t="s">
        <v>11896</v>
      </c>
      <c r="S1855" t="str">
        <f t="shared" si="28"/>
        <v>CHECALLA CHECALLA, VALENTINA GEORGINA</v>
      </c>
      <c r="T1855" t="s">
        <v>51</v>
      </c>
      <c r="U1855" t="s">
        <v>47</v>
      </c>
      <c r="V1855" t="s">
        <v>48</v>
      </c>
      <c r="W1855" t="s">
        <v>16407</v>
      </c>
      <c r="X1855" s="121">
        <v>23720</v>
      </c>
      <c r="Y1855" t="s">
        <v>11897</v>
      </c>
      <c r="AB1855" t="s">
        <v>37</v>
      </c>
      <c r="AC1855" t="s">
        <v>38</v>
      </c>
      <c r="AD1855" t="s">
        <v>39</v>
      </c>
    </row>
    <row r="1856" spans="1:30">
      <c r="A1856" t="s">
        <v>11898</v>
      </c>
      <c r="B1856" t="s">
        <v>26</v>
      </c>
      <c r="C1856" t="s">
        <v>332</v>
      </c>
      <c r="D1856" t="s">
        <v>28</v>
      </c>
      <c r="E1856" t="s">
        <v>362</v>
      </c>
      <c r="F1856" t="s">
        <v>11892</v>
      </c>
      <c r="G1856" t="s">
        <v>11893</v>
      </c>
      <c r="H1856" t="s">
        <v>8442</v>
      </c>
      <c r="I1856" t="s">
        <v>14449</v>
      </c>
      <c r="J1856" t="s">
        <v>11898</v>
      </c>
      <c r="K1856" t="s">
        <v>30</v>
      </c>
      <c r="L1856" t="s">
        <v>30</v>
      </c>
      <c r="M1856" t="s">
        <v>41</v>
      </c>
      <c r="N1856" t="s">
        <v>42</v>
      </c>
      <c r="O1856" t="s">
        <v>11899</v>
      </c>
      <c r="P1856" t="s">
        <v>498</v>
      </c>
      <c r="Q1856" t="s">
        <v>103</v>
      </c>
      <c r="R1856" t="s">
        <v>627</v>
      </c>
      <c r="S1856" t="str">
        <f t="shared" si="28"/>
        <v>MARCA MAMANI, TEOFILO</v>
      </c>
      <c r="T1856" t="s">
        <v>46</v>
      </c>
      <c r="U1856" t="s">
        <v>47</v>
      </c>
      <c r="V1856" t="s">
        <v>48</v>
      </c>
      <c r="W1856" t="s">
        <v>16408</v>
      </c>
      <c r="X1856" s="121">
        <v>22399</v>
      </c>
      <c r="Y1856" t="s">
        <v>11900</v>
      </c>
      <c r="AB1856" t="s">
        <v>37</v>
      </c>
      <c r="AC1856" t="s">
        <v>38</v>
      </c>
      <c r="AD1856" t="s">
        <v>39</v>
      </c>
    </row>
    <row r="1857" spans="1:30">
      <c r="A1857" t="s">
        <v>11604</v>
      </c>
      <c r="B1857" t="s">
        <v>26</v>
      </c>
      <c r="C1857" t="s">
        <v>332</v>
      </c>
      <c r="D1857" t="s">
        <v>28</v>
      </c>
      <c r="E1857" t="s">
        <v>362</v>
      </c>
      <c r="F1857" t="s">
        <v>11902</v>
      </c>
      <c r="G1857" t="s">
        <v>11903</v>
      </c>
      <c r="H1857" t="s">
        <v>8442</v>
      </c>
      <c r="I1857" t="s">
        <v>14453</v>
      </c>
      <c r="J1857" t="s">
        <v>11604</v>
      </c>
      <c r="K1857" t="s">
        <v>30</v>
      </c>
      <c r="L1857" t="s">
        <v>31</v>
      </c>
      <c r="M1857" t="s">
        <v>32</v>
      </c>
      <c r="N1857" t="s">
        <v>33</v>
      </c>
      <c r="O1857" t="s">
        <v>19115</v>
      </c>
      <c r="P1857" t="s">
        <v>324</v>
      </c>
      <c r="Q1857" t="s">
        <v>708</v>
      </c>
      <c r="R1857" t="s">
        <v>13160</v>
      </c>
      <c r="S1857" t="str">
        <f t="shared" si="28"/>
        <v>COAQUIRA VERA, REINAN ANTONIO</v>
      </c>
      <c r="T1857" t="s">
        <v>58</v>
      </c>
      <c r="U1857" t="s">
        <v>36</v>
      </c>
      <c r="V1857" t="s">
        <v>6426</v>
      </c>
      <c r="W1857" t="s">
        <v>16306</v>
      </c>
      <c r="X1857" s="121">
        <v>24633</v>
      </c>
      <c r="Y1857" t="s">
        <v>13161</v>
      </c>
      <c r="Z1857" s="121">
        <v>43525</v>
      </c>
      <c r="AA1857" s="121">
        <v>44985</v>
      </c>
      <c r="AB1857" t="s">
        <v>37</v>
      </c>
      <c r="AC1857" t="s">
        <v>38</v>
      </c>
      <c r="AD1857" t="s">
        <v>39</v>
      </c>
    </row>
    <row r="1858" spans="1:30">
      <c r="A1858" t="s">
        <v>11901</v>
      </c>
      <c r="B1858" t="s">
        <v>26</v>
      </c>
      <c r="C1858" t="s">
        <v>332</v>
      </c>
      <c r="D1858" t="s">
        <v>28</v>
      </c>
      <c r="E1858" t="s">
        <v>362</v>
      </c>
      <c r="F1858" t="s">
        <v>11902</v>
      </c>
      <c r="G1858" t="s">
        <v>11903</v>
      </c>
      <c r="H1858" t="s">
        <v>8442</v>
      </c>
      <c r="I1858" t="s">
        <v>14453</v>
      </c>
      <c r="J1858" t="s">
        <v>11901</v>
      </c>
      <c r="K1858" t="s">
        <v>30</v>
      </c>
      <c r="L1858" t="s">
        <v>30</v>
      </c>
      <c r="M1858" t="s">
        <v>41</v>
      </c>
      <c r="N1858" t="s">
        <v>42</v>
      </c>
      <c r="O1858" t="s">
        <v>11904</v>
      </c>
      <c r="P1858" t="s">
        <v>56</v>
      </c>
      <c r="Q1858" t="s">
        <v>740</v>
      </c>
      <c r="R1858" t="s">
        <v>11905</v>
      </c>
      <c r="S1858" t="str">
        <f t="shared" si="28"/>
        <v>ARIAS TISNADO, RIGOBERTO RAUL</v>
      </c>
      <c r="T1858" t="s">
        <v>310</v>
      </c>
      <c r="U1858" t="s">
        <v>47</v>
      </c>
      <c r="V1858" t="s">
        <v>48</v>
      </c>
      <c r="W1858" t="s">
        <v>16409</v>
      </c>
      <c r="X1858" s="121">
        <v>26308</v>
      </c>
      <c r="Y1858" t="s">
        <v>11906</v>
      </c>
      <c r="AB1858" t="s">
        <v>37</v>
      </c>
      <c r="AC1858" t="s">
        <v>38</v>
      </c>
      <c r="AD1858" t="s">
        <v>39</v>
      </c>
    </row>
    <row r="1859" spans="1:30">
      <c r="A1859" t="s">
        <v>11907</v>
      </c>
      <c r="B1859" t="s">
        <v>26</v>
      </c>
      <c r="C1859" t="s">
        <v>332</v>
      </c>
      <c r="D1859" t="s">
        <v>28</v>
      </c>
      <c r="E1859" t="s">
        <v>362</v>
      </c>
      <c r="F1859" t="s">
        <v>11902</v>
      </c>
      <c r="G1859" t="s">
        <v>11903</v>
      </c>
      <c r="H1859" t="s">
        <v>8442</v>
      </c>
      <c r="I1859" t="s">
        <v>14453</v>
      </c>
      <c r="J1859" t="s">
        <v>11907</v>
      </c>
      <c r="K1859" t="s">
        <v>30</v>
      </c>
      <c r="L1859" t="s">
        <v>30</v>
      </c>
      <c r="M1859" t="s">
        <v>41</v>
      </c>
      <c r="N1859" t="s">
        <v>42</v>
      </c>
      <c r="O1859" t="s">
        <v>52</v>
      </c>
      <c r="P1859" t="s">
        <v>486</v>
      </c>
      <c r="Q1859" t="s">
        <v>299</v>
      </c>
      <c r="R1859" t="s">
        <v>11908</v>
      </c>
      <c r="S1859" t="str">
        <f t="shared" si="28"/>
        <v>CALSIN RODRIGUEZ, DIODORA</v>
      </c>
      <c r="T1859" t="s">
        <v>62</v>
      </c>
      <c r="U1859" t="s">
        <v>47</v>
      </c>
      <c r="V1859" t="s">
        <v>48</v>
      </c>
      <c r="W1859" t="s">
        <v>16410</v>
      </c>
      <c r="X1859" s="121">
        <v>24124</v>
      </c>
      <c r="Y1859" t="s">
        <v>11909</v>
      </c>
      <c r="AB1859" t="s">
        <v>37</v>
      </c>
      <c r="AC1859" t="s">
        <v>38</v>
      </c>
      <c r="AD1859" t="s">
        <v>39</v>
      </c>
    </row>
    <row r="1860" spans="1:30">
      <c r="A1860" t="s">
        <v>11910</v>
      </c>
      <c r="B1860" t="s">
        <v>26</v>
      </c>
      <c r="C1860" t="s">
        <v>332</v>
      </c>
      <c r="D1860" t="s">
        <v>28</v>
      </c>
      <c r="E1860" t="s">
        <v>362</v>
      </c>
      <c r="F1860" t="s">
        <v>11902</v>
      </c>
      <c r="G1860" t="s">
        <v>11903</v>
      </c>
      <c r="H1860" t="s">
        <v>8442</v>
      </c>
      <c r="I1860" t="s">
        <v>14453</v>
      </c>
      <c r="J1860" t="s">
        <v>11910</v>
      </c>
      <c r="K1860" t="s">
        <v>30</v>
      </c>
      <c r="L1860" t="s">
        <v>30</v>
      </c>
      <c r="M1860" t="s">
        <v>41</v>
      </c>
      <c r="N1860" t="s">
        <v>42</v>
      </c>
      <c r="O1860" t="s">
        <v>52</v>
      </c>
      <c r="P1860" t="s">
        <v>72</v>
      </c>
      <c r="Q1860" t="s">
        <v>148</v>
      </c>
      <c r="R1860" t="s">
        <v>641</v>
      </c>
      <c r="S1860" t="str">
        <f t="shared" si="28"/>
        <v>QUISPE RAMOS, ROGER</v>
      </c>
      <c r="T1860" t="s">
        <v>62</v>
      </c>
      <c r="U1860" t="s">
        <v>47</v>
      </c>
      <c r="V1860" t="s">
        <v>48</v>
      </c>
      <c r="W1860" t="s">
        <v>16411</v>
      </c>
      <c r="X1860" s="121">
        <v>26762</v>
      </c>
      <c r="Y1860" t="s">
        <v>11911</v>
      </c>
      <c r="AB1860" t="s">
        <v>37</v>
      </c>
      <c r="AC1860" t="s">
        <v>38</v>
      </c>
      <c r="AD1860" t="s">
        <v>39</v>
      </c>
    </row>
    <row r="1861" spans="1:30">
      <c r="A1861" t="s">
        <v>11912</v>
      </c>
      <c r="B1861" t="s">
        <v>26</v>
      </c>
      <c r="C1861" t="s">
        <v>332</v>
      </c>
      <c r="D1861" t="s">
        <v>28</v>
      </c>
      <c r="E1861" t="s">
        <v>362</v>
      </c>
      <c r="F1861" t="s">
        <v>11902</v>
      </c>
      <c r="G1861" t="s">
        <v>11903</v>
      </c>
      <c r="H1861" t="s">
        <v>8442</v>
      </c>
      <c r="I1861" t="s">
        <v>14453</v>
      </c>
      <c r="J1861" t="s">
        <v>11912</v>
      </c>
      <c r="K1861" t="s">
        <v>30</v>
      </c>
      <c r="L1861" t="s">
        <v>30</v>
      </c>
      <c r="M1861" t="s">
        <v>41</v>
      </c>
      <c r="N1861" t="s">
        <v>42</v>
      </c>
      <c r="O1861" t="s">
        <v>11913</v>
      </c>
      <c r="P1861" t="s">
        <v>128</v>
      </c>
      <c r="Q1861" t="s">
        <v>82</v>
      </c>
      <c r="R1861" t="s">
        <v>11572</v>
      </c>
      <c r="S1861" t="str">
        <f t="shared" si="28"/>
        <v>VELASQUEZ CACERES, MARGARITA SABINA</v>
      </c>
      <c r="T1861" t="s">
        <v>46</v>
      </c>
      <c r="U1861" t="s">
        <v>47</v>
      </c>
      <c r="V1861" t="s">
        <v>48</v>
      </c>
      <c r="W1861" t="s">
        <v>16412</v>
      </c>
      <c r="X1861" s="121">
        <v>22117</v>
      </c>
      <c r="Y1861" t="s">
        <v>11573</v>
      </c>
      <c r="AB1861" t="s">
        <v>37</v>
      </c>
      <c r="AC1861" t="s">
        <v>38</v>
      </c>
      <c r="AD1861" t="s">
        <v>39</v>
      </c>
    </row>
    <row r="1862" spans="1:30">
      <c r="A1862" t="s">
        <v>11914</v>
      </c>
      <c r="B1862" t="s">
        <v>26</v>
      </c>
      <c r="C1862" t="s">
        <v>332</v>
      </c>
      <c r="D1862" t="s">
        <v>28</v>
      </c>
      <c r="E1862" t="s">
        <v>362</v>
      </c>
      <c r="F1862" t="s">
        <v>11902</v>
      </c>
      <c r="G1862" t="s">
        <v>11903</v>
      </c>
      <c r="H1862" t="s">
        <v>8442</v>
      </c>
      <c r="I1862" t="s">
        <v>14453</v>
      </c>
      <c r="J1862" t="s">
        <v>11914</v>
      </c>
      <c r="K1862" t="s">
        <v>30</v>
      </c>
      <c r="L1862" t="s">
        <v>30</v>
      </c>
      <c r="M1862" t="s">
        <v>41</v>
      </c>
      <c r="N1862" t="s">
        <v>42</v>
      </c>
      <c r="O1862" t="s">
        <v>11915</v>
      </c>
      <c r="P1862" t="s">
        <v>145</v>
      </c>
      <c r="Q1862" t="s">
        <v>296</v>
      </c>
      <c r="R1862" t="s">
        <v>818</v>
      </c>
      <c r="S1862" t="str">
        <f t="shared" ref="S1862:S1925" si="29">CONCATENATE(P1862," ",Q1862,","," ",R1862)</f>
        <v>MACEDO TAPIA, MARIO</v>
      </c>
      <c r="T1862" t="s">
        <v>51</v>
      </c>
      <c r="U1862" t="s">
        <v>47</v>
      </c>
      <c r="V1862" t="s">
        <v>48</v>
      </c>
      <c r="W1862" t="s">
        <v>16413</v>
      </c>
      <c r="X1862" s="121">
        <v>23761</v>
      </c>
      <c r="Y1862" t="s">
        <v>11916</v>
      </c>
      <c r="AB1862" t="s">
        <v>37</v>
      </c>
      <c r="AC1862" t="s">
        <v>38</v>
      </c>
      <c r="AD1862" t="s">
        <v>39</v>
      </c>
    </row>
    <row r="1863" spans="1:30">
      <c r="A1863" t="s">
        <v>12227</v>
      </c>
      <c r="B1863" t="s">
        <v>26</v>
      </c>
      <c r="C1863" t="s">
        <v>332</v>
      </c>
      <c r="D1863" t="s">
        <v>28</v>
      </c>
      <c r="E1863" t="s">
        <v>362</v>
      </c>
      <c r="F1863" t="s">
        <v>11902</v>
      </c>
      <c r="G1863" t="s">
        <v>11903</v>
      </c>
      <c r="H1863" t="s">
        <v>8442</v>
      </c>
      <c r="I1863" t="s">
        <v>14453</v>
      </c>
      <c r="J1863" t="s">
        <v>12227</v>
      </c>
      <c r="K1863" t="s">
        <v>87</v>
      </c>
      <c r="L1863" t="s">
        <v>88</v>
      </c>
      <c r="M1863" t="s">
        <v>89</v>
      </c>
      <c r="N1863" t="s">
        <v>231</v>
      </c>
      <c r="O1863" t="s">
        <v>15158</v>
      </c>
      <c r="P1863" t="s">
        <v>40</v>
      </c>
      <c r="Q1863" t="s">
        <v>40</v>
      </c>
      <c r="R1863" t="s">
        <v>40</v>
      </c>
      <c r="S1863" s="163" t="s">
        <v>231</v>
      </c>
      <c r="T1863" t="s">
        <v>62</v>
      </c>
      <c r="U1863" t="s">
        <v>36</v>
      </c>
      <c r="V1863" t="s">
        <v>48</v>
      </c>
      <c r="W1863" t="s">
        <v>40</v>
      </c>
      <c r="X1863" t="s">
        <v>232</v>
      </c>
      <c r="Y1863" t="s">
        <v>40</v>
      </c>
      <c r="AB1863" t="s">
        <v>37</v>
      </c>
      <c r="AC1863" t="s">
        <v>92</v>
      </c>
      <c r="AD1863" t="s">
        <v>39</v>
      </c>
    </row>
    <row r="1864" spans="1:30">
      <c r="A1864" t="s">
        <v>11917</v>
      </c>
      <c r="B1864" t="s">
        <v>26</v>
      </c>
      <c r="C1864" t="s">
        <v>332</v>
      </c>
      <c r="D1864" t="s">
        <v>28</v>
      </c>
      <c r="E1864" t="s">
        <v>362</v>
      </c>
      <c r="F1864" t="s">
        <v>11918</v>
      </c>
      <c r="G1864" t="s">
        <v>11919</v>
      </c>
      <c r="H1864" t="s">
        <v>8442</v>
      </c>
      <c r="I1864" t="s">
        <v>14454</v>
      </c>
      <c r="J1864" t="s">
        <v>11917</v>
      </c>
      <c r="K1864" t="s">
        <v>30</v>
      </c>
      <c r="L1864" t="s">
        <v>30</v>
      </c>
      <c r="M1864" t="s">
        <v>41</v>
      </c>
      <c r="N1864" t="s">
        <v>42</v>
      </c>
      <c r="O1864" t="s">
        <v>11920</v>
      </c>
      <c r="P1864" t="s">
        <v>994</v>
      </c>
      <c r="Q1864" t="s">
        <v>122</v>
      </c>
      <c r="R1864" t="s">
        <v>11921</v>
      </c>
      <c r="S1864" t="str">
        <f t="shared" si="29"/>
        <v>MOLLEAPAZA FLORES, YURI RAUL</v>
      </c>
      <c r="T1864" t="s">
        <v>46</v>
      </c>
      <c r="U1864" t="s">
        <v>47</v>
      </c>
      <c r="V1864" t="s">
        <v>48</v>
      </c>
      <c r="W1864" t="s">
        <v>16414</v>
      </c>
      <c r="X1864" s="121">
        <v>31105</v>
      </c>
      <c r="Y1864" t="s">
        <v>11922</v>
      </c>
      <c r="AB1864" t="s">
        <v>37</v>
      </c>
      <c r="AC1864" t="s">
        <v>38</v>
      </c>
      <c r="AD1864" t="s">
        <v>39</v>
      </c>
    </row>
    <row r="1865" spans="1:30">
      <c r="A1865" t="s">
        <v>11923</v>
      </c>
      <c r="B1865" t="s">
        <v>26</v>
      </c>
      <c r="C1865" t="s">
        <v>332</v>
      </c>
      <c r="D1865" t="s">
        <v>28</v>
      </c>
      <c r="E1865" t="s">
        <v>362</v>
      </c>
      <c r="F1865" t="s">
        <v>11918</v>
      </c>
      <c r="G1865" t="s">
        <v>11919</v>
      </c>
      <c r="H1865" t="s">
        <v>8442</v>
      </c>
      <c r="I1865" t="s">
        <v>14454</v>
      </c>
      <c r="J1865" t="s">
        <v>11923</v>
      </c>
      <c r="K1865" t="s">
        <v>30</v>
      </c>
      <c r="L1865" t="s">
        <v>30</v>
      </c>
      <c r="M1865" t="s">
        <v>41</v>
      </c>
      <c r="N1865" t="s">
        <v>231</v>
      </c>
      <c r="O1865" t="s">
        <v>19116</v>
      </c>
      <c r="P1865" t="s">
        <v>40</v>
      </c>
      <c r="Q1865" t="s">
        <v>40</v>
      </c>
      <c r="R1865" t="s">
        <v>40</v>
      </c>
      <c r="S1865" s="163" t="s">
        <v>231</v>
      </c>
      <c r="T1865" t="s">
        <v>62</v>
      </c>
      <c r="U1865" t="s">
        <v>47</v>
      </c>
      <c r="V1865" t="s">
        <v>48</v>
      </c>
      <c r="W1865" t="s">
        <v>40</v>
      </c>
      <c r="X1865" t="s">
        <v>232</v>
      </c>
      <c r="Y1865" t="s">
        <v>40</v>
      </c>
      <c r="AB1865" t="s">
        <v>37</v>
      </c>
      <c r="AC1865" t="s">
        <v>6439</v>
      </c>
      <c r="AD1865" t="s">
        <v>39</v>
      </c>
    </row>
    <row r="1866" spans="1:30">
      <c r="A1866" t="s">
        <v>11924</v>
      </c>
      <c r="B1866" t="s">
        <v>26</v>
      </c>
      <c r="C1866" t="s">
        <v>332</v>
      </c>
      <c r="D1866" t="s">
        <v>28</v>
      </c>
      <c r="E1866" t="s">
        <v>362</v>
      </c>
      <c r="F1866" t="s">
        <v>11918</v>
      </c>
      <c r="G1866" t="s">
        <v>11919</v>
      </c>
      <c r="H1866" t="s">
        <v>8442</v>
      </c>
      <c r="I1866" t="s">
        <v>14454</v>
      </c>
      <c r="J1866" t="s">
        <v>11924</v>
      </c>
      <c r="K1866" t="s">
        <v>30</v>
      </c>
      <c r="L1866" t="s">
        <v>30</v>
      </c>
      <c r="M1866" t="s">
        <v>41</v>
      </c>
      <c r="N1866" t="s">
        <v>42</v>
      </c>
      <c r="O1866" t="s">
        <v>11925</v>
      </c>
      <c r="P1866" t="s">
        <v>61</v>
      </c>
      <c r="Q1866" t="s">
        <v>119</v>
      </c>
      <c r="R1866" t="s">
        <v>11926</v>
      </c>
      <c r="S1866" t="str">
        <f t="shared" si="29"/>
        <v>ORTIZ ALARCON, JHONY MELANIO</v>
      </c>
      <c r="T1866" t="s">
        <v>51</v>
      </c>
      <c r="U1866" t="s">
        <v>47</v>
      </c>
      <c r="V1866" t="s">
        <v>48</v>
      </c>
      <c r="W1866" t="s">
        <v>16415</v>
      </c>
      <c r="X1866" s="121">
        <v>32176</v>
      </c>
      <c r="Y1866" t="s">
        <v>11927</v>
      </c>
      <c r="AB1866" t="s">
        <v>37</v>
      </c>
      <c r="AC1866" t="s">
        <v>38</v>
      </c>
      <c r="AD1866" t="s">
        <v>39</v>
      </c>
    </row>
    <row r="1867" spans="1:30">
      <c r="A1867" t="s">
        <v>11928</v>
      </c>
      <c r="B1867" t="s">
        <v>26</v>
      </c>
      <c r="C1867" t="s">
        <v>332</v>
      </c>
      <c r="D1867" t="s">
        <v>28</v>
      </c>
      <c r="E1867" t="s">
        <v>362</v>
      </c>
      <c r="F1867" t="s">
        <v>11918</v>
      </c>
      <c r="G1867" t="s">
        <v>11919</v>
      </c>
      <c r="H1867" t="s">
        <v>8442</v>
      </c>
      <c r="I1867" t="s">
        <v>14454</v>
      </c>
      <c r="J1867" t="s">
        <v>11928</v>
      </c>
      <c r="K1867" t="s">
        <v>30</v>
      </c>
      <c r="L1867" t="s">
        <v>30</v>
      </c>
      <c r="M1867" t="s">
        <v>41</v>
      </c>
      <c r="N1867" t="s">
        <v>42</v>
      </c>
      <c r="O1867" t="s">
        <v>14455</v>
      </c>
      <c r="P1867" t="s">
        <v>72</v>
      </c>
      <c r="Q1867" t="s">
        <v>196</v>
      </c>
      <c r="R1867" t="s">
        <v>6587</v>
      </c>
      <c r="S1867" t="str">
        <f t="shared" si="29"/>
        <v>QUISPE CANAZA, VIRGINIA</v>
      </c>
      <c r="T1867" t="s">
        <v>62</v>
      </c>
      <c r="U1867" t="s">
        <v>47</v>
      </c>
      <c r="V1867" t="s">
        <v>48</v>
      </c>
      <c r="W1867" t="s">
        <v>16416</v>
      </c>
      <c r="X1867" s="121">
        <v>27770</v>
      </c>
      <c r="Y1867" t="s">
        <v>11342</v>
      </c>
      <c r="AB1867" t="s">
        <v>37</v>
      </c>
      <c r="AC1867" t="s">
        <v>38</v>
      </c>
      <c r="AD1867" t="s">
        <v>39</v>
      </c>
    </row>
    <row r="1868" spans="1:30">
      <c r="A1868" t="s">
        <v>11929</v>
      </c>
      <c r="B1868" t="s">
        <v>26</v>
      </c>
      <c r="C1868" t="s">
        <v>332</v>
      </c>
      <c r="D1868" t="s">
        <v>28</v>
      </c>
      <c r="E1868" t="s">
        <v>362</v>
      </c>
      <c r="F1868" t="s">
        <v>11918</v>
      </c>
      <c r="G1868" t="s">
        <v>11919</v>
      </c>
      <c r="H1868" t="s">
        <v>8442</v>
      </c>
      <c r="I1868" t="s">
        <v>14454</v>
      </c>
      <c r="J1868" t="s">
        <v>11929</v>
      </c>
      <c r="K1868" t="s">
        <v>87</v>
      </c>
      <c r="L1868" t="s">
        <v>88</v>
      </c>
      <c r="M1868" t="s">
        <v>89</v>
      </c>
      <c r="N1868" t="s">
        <v>231</v>
      </c>
      <c r="O1868" t="s">
        <v>14456</v>
      </c>
      <c r="P1868" t="s">
        <v>40</v>
      </c>
      <c r="Q1868" t="s">
        <v>40</v>
      </c>
      <c r="R1868" t="s">
        <v>40</v>
      </c>
      <c r="S1868" s="163" t="s">
        <v>231</v>
      </c>
      <c r="T1868" t="s">
        <v>62</v>
      </c>
      <c r="U1868" t="s">
        <v>36</v>
      </c>
      <c r="V1868" t="s">
        <v>48</v>
      </c>
      <c r="W1868" t="s">
        <v>40</v>
      </c>
      <c r="X1868" t="s">
        <v>232</v>
      </c>
      <c r="Y1868" t="s">
        <v>40</v>
      </c>
      <c r="AB1868" t="s">
        <v>37</v>
      </c>
      <c r="AC1868" t="s">
        <v>92</v>
      </c>
      <c r="AD1868" t="s">
        <v>39</v>
      </c>
    </row>
    <row r="1869" spans="1:30">
      <c r="A1869" t="s">
        <v>11930</v>
      </c>
      <c r="B1869" t="s">
        <v>26</v>
      </c>
      <c r="C1869" t="s">
        <v>7043</v>
      </c>
      <c r="D1869" t="s">
        <v>28</v>
      </c>
      <c r="E1869" t="s">
        <v>362</v>
      </c>
      <c r="F1869" t="s">
        <v>11931</v>
      </c>
      <c r="G1869" t="s">
        <v>11932</v>
      </c>
      <c r="H1869" t="s">
        <v>8442</v>
      </c>
      <c r="I1869" t="s">
        <v>14457</v>
      </c>
      <c r="J1869" t="s">
        <v>11930</v>
      </c>
      <c r="K1869" t="s">
        <v>30</v>
      </c>
      <c r="L1869" t="s">
        <v>30</v>
      </c>
      <c r="M1869" t="s">
        <v>41</v>
      </c>
      <c r="N1869" t="s">
        <v>42</v>
      </c>
      <c r="O1869" t="s">
        <v>7364</v>
      </c>
      <c r="P1869" t="s">
        <v>969</v>
      </c>
      <c r="Q1869" t="s">
        <v>175</v>
      </c>
      <c r="R1869" t="s">
        <v>11933</v>
      </c>
      <c r="S1869" t="str">
        <f t="shared" si="29"/>
        <v>CALCINA TITO, LUIS MARINO</v>
      </c>
      <c r="T1869" t="s">
        <v>35</v>
      </c>
      <c r="U1869" t="s">
        <v>47</v>
      </c>
      <c r="V1869" t="s">
        <v>48</v>
      </c>
      <c r="W1869" t="s">
        <v>16417</v>
      </c>
      <c r="X1869" s="121">
        <v>28624</v>
      </c>
      <c r="Y1869" t="s">
        <v>11934</v>
      </c>
      <c r="AB1869" t="s">
        <v>37</v>
      </c>
      <c r="AC1869" t="s">
        <v>38</v>
      </c>
      <c r="AD1869" t="s">
        <v>39</v>
      </c>
    </row>
    <row r="1870" spans="1:30">
      <c r="A1870" t="s">
        <v>11935</v>
      </c>
      <c r="B1870" t="s">
        <v>26</v>
      </c>
      <c r="C1870" t="s">
        <v>7043</v>
      </c>
      <c r="D1870" t="s">
        <v>28</v>
      </c>
      <c r="E1870" t="s">
        <v>362</v>
      </c>
      <c r="F1870" t="s">
        <v>11936</v>
      </c>
      <c r="G1870" t="s">
        <v>11937</v>
      </c>
      <c r="H1870" t="s">
        <v>8442</v>
      </c>
      <c r="I1870" t="s">
        <v>14458</v>
      </c>
      <c r="J1870" t="s">
        <v>11935</v>
      </c>
      <c r="K1870" t="s">
        <v>30</v>
      </c>
      <c r="L1870" t="s">
        <v>30</v>
      </c>
      <c r="M1870" t="s">
        <v>41</v>
      </c>
      <c r="N1870" t="s">
        <v>42</v>
      </c>
      <c r="O1870" t="s">
        <v>14459</v>
      </c>
      <c r="P1870" t="s">
        <v>122</v>
      </c>
      <c r="Q1870" t="s">
        <v>148</v>
      </c>
      <c r="R1870" t="s">
        <v>16420</v>
      </c>
      <c r="S1870" t="str">
        <f t="shared" si="29"/>
        <v>FLORES RAMOS, LORENZO FRANCISCO</v>
      </c>
      <c r="T1870" t="s">
        <v>46</v>
      </c>
      <c r="U1870" t="s">
        <v>47</v>
      </c>
      <c r="V1870" t="s">
        <v>48</v>
      </c>
      <c r="W1870" t="s">
        <v>16418</v>
      </c>
      <c r="X1870" s="121">
        <v>23944</v>
      </c>
      <c r="Y1870" t="s">
        <v>16419</v>
      </c>
      <c r="AB1870" t="s">
        <v>37</v>
      </c>
      <c r="AC1870" t="s">
        <v>38</v>
      </c>
      <c r="AD1870" t="s">
        <v>39</v>
      </c>
    </row>
    <row r="1871" spans="1:30">
      <c r="A1871" t="s">
        <v>11938</v>
      </c>
      <c r="B1871" t="s">
        <v>26</v>
      </c>
      <c r="C1871" t="s">
        <v>7043</v>
      </c>
      <c r="D1871" t="s">
        <v>28</v>
      </c>
      <c r="E1871" t="s">
        <v>362</v>
      </c>
      <c r="F1871" t="s">
        <v>11939</v>
      </c>
      <c r="G1871" t="s">
        <v>11940</v>
      </c>
      <c r="H1871" t="s">
        <v>8442</v>
      </c>
      <c r="I1871" t="s">
        <v>14460</v>
      </c>
      <c r="J1871" t="s">
        <v>11938</v>
      </c>
      <c r="K1871" t="s">
        <v>30</v>
      </c>
      <c r="L1871" t="s">
        <v>30</v>
      </c>
      <c r="M1871" t="s">
        <v>41</v>
      </c>
      <c r="N1871" t="s">
        <v>42</v>
      </c>
      <c r="O1871" t="s">
        <v>52</v>
      </c>
      <c r="P1871" t="s">
        <v>330</v>
      </c>
      <c r="Q1871" t="s">
        <v>183</v>
      </c>
      <c r="R1871" t="s">
        <v>819</v>
      </c>
      <c r="S1871" t="str">
        <f t="shared" si="29"/>
        <v>SURCO ESCARCENA, MIGUEL</v>
      </c>
      <c r="T1871" t="s">
        <v>51</v>
      </c>
      <c r="U1871" t="s">
        <v>47</v>
      </c>
      <c r="V1871" t="s">
        <v>48</v>
      </c>
      <c r="W1871" t="s">
        <v>16421</v>
      </c>
      <c r="X1871" s="121">
        <v>21457</v>
      </c>
      <c r="Y1871" t="s">
        <v>11941</v>
      </c>
      <c r="AB1871" t="s">
        <v>37</v>
      </c>
      <c r="AC1871" t="s">
        <v>38</v>
      </c>
      <c r="AD1871" t="s">
        <v>39</v>
      </c>
    </row>
    <row r="1872" spans="1:30">
      <c r="A1872" t="s">
        <v>11942</v>
      </c>
      <c r="B1872" t="s">
        <v>26</v>
      </c>
      <c r="C1872" t="s">
        <v>332</v>
      </c>
      <c r="D1872" t="s">
        <v>28</v>
      </c>
      <c r="E1872" t="s">
        <v>362</v>
      </c>
      <c r="F1872" t="s">
        <v>11943</v>
      </c>
      <c r="G1872" t="s">
        <v>11944</v>
      </c>
      <c r="H1872" t="s">
        <v>8442</v>
      </c>
      <c r="I1872" t="s">
        <v>14461</v>
      </c>
      <c r="J1872" t="s">
        <v>11942</v>
      </c>
      <c r="K1872" t="s">
        <v>30</v>
      </c>
      <c r="L1872" t="s">
        <v>30</v>
      </c>
      <c r="M1872" t="s">
        <v>41</v>
      </c>
      <c r="N1872" t="s">
        <v>231</v>
      </c>
      <c r="O1872" t="s">
        <v>19117</v>
      </c>
      <c r="P1872" t="s">
        <v>40</v>
      </c>
      <c r="Q1872" t="s">
        <v>40</v>
      </c>
      <c r="R1872" t="s">
        <v>40</v>
      </c>
      <c r="S1872" s="163" t="s">
        <v>231</v>
      </c>
      <c r="T1872" t="s">
        <v>62</v>
      </c>
      <c r="U1872" t="s">
        <v>47</v>
      </c>
      <c r="V1872" t="s">
        <v>48</v>
      </c>
      <c r="W1872" t="s">
        <v>40</v>
      </c>
      <c r="X1872" t="s">
        <v>232</v>
      </c>
      <c r="Y1872" t="s">
        <v>40</v>
      </c>
      <c r="AB1872" t="s">
        <v>37</v>
      </c>
      <c r="AC1872" t="s">
        <v>6439</v>
      </c>
      <c r="AD1872" t="s">
        <v>39</v>
      </c>
    </row>
    <row r="1873" spans="1:30">
      <c r="A1873" t="s">
        <v>11945</v>
      </c>
      <c r="B1873" t="s">
        <v>26</v>
      </c>
      <c r="C1873" t="s">
        <v>332</v>
      </c>
      <c r="D1873" t="s">
        <v>28</v>
      </c>
      <c r="E1873" t="s">
        <v>362</v>
      </c>
      <c r="F1873" t="s">
        <v>11943</v>
      </c>
      <c r="G1873" t="s">
        <v>11944</v>
      </c>
      <c r="H1873" t="s">
        <v>8442</v>
      </c>
      <c r="I1873" t="s">
        <v>14461</v>
      </c>
      <c r="J1873" t="s">
        <v>11945</v>
      </c>
      <c r="K1873" t="s">
        <v>30</v>
      </c>
      <c r="L1873" t="s">
        <v>30</v>
      </c>
      <c r="M1873" t="s">
        <v>41</v>
      </c>
      <c r="N1873" t="s">
        <v>42</v>
      </c>
      <c r="O1873" t="s">
        <v>14462</v>
      </c>
      <c r="P1873" t="s">
        <v>1279</v>
      </c>
      <c r="Q1873" t="s">
        <v>522</v>
      </c>
      <c r="R1873" t="s">
        <v>668</v>
      </c>
      <c r="S1873" t="str">
        <f t="shared" si="29"/>
        <v>INCAHUANACO MONZON, NANCY</v>
      </c>
      <c r="T1873" t="s">
        <v>58</v>
      </c>
      <c r="U1873" t="s">
        <v>47</v>
      </c>
      <c r="V1873" t="s">
        <v>48</v>
      </c>
      <c r="W1873" t="s">
        <v>16422</v>
      </c>
      <c r="X1873" s="121">
        <v>27612</v>
      </c>
      <c r="Y1873" t="s">
        <v>14463</v>
      </c>
      <c r="AB1873" t="s">
        <v>37</v>
      </c>
      <c r="AC1873" t="s">
        <v>38</v>
      </c>
      <c r="AD1873" t="s">
        <v>39</v>
      </c>
    </row>
    <row r="1874" spans="1:30">
      <c r="A1874" t="s">
        <v>11948</v>
      </c>
      <c r="B1874" t="s">
        <v>26</v>
      </c>
      <c r="C1874" t="s">
        <v>332</v>
      </c>
      <c r="D1874" t="s">
        <v>28</v>
      </c>
      <c r="E1874" t="s">
        <v>362</v>
      </c>
      <c r="F1874" t="s">
        <v>11943</v>
      </c>
      <c r="G1874" t="s">
        <v>11944</v>
      </c>
      <c r="H1874" t="s">
        <v>8442</v>
      </c>
      <c r="I1874" t="s">
        <v>14461</v>
      </c>
      <c r="J1874" t="s">
        <v>11948</v>
      </c>
      <c r="K1874" t="s">
        <v>30</v>
      </c>
      <c r="L1874" t="s">
        <v>30</v>
      </c>
      <c r="M1874" t="s">
        <v>41</v>
      </c>
      <c r="N1874" t="s">
        <v>42</v>
      </c>
      <c r="O1874" t="s">
        <v>52</v>
      </c>
      <c r="P1874" t="s">
        <v>11949</v>
      </c>
      <c r="Q1874" t="s">
        <v>72</v>
      </c>
      <c r="R1874" t="s">
        <v>11950</v>
      </c>
      <c r="S1874" t="str">
        <f t="shared" si="29"/>
        <v>LEANDRES QUISPE, SILVINA JUANA</v>
      </c>
      <c r="T1874" t="s">
        <v>46</v>
      </c>
      <c r="U1874" t="s">
        <v>47</v>
      </c>
      <c r="V1874" t="s">
        <v>48</v>
      </c>
      <c r="W1874" t="s">
        <v>16423</v>
      </c>
      <c r="X1874" s="121">
        <v>23424</v>
      </c>
      <c r="Y1874" t="s">
        <v>11951</v>
      </c>
      <c r="AB1874" t="s">
        <v>37</v>
      </c>
      <c r="AC1874" t="s">
        <v>38</v>
      </c>
      <c r="AD1874" t="s">
        <v>39</v>
      </c>
    </row>
    <row r="1875" spans="1:30">
      <c r="A1875" t="s">
        <v>11952</v>
      </c>
      <c r="B1875" t="s">
        <v>26</v>
      </c>
      <c r="C1875" t="s">
        <v>332</v>
      </c>
      <c r="D1875" t="s">
        <v>28</v>
      </c>
      <c r="E1875" t="s">
        <v>362</v>
      </c>
      <c r="F1875" t="s">
        <v>11943</v>
      </c>
      <c r="G1875" t="s">
        <v>11944</v>
      </c>
      <c r="H1875" t="s">
        <v>8442</v>
      </c>
      <c r="I1875" t="s">
        <v>14461</v>
      </c>
      <c r="J1875" t="s">
        <v>11952</v>
      </c>
      <c r="K1875" t="s">
        <v>30</v>
      </c>
      <c r="L1875" t="s">
        <v>30</v>
      </c>
      <c r="M1875" t="s">
        <v>41</v>
      </c>
      <c r="N1875" t="s">
        <v>42</v>
      </c>
      <c r="O1875" t="s">
        <v>11953</v>
      </c>
      <c r="P1875" t="s">
        <v>160</v>
      </c>
      <c r="Q1875" t="s">
        <v>5616</v>
      </c>
      <c r="R1875" t="s">
        <v>2902</v>
      </c>
      <c r="S1875" t="str">
        <f t="shared" si="29"/>
        <v>YUCRA COARI, CRISPIN</v>
      </c>
      <c r="T1875" t="s">
        <v>62</v>
      </c>
      <c r="U1875" t="s">
        <v>47</v>
      </c>
      <c r="V1875" t="s">
        <v>48</v>
      </c>
      <c r="W1875" t="s">
        <v>16424</v>
      </c>
      <c r="X1875" s="121">
        <v>27035</v>
      </c>
      <c r="Y1875" t="s">
        <v>11954</v>
      </c>
      <c r="AB1875" t="s">
        <v>37</v>
      </c>
      <c r="AC1875" t="s">
        <v>38</v>
      </c>
      <c r="AD1875" t="s">
        <v>39</v>
      </c>
    </row>
    <row r="1876" spans="1:30">
      <c r="A1876" t="s">
        <v>11955</v>
      </c>
      <c r="B1876" t="s">
        <v>26</v>
      </c>
      <c r="C1876" t="s">
        <v>332</v>
      </c>
      <c r="D1876" t="s">
        <v>28</v>
      </c>
      <c r="E1876" t="s">
        <v>363</v>
      </c>
      <c r="F1876" t="s">
        <v>11956</v>
      </c>
      <c r="G1876" t="s">
        <v>11957</v>
      </c>
      <c r="H1876" t="s">
        <v>8442</v>
      </c>
      <c r="I1876" t="s">
        <v>14464</v>
      </c>
      <c r="J1876" t="s">
        <v>11955</v>
      </c>
      <c r="K1876" t="s">
        <v>30</v>
      </c>
      <c r="L1876" t="s">
        <v>30</v>
      </c>
      <c r="M1876" t="s">
        <v>41</v>
      </c>
      <c r="N1876" t="s">
        <v>42</v>
      </c>
      <c r="O1876" t="s">
        <v>6219</v>
      </c>
      <c r="P1876" t="s">
        <v>73</v>
      </c>
      <c r="Q1876" t="s">
        <v>214</v>
      </c>
      <c r="R1876" t="s">
        <v>11958</v>
      </c>
      <c r="S1876" t="str">
        <f t="shared" si="29"/>
        <v>CONDORI PARI, ANA FELY</v>
      </c>
      <c r="T1876" t="s">
        <v>51</v>
      </c>
      <c r="U1876" t="s">
        <v>47</v>
      </c>
      <c r="V1876" t="s">
        <v>48</v>
      </c>
      <c r="W1876" t="s">
        <v>16425</v>
      </c>
      <c r="X1876" s="121">
        <v>33022</v>
      </c>
      <c r="Y1876" t="s">
        <v>11959</v>
      </c>
      <c r="AB1876" t="s">
        <v>37</v>
      </c>
      <c r="AC1876" t="s">
        <v>38</v>
      </c>
      <c r="AD1876" t="s">
        <v>39</v>
      </c>
    </row>
    <row r="1877" spans="1:30">
      <c r="A1877" t="s">
        <v>11960</v>
      </c>
      <c r="B1877" t="s">
        <v>26</v>
      </c>
      <c r="C1877" t="s">
        <v>332</v>
      </c>
      <c r="D1877" t="s">
        <v>28</v>
      </c>
      <c r="E1877" t="s">
        <v>363</v>
      </c>
      <c r="F1877" t="s">
        <v>11956</v>
      </c>
      <c r="G1877" t="s">
        <v>11957</v>
      </c>
      <c r="H1877" t="s">
        <v>8442</v>
      </c>
      <c r="I1877" t="s">
        <v>14464</v>
      </c>
      <c r="J1877" t="s">
        <v>11960</v>
      </c>
      <c r="K1877" t="s">
        <v>30</v>
      </c>
      <c r="L1877" t="s">
        <v>30</v>
      </c>
      <c r="M1877" t="s">
        <v>41</v>
      </c>
      <c r="N1877" t="s">
        <v>42</v>
      </c>
      <c r="O1877" t="s">
        <v>14465</v>
      </c>
      <c r="P1877" t="s">
        <v>10953</v>
      </c>
      <c r="Q1877" t="s">
        <v>497</v>
      </c>
      <c r="R1877" t="s">
        <v>668</v>
      </c>
      <c r="S1877" t="str">
        <f t="shared" si="29"/>
        <v>CHAHUARA CORDOVA, NANCY</v>
      </c>
      <c r="T1877" t="s">
        <v>46</v>
      </c>
      <c r="U1877" t="s">
        <v>47</v>
      </c>
      <c r="V1877" t="s">
        <v>48</v>
      </c>
      <c r="W1877" t="s">
        <v>16426</v>
      </c>
      <c r="X1877" s="121">
        <v>27691</v>
      </c>
      <c r="Y1877" t="s">
        <v>10954</v>
      </c>
      <c r="AB1877" t="s">
        <v>37</v>
      </c>
      <c r="AC1877" t="s">
        <v>38</v>
      </c>
      <c r="AD1877" t="s">
        <v>39</v>
      </c>
    </row>
    <row r="1878" spans="1:30">
      <c r="A1878" t="s">
        <v>11961</v>
      </c>
      <c r="B1878" t="s">
        <v>26</v>
      </c>
      <c r="C1878" t="s">
        <v>332</v>
      </c>
      <c r="D1878" t="s">
        <v>28</v>
      </c>
      <c r="E1878" t="s">
        <v>363</v>
      </c>
      <c r="F1878" t="s">
        <v>11956</v>
      </c>
      <c r="G1878" t="s">
        <v>11957</v>
      </c>
      <c r="H1878" t="s">
        <v>8442</v>
      </c>
      <c r="I1878" t="s">
        <v>14464</v>
      </c>
      <c r="J1878" t="s">
        <v>11961</v>
      </c>
      <c r="K1878" t="s">
        <v>30</v>
      </c>
      <c r="L1878" t="s">
        <v>30</v>
      </c>
      <c r="M1878" t="s">
        <v>41</v>
      </c>
      <c r="N1878" t="s">
        <v>42</v>
      </c>
      <c r="O1878" t="s">
        <v>11962</v>
      </c>
      <c r="P1878" t="s">
        <v>293</v>
      </c>
      <c r="Q1878" t="s">
        <v>6487</v>
      </c>
      <c r="R1878" t="s">
        <v>11963</v>
      </c>
      <c r="S1878" t="str">
        <f t="shared" si="29"/>
        <v>AGUILAR MENGOA, EDWIN SEMPRONIANO</v>
      </c>
      <c r="T1878" t="s">
        <v>51</v>
      </c>
      <c r="U1878" t="s">
        <v>47</v>
      </c>
      <c r="V1878" t="s">
        <v>48</v>
      </c>
      <c r="W1878" t="s">
        <v>16427</v>
      </c>
      <c r="X1878" s="121">
        <v>22854</v>
      </c>
      <c r="Y1878" t="s">
        <v>11964</v>
      </c>
      <c r="AB1878" t="s">
        <v>37</v>
      </c>
      <c r="AC1878" t="s">
        <v>38</v>
      </c>
      <c r="AD1878" t="s">
        <v>39</v>
      </c>
    </row>
    <row r="1879" spans="1:30">
      <c r="A1879" t="s">
        <v>11965</v>
      </c>
      <c r="B1879" t="s">
        <v>26</v>
      </c>
      <c r="C1879" t="s">
        <v>332</v>
      </c>
      <c r="D1879" t="s">
        <v>28</v>
      </c>
      <c r="E1879" t="s">
        <v>363</v>
      </c>
      <c r="F1879" t="s">
        <v>11956</v>
      </c>
      <c r="G1879" t="s">
        <v>11957</v>
      </c>
      <c r="H1879" t="s">
        <v>8442</v>
      </c>
      <c r="I1879" t="s">
        <v>14464</v>
      </c>
      <c r="J1879" t="s">
        <v>11965</v>
      </c>
      <c r="K1879" t="s">
        <v>30</v>
      </c>
      <c r="L1879" t="s">
        <v>30</v>
      </c>
      <c r="M1879" t="s">
        <v>41</v>
      </c>
      <c r="N1879" t="s">
        <v>42</v>
      </c>
      <c r="O1879" t="s">
        <v>16428</v>
      </c>
      <c r="P1879" t="s">
        <v>106</v>
      </c>
      <c r="Q1879" t="s">
        <v>148</v>
      </c>
      <c r="R1879" t="s">
        <v>16431</v>
      </c>
      <c r="S1879" t="str">
        <f t="shared" si="29"/>
        <v>RUELAS RAMOS, SIMEON CORNELIO</v>
      </c>
      <c r="T1879" t="s">
        <v>51</v>
      </c>
      <c r="U1879" t="s">
        <v>47</v>
      </c>
      <c r="V1879" t="s">
        <v>48</v>
      </c>
      <c r="W1879" t="s">
        <v>16429</v>
      </c>
      <c r="X1879" s="121">
        <v>22679</v>
      </c>
      <c r="Y1879" t="s">
        <v>16430</v>
      </c>
      <c r="AB1879" t="s">
        <v>37</v>
      </c>
      <c r="AC1879" t="s">
        <v>38</v>
      </c>
      <c r="AD1879" t="s">
        <v>39</v>
      </c>
    </row>
    <row r="1880" spans="1:30">
      <c r="A1880" t="s">
        <v>11968</v>
      </c>
      <c r="B1880" t="s">
        <v>26</v>
      </c>
      <c r="C1880" t="s">
        <v>27</v>
      </c>
      <c r="D1880" t="s">
        <v>28</v>
      </c>
      <c r="E1880" t="s">
        <v>362</v>
      </c>
      <c r="F1880" t="s">
        <v>11969</v>
      </c>
      <c r="G1880" t="s">
        <v>11970</v>
      </c>
      <c r="H1880" t="s">
        <v>8442</v>
      </c>
      <c r="I1880" t="s">
        <v>14466</v>
      </c>
      <c r="J1880" t="s">
        <v>11968</v>
      </c>
      <c r="K1880" t="s">
        <v>30</v>
      </c>
      <c r="L1880" t="s">
        <v>30</v>
      </c>
      <c r="M1880" t="s">
        <v>41</v>
      </c>
      <c r="N1880" t="s">
        <v>42</v>
      </c>
      <c r="O1880" t="s">
        <v>52</v>
      </c>
      <c r="P1880" t="s">
        <v>996</v>
      </c>
      <c r="Q1880" t="s">
        <v>78</v>
      </c>
      <c r="R1880" t="s">
        <v>11971</v>
      </c>
      <c r="S1880" t="str">
        <f t="shared" si="29"/>
        <v>CAÑAPATAÑA LARICO, CLENIA CLEOFE</v>
      </c>
      <c r="T1880" t="s">
        <v>46</v>
      </c>
      <c r="U1880" t="s">
        <v>47</v>
      </c>
      <c r="V1880" t="s">
        <v>48</v>
      </c>
      <c r="W1880" t="s">
        <v>16432</v>
      </c>
      <c r="X1880" s="121">
        <v>24928</v>
      </c>
      <c r="Y1880" t="s">
        <v>11972</v>
      </c>
      <c r="AB1880" t="s">
        <v>37</v>
      </c>
      <c r="AC1880" t="s">
        <v>38</v>
      </c>
      <c r="AD1880" t="s">
        <v>39</v>
      </c>
    </row>
    <row r="1881" spans="1:30">
      <c r="A1881" t="s">
        <v>11973</v>
      </c>
      <c r="B1881" t="s">
        <v>26</v>
      </c>
      <c r="C1881" t="s">
        <v>27</v>
      </c>
      <c r="D1881" t="s">
        <v>28</v>
      </c>
      <c r="E1881" t="s">
        <v>362</v>
      </c>
      <c r="F1881" t="s">
        <v>11969</v>
      </c>
      <c r="G1881" t="s">
        <v>11970</v>
      </c>
      <c r="H1881" t="s">
        <v>8442</v>
      </c>
      <c r="I1881" t="s">
        <v>14466</v>
      </c>
      <c r="J1881" t="s">
        <v>11973</v>
      </c>
      <c r="K1881" t="s">
        <v>30</v>
      </c>
      <c r="L1881" t="s">
        <v>30</v>
      </c>
      <c r="M1881" t="s">
        <v>41</v>
      </c>
      <c r="N1881" t="s">
        <v>42</v>
      </c>
      <c r="O1881" t="s">
        <v>1064</v>
      </c>
      <c r="P1881" t="s">
        <v>409</v>
      </c>
      <c r="Q1881" t="s">
        <v>148</v>
      </c>
      <c r="R1881" t="s">
        <v>11974</v>
      </c>
      <c r="S1881" t="str">
        <f t="shared" si="29"/>
        <v>ESPINOZA RAMOS, TEOFILO LIBORIO</v>
      </c>
      <c r="T1881" t="s">
        <v>310</v>
      </c>
      <c r="U1881" t="s">
        <v>47</v>
      </c>
      <c r="V1881" t="s">
        <v>48</v>
      </c>
      <c r="W1881" t="s">
        <v>16433</v>
      </c>
      <c r="X1881" s="121">
        <v>23946</v>
      </c>
      <c r="Y1881" t="s">
        <v>11975</v>
      </c>
      <c r="AB1881" t="s">
        <v>37</v>
      </c>
      <c r="AC1881" t="s">
        <v>38</v>
      </c>
      <c r="AD1881" t="s">
        <v>39</v>
      </c>
    </row>
    <row r="1882" spans="1:30">
      <c r="A1882" t="s">
        <v>11976</v>
      </c>
      <c r="B1882" t="s">
        <v>26</v>
      </c>
      <c r="C1882" t="s">
        <v>27</v>
      </c>
      <c r="D1882" t="s">
        <v>28</v>
      </c>
      <c r="E1882" t="s">
        <v>362</v>
      </c>
      <c r="F1882" t="s">
        <v>11969</v>
      </c>
      <c r="G1882" t="s">
        <v>11970</v>
      </c>
      <c r="H1882" t="s">
        <v>8442</v>
      </c>
      <c r="I1882" t="s">
        <v>14466</v>
      </c>
      <c r="J1882" t="s">
        <v>11976</v>
      </c>
      <c r="K1882" t="s">
        <v>30</v>
      </c>
      <c r="L1882" t="s">
        <v>30</v>
      </c>
      <c r="M1882" t="s">
        <v>41</v>
      </c>
      <c r="N1882" t="s">
        <v>42</v>
      </c>
      <c r="O1882" t="s">
        <v>11977</v>
      </c>
      <c r="P1882" t="s">
        <v>502</v>
      </c>
      <c r="Q1882" t="s">
        <v>8077</v>
      </c>
      <c r="R1882" t="s">
        <v>357</v>
      </c>
      <c r="S1882" t="str">
        <f t="shared" si="29"/>
        <v>ONOFRE TTITO, EDGAR</v>
      </c>
      <c r="T1882" t="s">
        <v>46</v>
      </c>
      <c r="U1882" t="s">
        <v>47</v>
      </c>
      <c r="V1882" t="s">
        <v>48</v>
      </c>
      <c r="W1882" t="s">
        <v>16434</v>
      </c>
      <c r="X1882" s="121">
        <v>24171</v>
      </c>
      <c r="Y1882" t="s">
        <v>254</v>
      </c>
      <c r="AB1882" t="s">
        <v>37</v>
      </c>
      <c r="AC1882" t="s">
        <v>38</v>
      </c>
      <c r="AD1882" t="s">
        <v>39</v>
      </c>
    </row>
    <row r="1883" spans="1:30">
      <c r="A1883" t="s">
        <v>11978</v>
      </c>
      <c r="B1883" t="s">
        <v>26</v>
      </c>
      <c r="C1883" t="s">
        <v>27</v>
      </c>
      <c r="D1883" t="s">
        <v>28</v>
      </c>
      <c r="E1883" t="s">
        <v>362</v>
      </c>
      <c r="F1883" t="s">
        <v>11969</v>
      </c>
      <c r="G1883" t="s">
        <v>11970</v>
      </c>
      <c r="H1883" t="s">
        <v>8442</v>
      </c>
      <c r="I1883" t="s">
        <v>14466</v>
      </c>
      <c r="J1883" t="s">
        <v>11978</v>
      </c>
      <c r="K1883" t="s">
        <v>30</v>
      </c>
      <c r="L1883" t="s">
        <v>30</v>
      </c>
      <c r="M1883" t="s">
        <v>41</v>
      </c>
      <c r="N1883" t="s">
        <v>42</v>
      </c>
      <c r="O1883" t="s">
        <v>11979</v>
      </c>
      <c r="P1883" t="s">
        <v>11980</v>
      </c>
      <c r="Q1883" t="s">
        <v>7202</v>
      </c>
      <c r="R1883" t="s">
        <v>357</v>
      </c>
      <c r="S1883" t="str">
        <f t="shared" si="29"/>
        <v>CARRIZALES ZAMBRANO, EDGAR</v>
      </c>
      <c r="T1883" t="s">
        <v>62</v>
      </c>
      <c r="U1883" t="s">
        <v>47</v>
      </c>
      <c r="V1883" t="s">
        <v>48</v>
      </c>
      <c r="W1883" t="s">
        <v>16435</v>
      </c>
      <c r="X1883" s="121">
        <v>27709</v>
      </c>
      <c r="Y1883" t="s">
        <v>11981</v>
      </c>
      <c r="AB1883" t="s">
        <v>37</v>
      </c>
      <c r="AC1883" t="s">
        <v>38</v>
      </c>
      <c r="AD1883" t="s">
        <v>39</v>
      </c>
    </row>
    <row r="1884" spans="1:30">
      <c r="A1884" t="s">
        <v>11982</v>
      </c>
      <c r="B1884" t="s">
        <v>26</v>
      </c>
      <c r="C1884" t="s">
        <v>27</v>
      </c>
      <c r="D1884" t="s">
        <v>28</v>
      </c>
      <c r="E1884" t="s">
        <v>362</v>
      </c>
      <c r="F1884" t="s">
        <v>11969</v>
      </c>
      <c r="G1884" t="s">
        <v>11970</v>
      </c>
      <c r="H1884" t="s">
        <v>8442</v>
      </c>
      <c r="I1884" t="s">
        <v>14466</v>
      </c>
      <c r="J1884" t="s">
        <v>11982</v>
      </c>
      <c r="K1884" t="s">
        <v>30</v>
      </c>
      <c r="L1884" t="s">
        <v>30</v>
      </c>
      <c r="M1884" t="s">
        <v>41</v>
      </c>
      <c r="N1884" t="s">
        <v>42</v>
      </c>
      <c r="O1884" t="s">
        <v>52</v>
      </c>
      <c r="P1884" t="s">
        <v>997</v>
      </c>
      <c r="Q1884" t="s">
        <v>215</v>
      </c>
      <c r="R1884" t="s">
        <v>11983</v>
      </c>
      <c r="S1884" t="str">
        <f t="shared" si="29"/>
        <v>RUIZ CASTILLO, HERNAN GUSTAVO</v>
      </c>
      <c r="T1884" t="s">
        <v>62</v>
      </c>
      <c r="U1884" t="s">
        <v>47</v>
      </c>
      <c r="V1884" t="s">
        <v>48</v>
      </c>
      <c r="W1884" t="s">
        <v>16436</v>
      </c>
      <c r="X1884" s="121">
        <v>27169</v>
      </c>
      <c r="Y1884" t="s">
        <v>11984</v>
      </c>
      <c r="AB1884" t="s">
        <v>37</v>
      </c>
      <c r="AC1884" t="s">
        <v>38</v>
      </c>
      <c r="AD1884" t="s">
        <v>39</v>
      </c>
    </row>
    <row r="1885" spans="1:30">
      <c r="A1885" t="s">
        <v>11985</v>
      </c>
      <c r="B1885" t="s">
        <v>26</v>
      </c>
      <c r="C1885" t="s">
        <v>27</v>
      </c>
      <c r="D1885" t="s">
        <v>28</v>
      </c>
      <c r="E1885" t="s">
        <v>362</v>
      </c>
      <c r="F1885" t="s">
        <v>11969</v>
      </c>
      <c r="G1885" t="s">
        <v>11970</v>
      </c>
      <c r="H1885" t="s">
        <v>8442</v>
      </c>
      <c r="I1885" t="s">
        <v>14466</v>
      </c>
      <c r="J1885" t="s">
        <v>11985</v>
      </c>
      <c r="K1885" t="s">
        <v>30</v>
      </c>
      <c r="L1885" t="s">
        <v>30</v>
      </c>
      <c r="M1885" t="s">
        <v>41</v>
      </c>
      <c r="N1885" t="s">
        <v>42</v>
      </c>
      <c r="O1885" t="s">
        <v>11986</v>
      </c>
      <c r="P1885" t="s">
        <v>75</v>
      </c>
      <c r="Q1885" t="s">
        <v>233</v>
      </c>
      <c r="R1885" t="s">
        <v>11987</v>
      </c>
      <c r="S1885" t="str">
        <f t="shared" si="29"/>
        <v>PINEDA VASQUEZ, LUIS FRANCISCO</v>
      </c>
      <c r="T1885" t="s">
        <v>62</v>
      </c>
      <c r="U1885" t="s">
        <v>47</v>
      </c>
      <c r="V1885" t="s">
        <v>48</v>
      </c>
      <c r="W1885" t="s">
        <v>16437</v>
      </c>
      <c r="X1885" s="121">
        <v>23991</v>
      </c>
      <c r="Y1885" t="s">
        <v>11988</v>
      </c>
      <c r="AB1885" t="s">
        <v>37</v>
      </c>
      <c r="AC1885" t="s">
        <v>38</v>
      </c>
      <c r="AD1885" t="s">
        <v>39</v>
      </c>
    </row>
    <row r="1886" spans="1:30">
      <c r="A1886" t="s">
        <v>11989</v>
      </c>
      <c r="B1886" t="s">
        <v>26</v>
      </c>
      <c r="C1886" t="s">
        <v>27</v>
      </c>
      <c r="D1886" t="s">
        <v>28</v>
      </c>
      <c r="E1886" t="s">
        <v>362</v>
      </c>
      <c r="F1886" t="s">
        <v>11969</v>
      </c>
      <c r="G1886" t="s">
        <v>11970</v>
      </c>
      <c r="H1886" t="s">
        <v>8442</v>
      </c>
      <c r="I1886" t="s">
        <v>14466</v>
      </c>
      <c r="J1886" t="s">
        <v>11989</v>
      </c>
      <c r="K1886" t="s">
        <v>87</v>
      </c>
      <c r="L1886" t="s">
        <v>88</v>
      </c>
      <c r="M1886" t="s">
        <v>89</v>
      </c>
      <c r="N1886" t="s">
        <v>42</v>
      </c>
      <c r="O1886" t="s">
        <v>14467</v>
      </c>
      <c r="P1886" t="s">
        <v>576</v>
      </c>
      <c r="Q1886" t="s">
        <v>255</v>
      </c>
      <c r="R1886" t="s">
        <v>12079</v>
      </c>
      <c r="S1886" t="str">
        <f t="shared" si="29"/>
        <v>PANCCA PAUCAR, JUAN ESTEBAN</v>
      </c>
      <c r="T1886" t="s">
        <v>99</v>
      </c>
      <c r="U1886" t="s">
        <v>36</v>
      </c>
      <c r="V1886" t="s">
        <v>48</v>
      </c>
      <c r="W1886" t="s">
        <v>16438</v>
      </c>
      <c r="X1886" s="121">
        <v>26337</v>
      </c>
      <c r="Y1886" t="s">
        <v>12080</v>
      </c>
      <c r="AB1886" t="s">
        <v>37</v>
      </c>
      <c r="AC1886" t="s">
        <v>92</v>
      </c>
      <c r="AD1886" t="s">
        <v>39</v>
      </c>
    </row>
    <row r="1887" spans="1:30">
      <c r="A1887" t="s">
        <v>11995</v>
      </c>
      <c r="B1887" t="s">
        <v>26</v>
      </c>
      <c r="C1887" t="s">
        <v>332</v>
      </c>
      <c r="D1887" t="s">
        <v>28</v>
      </c>
      <c r="E1887" t="s">
        <v>362</v>
      </c>
      <c r="F1887" t="s">
        <v>11993</v>
      </c>
      <c r="G1887" t="s">
        <v>11994</v>
      </c>
      <c r="H1887" t="s">
        <v>8442</v>
      </c>
      <c r="I1887" t="s">
        <v>14468</v>
      </c>
      <c r="J1887" t="s">
        <v>11995</v>
      </c>
      <c r="K1887" t="s">
        <v>30</v>
      </c>
      <c r="L1887" t="s">
        <v>30</v>
      </c>
      <c r="M1887" t="s">
        <v>41</v>
      </c>
      <c r="N1887" t="s">
        <v>42</v>
      </c>
      <c r="O1887" t="s">
        <v>52</v>
      </c>
      <c r="P1887" t="s">
        <v>73</v>
      </c>
      <c r="Q1887" t="s">
        <v>228</v>
      </c>
      <c r="R1887" t="s">
        <v>11996</v>
      </c>
      <c r="S1887" t="str">
        <f t="shared" si="29"/>
        <v>CONDORI CHIPANA, FLAVIANA</v>
      </c>
      <c r="T1887" t="s">
        <v>51</v>
      </c>
      <c r="U1887" t="s">
        <v>47</v>
      </c>
      <c r="V1887" t="s">
        <v>48</v>
      </c>
      <c r="W1887" t="s">
        <v>16439</v>
      </c>
      <c r="X1887" s="121">
        <v>23425</v>
      </c>
      <c r="Y1887" t="s">
        <v>11997</v>
      </c>
      <c r="AB1887" t="s">
        <v>37</v>
      </c>
      <c r="AC1887" t="s">
        <v>38</v>
      </c>
      <c r="AD1887" t="s">
        <v>39</v>
      </c>
    </row>
    <row r="1888" spans="1:30">
      <c r="A1888" t="s">
        <v>11998</v>
      </c>
      <c r="B1888" t="s">
        <v>26</v>
      </c>
      <c r="C1888" t="s">
        <v>332</v>
      </c>
      <c r="D1888" t="s">
        <v>28</v>
      </c>
      <c r="E1888" t="s">
        <v>362</v>
      </c>
      <c r="F1888" t="s">
        <v>11993</v>
      </c>
      <c r="G1888" t="s">
        <v>11994</v>
      </c>
      <c r="H1888" t="s">
        <v>8442</v>
      </c>
      <c r="I1888" t="s">
        <v>14468</v>
      </c>
      <c r="J1888" t="s">
        <v>11998</v>
      </c>
      <c r="K1888" t="s">
        <v>30</v>
      </c>
      <c r="L1888" t="s">
        <v>30</v>
      </c>
      <c r="M1888" t="s">
        <v>41</v>
      </c>
      <c r="N1888" t="s">
        <v>42</v>
      </c>
      <c r="O1888" t="s">
        <v>11999</v>
      </c>
      <c r="P1888" t="s">
        <v>103</v>
      </c>
      <c r="Q1888" t="s">
        <v>584</v>
      </c>
      <c r="R1888" t="s">
        <v>507</v>
      </c>
      <c r="S1888" t="str">
        <f t="shared" si="29"/>
        <v>MAMANI YANARICO, EFRAIN</v>
      </c>
      <c r="T1888" t="s">
        <v>58</v>
      </c>
      <c r="U1888" t="s">
        <v>47</v>
      </c>
      <c r="V1888" t="s">
        <v>48</v>
      </c>
      <c r="W1888" t="s">
        <v>16440</v>
      </c>
      <c r="X1888" s="121">
        <v>24315</v>
      </c>
      <c r="Y1888" t="s">
        <v>12000</v>
      </c>
      <c r="AB1888" t="s">
        <v>37</v>
      </c>
      <c r="AC1888" t="s">
        <v>38</v>
      </c>
      <c r="AD1888" t="s">
        <v>39</v>
      </c>
    </row>
    <row r="1889" spans="1:30">
      <c r="A1889" t="s">
        <v>12001</v>
      </c>
      <c r="B1889" t="s">
        <v>26</v>
      </c>
      <c r="C1889" t="s">
        <v>332</v>
      </c>
      <c r="D1889" t="s">
        <v>28</v>
      </c>
      <c r="E1889" t="s">
        <v>362</v>
      </c>
      <c r="F1889" t="s">
        <v>11993</v>
      </c>
      <c r="G1889" t="s">
        <v>11994</v>
      </c>
      <c r="H1889" t="s">
        <v>8442</v>
      </c>
      <c r="I1889" t="s">
        <v>14468</v>
      </c>
      <c r="J1889" t="s">
        <v>12001</v>
      </c>
      <c r="K1889" t="s">
        <v>30</v>
      </c>
      <c r="L1889" t="s">
        <v>30</v>
      </c>
      <c r="M1889" t="s">
        <v>41</v>
      </c>
      <c r="N1889" t="s">
        <v>42</v>
      </c>
      <c r="O1889" t="s">
        <v>52</v>
      </c>
      <c r="P1889" t="s">
        <v>148</v>
      </c>
      <c r="Q1889" t="s">
        <v>633</v>
      </c>
      <c r="R1889" t="s">
        <v>668</v>
      </c>
      <c r="S1889" t="str">
        <f t="shared" si="29"/>
        <v>RAMOS CCAMA, NANCY</v>
      </c>
      <c r="T1889" t="s">
        <v>51</v>
      </c>
      <c r="U1889" t="s">
        <v>47</v>
      </c>
      <c r="V1889" t="s">
        <v>48</v>
      </c>
      <c r="W1889" t="s">
        <v>16441</v>
      </c>
      <c r="X1889" s="121">
        <v>26228</v>
      </c>
      <c r="Y1889" t="s">
        <v>12002</v>
      </c>
      <c r="AB1889" t="s">
        <v>37</v>
      </c>
      <c r="AC1889" t="s">
        <v>38</v>
      </c>
      <c r="AD1889" t="s">
        <v>39</v>
      </c>
    </row>
    <row r="1890" spans="1:30">
      <c r="A1890" t="s">
        <v>12003</v>
      </c>
      <c r="B1890" t="s">
        <v>26</v>
      </c>
      <c r="C1890" t="s">
        <v>332</v>
      </c>
      <c r="D1890" t="s">
        <v>28</v>
      </c>
      <c r="E1890" t="s">
        <v>362</v>
      </c>
      <c r="F1890" t="s">
        <v>12004</v>
      </c>
      <c r="G1890" t="s">
        <v>12005</v>
      </c>
      <c r="H1890" t="s">
        <v>8442</v>
      </c>
      <c r="I1890" t="s">
        <v>14469</v>
      </c>
      <c r="J1890" t="s">
        <v>12003</v>
      </c>
      <c r="K1890" t="s">
        <v>30</v>
      </c>
      <c r="L1890" t="s">
        <v>30</v>
      </c>
      <c r="M1890" t="s">
        <v>41</v>
      </c>
      <c r="N1890" t="s">
        <v>42</v>
      </c>
      <c r="O1890" t="s">
        <v>12006</v>
      </c>
      <c r="P1890" t="s">
        <v>572</v>
      </c>
      <c r="Q1890" t="s">
        <v>95</v>
      </c>
      <c r="R1890" t="s">
        <v>12007</v>
      </c>
      <c r="S1890" t="str">
        <f t="shared" si="29"/>
        <v>LIMACHE COLQUE, RUFINO</v>
      </c>
      <c r="T1890" t="s">
        <v>46</v>
      </c>
      <c r="U1890" t="s">
        <v>47</v>
      </c>
      <c r="V1890" t="s">
        <v>48</v>
      </c>
      <c r="W1890" t="s">
        <v>16442</v>
      </c>
      <c r="X1890" s="121">
        <v>22504</v>
      </c>
      <c r="Y1890" t="s">
        <v>12008</v>
      </c>
      <c r="AB1890" t="s">
        <v>37</v>
      </c>
      <c r="AC1890" t="s">
        <v>38</v>
      </c>
      <c r="AD1890" t="s">
        <v>39</v>
      </c>
    </row>
    <row r="1891" spans="1:30">
      <c r="A1891" t="s">
        <v>12009</v>
      </c>
      <c r="B1891" t="s">
        <v>26</v>
      </c>
      <c r="C1891" t="s">
        <v>332</v>
      </c>
      <c r="D1891" t="s">
        <v>28</v>
      </c>
      <c r="E1891" t="s">
        <v>362</v>
      </c>
      <c r="F1891" t="s">
        <v>12004</v>
      </c>
      <c r="G1891" t="s">
        <v>12005</v>
      </c>
      <c r="H1891" t="s">
        <v>8442</v>
      </c>
      <c r="I1891" t="s">
        <v>14469</v>
      </c>
      <c r="J1891" t="s">
        <v>12009</v>
      </c>
      <c r="K1891" t="s">
        <v>30</v>
      </c>
      <c r="L1891" t="s">
        <v>30</v>
      </c>
      <c r="M1891" t="s">
        <v>41</v>
      </c>
      <c r="N1891" t="s">
        <v>42</v>
      </c>
      <c r="O1891" t="s">
        <v>8830</v>
      </c>
      <c r="P1891" t="s">
        <v>72</v>
      </c>
      <c r="Q1891" t="s">
        <v>148</v>
      </c>
      <c r="R1891" t="s">
        <v>12010</v>
      </c>
      <c r="S1891" t="str">
        <f t="shared" si="29"/>
        <v>QUISPE RAMOS, GILBERTO</v>
      </c>
      <c r="T1891" t="s">
        <v>62</v>
      </c>
      <c r="U1891" t="s">
        <v>47</v>
      </c>
      <c r="V1891" t="s">
        <v>48</v>
      </c>
      <c r="W1891" t="s">
        <v>16443</v>
      </c>
      <c r="X1891" s="121">
        <v>24729</v>
      </c>
      <c r="Y1891" t="s">
        <v>12011</v>
      </c>
      <c r="AB1891" t="s">
        <v>37</v>
      </c>
      <c r="AC1891" t="s">
        <v>38</v>
      </c>
      <c r="AD1891" t="s">
        <v>39</v>
      </c>
    </row>
    <row r="1892" spans="1:30">
      <c r="A1892" t="s">
        <v>12012</v>
      </c>
      <c r="B1892" t="s">
        <v>26</v>
      </c>
      <c r="C1892" t="s">
        <v>27</v>
      </c>
      <c r="D1892" t="s">
        <v>28</v>
      </c>
      <c r="E1892" t="s">
        <v>362</v>
      </c>
      <c r="F1892" t="s">
        <v>12013</v>
      </c>
      <c r="G1892" t="s">
        <v>12014</v>
      </c>
      <c r="H1892" t="s">
        <v>8442</v>
      </c>
      <c r="I1892" t="s">
        <v>14470</v>
      </c>
      <c r="J1892" t="s">
        <v>12012</v>
      </c>
      <c r="K1892" t="s">
        <v>30</v>
      </c>
      <c r="L1892" t="s">
        <v>31</v>
      </c>
      <c r="M1892" t="s">
        <v>32</v>
      </c>
      <c r="N1892" t="s">
        <v>231</v>
      </c>
      <c r="O1892" t="s">
        <v>14471</v>
      </c>
      <c r="P1892" t="s">
        <v>40</v>
      </c>
      <c r="Q1892" t="s">
        <v>40</v>
      </c>
      <c r="R1892" t="s">
        <v>40</v>
      </c>
      <c r="S1892" s="163" t="s">
        <v>231</v>
      </c>
      <c r="T1892" t="s">
        <v>62</v>
      </c>
      <c r="U1892" t="s">
        <v>36</v>
      </c>
      <c r="V1892" t="s">
        <v>48</v>
      </c>
      <c r="W1892" t="s">
        <v>40</v>
      </c>
      <c r="X1892" t="s">
        <v>232</v>
      </c>
      <c r="Y1892" t="s">
        <v>40</v>
      </c>
      <c r="AB1892" t="s">
        <v>37</v>
      </c>
      <c r="AC1892" t="s">
        <v>38</v>
      </c>
      <c r="AD1892" t="s">
        <v>39</v>
      </c>
    </row>
    <row r="1893" spans="1:30">
      <c r="A1893" t="s">
        <v>12017</v>
      </c>
      <c r="B1893" t="s">
        <v>26</v>
      </c>
      <c r="C1893" t="s">
        <v>27</v>
      </c>
      <c r="D1893" t="s">
        <v>28</v>
      </c>
      <c r="E1893" t="s">
        <v>362</v>
      </c>
      <c r="F1893" t="s">
        <v>12013</v>
      </c>
      <c r="G1893" t="s">
        <v>12014</v>
      </c>
      <c r="H1893" t="s">
        <v>8442</v>
      </c>
      <c r="I1893" t="s">
        <v>14470</v>
      </c>
      <c r="J1893" t="s">
        <v>12017</v>
      </c>
      <c r="K1893" t="s">
        <v>30</v>
      </c>
      <c r="L1893" t="s">
        <v>30</v>
      </c>
      <c r="M1893" t="s">
        <v>41</v>
      </c>
      <c r="N1893" t="s">
        <v>42</v>
      </c>
      <c r="O1893" t="s">
        <v>16444</v>
      </c>
      <c r="P1893" t="s">
        <v>7252</v>
      </c>
      <c r="Q1893" t="s">
        <v>330</v>
      </c>
      <c r="R1893" t="s">
        <v>951</v>
      </c>
      <c r="S1893" t="str">
        <f t="shared" si="29"/>
        <v>DURAND SURCO, MARCELINO</v>
      </c>
      <c r="T1893" t="s">
        <v>58</v>
      </c>
      <c r="U1893" t="s">
        <v>47</v>
      </c>
      <c r="V1893" t="s">
        <v>48</v>
      </c>
      <c r="W1893" t="s">
        <v>16445</v>
      </c>
      <c r="X1893" s="121">
        <v>26993</v>
      </c>
      <c r="Y1893" t="s">
        <v>16446</v>
      </c>
      <c r="AB1893" t="s">
        <v>37</v>
      </c>
      <c r="AC1893" t="s">
        <v>38</v>
      </c>
      <c r="AD1893" t="s">
        <v>39</v>
      </c>
    </row>
    <row r="1894" spans="1:30">
      <c r="A1894" t="s">
        <v>12018</v>
      </c>
      <c r="B1894" t="s">
        <v>26</v>
      </c>
      <c r="C1894" t="s">
        <v>27</v>
      </c>
      <c r="D1894" t="s">
        <v>28</v>
      </c>
      <c r="E1894" t="s">
        <v>362</v>
      </c>
      <c r="F1894" t="s">
        <v>12013</v>
      </c>
      <c r="G1894" t="s">
        <v>12014</v>
      </c>
      <c r="H1894" t="s">
        <v>8442</v>
      </c>
      <c r="I1894" t="s">
        <v>14470</v>
      </c>
      <c r="J1894" t="s">
        <v>12018</v>
      </c>
      <c r="K1894" t="s">
        <v>30</v>
      </c>
      <c r="L1894" t="s">
        <v>30</v>
      </c>
      <c r="M1894" t="s">
        <v>41</v>
      </c>
      <c r="N1894" t="s">
        <v>42</v>
      </c>
      <c r="O1894" t="s">
        <v>52</v>
      </c>
      <c r="P1894" t="s">
        <v>12019</v>
      </c>
      <c r="Q1894" t="s">
        <v>998</v>
      </c>
      <c r="R1894" t="s">
        <v>12020</v>
      </c>
      <c r="S1894" t="str">
        <f t="shared" si="29"/>
        <v>HALLASI APARICIO, MIGUEL JAIME</v>
      </c>
      <c r="T1894" t="s">
        <v>51</v>
      </c>
      <c r="U1894" t="s">
        <v>47</v>
      </c>
      <c r="V1894" t="s">
        <v>48</v>
      </c>
      <c r="W1894" t="s">
        <v>16447</v>
      </c>
      <c r="X1894" s="121">
        <v>23283</v>
      </c>
      <c r="Y1894" t="s">
        <v>12021</v>
      </c>
      <c r="AB1894" t="s">
        <v>37</v>
      </c>
      <c r="AC1894" t="s">
        <v>38</v>
      </c>
      <c r="AD1894" t="s">
        <v>39</v>
      </c>
    </row>
    <row r="1895" spans="1:30">
      <c r="A1895" t="s">
        <v>12023</v>
      </c>
      <c r="B1895" t="s">
        <v>26</v>
      </c>
      <c r="C1895" t="s">
        <v>27</v>
      </c>
      <c r="D1895" t="s">
        <v>28</v>
      </c>
      <c r="E1895" t="s">
        <v>362</v>
      </c>
      <c r="F1895" t="s">
        <v>12013</v>
      </c>
      <c r="G1895" t="s">
        <v>12014</v>
      </c>
      <c r="H1895" t="s">
        <v>8442</v>
      </c>
      <c r="I1895" t="s">
        <v>14470</v>
      </c>
      <c r="J1895" t="s">
        <v>12023</v>
      </c>
      <c r="K1895" t="s">
        <v>30</v>
      </c>
      <c r="L1895" t="s">
        <v>30</v>
      </c>
      <c r="M1895" t="s">
        <v>41</v>
      </c>
      <c r="N1895" t="s">
        <v>42</v>
      </c>
      <c r="O1895" t="s">
        <v>19118</v>
      </c>
      <c r="P1895" t="s">
        <v>903</v>
      </c>
      <c r="Q1895" t="s">
        <v>233</v>
      </c>
      <c r="R1895" t="s">
        <v>838</v>
      </c>
      <c r="S1895" t="str">
        <f t="shared" si="29"/>
        <v>HUACASI VASQUEZ, PAULINA</v>
      </c>
      <c r="T1895" t="s">
        <v>35</v>
      </c>
      <c r="U1895" t="s">
        <v>47</v>
      </c>
      <c r="V1895" t="s">
        <v>48</v>
      </c>
      <c r="W1895" t="s">
        <v>19119</v>
      </c>
      <c r="X1895" s="121">
        <v>26269</v>
      </c>
      <c r="Y1895" t="s">
        <v>19120</v>
      </c>
      <c r="AB1895" t="s">
        <v>37</v>
      </c>
      <c r="AC1895" t="s">
        <v>38</v>
      </c>
      <c r="AD1895" t="s">
        <v>39</v>
      </c>
    </row>
    <row r="1896" spans="1:30">
      <c r="A1896" t="s">
        <v>12024</v>
      </c>
      <c r="B1896" t="s">
        <v>26</v>
      </c>
      <c r="C1896" t="s">
        <v>27</v>
      </c>
      <c r="D1896" t="s">
        <v>28</v>
      </c>
      <c r="E1896" t="s">
        <v>362</v>
      </c>
      <c r="F1896" t="s">
        <v>12013</v>
      </c>
      <c r="G1896" t="s">
        <v>12014</v>
      </c>
      <c r="H1896" t="s">
        <v>8442</v>
      </c>
      <c r="I1896" t="s">
        <v>14470</v>
      </c>
      <c r="J1896" t="s">
        <v>12024</v>
      </c>
      <c r="K1896" t="s">
        <v>30</v>
      </c>
      <c r="L1896" t="s">
        <v>30</v>
      </c>
      <c r="M1896" t="s">
        <v>41</v>
      </c>
      <c r="N1896" t="s">
        <v>42</v>
      </c>
      <c r="O1896" t="s">
        <v>19121</v>
      </c>
      <c r="P1896" t="s">
        <v>375</v>
      </c>
      <c r="Q1896" t="s">
        <v>809</v>
      </c>
      <c r="R1896" t="s">
        <v>19122</v>
      </c>
      <c r="S1896" t="str">
        <f t="shared" si="29"/>
        <v>ARACA CARITA, SILVIA FRINE</v>
      </c>
      <c r="T1896" t="s">
        <v>62</v>
      </c>
      <c r="U1896" t="s">
        <v>47</v>
      </c>
      <c r="V1896" t="s">
        <v>48</v>
      </c>
      <c r="W1896" t="s">
        <v>19123</v>
      </c>
      <c r="X1896" s="121">
        <v>23943</v>
      </c>
      <c r="Y1896" t="s">
        <v>19124</v>
      </c>
      <c r="AB1896" t="s">
        <v>37</v>
      </c>
      <c r="AC1896" t="s">
        <v>38</v>
      </c>
      <c r="AD1896" t="s">
        <v>39</v>
      </c>
    </row>
    <row r="1897" spans="1:30">
      <c r="A1897" t="s">
        <v>12025</v>
      </c>
      <c r="B1897" t="s">
        <v>26</v>
      </c>
      <c r="C1897" t="s">
        <v>27</v>
      </c>
      <c r="D1897" t="s">
        <v>28</v>
      </c>
      <c r="E1897" t="s">
        <v>362</v>
      </c>
      <c r="F1897" t="s">
        <v>12013</v>
      </c>
      <c r="G1897" t="s">
        <v>12014</v>
      </c>
      <c r="H1897" t="s">
        <v>8442</v>
      </c>
      <c r="I1897" t="s">
        <v>14470</v>
      </c>
      <c r="J1897" t="s">
        <v>12025</v>
      </c>
      <c r="K1897" t="s">
        <v>87</v>
      </c>
      <c r="L1897" t="s">
        <v>88</v>
      </c>
      <c r="M1897" t="s">
        <v>89</v>
      </c>
      <c r="N1897" t="s">
        <v>42</v>
      </c>
      <c r="O1897" t="s">
        <v>52</v>
      </c>
      <c r="P1897" t="s">
        <v>12026</v>
      </c>
      <c r="Q1897" t="s">
        <v>365</v>
      </c>
      <c r="R1897" t="s">
        <v>90</v>
      </c>
      <c r="S1897" t="str">
        <f t="shared" si="29"/>
        <v>YERVA TURPO, BENITO</v>
      </c>
      <c r="T1897" t="s">
        <v>188</v>
      </c>
      <c r="U1897" t="s">
        <v>36</v>
      </c>
      <c r="V1897" t="s">
        <v>48</v>
      </c>
      <c r="W1897" t="s">
        <v>16449</v>
      </c>
      <c r="X1897" s="121">
        <v>20535</v>
      </c>
      <c r="Y1897" t="s">
        <v>12027</v>
      </c>
      <c r="AB1897" t="s">
        <v>37</v>
      </c>
      <c r="AC1897" t="s">
        <v>92</v>
      </c>
      <c r="AD1897" t="s">
        <v>39</v>
      </c>
    </row>
    <row r="1898" spans="1:30">
      <c r="A1898" t="s">
        <v>12028</v>
      </c>
      <c r="B1898" t="s">
        <v>26</v>
      </c>
      <c r="C1898" t="s">
        <v>27</v>
      </c>
      <c r="D1898" t="s">
        <v>28</v>
      </c>
      <c r="E1898" t="s">
        <v>362</v>
      </c>
      <c r="F1898" t="s">
        <v>12029</v>
      </c>
      <c r="G1898" t="s">
        <v>12030</v>
      </c>
      <c r="H1898" t="s">
        <v>8442</v>
      </c>
      <c r="I1898" t="s">
        <v>14472</v>
      </c>
      <c r="J1898" t="s">
        <v>12028</v>
      </c>
      <c r="K1898" t="s">
        <v>30</v>
      </c>
      <c r="L1898" t="s">
        <v>31</v>
      </c>
      <c r="M1898" t="s">
        <v>32</v>
      </c>
      <c r="N1898" t="s">
        <v>231</v>
      </c>
      <c r="O1898" t="s">
        <v>14473</v>
      </c>
      <c r="P1898" t="s">
        <v>40</v>
      </c>
      <c r="Q1898" t="s">
        <v>40</v>
      </c>
      <c r="R1898" t="s">
        <v>40</v>
      </c>
      <c r="S1898" s="163" t="s">
        <v>231</v>
      </c>
      <c r="T1898" t="s">
        <v>62</v>
      </c>
      <c r="U1898" t="s">
        <v>36</v>
      </c>
      <c r="V1898" t="s">
        <v>48</v>
      </c>
      <c r="W1898" t="s">
        <v>40</v>
      </c>
      <c r="X1898" t="s">
        <v>232</v>
      </c>
      <c r="Y1898" t="s">
        <v>40</v>
      </c>
      <c r="AB1898" t="s">
        <v>37</v>
      </c>
      <c r="AC1898" t="s">
        <v>38</v>
      </c>
      <c r="AD1898" t="s">
        <v>39</v>
      </c>
    </row>
    <row r="1899" spans="1:30">
      <c r="A1899" t="s">
        <v>12033</v>
      </c>
      <c r="B1899" t="s">
        <v>26</v>
      </c>
      <c r="C1899" t="s">
        <v>27</v>
      </c>
      <c r="D1899" t="s">
        <v>28</v>
      </c>
      <c r="E1899" t="s">
        <v>362</v>
      </c>
      <c r="F1899" t="s">
        <v>12029</v>
      </c>
      <c r="G1899" t="s">
        <v>12030</v>
      </c>
      <c r="H1899" t="s">
        <v>8442</v>
      </c>
      <c r="I1899" t="s">
        <v>14472</v>
      </c>
      <c r="J1899" t="s">
        <v>12033</v>
      </c>
      <c r="K1899" t="s">
        <v>30</v>
      </c>
      <c r="L1899" t="s">
        <v>30</v>
      </c>
      <c r="M1899" t="s">
        <v>41</v>
      </c>
      <c r="N1899" t="s">
        <v>42</v>
      </c>
      <c r="O1899" t="s">
        <v>16450</v>
      </c>
      <c r="P1899" t="s">
        <v>834</v>
      </c>
      <c r="Q1899" t="s">
        <v>955</v>
      </c>
      <c r="R1899" t="s">
        <v>16453</v>
      </c>
      <c r="S1899" t="str">
        <f t="shared" si="29"/>
        <v>SOTO GUZMAN, ANTONIETA DEL ROCIO</v>
      </c>
      <c r="T1899" t="s">
        <v>62</v>
      </c>
      <c r="U1899" t="s">
        <v>47</v>
      </c>
      <c r="V1899" t="s">
        <v>48</v>
      </c>
      <c r="W1899" t="s">
        <v>16451</v>
      </c>
      <c r="X1899" s="121">
        <v>26501</v>
      </c>
      <c r="Y1899" t="s">
        <v>16452</v>
      </c>
      <c r="AB1899" t="s">
        <v>37</v>
      </c>
      <c r="AC1899" t="s">
        <v>38</v>
      </c>
      <c r="AD1899" t="s">
        <v>39</v>
      </c>
    </row>
    <row r="1900" spans="1:30">
      <c r="A1900" t="s">
        <v>12035</v>
      </c>
      <c r="B1900" t="s">
        <v>26</v>
      </c>
      <c r="C1900" t="s">
        <v>27</v>
      </c>
      <c r="D1900" t="s">
        <v>28</v>
      </c>
      <c r="E1900" t="s">
        <v>362</v>
      </c>
      <c r="F1900" t="s">
        <v>12029</v>
      </c>
      <c r="G1900" t="s">
        <v>12030</v>
      </c>
      <c r="H1900" t="s">
        <v>8442</v>
      </c>
      <c r="I1900" t="s">
        <v>14472</v>
      </c>
      <c r="J1900" t="s">
        <v>12035</v>
      </c>
      <c r="K1900" t="s">
        <v>30</v>
      </c>
      <c r="L1900" t="s">
        <v>30</v>
      </c>
      <c r="M1900" t="s">
        <v>41</v>
      </c>
      <c r="N1900" t="s">
        <v>42</v>
      </c>
      <c r="O1900" t="s">
        <v>16454</v>
      </c>
      <c r="P1900" t="s">
        <v>293</v>
      </c>
      <c r="Q1900" t="s">
        <v>745</v>
      </c>
      <c r="R1900" t="s">
        <v>16457</v>
      </c>
      <c r="S1900" t="str">
        <f t="shared" si="29"/>
        <v>AGUILAR CUENTAS, LA MAGNA JESUS</v>
      </c>
      <c r="T1900" t="s">
        <v>62</v>
      </c>
      <c r="U1900" t="s">
        <v>47</v>
      </c>
      <c r="V1900" t="s">
        <v>48</v>
      </c>
      <c r="W1900" t="s">
        <v>16455</v>
      </c>
      <c r="X1900" s="121">
        <v>24428</v>
      </c>
      <c r="Y1900" t="s">
        <v>16456</v>
      </c>
      <c r="AB1900" t="s">
        <v>37</v>
      </c>
      <c r="AC1900" t="s">
        <v>38</v>
      </c>
      <c r="AD1900" t="s">
        <v>39</v>
      </c>
    </row>
    <row r="1901" spans="1:30">
      <c r="A1901" t="s">
        <v>12036</v>
      </c>
      <c r="B1901" t="s">
        <v>26</v>
      </c>
      <c r="C1901" t="s">
        <v>27</v>
      </c>
      <c r="D1901" t="s">
        <v>28</v>
      </c>
      <c r="E1901" t="s">
        <v>362</v>
      </c>
      <c r="F1901" t="s">
        <v>12029</v>
      </c>
      <c r="G1901" t="s">
        <v>12030</v>
      </c>
      <c r="H1901" t="s">
        <v>8442</v>
      </c>
      <c r="I1901" t="s">
        <v>14472</v>
      </c>
      <c r="J1901" t="s">
        <v>12036</v>
      </c>
      <c r="K1901" t="s">
        <v>30</v>
      </c>
      <c r="L1901" t="s">
        <v>30</v>
      </c>
      <c r="M1901" t="s">
        <v>41</v>
      </c>
      <c r="N1901" t="s">
        <v>42</v>
      </c>
      <c r="O1901" t="s">
        <v>52</v>
      </c>
      <c r="P1901" t="s">
        <v>7963</v>
      </c>
      <c r="Q1901" t="s">
        <v>12037</v>
      </c>
      <c r="R1901" t="s">
        <v>12038</v>
      </c>
      <c r="S1901" t="str">
        <f t="shared" si="29"/>
        <v>MERCADO TELLEZ, MARLENE</v>
      </c>
      <c r="T1901" t="s">
        <v>51</v>
      </c>
      <c r="U1901" t="s">
        <v>47</v>
      </c>
      <c r="V1901" t="s">
        <v>48</v>
      </c>
      <c r="W1901" t="s">
        <v>16458</v>
      </c>
      <c r="X1901" s="121">
        <v>25502</v>
      </c>
      <c r="Y1901" t="s">
        <v>12039</v>
      </c>
      <c r="AB1901" t="s">
        <v>37</v>
      </c>
      <c r="AC1901" t="s">
        <v>38</v>
      </c>
      <c r="AD1901" t="s">
        <v>39</v>
      </c>
    </row>
    <row r="1902" spans="1:30">
      <c r="A1902" t="s">
        <v>12040</v>
      </c>
      <c r="B1902" t="s">
        <v>26</v>
      </c>
      <c r="C1902" t="s">
        <v>27</v>
      </c>
      <c r="D1902" t="s">
        <v>28</v>
      </c>
      <c r="E1902" t="s">
        <v>362</v>
      </c>
      <c r="F1902" t="s">
        <v>12029</v>
      </c>
      <c r="G1902" t="s">
        <v>12030</v>
      </c>
      <c r="H1902" t="s">
        <v>8442</v>
      </c>
      <c r="I1902" t="s">
        <v>14472</v>
      </c>
      <c r="J1902" t="s">
        <v>12040</v>
      </c>
      <c r="K1902" t="s">
        <v>30</v>
      </c>
      <c r="L1902" t="s">
        <v>30</v>
      </c>
      <c r="M1902" t="s">
        <v>41</v>
      </c>
      <c r="N1902" t="s">
        <v>231</v>
      </c>
      <c r="O1902" t="s">
        <v>12041</v>
      </c>
      <c r="P1902" t="s">
        <v>40</v>
      </c>
      <c r="Q1902" t="s">
        <v>40</v>
      </c>
      <c r="R1902" t="s">
        <v>40</v>
      </c>
      <c r="S1902" s="163" t="s">
        <v>231</v>
      </c>
      <c r="T1902" t="s">
        <v>62</v>
      </c>
      <c r="U1902" t="s">
        <v>47</v>
      </c>
      <c r="V1902" t="s">
        <v>48</v>
      </c>
      <c r="W1902" t="s">
        <v>40</v>
      </c>
      <c r="X1902" t="s">
        <v>232</v>
      </c>
      <c r="Y1902" t="s">
        <v>40</v>
      </c>
      <c r="AB1902" t="s">
        <v>37</v>
      </c>
      <c r="AC1902" t="s">
        <v>6439</v>
      </c>
      <c r="AD1902" t="s">
        <v>39</v>
      </c>
    </row>
    <row r="1903" spans="1:30">
      <c r="A1903" t="s">
        <v>12042</v>
      </c>
      <c r="B1903" t="s">
        <v>26</v>
      </c>
      <c r="C1903" t="s">
        <v>27</v>
      </c>
      <c r="D1903" t="s">
        <v>28</v>
      </c>
      <c r="E1903" t="s">
        <v>362</v>
      </c>
      <c r="F1903" t="s">
        <v>12029</v>
      </c>
      <c r="G1903" t="s">
        <v>12030</v>
      </c>
      <c r="H1903" t="s">
        <v>8442</v>
      </c>
      <c r="I1903" t="s">
        <v>14472</v>
      </c>
      <c r="J1903" t="s">
        <v>12042</v>
      </c>
      <c r="K1903" t="s">
        <v>30</v>
      </c>
      <c r="L1903" t="s">
        <v>30</v>
      </c>
      <c r="M1903" t="s">
        <v>6262</v>
      </c>
      <c r="N1903" t="s">
        <v>42</v>
      </c>
      <c r="O1903" t="s">
        <v>12043</v>
      </c>
      <c r="P1903" t="s">
        <v>72</v>
      </c>
      <c r="Q1903" t="s">
        <v>775</v>
      </c>
      <c r="R1903" t="s">
        <v>611</v>
      </c>
      <c r="S1903" t="str">
        <f t="shared" si="29"/>
        <v>QUISPE SANCHO, ROGELIO</v>
      </c>
      <c r="T1903" t="s">
        <v>51</v>
      </c>
      <c r="U1903" t="s">
        <v>47</v>
      </c>
      <c r="V1903" t="s">
        <v>48</v>
      </c>
      <c r="W1903" t="s">
        <v>16459</v>
      </c>
      <c r="X1903" s="121">
        <v>30666</v>
      </c>
      <c r="Y1903" t="s">
        <v>12044</v>
      </c>
      <c r="AB1903" t="s">
        <v>37</v>
      </c>
      <c r="AC1903" t="s">
        <v>38</v>
      </c>
      <c r="AD1903" t="s">
        <v>39</v>
      </c>
    </row>
    <row r="1904" spans="1:30">
      <c r="A1904" t="s">
        <v>12045</v>
      </c>
      <c r="B1904" t="s">
        <v>26</v>
      </c>
      <c r="C1904" t="s">
        <v>27</v>
      </c>
      <c r="D1904" t="s">
        <v>28</v>
      </c>
      <c r="E1904" t="s">
        <v>362</v>
      </c>
      <c r="F1904" t="s">
        <v>12029</v>
      </c>
      <c r="G1904" t="s">
        <v>12030</v>
      </c>
      <c r="H1904" t="s">
        <v>8442</v>
      </c>
      <c r="I1904" t="s">
        <v>14472</v>
      </c>
      <c r="J1904" t="s">
        <v>12045</v>
      </c>
      <c r="K1904" t="s">
        <v>30</v>
      </c>
      <c r="L1904" t="s">
        <v>30</v>
      </c>
      <c r="M1904" t="s">
        <v>41</v>
      </c>
      <c r="N1904" t="s">
        <v>42</v>
      </c>
      <c r="O1904" t="s">
        <v>12046</v>
      </c>
      <c r="P1904" t="s">
        <v>659</v>
      </c>
      <c r="Q1904" t="s">
        <v>750</v>
      </c>
      <c r="R1904" t="s">
        <v>12047</v>
      </c>
      <c r="S1904" t="str">
        <f t="shared" si="29"/>
        <v>CHAIÑA RIOS, JUAN JESUS</v>
      </c>
      <c r="T1904" t="s">
        <v>58</v>
      </c>
      <c r="U1904" t="s">
        <v>47</v>
      </c>
      <c r="V1904" t="s">
        <v>48</v>
      </c>
      <c r="W1904" t="s">
        <v>16460</v>
      </c>
      <c r="X1904" s="121">
        <v>23917</v>
      </c>
      <c r="Y1904" t="s">
        <v>12048</v>
      </c>
      <c r="AB1904" t="s">
        <v>37</v>
      </c>
      <c r="AC1904" t="s">
        <v>38</v>
      </c>
      <c r="AD1904" t="s">
        <v>39</v>
      </c>
    </row>
    <row r="1905" spans="1:30">
      <c r="A1905" t="s">
        <v>12049</v>
      </c>
      <c r="B1905" t="s">
        <v>26</v>
      </c>
      <c r="C1905" t="s">
        <v>27</v>
      </c>
      <c r="D1905" t="s">
        <v>28</v>
      </c>
      <c r="E1905" t="s">
        <v>362</v>
      </c>
      <c r="F1905" t="s">
        <v>12029</v>
      </c>
      <c r="G1905" t="s">
        <v>12030</v>
      </c>
      <c r="H1905" t="s">
        <v>8442</v>
      </c>
      <c r="I1905" t="s">
        <v>14472</v>
      </c>
      <c r="J1905" t="s">
        <v>12049</v>
      </c>
      <c r="K1905" t="s">
        <v>87</v>
      </c>
      <c r="L1905" t="s">
        <v>88</v>
      </c>
      <c r="M1905" t="s">
        <v>89</v>
      </c>
      <c r="N1905" t="s">
        <v>42</v>
      </c>
      <c r="O1905" t="s">
        <v>12050</v>
      </c>
      <c r="P1905" t="s">
        <v>293</v>
      </c>
      <c r="Q1905" t="s">
        <v>1001</v>
      </c>
      <c r="R1905" t="s">
        <v>12051</v>
      </c>
      <c r="S1905" t="str">
        <f t="shared" si="29"/>
        <v>AGUILAR ZAIRA, ABRAHAM HERIBERTO</v>
      </c>
      <c r="T1905" t="s">
        <v>99</v>
      </c>
      <c r="U1905" t="s">
        <v>36</v>
      </c>
      <c r="V1905" t="s">
        <v>48</v>
      </c>
      <c r="W1905" t="s">
        <v>16461</v>
      </c>
      <c r="X1905" s="121">
        <v>26374</v>
      </c>
      <c r="Y1905" t="s">
        <v>12052</v>
      </c>
      <c r="AB1905" t="s">
        <v>37</v>
      </c>
      <c r="AC1905" t="s">
        <v>92</v>
      </c>
      <c r="AD1905" t="s">
        <v>39</v>
      </c>
    </row>
    <row r="1906" spans="1:30">
      <c r="A1906" t="s">
        <v>12053</v>
      </c>
      <c r="B1906" t="s">
        <v>26</v>
      </c>
      <c r="C1906" t="s">
        <v>332</v>
      </c>
      <c r="D1906" t="s">
        <v>28</v>
      </c>
      <c r="E1906" t="s">
        <v>362</v>
      </c>
      <c r="F1906" t="s">
        <v>12054</v>
      </c>
      <c r="G1906" t="s">
        <v>12055</v>
      </c>
      <c r="H1906" t="s">
        <v>8442</v>
      </c>
      <c r="I1906" t="s">
        <v>14474</v>
      </c>
      <c r="J1906" t="s">
        <v>12053</v>
      </c>
      <c r="K1906" t="s">
        <v>30</v>
      </c>
      <c r="L1906" t="s">
        <v>30</v>
      </c>
      <c r="M1906" t="s">
        <v>41</v>
      </c>
      <c r="N1906" t="s">
        <v>42</v>
      </c>
      <c r="O1906" t="s">
        <v>14475</v>
      </c>
      <c r="P1906" t="s">
        <v>721</v>
      </c>
      <c r="Q1906" t="s">
        <v>365</v>
      </c>
      <c r="R1906" t="s">
        <v>6973</v>
      </c>
      <c r="S1906" t="str">
        <f t="shared" si="29"/>
        <v>CORNEJO TURPO, MAXIMILIANO</v>
      </c>
      <c r="T1906" t="s">
        <v>46</v>
      </c>
      <c r="U1906" t="s">
        <v>47</v>
      </c>
      <c r="V1906" t="s">
        <v>48</v>
      </c>
      <c r="W1906" t="s">
        <v>16462</v>
      </c>
      <c r="X1906" s="121">
        <v>25984</v>
      </c>
      <c r="Y1906" t="s">
        <v>14476</v>
      </c>
      <c r="AB1906" t="s">
        <v>37</v>
      </c>
      <c r="AC1906" t="s">
        <v>38</v>
      </c>
      <c r="AD1906" t="s">
        <v>39</v>
      </c>
    </row>
    <row r="1907" spans="1:30">
      <c r="A1907" t="s">
        <v>12056</v>
      </c>
      <c r="B1907" t="s">
        <v>26</v>
      </c>
      <c r="C1907" t="s">
        <v>332</v>
      </c>
      <c r="D1907" t="s">
        <v>28</v>
      </c>
      <c r="E1907" t="s">
        <v>362</v>
      </c>
      <c r="F1907" t="s">
        <v>12054</v>
      </c>
      <c r="G1907" t="s">
        <v>12055</v>
      </c>
      <c r="H1907" t="s">
        <v>8442</v>
      </c>
      <c r="I1907" t="s">
        <v>14474</v>
      </c>
      <c r="J1907" t="s">
        <v>12056</v>
      </c>
      <c r="K1907" t="s">
        <v>30</v>
      </c>
      <c r="L1907" t="s">
        <v>30</v>
      </c>
      <c r="M1907" t="s">
        <v>41</v>
      </c>
      <c r="N1907" t="s">
        <v>42</v>
      </c>
      <c r="O1907" t="s">
        <v>14477</v>
      </c>
      <c r="P1907" t="s">
        <v>324</v>
      </c>
      <c r="Q1907" t="s">
        <v>708</v>
      </c>
      <c r="R1907" t="s">
        <v>14478</v>
      </c>
      <c r="S1907" t="str">
        <f t="shared" si="29"/>
        <v>COAQUIRA VERA, DANIRA TORIBIA</v>
      </c>
      <c r="T1907" t="s">
        <v>58</v>
      </c>
      <c r="U1907" t="s">
        <v>47</v>
      </c>
      <c r="V1907" t="s">
        <v>48</v>
      </c>
      <c r="W1907" t="s">
        <v>16463</v>
      </c>
      <c r="X1907" s="121">
        <v>23459</v>
      </c>
      <c r="Y1907" t="s">
        <v>14479</v>
      </c>
      <c r="AB1907" t="s">
        <v>37</v>
      </c>
      <c r="AC1907" t="s">
        <v>38</v>
      </c>
      <c r="AD1907" t="s">
        <v>39</v>
      </c>
    </row>
    <row r="1908" spans="1:30">
      <c r="A1908" t="s">
        <v>12063</v>
      </c>
      <c r="B1908" t="s">
        <v>26</v>
      </c>
      <c r="C1908" t="s">
        <v>332</v>
      </c>
      <c r="D1908" t="s">
        <v>28</v>
      </c>
      <c r="E1908" t="s">
        <v>362</v>
      </c>
      <c r="F1908" t="s">
        <v>12059</v>
      </c>
      <c r="G1908" t="s">
        <v>12060</v>
      </c>
      <c r="H1908" t="s">
        <v>8442</v>
      </c>
      <c r="I1908" t="s">
        <v>14480</v>
      </c>
      <c r="J1908" t="s">
        <v>12063</v>
      </c>
      <c r="K1908" t="s">
        <v>30</v>
      </c>
      <c r="L1908" t="s">
        <v>30</v>
      </c>
      <c r="M1908" t="s">
        <v>6262</v>
      </c>
      <c r="N1908" t="s">
        <v>42</v>
      </c>
      <c r="O1908" t="s">
        <v>52</v>
      </c>
      <c r="P1908" t="s">
        <v>964</v>
      </c>
      <c r="Q1908" t="s">
        <v>547</v>
      </c>
      <c r="R1908" t="s">
        <v>521</v>
      </c>
      <c r="S1908" t="str">
        <f t="shared" si="29"/>
        <v>CAMA CALLA, JORGE</v>
      </c>
      <c r="T1908" t="s">
        <v>58</v>
      </c>
      <c r="U1908" t="s">
        <v>47</v>
      </c>
      <c r="V1908" t="s">
        <v>48</v>
      </c>
      <c r="W1908" t="s">
        <v>16464</v>
      </c>
      <c r="X1908" s="121">
        <v>23553</v>
      </c>
      <c r="Y1908" t="s">
        <v>12064</v>
      </c>
      <c r="AB1908" t="s">
        <v>37</v>
      </c>
      <c r="AC1908" t="s">
        <v>38</v>
      </c>
      <c r="AD1908" t="s">
        <v>39</v>
      </c>
    </row>
    <row r="1909" spans="1:30">
      <c r="A1909" t="s">
        <v>12065</v>
      </c>
      <c r="B1909" t="s">
        <v>26</v>
      </c>
      <c r="C1909" t="s">
        <v>332</v>
      </c>
      <c r="D1909" t="s">
        <v>28</v>
      </c>
      <c r="E1909" t="s">
        <v>362</v>
      </c>
      <c r="F1909" t="s">
        <v>12059</v>
      </c>
      <c r="G1909" t="s">
        <v>12060</v>
      </c>
      <c r="H1909" t="s">
        <v>8442</v>
      </c>
      <c r="I1909" t="s">
        <v>14480</v>
      </c>
      <c r="J1909" t="s">
        <v>12065</v>
      </c>
      <c r="K1909" t="s">
        <v>30</v>
      </c>
      <c r="L1909" t="s">
        <v>30</v>
      </c>
      <c r="M1909" t="s">
        <v>41</v>
      </c>
      <c r="N1909" t="s">
        <v>42</v>
      </c>
      <c r="O1909" t="s">
        <v>12066</v>
      </c>
      <c r="P1909" t="s">
        <v>144</v>
      </c>
      <c r="Q1909" t="s">
        <v>144</v>
      </c>
      <c r="R1909" t="s">
        <v>12067</v>
      </c>
      <c r="S1909" t="str">
        <f t="shared" si="29"/>
        <v>CHAYÑA CHAYÑA, ROSAURA</v>
      </c>
      <c r="T1909" t="s">
        <v>58</v>
      </c>
      <c r="U1909" t="s">
        <v>47</v>
      </c>
      <c r="V1909" t="s">
        <v>48</v>
      </c>
      <c r="W1909" t="s">
        <v>16465</v>
      </c>
      <c r="X1909" s="121">
        <v>27325</v>
      </c>
      <c r="Y1909" t="s">
        <v>12068</v>
      </c>
      <c r="AB1909" t="s">
        <v>37</v>
      </c>
      <c r="AC1909" t="s">
        <v>38</v>
      </c>
      <c r="AD1909" t="s">
        <v>39</v>
      </c>
    </row>
    <row r="1910" spans="1:30">
      <c r="A1910" t="s">
        <v>12069</v>
      </c>
      <c r="B1910" t="s">
        <v>26</v>
      </c>
      <c r="C1910" t="s">
        <v>332</v>
      </c>
      <c r="D1910" t="s">
        <v>28</v>
      </c>
      <c r="E1910" t="s">
        <v>362</v>
      </c>
      <c r="F1910" t="s">
        <v>12070</v>
      </c>
      <c r="G1910" t="s">
        <v>12071</v>
      </c>
      <c r="H1910" t="s">
        <v>8442</v>
      </c>
      <c r="I1910" t="s">
        <v>14481</v>
      </c>
      <c r="J1910" t="s">
        <v>12069</v>
      </c>
      <c r="K1910" t="s">
        <v>30</v>
      </c>
      <c r="L1910" t="s">
        <v>31</v>
      </c>
      <c r="M1910" t="s">
        <v>32</v>
      </c>
      <c r="N1910" t="s">
        <v>231</v>
      </c>
      <c r="O1910" t="s">
        <v>14482</v>
      </c>
      <c r="P1910" t="s">
        <v>40</v>
      </c>
      <c r="Q1910" t="s">
        <v>40</v>
      </c>
      <c r="R1910" t="s">
        <v>40</v>
      </c>
      <c r="S1910" s="163" t="s">
        <v>231</v>
      </c>
      <c r="T1910" t="s">
        <v>62</v>
      </c>
      <c r="U1910" t="s">
        <v>36</v>
      </c>
      <c r="V1910" t="s">
        <v>48</v>
      </c>
      <c r="W1910" t="s">
        <v>40</v>
      </c>
      <c r="X1910" t="s">
        <v>232</v>
      </c>
      <c r="Y1910" t="s">
        <v>40</v>
      </c>
      <c r="AB1910" t="s">
        <v>37</v>
      </c>
      <c r="AC1910" t="s">
        <v>38</v>
      </c>
      <c r="AD1910" t="s">
        <v>39</v>
      </c>
    </row>
    <row r="1911" spans="1:30">
      <c r="A1911" t="s">
        <v>12074</v>
      </c>
      <c r="B1911" t="s">
        <v>26</v>
      </c>
      <c r="C1911" t="s">
        <v>332</v>
      </c>
      <c r="D1911" t="s">
        <v>28</v>
      </c>
      <c r="E1911" t="s">
        <v>362</v>
      </c>
      <c r="F1911" t="s">
        <v>12070</v>
      </c>
      <c r="G1911" t="s">
        <v>12071</v>
      </c>
      <c r="H1911" t="s">
        <v>8442</v>
      </c>
      <c r="I1911" t="s">
        <v>14481</v>
      </c>
      <c r="J1911" t="s">
        <v>12074</v>
      </c>
      <c r="K1911" t="s">
        <v>30</v>
      </c>
      <c r="L1911" t="s">
        <v>30</v>
      </c>
      <c r="M1911" t="s">
        <v>41</v>
      </c>
      <c r="N1911" t="s">
        <v>42</v>
      </c>
      <c r="O1911" t="s">
        <v>19125</v>
      </c>
      <c r="P1911" t="s">
        <v>226</v>
      </c>
      <c r="Q1911" t="s">
        <v>72</v>
      </c>
      <c r="R1911" t="s">
        <v>12711</v>
      </c>
      <c r="S1911" t="str">
        <f t="shared" si="29"/>
        <v>TICONA QUISPE, DIANA LIZ</v>
      </c>
      <c r="T1911" t="s">
        <v>58</v>
      </c>
      <c r="U1911" t="s">
        <v>47</v>
      </c>
      <c r="V1911" t="s">
        <v>48</v>
      </c>
      <c r="W1911" t="s">
        <v>16657</v>
      </c>
      <c r="X1911" s="121">
        <v>29810</v>
      </c>
      <c r="Y1911" t="s">
        <v>12712</v>
      </c>
      <c r="AB1911" t="s">
        <v>37</v>
      </c>
      <c r="AC1911" t="s">
        <v>38</v>
      </c>
      <c r="AD1911" t="s">
        <v>39</v>
      </c>
    </row>
    <row r="1912" spans="1:30">
      <c r="A1912" t="s">
        <v>12075</v>
      </c>
      <c r="B1912" t="s">
        <v>26</v>
      </c>
      <c r="C1912" t="s">
        <v>332</v>
      </c>
      <c r="D1912" t="s">
        <v>28</v>
      </c>
      <c r="E1912" t="s">
        <v>362</v>
      </c>
      <c r="F1912" t="s">
        <v>12070</v>
      </c>
      <c r="G1912" t="s">
        <v>12071</v>
      </c>
      <c r="H1912" t="s">
        <v>8442</v>
      </c>
      <c r="I1912" t="s">
        <v>14481</v>
      </c>
      <c r="J1912" t="s">
        <v>12075</v>
      </c>
      <c r="K1912" t="s">
        <v>30</v>
      </c>
      <c r="L1912" t="s">
        <v>30</v>
      </c>
      <c r="M1912" t="s">
        <v>6262</v>
      </c>
      <c r="N1912" t="s">
        <v>42</v>
      </c>
      <c r="O1912" t="s">
        <v>52</v>
      </c>
      <c r="P1912" t="s">
        <v>9003</v>
      </c>
      <c r="Q1912" t="s">
        <v>128</v>
      </c>
      <c r="R1912" t="s">
        <v>861</v>
      </c>
      <c r="S1912" t="str">
        <f t="shared" si="29"/>
        <v>HUANCAPAZA VELASQUEZ, JAIME</v>
      </c>
      <c r="T1912" t="s">
        <v>51</v>
      </c>
      <c r="U1912" t="s">
        <v>47</v>
      </c>
      <c r="V1912" t="s">
        <v>48</v>
      </c>
      <c r="W1912" t="s">
        <v>16466</v>
      </c>
      <c r="X1912" s="121">
        <v>24630</v>
      </c>
      <c r="Y1912" t="s">
        <v>12076</v>
      </c>
      <c r="AB1912" t="s">
        <v>37</v>
      </c>
      <c r="AC1912" t="s">
        <v>38</v>
      </c>
      <c r="AD1912" t="s">
        <v>39</v>
      </c>
    </row>
    <row r="1913" spans="1:30">
      <c r="A1913" t="s">
        <v>12077</v>
      </c>
      <c r="B1913" t="s">
        <v>26</v>
      </c>
      <c r="C1913" t="s">
        <v>332</v>
      </c>
      <c r="D1913" t="s">
        <v>28</v>
      </c>
      <c r="E1913" t="s">
        <v>362</v>
      </c>
      <c r="F1913" t="s">
        <v>12070</v>
      </c>
      <c r="G1913" t="s">
        <v>12071</v>
      </c>
      <c r="H1913" t="s">
        <v>8442</v>
      </c>
      <c r="I1913" t="s">
        <v>14481</v>
      </c>
      <c r="J1913" t="s">
        <v>12077</v>
      </c>
      <c r="K1913" t="s">
        <v>30</v>
      </c>
      <c r="L1913" t="s">
        <v>30</v>
      </c>
      <c r="M1913" t="s">
        <v>41</v>
      </c>
      <c r="N1913" t="s">
        <v>42</v>
      </c>
      <c r="O1913" t="s">
        <v>19126</v>
      </c>
      <c r="P1913" t="s">
        <v>103</v>
      </c>
      <c r="Q1913" t="s">
        <v>340</v>
      </c>
      <c r="R1913" t="s">
        <v>14349</v>
      </c>
      <c r="S1913" t="str">
        <f t="shared" si="29"/>
        <v>MAMANI PACHO, ELEAZAR</v>
      </c>
      <c r="T1913" t="s">
        <v>58</v>
      </c>
      <c r="U1913" t="s">
        <v>47</v>
      </c>
      <c r="V1913" t="s">
        <v>48</v>
      </c>
      <c r="W1913" t="s">
        <v>16132</v>
      </c>
      <c r="X1913" s="121">
        <v>30811</v>
      </c>
      <c r="Y1913" t="s">
        <v>14350</v>
      </c>
      <c r="AB1913" t="s">
        <v>37</v>
      </c>
      <c r="AC1913" t="s">
        <v>38</v>
      </c>
      <c r="AD1913" t="s">
        <v>39</v>
      </c>
    </row>
    <row r="1914" spans="1:30">
      <c r="A1914" t="s">
        <v>12078</v>
      </c>
      <c r="B1914" t="s">
        <v>26</v>
      </c>
      <c r="C1914" t="s">
        <v>332</v>
      </c>
      <c r="D1914" t="s">
        <v>28</v>
      </c>
      <c r="E1914" t="s">
        <v>362</v>
      </c>
      <c r="F1914" t="s">
        <v>12070</v>
      </c>
      <c r="G1914" t="s">
        <v>12071</v>
      </c>
      <c r="H1914" t="s">
        <v>8442</v>
      </c>
      <c r="I1914" t="s">
        <v>14481</v>
      </c>
      <c r="J1914" t="s">
        <v>12078</v>
      </c>
      <c r="K1914" t="s">
        <v>87</v>
      </c>
      <c r="L1914" t="s">
        <v>88</v>
      </c>
      <c r="M1914" t="s">
        <v>89</v>
      </c>
      <c r="N1914" t="s">
        <v>231</v>
      </c>
      <c r="O1914" t="s">
        <v>14483</v>
      </c>
      <c r="P1914" t="s">
        <v>40</v>
      </c>
      <c r="Q1914" t="s">
        <v>40</v>
      </c>
      <c r="R1914" t="s">
        <v>40</v>
      </c>
      <c r="S1914" s="163" t="s">
        <v>231</v>
      </c>
      <c r="T1914" t="s">
        <v>62</v>
      </c>
      <c r="U1914" t="s">
        <v>36</v>
      </c>
      <c r="V1914" t="s">
        <v>48</v>
      </c>
      <c r="W1914" t="s">
        <v>40</v>
      </c>
      <c r="X1914" t="s">
        <v>232</v>
      </c>
      <c r="Y1914" t="s">
        <v>40</v>
      </c>
      <c r="AB1914" t="s">
        <v>37</v>
      </c>
      <c r="AC1914" t="s">
        <v>92</v>
      </c>
      <c r="AD1914" t="s">
        <v>39</v>
      </c>
    </row>
    <row r="1915" spans="1:30">
      <c r="A1915" t="s">
        <v>12081</v>
      </c>
      <c r="B1915" t="s">
        <v>26</v>
      </c>
      <c r="C1915" t="s">
        <v>27</v>
      </c>
      <c r="D1915" t="s">
        <v>28</v>
      </c>
      <c r="E1915" t="s">
        <v>362</v>
      </c>
      <c r="F1915" t="s">
        <v>12082</v>
      </c>
      <c r="G1915" t="s">
        <v>12083</v>
      </c>
      <c r="H1915" t="s">
        <v>8442</v>
      </c>
      <c r="I1915" t="s">
        <v>14484</v>
      </c>
      <c r="J1915" t="s">
        <v>12081</v>
      </c>
      <c r="K1915" t="s">
        <v>30</v>
      </c>
      <c r="L1915" t="s">
        <v>30</v>
      </c>
      <c r="M1915" t="s">
        <v>41</v>
      </c>
      <c r="N1915" t="s">
        <v>42</v>
      </c>
      <c r="O1915" t="s">
        <v>14485</v>
      </c>
      <c r="P1915" t="s">
        <v>2</v>
      </c>
      <c r="Q1915" t="s">
        <v>290</v>
      </c>
      <c r="R1915" t="s">
        <v>12575</v>
      </c>
      <c r="S1915" t="str">
        <f t="shared" si="29"/>
        <v>ZONA ZEA, CALIXTO FORTUNATO</v>
      </c>
      <c r="T1915" t="s">
        <v>46</v>
      </c>
      <c r="U1915" t="s">
        <v>47</v>
      </c>
      <c r="V1915" t="s">
        <v>48</v>
      </c>
      <c r="W1915" t="s">
        <v>16467</v>
      </c>
      <c r="X1915" s="121">
        <v>21837</v>
      </c>
      <c r="Y1915" t="s">
        <v>12576</v>
      </c>
      <c r="AB1915" t="s">
        <v>37</v>
      </c>
      <c r="AC1915" t="s">
        <v>38</v>
      </c>
      <c r="AD1915" t="s">
        <v>39</v>
      </c>
    </row>
    <row r="1916" spans="1:30">
      <c r="A1916" t="s">
        <v>12084</v>
      </c>
      <c r="B1916" t="s">
        <v>26</v>
      </c>
      <c r="C1916" t="s">
        <v>27</v>
      </c>
      <c r="D1916" t="s">
        <v>28</v>
      </c>
      <c r="E1916" t="s">
        <v>362</v>
      </c>
      <c r="F1916" t="s">
        <v>12082</v>
      </c>
      <c r="G1916" t="s">
        <v>12083</v>
      </c>
      <c r="H1916" t="s">
        <v>8442</v>
      </c>
      <c r="I1916" t="s">
        <v>14484</v>
      </c>
      <c r="J1916" t="s">
        <v>12084</v>
      </c>
      <c r="K1916" t="s">
        <v>30</v>
      </c>
      <c r="L1916" t="s">
        <v>30</v>
      </c>
      <c r="M1916" t="s">
        <v>41</v>
      </c>
      <c r="N1916" t="s">
        <v>42</v>
      </c>
      <c r="O1916" t="s">
        <v>12085</v>
      </c>
      <c r="P1916" t="s">
        <v>6316</v>
      </c>
      <c r="Q1916" t="s">
        <v>584</v>
      </c>
      <c r="R1916" t="s">
        <v>784</v>
      </c>
      <c r="S1916" t="str">
        <f t="shared" si="29"/>
        <v>SUCASACA YANARICO, SAMUEL</v>
      </c>
      <c r="T1916" t="s">
        <v>58</v>
      </c>
      <c r="U1916" t="s">
        <v>47</v>
      </c>
      <c r="V1916" t="s">
        <v>48</v>
      </c>
      <c r="W1916" t="s">
        <v>16468</v>
      </c>
      <c r="X1916" s="121">
        <v>27709</v>
      </c>
      <c r="Y1916" t="s">
        <v>12086</v>
      </c>
      <c r="AB1916" t="s">
        <v>37</v>
      </c>
      <c r="AC1916" t="s">
        <v>38</v>
      </c>
      <c r="AD1916" t="s">
        <v>39</v>
      </c>
    </row>
    <row r="1917" spans="1:30">
      <c r="A1917" t="s">
        <v>12087</v>
      </c>
      <c r="B1917" t="s">
        <v>26</v>
      </c>
      <c r="C1917" t="s">
        <v>27</v>
      </c>
      <c r="D1917" t="s">
        <v>28</v>
      </c>
      <c r="E1917" t="s">
        <v>362</v>
      </c>
      <c r="F1917" t="s">
        <v>12082</v>
      </c>
      <c r="G1917" t="s">
        <v>12083</v>
      </c>
      <c r="H1917" t="s">
        <v>8442</v>
      </c>
      <c r="I1917" t="s">
        <v>14484</v>
      </c>
      <c r="J1917" t="s">
        <v>12087</v>
      </c>
      <c r="K1917" t="s">
        <v>30</v>
      </c>
      <c r="L1917" t="s">
        <v>30</v>
      </c>
      <c r="M1917" t="s">
        <v>41</v>
      </c>
      <c r="N1917" t="s">
        <v>42</v>
      </c>
      <c r="O1917" t="s">
        <v>12088</v>
      </c>
      <c r="P1917" t="s">
        <v>284</v>
      </c>
      <c r="Q1917" t="s">
        <v>128</v>
      </c>
      <c r="R1917" t="s">
        <v>12089</v>
      </c>
      <c r="S1917" t="str">
        <f t="shared" si="29"/>
        <v>ALVAREZ VELASQUEZ, LIZBETH CAROLE</v>
      </c>
      <c r="T1917" t="s">
        <v>51</v>
      </c>
      <c r="U1917" t="s">
        <v>47</v>
      </c>
      <c r="V1917" t="s">
        <v>48</v>
      </c>
      <c r="W1917" t="s">
        <v>16469</v>
      </c>
      <c r="X1917" s="121">
        <v>27085</v>
      </c>
      <c r="Y1917" t="s">
        <v>12090</v>
      </c>
      <c r="AB1917" t="s">
        <v>37</v>
      </c>
      <c r="AC1917" t="s">
        <v>38</v>
      </c>
      <c r="AD1917" t="s">
        <v>39</v>
      </c>
    </row>
    <row r="1918" spans="1:30">
      <c r="A1918" t="s">
        <v>12091</v>
      </c>
      <c r="B1918" t="s">
        <v>26</v>
      </c>
      <c r="C1918" t="s">
        <v>27</v>
      </c>
      <c r="D1918" t="s">
        <v>28</v>
      </c>
      <c r="E1918" t="s">
        <v>362</v>
      </c>
      <c r="F1918" t="s">
        <v>12082</v>
      </c>
      <c r="G1918" t="s">
        <v>12083</v>
      </c>
      <c r="H1918" t="s">
        <v>8442</v>
      </c>
      <c r="I1918" t="s">
        <v>14484</v>
      </c>
      <c r="J1918" t="s">
        <v>12091</v>
      </c>
      <c r="K1918" t="s">
        <v>30</v>
      </c>
      <c r="L1918" t="s">
        <v>30</v>
      </c>
      <c r="M1918" t="s">
        <v>41</v>
      </c>
      <c r="N1918" t="s">
        <v>42</v>
      </c>
      <c r="O1918" t="s">
        <v>14486</v>
      </c>
      <c r="P1918" t="s">
        <v>160</v>
      </c>
      <c r="Q1918" t="s">
        <v>837</v>
      </c>
      <c r="R1918" t="s">
        <v>6629</v>
      </c>
      <c r="S1918" t="str">
        <f t="shared" si="29"/>
        <v>YUCRA CARRION, PRIMITIVA</v>
      </c>
      <c r="T1918" t="s">
        <v>62</v>
      </c>
      <c r="U1918" t="s">
        <v>47</v>
      </c>
      <c r="V1918" t="s">
        <v>48</v>
      </c>
      <c r="W1918" t="s">
        <v>16470</v>
      </c>
      <c r="X1918" s="121">
        <v>25674</v>
      </c>
      <c r="Y1918" t="s">
        <v>14487</v>
      </c>
      <c r="AB1918" t="s">
        <v>37</v>
      </c>
      <c r="AC1918" t="s">
        <v>38</v>
      </c>
      <c r="AD1918" t="s">
        <v>39</v>
      </c>
    </row>
    <row r="1919" spans="1:30">
      <c r="A1919" t="s">
        <v>12094</v>
      </c>
      <c r="B1919" t="s">
        <v>26</v>
      </c>
      <c r="C1919" t="s">
        <v>27</v>
      </c>
      <c r="D1919" t="s">
        <v>28</v>
      </c>
      <c r="E1919" t="s">
        <v>362</v>
      </c>
      <c r="F1919" t="s">
        <v>12082</v>
      </c>
      <c r="G1919" t="s">
        <v>12083</v>
      </c>
      <c r="H1919" t="s">
        <v>8442</v>
      </c>
      <c r="I1919" t="s">
        <v>14484</v>
      </c>
      <c r="J1919" t="s">
        <v>12094</v>
      </c>
      <c r="K1919" t="s">
        <v>30</v>
      </c>
      <c r="L1919" t="s">
        <v>30</v>
      </c>
      <c r="M1919" t="s">
        <v>41</v>
      </c>
      <c r="N1919" t="s">
        <v>42</v>
      </c>
      <c r="O1919" t="s">
        <v>52</v>
      </c>
      <c r="P1919" t="s">
        <v>828</v>
      </c>
      <c r="Q1919" t="s">
        <v>472</v>
      </c>
      <c r="R1919" t="s">
        <v>12095</v>
      </c>
      <c r="S1919" t="str">
        <f t="shared" si="29"/>
        <v>YAGUNO CURO, TEOFILO BACILIO</v>
      </c>
      <c r="T1919" t="s">
        <v>51</v>
      </c>
      <c r="U1919" t="s">
        <v>47</v>
      </c>
      <c r="V1919" t="s">
        <v>48</v>
      </c>
      <c r="W1919" t="s">
        <v>16471</v>
      </c>
      <c r="X1919" s="121">
        <v>21689</v>
      </c>
      <c r="Y1919" t="s">
        <v>12096</v>
      </c>
      <c r="AB1919" t="s">
        <v>37</v>
      </c>
      <c r="AC1919" t="s">
        <v>38</v>
      </c>
      <c r="AD1919" t="s">
        <v>39</v>
      </c>
    </row>
    <row r="1920" spans="1:30">
      <c r="A1920" t="s">
        <v>12097</v>
      </c>
      <c r="B1920" t="s">
        <v>26</v>
      </c>
      <c r="C1920" t="s">
        <v>27</v>
      </c>
      <c r="D1920" t="s">
        <v>28</v>
      </c>
      <c r="E1920" t="s">
        <v>362</v>
      </c>
      <c r="F1920" t="s">
        <v>12082</v>
      </c>
      <c r="G1920" t="s">
        <v>12083</v>
      </c>
      <c r="H1920" t="s">
        <v>8442</v>
      </c>
      <c r="I1920" t="s">
        <v>14484</v>
      </c>
      <c r="J1920" t="s">
        <v>12097</v>
      </c>
      <c r="K1920" t="s">
        <v>87</v>
      </c>
      <c r="L1920" t="s">
        <v>88</v>
      </c>
      <c r="M1920" t="s">
        <v>358</v>
      </c>
      <c r="N1920" t="s">
        <v>231</v>
      </c>
      <c r="O1920" t="s">
        <v>12098</v>
      </c>
      <c r="P1920" t="s">
        <v>40</v>
      </c>
      <c r="Q1920" t="s">
        <v>40</v>
      </c>
      <c r="R1920" t="s">
        <v>40</v>
      </c>
      <c r="S1920" s="163" t="s">
        <v>231</v>
      </c>
      <c r="T1920" t="s">
        <v>62</v>
      </c>
      <c r="U1920" t="s">
        <v>36</v>
      </c>
      <c r="V1920" t="s">
        <v>48</v>
      </c>
      <c r="W1920" t="s">
        <v>40</v>
      </c>
      <c r="X1920" t="s">
        <v>232</v>
      </c>
      <c r="Y1920" t="s">
        <v>40</v>
      </c>
      <c r="AB1920" t="s">
        <v>37</v>
      </c>
      <c r="AC1920" t="s">
        <v>92</v>
      </c>
      <c r="AD1920" t="s">
        <v>39</v>
      </c>
    </row>
    <row r="1921" spans="1:30">
      <c r="A1921" t="s">
        <v>12099</v>
      </c>
      <c r="B1921" t="s">
        <v>26</v>
      </c>
      <c r="C1921" t="s">
        <v>27</v>
      </c>
      <c r="D1921" t="s">
        <v>28</v>
      </c>
      <c r="E1921" t="s">
        <v>362</v>
      </c>
      <c r="F1921" t="s">
        <v>12100</v>
      </c>
      <c r="G1921" t="s">
        <v>12101</v>
      </c>
      <c r="H1921" t="s">
        <v>8442</v>
      </c>
      <c r="I1921" t="s">
        <v>14488</v>
      </c>
      <c r="J1921" t="s">
        <v>12099</v>
      </c>
      <c r="K1921" t="s">
        <v>30</v>
      </c>
      <c r="L1921" t="s">
        <v>30</v>
      </c>
      <c r="M1921" t="s">
        <v>41</v>
      </c>
      <c r="N1921" t="s">
        <v>42</v>
      </c>
      <c r="O1921" t="s">
        <v>260</v>
      </c>
      <c r="P1921" t="s">
        <v>643</v>
      </c>
      <c r="Q1921" t="s">
        <v>12102</v>
      </c>
      <c r="R1921" t="s">
        <v>12103</v>
      </c>
      <c r="S1921" t="str">
        <f t="shared" si="29"/>
        <v>PARILLO HUACO, NERI PILAR</v>
      </c>
      <c r="T1921" t="s">
        <v>51</v>
      </c>
      <c r="U1921" t="s">
        <v>47</v>
      </c>
      <c r="V1921" t="s">
        <v>48</v>
      </c>
      <c r="W1921" t="s">
        <v>16472</v>
      </c>
      <c r="X1921" s="121">
        <v>28668</v>
      </c>
      <c r="Y1921" t="s">
        <v>12104</v>
      </c>
      <c r="AB1921" t="s">
        <v>37</v>
      </c>
      <c r="AC1921" t="s">
        <v>38</v>
      </c>
      <c r="AD1921" t="s">
        <v>39</v>
      </c>
    </row>
    <row r="1922" spans="1:30">
      <c r="A1922" t="s">
        <v>12105</v>
      </c>
      <c r="B1922" t="s">
        <v>26</v>
      </c>
      <c r="C1922" t="s">
        <v>27</v>
      </c>
      <c r="D1922" t="s">
        <v>28</v>
      </c>
      <c r="E1922" t="s">
        <v>362</v>
      </c>
      <c r="F1922" t="s">
        <v>12100</v>
      </c>
      <c r="G1922" t="s">
        <v>12101</v>
      </c>
      <c r="H1922" t="s">
        <v>8442</v>
      </c>
      <c r="I1922" t="s">
        <v>14488</v>
      </c>
      <c r="J1922" t="s">
        <v>12105</v>
      </c>
      <c r="K1922" t="s">
        <v>30</v>
      </c>
      <c r="L1922" t="s">
        <v>30</v>
      </c>
      <c r="M1922" t="s">
        <v>41</v>
      </c>
      <c r="N1922" t="s">
        <v>231</v>
      </c>
      <c r="O1922" t="s">
        <v>19127</v>
      </c>
      <c r="P1922" t="s">
        <v>40</v>
      </c>
      <c r="Q1922" t="s">
        <v>40</v>
      </c>
      <c r="R1922" t="s">
        <v>40</v>
      </c>
      <c r="S1922" s="163" t="s">
        <v>231</v>
      </c>
      <c r="T1922" t="s">
        <v>62</v>
      </c>
      <c r="U1922" t="s">
        <v>47</v>
      </c>
      <c r="V1922" t="s">
        <v>48</v>
      </c>
      <c r="W1922" t="s">
        <v>40</v>
      </c>
      <c r="X1922" t="s">
        <v>232</v>
      </c>
      <c r="Y1922" t="s">
        <v>40</v>
      </c>
      <c r="AB1922" t="s">
        <v>37</v>
      </c>
      <c r="AC1922" t="s">
        <v>6439</v>
      </c>
      <c r="AD1922" t="s">
        <v>39</v>
      </c>
    </row>
    <row r="1923" spans="1:30">
      <c r="A1923" t="s">
        <v>12106</v>
      </c>
      <c r="B1923" t="s">
        <v>26</v>
      </c>
      <c r="C1923" t="s">
        <v>27</v>
      </c>
      <c r="D1923" t="s">
        <v>28</v>
      </c>
      <c r="E1923" t="s">
        <v>362</v>
      </c>
      <c r="F1923" t="s">
        <v>12100</v>
      </c>
      <c r="G1923" t="s">
        <v>12101</v>
      </c>
      <c r="H1923" t="s">
        <v>8442</v>
      </c>
      <c r="I1923" t="s">
        <v>14488</v>
      </c>
      <c r="J1923" t="s">
        <v>12106</v>
      </c>
      <c r="K1923" t="s">
        <v>30</v>
      </c>
      <c r="L1923" t="s">
        <v>30</v>
      </c>
      <c r="M1923" t="s">
        <v>41</v>
      </c>
      <c r="N1923" t="s">
        <v>42</v>
      </c>
      <c r="O1923" t="s">
        <v>52</v>
      </c>
      <c r="P1923" t="s">
        <v>136</v>
      </c>
      <c r="Q1923" t="s">
        <v>226</v>
      </c>
      <c r="R1923" t="s">
        <v>6194</v>
      </c>
      <c r="S1923" t="str">
        <f t="shared" si="29"/>
        <v>AQUISE TICONA, GERONIMO</v>
      </c>
      <c r="T1923" t="s">
        <v>51</v>
      </c>
      <c r="U1923" t="s">
        <v>47</v>
      </c>
      <c r="V1923" t="s">
        <v>48</v>
      </c>
      <c r="W1923" t="s">
        <v>16473</v>
      </c>
      <c r="X1923" s="121">
        <v>22777</v>
      </c>
      <c r="Y1923" t="s">
        <v>12107</v>
      </c>
      <c r="AB1923" t="s">
        <v>37</v>
      </c>
      <c r="AC1923" t="s">
        <v>38</v>
      </c>
      <c r="AD1923" t="s">
        <v>39</v>
      </c>
    </row>
    <row r="1924" spans="1:30">
      <c r="A1924" t="s">
        <v>12108</v>
      </c>
      <c r="B1924" t="s">
        <v>26</v>
      </c>
      <c r="C1924" t="s">
        <v>27</v>
      </c>
      <c r="D1924" t="s">
        <v>28</v>
      </c>
      <c r="E1924" t="s">
        <v>362</v>
      </c>
      <c r="F1924" t="s">
        <v>12100</v>
      </c>
      <c r="G1924" t="s">
        <v>12101</v>
      </c>
      <c r="H1924" t="s">
        <v>8442</v>
      </c>
      <c r="I1924" t="s">
        <v>14488</v>
      </c>
      <c r="J1924" t="s">
        <v>12108</v>
      </c>
      <c r="K1924" t="s">
        <v>30</v>
      </c>
      <c r="L1924" t="s">
        <v>30</v>
      </c>
      <c r="M1924" t="s">
        <v>8480</v>
      </c>
      <c r="N1924" t="s">
        <v>42</v>
      </c>
      <c r="O1924" t="s">
        <v>52</v>
      </c>
      <c r="P1924" t="s">
        <v>54</v>
      </c>
      <c r="Q1924" t="s">
        <v>60</v>
      </c>
      <c r="R1924" t="s">
        <v>918</v>
      </c>
      <c r="S1924" t="str">
        <f t="shared" si="29"/>
        <v>ARPASI MEDINA, MAURO</v>
      </c>
      <c r="T1924" t="s">
        <v>62</v>
      </c>
      <c r="U1924" t="s">
        <v>47</v>
      </c>
      <c r="V1924" t="s">
        <v>48</v>
      </c>
      <c r="W1924" t="s">
        <v>16474</v>
      </c>
      <c r="X1924" s="121">
        <v>21536</v>
      </c>
      <c r="Y1924" t="s">
        <v>12109</v>
      </c>
      <c r="AB1924" t="s">
        <v>37</v>
      </c>
      <c r="AC1924" t="s">
        <v>38</v>
      </c>
      <c r="AD1924" t="s">
        <v>39</v>
      </c>
    </row>
    <row r="1925" spans="1:30">
      <c r="A1925" t="s">
        <v>12110</v>
      </c>
      <c r="B1925" t="s">
        <v>26</v>
      </c>
      <c r="C1925" t="s">
        <v>27</v>
      </c>
      <c r="D1925" t="s">
        <v>28</v>
      </c>
      <c r="E1925" t="s">
        <v>362</v>
      </c>
      <c r="F1925" t="s">
        <v>12100</v>
      </c>
      <c r="G1925" t="s">
        <v>12101</v>
      </c>
      <c r="H1925" t="s">
        <v>8442</v>
      </c>
      <c r="I1925" t="s">
        <v>14488</v>
      </c>
      <c r="J1925" t="s">
        <v>12110</v>
      </c>
      <c r="K1925" t="s">
        <v>30</v>
      </c>
      <c r="L1925" t="s">
        <v>30</v>
      </c>
      <c r="M1925" t="s">
        <v>41</v>
      </c>
      <c r="N1925" t="s">
        <v>42</v>
      </c>
      <c r="O1925" t="s">
        <v>12111</v>
      </c>
      <c r="P1925" t="s">
        <v>261</v>
      </c>
      <c r="Q1925" t="s">
        <v>226</v>
      </c>
      <c r="R1925" t="s">
        <v>12112</v>
      </c>
      <c r="S1925" t="str">
        <f t="shared" si="29"/>
        <v>FUENTES TICONA, GRIMALDO MIGUEL</v>
      </c>
      <c r="T1925" t="s">
        <v>62</v>
      </c>
      <c r="U1925" t="s">
        <v>47</v>
      </c>
      <c r="V1925" t="s">
        <v>48</v>
      </c>
      <c r="W1925" t="s">
        <v>16475</v>
      </c>
      <c r="X1925" s="121">
        <v>22553</v>
      </c>
      <c r="Y1925" t="s">
        <v>12113</v>
      </c>
      <c r="AB1925" t="s">
        <v>37</v>
      </c>
      <c r="AC1925" t="s">
        <v>38</v>
      </c>
      <c r="AD1925" t="s">
        <v>39</v>
      </c>
    </row>
    <row r="1926" spans="1:30">
      <c r="A1926" t="s">
        <v>12114</v>
      </c>
      <c r="B1926" t="s">
        <v>26</v>
      </c>
      <c r="C1926" t="s">
        <v>27</v>
      </c>
      <c r="D1926" t="s">
        <v>28</v>
      </c>
      <c r="E1926" t="s">
        <v>362</v>
      </c>
      <c r="F1926" t="s">
        <v>12100</v>
      </c>
      <c r="G1926" t="s">
        <v>12101</v>
      </c>
      <c r="H1926" t="s">
        <v>8442</v>
      </c>
      <c r="I1926" t="s">
        <v>14488</v>
      </c>
      <c r="J1926" t="s">
        <v>12114</v>
      </c>
      <c r="K1926" t="s">
        <v>30</v>
      </c>
      <c r="L1926" t="s">
        <v>30</v>
      </c>
      <c r="M1926" t="s">
        <v>41</v>
      </c>
      <c r="N1926" t="s">
        <v>42</v>
      </c>
      <c r="O1926" t="s">
        <v>12115</v>
      </c>
      <c r="P1926" t="s">
        <v>226</v>
      </c>
      <c r="Q1926" t="s">
        <v>189</v>
      </c>
      <c r="R1926" t="s">
        <v>954</v>
      </c>
      <c r="S1926" t="str">
        <f t="shared" ref="S1926:S1989" si="30">CONCATENATE(P1926," ",Q1926,","," ",R1926)</f>
        <v>TICONA APAZA, RENE</v>
      </c>
      <c r="T1926" t="s">
        <v>58</v>
      </c>
      <c r="U1926" t="s">
        <v>47</v>
      </c>
      <c r="V1926" t="s">
        <v>48</v>
      </c>
      <c r="W1926" t="s">
        <v>16476</v>
      </c>
      <c r="X1926" s="121">
        <v>27802</v>
      </c>
      <c r="Y1926" t="s">
        <v>12116</v>
      </c>
      <c r="AB1926" t="s">
        <v>37</v>
      </c>
      <c r="AC1926" t="s">
        <v>38</v>
      </c>
      <c r="AD1926" t="s">
        <v>39</v>
      </c>
    </row>
    <row r="1927" spans="1:30">
      <c r="A1927" t="s">
        <v>12117</v>
      </c>
      <c r="B1927" t="s">
        <v>26</v>
      </c>
      <c r="C1927" t="s">
        <v>27</v>
      </c>
      <c r="D1927" t="s">
        <v>28</v>
      </c>
      <c r="E1927" t="s">
        <v>362</v>
      </c>
      <c r="F1927" t="s">
        <v>12100</v>
      </c>
      <c r="G1927" t="s">
        <v>12101</v>
      </c>
      <c r="H1927" t="s">
        <v>8442</v>
      </c>
      <c r="I1927" t="s">
        <v>14488</v>
      </c>
      <c r="J1927" t="s">
        <v>12117</v>
      </c>
      <c r="K1927" t="s">
        <v>30</v>
      </c>
      <c r="L1927" t="s">
        <v>30</v>
      </c>
      <c r="M1927" t="s">
        <v>41</v>
      </c>
      <c r="N1927" t="s">
        <v>42</v>
      </c>
      <c r="O1927" t="s">
        <v>52</v>
      </c>
      <c r="P1927" t="s">
        <v>226</v>
      </c>
      <c r="Q1927" t="s">
        <v>1003</v>
      </c>
      <c r="R1927" t="s">
        <v>7517</v>
      </c>
      <c r="S1927" t="str">
        <f t="shared" si="30"/>
        <v>TICONA QUILLA, LEOCADIA</v>
      </c>
      <c r="T1927" t="s">
        <v>51</v>
      </c>
      <c r="U1927" t="s">
        <v>47</v>
      </c>
      <c r="V1927" t="s">
        <v>48</v>
      </c>
      <c r="W1927" t="s">
        <v>16477</v>
      </c>
      <c r="X1927" s="121">
        <v>23789</v>
      </c>
      <c r="Y1927" t="s">
        <v>12118</v>
      </c>
      <c r="AB1927" t="s">
        <v>37</v>
      </c>
      <c r="AC1927" t="s">
        <v>38</v>
      </c>
      <c r="AD1927" t="s">
        <v>39</v>
      </c>
    </row>
    <row r="1928" spans="1:30">
      <c r="A1928" t="s">
        <v>12119</v>
      </c>
      <c r="B1928" t="s">
        <v>26</v>
      </c>
      <c r="C1928" t="s">
        <v>27</v>
      </c>
      <c r="D1928" t="s">
        <v>28</v>
      </c>
      <c r="E1928" t="s">
        <v>362</v>
      </c>
      <c r="F1928" t="s">
        <v>12100</v>
      </c>
      <c r="G1928" t="s">
        <v>12101</v>
      </c>
      <c r="H1928" t="s">
        <v>8442</v>
      </c>
      <c r="I1928" t="s">
        <v>14488</v>
      </c>
      <c r="J1928" t="s">
        <v>12119</v>
      </c>
      <c r="K1928" t="s">
        <v>87</v>
      </c>
      <c r="L1928" t="s">
        <v>88</v>
      </c>
      <c r="M1928" t="s">
        <v>93</v>
      </c>
      <c r="N1928" t="s">
        <v>42</v>
      </c>
      <c r="O1928" t="s">
        <v>12120</v>
      </c>
      <c r="P1928" t="s">
        <v>12121</v>
      </c>
      <c r="Q1928" t="s">
        <v>883</v>
      </c>
      <c r="R1928" t="s">
        <v>992</v>
      </c>
      <c r="S1928" t="str">
        <f t="shared" si="30"/>
        <v>ARRIETA BUSTAMANTE, SIMON</v>
      </c>
      <c r="T1928" t="s">
        <v>99</v>
      </c>
      <c r="U1928" t="s">
        <v>36</v>
      </c>
      <c r="V1928" t="s">
        <v>48</v>
      </c>
      <c r="W1928" t="s">
        <v>16478</v>
      </c>
      <c r="X1928" s="121">
        <v>24174</v>
      </c>
      <c r="Y1928" t="s">
        <v>12122</v>
      </c>
      <c r="AB1928" t="s">
        <v>37</v>
      </c>
      <c r="AC1928" t="s">
        <v>92</v>
      </c>
      <c r="AD1928" t="s">
        <v>39</v>
      </c>
    </row>
    <row r="1929" spans="1:30">
      <c r="A1929" t="s">
        <v>12123</v>
      </c>
      <c r="B1929" t="s">
        <v>26</v>
      </c>
      <c r="C1929" t="s">
        <v>27</v>
      </c>
      <c r="D1929" t="s">
        <v>28</v>
      </c>
      <c r="E1929" t="s">
        <v>362</v>
      </c>
      <c r="F1929" t="s">
        <v>12124</v>
      </c>
      <c r="G1929" t="s">
        <v>12125</v>
      </c>
      <c r="H1929" t="s">
        <v>8442</v>
      </c>
      <c r="I1929" t="s">
        <v>14489</v>
      </c>
      <c r="J1929" t="s">
        <v>12123</v>
      </c>
      <c r="K1929" t="s">
        <v>30</v>
      </c>
      <c r="L1929" t="s">
        <v>31</v>
      </c>
      <c r="M1929" t="s">
        <v>32</v>
      </c>
      <c r="N1929" t="s">
        <v>231</v>
      </c>
      <c r="O1929" t="s">
        <v>14490</v>
      </c>
      <c r="P1929" t="s">
        <v>40</v>
      </c>
      <c r="Q1929" t="s">
        <v>40</v>
      </c>
      <c r="R1929" t="s">
        <v>40</v>
      </c>
      <c r="S1929" s="163" t="s">
        <v>231</v>
      </c>
      <c r="T1929" t="s">
        <v>62</v>
      </c>
      <c r="U1929" t="s">
        <v>36</v>
      </c>
      <c r="V1929" t="s">
        <v>48</v>
      </c>
      <c r="W1929" t="s">
        <v>40</v>
      </c>
      <c r="X1929" t="s">
        <v>232</v>
      </c>
      <c r="Y1929" t="s">
        <v>40</v>
      </c>
      <c r="AB1929" t="s">
        <v>37</v>
      </c>
      <c r="AC1929" t="s">
        <v>38</v>
      </c>
      <c r="AD1929" t="s">
        <v>39</v>
      </c>
    </row>
    <row r="1930" spans="1:30">
      <c r="A1930" t="s">
        <v>12127</v>
      </c>
      <c r="B1930" t="s">
        <v>26</v>
      </c>
      <c r="C1930" t="s">
        <v>27</v>
      </c>
      <c r="D1930" t="s">
        <v>28</v>
      </c>
      <c r="E1930" t="s">
        <v>362</v>
      </c>
      <c r="F1930" t="s">
        <v>12124</v>
      </c>
      <c r="G1930" t="s">
        <v>12125</v>
      </c>
      <c r="H1930" t="s">
        <v>8442</v>
      </c>
      <c r="I1930" t="s">
        <v>14489</v>
      </c>
      <c r="J1930" t="s">
        <v>12127</v>
      </c>
      <c r="K1930" t="s">
        <v>30</v>
      </c>
      <c r="L1930" t="s">
        <v>30</v>
      </c>
      <c r="M1930" t="s">
        <v>41</v>
      </c>
      <c r="N1930" t="s">
        <v>42</v>
      </c>
      <c r="O1930" t="s">
        <v>14491</v>
      </c>
      <c r="P1930" t="s">
        <v>643</v>
      </c>
      <c r="Q1930" t="s">
        <v>122</v>
      </c>
      <c r="R1930" t="s">
        <v>10748</v>
      </c>
      <c r="S1930" t="str">
        <f t="shared" si="30"/>
        <v>PARILLO FLORES, SEVERIANO</v>
      </c>
      <c r="T1930" t="s">
        <v>58</v>
      </c>
      <c r="U1930" t="s">
        <v>47</v>
      </c>
      <c r="V1930" t="s">
        <v>48</v>
      </c>
      <c r="W1930" t="s">
        <v>16479</v>
      </c>
      <c r="X1930" s="121">
        <v>24054</v>
      </c>
      <c r="Y1930" t="s">
        <v>10749</v>
      </c>
      <c r="AB1930" t="s">
        <v>37</v>
      </c>
      <c r="AC1930" t="s">
        <v>38</v>
      </c>
      <c r="AD1930" t="s">
        <v>39</v>
      </c>
    </row>
    <row r="1931" spans="1:30">
      <c r="A1931" t="s">
        <v>12130</v>
      </c>
      <c r="B1931" t="s">
        <v>26</v>
      </c>
      <c r="C1931" t="s">
        <v>27</v>
      </c>
      <c r="D1931" t="s">
        <v>28</v>
      </c>
      <c r="E1931" t="s">
        <v>362</v>
      </c>
      <c r="F1931" t="s">
        <v>12124</v>
      </c>
      <c r="G1931" t="s">
        <v>12125</v>
      </c>
      <c r="H1931" t="s">
        <v>8442</v>
      </c>
      <c r="I1931" t="s">
        <v>14489</v>
      </c>
      <c r="J1931" t="s">
        <v>12130</v>
      </c>
      <c r="K1931" t="s">
        <v>30</v>
      </c>
      <c r="L1931" t="s">
        <v>30</v>
      </c>
      <c r="M1931" t="s">
        <v>41</v>
      </c>
      <c r="N1931" t="s">
        <v>42</v>
      </c>
      <c r="O1931" t="s">
        <v>12131</v>
      </c>
      <c r="P1931" t="s">
        <v>722</v>
      </c>
      <c r="Q1931" t="s">
        <v>103</v>
      </c>
      <c r="R1931" t="s">
        <v>12132</v>
      </c>
      <c r="S1931" t="str">
        <f t="shared" si="30"/>
        <v>CCUNO MAMANI, JULIO MARIO</v>
      </c>
      <c r="T1931" t="s">
        <v>46</v>
      </c>
      <c r="U1931" t="s">
        <v>47</v>
      </c>
      <c r="V1931" t="s">
        <v>48</v>
      </c>
      <c r="W1931" t="s">
        <v>16480</v>
      </c>
      <c r="X1931" s="121">
        <v>21647</v>
      </c>
      <c r="Y1931" t="s">
        <v>12133</v>
      </c>
      <c r="AB1931" t="s">
        <v>37</v>
      </c>
      <c r="AC1931" t="s">
        <v>38</v>
      </c>
      <c r="AD1931" t="s">
        <v>39</v>
      </c>
    </row>
    <row r="1932" spans="1:30">
      <c r="A1932" t="s">
        <v>12134</v>
      </c>
      <c r="B1932" t="s">
        <v>26</v>
      </c>
      <c r="C1932" t="s">
        <v>27</v>
      </c>
      <c r="D1932" t="s">
        <v>28</v>
      </c>
      <c r="E1932" t="s">
        <v>362</v>
      </c>
      <c r="F1932" t="s">
        <v>12124</v>
      </c>
      <c r="G1932" t="s">
        <v>12125</v>
      </c>
      <c r="H1932" t="s">
        <v>8442</v>
      </c>
      <c r="I1932" t="s">
        <v>14489</v>
      </c>
      <c r="J1932" t="s">
        <v>12134</v>
      </c>
      <c r="K1932" t="s">
        <v>30</v>
      </c>
      <c r="L1932" t="s">
        <v>30</v>
      </c>
      <c r="M1932" t="s">
        <v>41</v>
      </c>
      <c r="N1932" t="s">
        <v>42</v>
      </c>
      <c r="O1932" t="s">
        <v>52</v>
      </c>
      <c r="P1932" t="s">
        <v>11949</v>
      </c>
      <c r="Q1932" t="s">
        <v>72</v>
      </c>
      <c r="R1932" t="s">
        <v>12135</v>
      </c>
      <c r="S1932" t="str">
        <f t="shared" si="30"/>
        <v>LEANDRES QUISPE, WILLMA</v>
      </c>
      <c r="T1932" t="s">
        <v>46</v>
      </c>
      <c r="U1932" t="s">
        <v>47</v>
      </c>
      <c r="V1932" t="s">
        <v>48</v>
      </c>
      <c r="W1932" t="s">
        <v>16481</v>
      </c>
      <c r="X1932" s="121">
        <v>25013</v>
      </c>
      <c r="Y1932" t="s">
        <v>12136</v>
      </c>
      <c r="AB1932" t="s">
        <v>37</v>
      </c>
      <c r="AC1932" t="s">
        <v>38</v>
      </c>
      <c r="AD1932" t="s">
        <v>39</v>
      </c>
    </row>
    <row r="1933" spans="1:30">
      <c r="A1933" t="s">
        <v>12137</v>
      </c>
      <c r="B1933" t="s">
        <v>26</v>
      </c>
      <c r="C1933" t="s">
        <v>27</v>
      </c>
      <c r="D1933" t="s">
        <v>28</v>
      </c>
      <c r="E1933" t="s">
        <v>362</v>
      </c>
      <c r="F1933" t="s">
        <v>12124</v>
      </c>
      <c r="G1933" t="s">
        <v>12125</v>
      </c>
      <c r="H1933" t="s">
        <v>8442</v>
      </c>
      <c r="I1933" t="s">
        <v>14489</v>
      </c>
      <c r="J1933" t="s">
        <v>12137</v>
      </c>
      <c r="K1933" t="s">
        <v>30</v>
      </c>
      <c r="L1933" t="s">
        <v>30</v>
      </c>
      <c r="M1933" t="s">
        <v>41</v>
      </c>
      <c r="N1933" t="s">
        <v>42</v>
      </c>
      <c r="O1933" t="s">
        <v>52</v>
      </c>
      <c r="P1933" t="s">
        <v>12057</v>
      </c>
      <c r="Q1933" t="s">
        <v>283</v>
      </c>
      <c r="R1933" t="s">
        <v>316</v>
      </c>
      <c r="S1933" t="str">
        <f t="shared" si="30"/>
        <v>LLERENA BEDOYA, MARIA LUISA</v>
      </c>
      <c r="T1933" t="s">
        <v>51</v>
      </c>
      <c r="U1933" t="s">
        <v>47</v>
      </c>
      <c r="V1933" t="s">
        <v>48</v>
      </c>
      <c r="W1933" t="s">
        <v>16482</v>
      </c>
      <c r="X1933" s="121">
        <v>24828</v>
      </c>
      <c r="Y1933" t="s">
        <v>12138</v>
      </c>
      <c r="AB1933" t="s">
        <v>37</v>
      </c>
      <c r="AC1933" t="s">
        <v>38</v>
      </c>
      <c r="AD1933" t="s">
        <v>39</v>
      </c>
    </row>
    <row r="1934" spans="1:30">
      <c r="A1934" t="s">
        <v>12139</v>
      </c>
      <c r="B1934" t="s">
        <v>26</v>
      </c>
      <c r="C1934" t="s">
        <v>27</v>
      </c>
      <c r="D1934" t="s">
        <v>28</v>
      </c>
      <c r="E1934" t="s">
        <v>362</v>
      </c>
      <c r="F1934" t="s">
        <v>12124</v>
      </c>
      <c r="G1934" t="s">
        <v>12125</v>
      </c>
      <c r="H1934" t="s">
        <v>8442</v>
      </c>
      <c r="I1934" t="s">
        <v>14489</v>
      </c>
      <c r="J1934" t="s">
        <v>12139</v>
      </c>
      <c r="K1934" t="s">
        <v>30</v>
      </c>
      <c r="L1934" t="s">
        <v>30</v>
      </c>
      <c r="M1934" t="s">
        <v>41</v>
      </c>
      <c r="N1934" t="s">
        <v>42</v>
      </c>
      <c r="O1934" t="s">
        <v>52</v>
      </c>
      <c r="P1934" t="s">
        <v>522</v>
      </c>
      <c r="Q1934" t="s">
        <v>189</v>
      </c>
      <c r="R1934" t="s">
        <v>12140</v>
      </c>
      <c r="S1934" t="str">
        <f t="shared" si="30"/>
        <v>MONZON APAZA, ROXANA REYNA</v>
      </c>
      <c r="T1934" t="s">
        <v>46</v>
      </c>
      <c r="U1934" t="s">
        <v>47</v>
      </c>
      <c r="V1934" t="s">
        <v>48</v>
      </c>
      <c r="W1934" t="s">
        <v>16483</v>
      </c>
      <c r="X1934" s="121">
        <v>27190</v>
      </c>
      <c r="Y1934" t="s">
        <v>12141</v>
      </c>
      <c r="AB1934" t="s">
        <v>37</v>
      </c>
      <c r="AC1934" t="s">
        <v>38</v>
      </c>
      <c r="AD1934" t="s">
        <v>39</v>
      </c>
    </row>
    <row r="1935" spans="1:30">
      <c r="A1935" t="s">
        <v>12142</v>
      </c>
      <c r="B1935" t="s">
        <v>26</v>
      </c>
      <c r="C1935" t="s">
        <v>27</v>
      </c>
      <c r="D1935" t="s">
        <v>28</v>
      </c>
      <c r="E1935" t="s">
        <v>362</v>
      </c>
      <c r="F1935" t="s">
        <v>12124</v>
      </c>
      <c r="G1935" t="s">
        <v>12125</v>
      </c>
      <c r="H1935" t="s">
        <v>8442</v>
      </c>
      <c r="I1935" t="s">
        <v>14489</v>
      </c>
      <c r="J1935" t="s">
        <v>12142</v>
      </c>
      <c r="K1935" t="s">
        <v>30</v>
      </c>
      <c r="L1935" t="s">
        <v>30</v>
      </c>
      <c r="M1935" t="s">
        <v>8480</v>
      </c>
      <c r="N1935" t="s">
        <v>42</v>
      </c>
      <c r="O1935" t="s">
        <v>52</v>
      </c>
      <c r="P1935" t="s">
        <v>72</v>
      </c>
      <c r="Q1935" t="s">
        <v>131</v>
      </c>
      <c r="R1935" t="s">
        <v>12143</v>
      </c>
      <c r="S1935" t="str">
        <f t="shared" si="30"/>
        <v>QUISPE COILA, PERSEVERANDA</v>
      </c>
      <c r="T1935" t="s">
        <v>62</v>
      </c>
      <c r="U1935" t="s">
        <v>47</v>
      </c>
      <c r="V1935" t="s">
        <v>48</v>
      </c>
      <c r="W1935" t="s">
        <v>16484</v>
      </c>
      <c r="X1935" s="121">
        <v>26110</v>
      </c>
      <c r="Y1935" t="s">
        <v>12144</v>
      </c>
      <c r="AB1935" t="s">
        <v>37</v>
      </c>
      <c r="AC1935" t="s">
        <v>38</v>
      </c>
      <c r="AD1935" t="s">
        <v>39</v>
      </c>
    </row>
    <row r="1936" spans="1:30">
      <c r="A1936" t="s">
        <v>12145</v>
      </c>
      <c r="B1936" t="s">
        <v>26</v>
      </c>
      <c r="C1936" t="s">
        <v>27</v>
      </c>
      <c r="D1936" t="s">
        <v>28</v>
      </c>
      <c r="E1936" t="s">
        <v>362</v>
      </c>
      <c r="F1936" t="s">
        <v>12124</v>
      </c>
      <c r="G1936" t="s">
        <v>12125</v>
      </c>
      <c r="H1936" t="s">
        <v>8442</v>
      </c>
      <c r="I1936" t="s">
        <v>14489</v>
      </c>
      <c r="J1936" t="s">
        <v>12145</v>
      </c>
      <c r="K1936" t="s">
        <v>30</v>
      </c>
      <c r="L1936" t="s">
        <v>30</v>
      </c>
      <c r="M1936" t="s">
        <v>6262</v>
      </c>
      <c r="N1936" t="s">
        <v>42</v>
      </c>
      <c r="O1936" t="s">
        <v>52</v>
      </c>
      <c r="P1936" t="s">
        <v>72</v>
      </c>
      <c r="Q1936" t="s">
        <v>106</v>
      </c>
      <c r="R1936" t="s">
        <v>801</v>
      </c>
      <c r="S1936" t="str">
        <f t="shared" si="30"/>
        <v>QUISPE RUELAS, ERNESTO</v>
      </c>
      <c r="T1936" t="s">
        <v>51</v>
      </c>
      <c r="U1936" t="s">
        <v>47</v>
      </c>
      <c r="V1936" t="s">
        <v>48</v>
      </c>
      <c r="W1936" t="s">
        <v>16485</v>
      </c>
      <c r="X1936" s="121">
        <v>22957</v>
      </c>
      <c r="Y1936" t="s">
        <v>12146</v>
      </c>
      <c r="AB1936" t="s">
        <v>37</v>
      </c>
      <c r="AC1936" t="s">
        <v>38</v>
      </c>
      <c r="AD1936" t="s">
        <v>39</v>
      </c>
    </row>
    <row r="1937" spans="1:30">
      <c r="A1937" t="s">
        <v>12147</v>
      </c>
      <c r="B1937" t="s">
        <v>26</v>
      </c>
      <c r="C1937" t="s">
        <v>27</v>
      </c>
      <c r="D1937" t="s">
        <v>28</v>
      </c>
      <c r="E1937" t="s">
        <v>362</v>
      </c>
      <c r="F1937" t="s">
        <v>12124</v>
      </c>
      <c r="G1937" t="s">
        <v>12125</v>
      </c>
      <c r="H1937" t="s">
        <v>8442</v>
      </c>
      <c r="I1937" t="s">
        <v>14489</v>
      </c>
      <c r="J1937" t="s">
        <v>12147</v>
      </c>
      <c r="K1937" t="s">
        <v>30</v>
      </c>
      <c r="L1937" t="s">
        <v>30</v>
      </c>
      <c r="M1937" t="s">
        <v>41</v>
      </c>
      <c r="N1937" t="s">
        <v>42</v>
      </c>
      <c r="O1937" t="s">
        <v>16486</v>
      </c>
      <c r="P1937" t="s">
        <v>11356</v>
      </c>
      <c r="Q1937" t="s">
        <v>404</v>
      </c>
      <c r="R1937" t="s">
        <v>11357</v>
      </c>
      <c r="S1937" t="str">
        <f t="shared" si="30"/>
        <v>MOLLINEDO BUSTINZA, MELANIA ADELAYDA</v>
      </c>
      <c r="T1937" t="s">
        <v>51</v>
      </c>
      <c r="U1937" t="s">
        <v>47</v>
      </c>
      <c r="V1937" t="s">
        <v>48</v>
      </c>
      <c r="W1937" t="s">
        <v>16487</v>
      </c>
      <c r="X1937" s="121">
        <v>28473</v>
      </c>
      <c r="Y1937" t="s">
        <v>11358</v>
      </c>
      <c r="AB1937" t="s">
        <v>37</v>
      </c>
      <c r="AC1937" t="s">
        <v>38</v>
      </c>
      <c r="AD1937" t="s">
        <v>39</v>
      </c>
    </row>
    <row r="1938" spans="1:30">
      <c r="A1938" t="s">
        <v>12148</v>
      </c>
      <c r="B1938" t="s">
        <v>26</v>
      </c>
      <c r="C1938" t="s">
        <v>27</v>
      </c>
      <c r="D1938" t="s">
        <v>28</v>
      </c>
      <c r="E1938" t="s">
        <v>362</v>
      </c>
      <c r="F1938" t="s">
        <v>12124</v>
      </c>
      <c r="G1938" t="s">
        <v>12125</v>
      </c>
      <c r="H1938" t="s">
        <v>8442</v>
      </c>
      <c r="I1938" t="s">
        <v>14489</v>
      </c>
      <c r="J1938" t="s">
        <v>12148</v>
      </c>
      <c r="K1938" t="s">
        <v>87</v>
      </c>
      <c r="L1938" t="s">
        <v>88</v>
      </c>
      <c r="M1938" t="s">
        <v>93</v>
      </c>
      <c r="N1938" t="s">
        <v>42</v>
      </c>
      <c r="O1938" t="s">
        <v>12149</v>
      </c>
      <c r="P1938" t="s">
        <v>6316</v>
      </c>
      <c r="Q1938" t="s">
        <v>290</v>
      </c>
      <c r="R1938" t="s">
        <v>7038</v>
      </c>
      <c r="S1938" t="str">
        <f t="shared" si="30"/>
        <v>SUCASACA ZEA, CIRILO</v>
      </c>
      <c r="T1938" t="s">
        <v>99</v>
      </c>
      <c r="U1938" t="s">
        <v>36</v>
      </c>
      <c r="V1938" t="s">
        <v>48</v>
      </c>
      <c r="W1938" t="s">
        <v>16488</v>
      </c>
      <c r="X1938" s="121">
        <v>20643</v>
      </c>
      <c r="Y1938" t="s">
        <v>12150</v>
      </c>
      <c r="AB1938" t="s">
        <v>37</v>
      </c>
      <c r="AC1938" t="s">
        <v>92</v>
      </c>
      <c r="AD1938" t="s">
        <v>39</v>
      </c>
    </row>
    <row r="1939" spans="1:30">
      <c r="A1939" t="s">
        <v>12151</v>
      </c>
      <c r="B1939" t="s">
        <v>26</v>
      </c>
      <c r="C1939" t="s">
        <v>27</v>
      </c>
      <c r="D1939" t="s">
        <v>28</v>
      </c>
      <c r="E1939" t="s">
        <v>363</v>
      </c>
      <c r="F1939" t="s">
        <v>12152</v>
      </c>
      <c r="G1939" t="s">
        <v>12153</v>
      </c>
      <c r="H1939" t="s">
        <v>8442</v>
      </c>
      <c r="I1939" t="s">
        <v>14492</v>
      </c>
      <c r="J1939" t="s">
        <v>12151</v>
      </c>
      <c r="K1939" t="s">
        <v>30</v>
      </c>
      <c r="L1939" t="s">
        <v>31</v>
      </c>
      <c r="M1939" t="s">
        <v>32</v>
      </c>
      <c r="N1939" t="s">
        <v>231</v>
      </c>
      <c r="O1939" t="s">
        <v>19128</v>
      </c>
      <c r="P1939" t="s">
        <v>40</v>
      </c>
      <c r="Q1939" t="s">
        <v>40</v>
      </c>
      <c r="R1939" t="s">
        <v>40</v>
      </c>
      <c r="S1939" s="163" t="s">
        <v>231</v>
      </c>
      <c r="T1939" t="s">
        <v>62</v>
      </c>
      <c r="U1939" t="s">
        <v>36</v>
      </c>
      <c r="V1939" t="s">
        <v>48</v>
      </c>
      <c r="W1939" t="s">
        <v>40</v>
      </c>
      <c r="X1939" t="s">
        <v>232</v>
      </c>
      <c r="Y1939" t="s">
        <v>40</v>
      </c>
      <c r="AB1939" t="s">
        <v>37</v>
      </c>
      <c r="AC1939" t="s">
        <v>38</v>
      </c>
      <c r="AD1939" t="s">
        <v>39</v>
      </c>
    </row>
    <row r="1940" spans="1:30">
      <c r="A1940" t="s">
        <v>12156</v>
      </c>
      <c r="B1940" t="s">
        <v>26</v>
      </c>
      <c r="C1940" t="s">
        <v>27</v>
      </c>
      <c r="D1940" t="s">
        <v>28</v>
      </c>
      <c r="E1940" t="s">
        <v>363</v>
      </c>
      <c r="F1940" t="s">
        <v>12152</v>
      </c>
      <c r="G1940" t="s">
        <v>12153</v>
      </c>
      <c r="H1940" t="s">
        <v>8442</v>
      </c>
      <c r="I1940" t="s">
        <v>14492</v>
      </c>
      <c r="J1940" t="s">
        <v>12156</v>
      </c>
      <c r="K1940" t="s">
        <v>30</v>
      </c>
      <c r="L1940" t="s">
        <v>30</v>
      </c>
      <c r="M1940" t="s">
        <v>41</v>
      </c>
      <c r="N1940" t="s">
        <v>42</v>
      </c>
      <c r="O1940" t="s">
        <v>14493</v>
      </c>
      <c r="P1940" t="s">
        <v>343</v>
      </c>
      <c r="Q1940" t="s">
        <v>8337</v>
      </c>
      <c r="R1940" t="s">
        <v>14494</v>
      </c>
      <c r="S1940" t="str">
        <f t="shared" si="30"/>
        <v>BRAVO AVILA, JULIA EDILTRUDES</v>
      </c>
      <c r="T1940" t="s">
        <v>62</v>
      </c>
      <c r="U1940" t="s">
        <v>47</v>
      </c>
      <c r="V1940" t="s">
        <v>48</v>
      </c>
      <c r="W1940" t="s">
        <v>16490</v>
      </c>
      <c r="X1940" s="121">
        <v>24646</v>
      </c>
      <c r="Y1940" t="s">
        <v>14495</v>
      </c>
      <c r="AB1940" t="s">
        <v>37</v>
      </c>
      <c r="AC1940" t="s">
        <v>38</v>
      </c>
      <c r="AD1940" t="s">
        <v>39</v>
      </c>
    </row>
    <row r="1941" spans="1:30">
      <c r="A1941" t="s">
        <v>12157</v>
      </c>
      <c r="B1941" t="s">
        <v>26</v>
      </c>
      <c r="C1941" t="s">
        <v>27</v>
      </c>
      <c r="D1941" t="s">
        <v>28</v>
      </c>
      <c r="E1941" t="s">
        <v>363</v>
      </c>
      <c r="F1941" t="s">
        <v>12152</v>
      </c>
      <c r="G1941" t="s">
        <v>12153</v>
      </c>
      <c r="H1941" t="s">
        <v>8442</v>
      </c>
      <c r="I1941" t="s">
        <v>14492</v>
      </c>
      <c r="J1941" t="s">
        <v>12157</v>
      </c>
      <c r="K1941" t="s">
        <v>30</v>
      </c>
      <c r="L1941" t="s">
        <v>30</v>
      </c>
      <c r="M1941" t="s">
        <v>41</v>
      </c>
      <c r="N1941" t="s">
        <v>42</v>
      </c>
      <c r="O1941" t="s">
        <v>19129</v>
      </c>
      <c r="P1941" t="s">
        <v>103</v>
      </c>
      <c r="Q1941" t="s">
        <v>119</v>
      </c>
      <c r="R1941" t="s">
        <v>120</v>
      </c>
      <c r="S1941" t="str">
        <f t="shared" si="30"/>
        <v>MAMANI ALARCON, JULIA</v>
      </c>
      <c r="T1941" t="s">
        <v>910</v>
      </c>
      <c r="U1941" t="s">
        <v>47</v>
      </c>
      <c r="V1941" t="s">
        <v>48</v>
      </c>
      <c r="W1941" t="s">
        <v>14866</v>
      </c>
      <c r="X1941" s="121">
        <v>24674</v>
      </c>
      <c r="Y1941" t="s">
        <v>6453</v>
      </c>
      <c r="AB1941" t="s">
        <v>37</v>
      </c>
      <c r="AC1941" t="s">
        <v>38</v>
      </c>
      <c r="AD1941" t="s">
        <v>39</v>
      </c>
    </row>
    <row r="1942" spans="1:30">
      <c r="A1942" t="s">
        <v>12158</v>
      </c>
      <c r="B1942" t="s">
        <v>26</v>
      </c>
      <c r="C1942" t="s">
        <v>27</v>
      </c>
      <c r="D1942" t="s">
        <v>28</v>
      </c>
      <c r="E1942" t="s">
        <v>363</v>
      </c>
      <c r="F1942" t="s">
        <v>12152</v>
      </c>
      <c r="G1942" t="s">
        <v>12153</v>
      </c>
      <c r="H1942" t="s">
        <v>8442</v>
      </c>
      <c r="I1942" t="s">
        <v>14492</v>
      </c>
      <c r="J1942" t="s">
        <v>12158</v>
      </c>
      <c r="K1942" t="s">
        <v>30</v>
      </c>
      <c r="L1942" t="s">
        <v>30</v>
      </c>
      <c r="M1942" t="s">
        <v>41</v>
      </c>
      <c r="N1942" t="s">
        <v>42</v>
      </c>
      <c r="O1942" t="s">
        <v>52</v>
      </c>
      <c r="P1942" t="s">
        <v>307</v>
      </c>
      <c r="Q1942" t="s">
        <v>1007</v>
      </c>
      <c r="R1942" t="s">
        <v>12159</v>
      </c>
      <c r="S1942" t="str">
        <f t="shared" si="30"/>
        <v>BORDA CARREON, JUAN ANTE</v>
      </c>
      <c r="T1942" t="s">
        <v>46</v>
      </c>
      <c r="U1942" t="s">
        <v>47</v>
      </c>
      <c r="V1942" t="s">
        <v>48</v>
      </c>
      <c r="W1942" t="s">
        <v>16491</v>
      </c>
      <c r="X1942" s="121">
        <v>23503</v>
      </c>
      <c r="Y1942" t="s">
        <v>12160</v>
      </c>
      <c r="AB1942" t="s">
        <v>37</v>
      </c>
      <c r="AC1942" t="s">
        <v>38</v>
      </c>
      <c r="AD1942" t="s">
        <v>39</v>
      </c>
    </row>
    <row r="1943" spans="1:30">
      <c r="A1943" t="s">
        <v>12161</v>
      </c>
      <c r="B1943" t="s">
        <v>26</v>
      </c>
      <c r="C1943" t="s">
        <v>27</v>
      </c>
      <c r="D1943" t="s">
        <v>28</v>
      </c>
      <c r="E1943" t="s">
        <v>363</v>
      </c>
      <c r="F1943" t="s">
        <v>12152</v>
      </c>
      <c r="G1943" t="s">
        <v>12153</v>
      </c>
      <c r="H1943" t="s">
        <v>8442</v>
      </c>
      <c r="I1943" t="s">
        <v>14492</v>
      </c>
      <c r="J1943" t="s">
        <v>12161</v>
      </c>
      <c r="K1943" t="s">
        <v>30</v>
      </c>
      <c r="L1943" t="s">
        <v>30</v>
      </c>
      <c r="M1943" t="s">
        <v>41</v>
      </c>
      <c r="N1943" t="s">
        <v>42</v>
      </c>
      <c r="O1943" t="s">
        <v>52</v>
      </c>
      <c r="P1943" t="s">
        <v>561</v>
      </c>
      <c r="Q1943" t="s">
        <v>190</v>
      </c>
      <c r="R1943" t="s">
        <v>12162</v>
      </c>
      <c r="S1943" t="str">
        <f t="shared" si="30"/>
        <v>GUILLEN VALDEZ, NAIN GLORIA</v>
      </c>
      <c r="T1943" t="s">
        <v>46</v>
      </c>
      <c r="U1943" t="s">
        <v>47</v>
      </c>
      <c r="V1943" t="s">
        <v>48</v>
      </c>
      <c r="W1943" t="s">
        <v>16492</v>
      </c>
      <c r="X1943" s="121">
        <v>22232</v>
      </c>
      <c r="Y1943" t="s">
        <v>12163</v>
      </c>
      <c r="AB1943" t="s">
        <v>37</v>
      </c>
      <c r="AC1943" t="s">
        <v>38</v>
      </c>
      <c r="AD1943" t="s">
        <v>39</v>
      </c>
    </row>
    <row r="1944" spans="1:30">
      <c r="A1944" t="s">
        <v>12164</v>
      </c>
      <c r="B1944" t="s">
        <v>26</v>
      </c>
      <c r="C1944" t="s">
        <v>27</v>
      </c>
      <c r="D1944" t="s">
        <v>28</v>
      </c>
      <c r="E1944" t="s">
        <v>363</v>
      </c>
      <c r="F1944" t="s">
        <v>12152</v>
      </c>
      <c r="G1944" t="s">
        <v>12153</v>
      </c>
      <c r="H1944" t="s">
        <v>8442</v>
      </c>
      <c r="I1944" t="s">
        <v>14492</v>
      </c>
      <c r="J1944" t="s">
        <v>12164</v>
      </c>
      <c r="K1944" t="s">
        <v>30</v>
      </c>
      <c r="L1944" t="s">
        <v>30</v>
      </c>
      <c r="M1944" t="s">
        <v>41</v>
      </c>
      <c r="N1944" t="s">
        <v>42</v>
      </c>
      <c r="O1944" t="s">
        <v>14496</v>
      </c>
      <c r="P1944" t="s">
        <v>226</v>
      </c>
      <c r="Q1944" t="s">
        <v>324</v>
      </c>
      <c r="R1944" t="s">
        <v>10967</v>
      </c>
      <c r="S1944" t="str">
        <f t="shared" si="30"/>
        <v>TICONA COAQUIRA, OLGA VENANCIA</v>
      </c>
      <c r="T1944" t="s">
        <v>62</v>
      </c>
      <c r="U1944" t="s">
        <v>47</v>
      </c>
      <c r="V1944" t="s">
        <v>48</v>
      </c>
      <c r="W1944" t="s">
        <v>16493</v>
      </c>
      <c r="X1944" s="121">
        <v>25294</v>
      </c>
      <c r="Y1944" t="s">
        <v>10968</v>
      </c>
      <c r="AB1944" t="s">
        <v>37</v>
      </c>
      <c r="AC1944" t="s">
        <v>38</v>
      </c>
      <c r="AD1944" t="s">
        <v>39</v>
      </c>
    </row>
    <row r="1945" spans="1:30">
      <c r="A1945" t="s">
        <v>12165</v>
      </c>
      <c r="B1945" t="s">
        <v>26</v>
      </c>
      <c r="C1945" t="s">
        <v>27</v>
      </c>
      <c r="D1945" t="s">
        <v>28</v>
      </c>
      <c r="E1945" t="s">
        <v>363</v>
      </c>
      <c r="F1945" t="s">
        <v>12152</v>
      </c>
      <c r="G1945" t="s">
        <v>12153</v>
      </c>
      <c r="H1945" t="s">
        <v>8442</v>
      </c>
      <c r="I1945" t="s">
        <v>14492</v>
      </c>
      <c r="J1945" t="s">
        <v>12165</v>
      </c>
      <c r="K1945" t="s">
        <v>30</v>
      </c>
      <c r="L1945" t="s">
        <v>30</v>
      </c>
      <c r="M1945" t="s">
        <v>8480</v>
      </c>
      <c r="N1945" t="s">
        <v>42</v>
      </c>
      <c r="O1945" t="s">
        <v>12166</v>
      </c>
      <c r="P1945" t="s">
        <v>103</v>
      </c>
      <c r="Q1945" t="s">
        <v>152</v>
      </c>
      <c r="R1945" t="s">
        <v>12167</v>
      </c>
      <c r="S1945" t="str">
        <f t="shared" si="30"/>
        <v>MAMANI PEREZ, SATURNINO RICARDO</v>
      </c>
      <c r="T1945" t="s">
        <v>62</v>
      </c>
      <c r="U1945" t="s">
        <v>47</v>
      </c>
      <c r="V1945" t="s">
        <v>48</v>
      </c>
      <c r="W1945" t="s">
        <v>16494</v>
      </c>
      <c r="X1945" s="121">
        <v>24875</v>
      </c>
      <c r="Y1945" t="s">
        <v>12168</v>
      </c>
      <c r="AB1945" t="s">
        <v>37</v>
      </c>
      <c r="AC1945" t="s">
        <v>38</v>
      </c>
      <c r="AD1945" t="s">
        <v>39</v>
      </c>
    </row>
    <row r="1946" spans="1:30">
      <c r="A1946" t="s">
        <v>12169</v>
      </c>
      <c r="B1946" t="s">
        <v>26</v>
      </c>
      <c r="C1946" t="s">
        <v>27</v>
      </c>
      <c r="D1946" t="s">
        <v>28</v>
      </c>
      <c r="E1946" t="s">
        <v>363</v>
      </c>
      <c r="F1946" t="s">
        <v>12152</v>
      </c>
      <c r="G1946" t="s">
        <v>12153</v>
      </c>
      <c r="H1946" t="s">
        <v>8442</v>
      </c>
      <c r="I1946" t="s">
        <v>14492</v>
      </c>
      <c r="J1946" t="s">
        <v>12169</v>
      </c>
      <c r="K1946" t="s">
        <v>30</v>
      </c>
      <c r="L1946" t="s">
        <v>30</v>
      </c>
      <c r="M1946" t="s">
        <v>41</v>
      </c>
      <c r="N1946" t="s">
        <v>42</v>
      </c>
      <c r="O1946" t="s">
        <v>52</v>
      </c>
      <c r="P1946" t="s">
        <v>103</v>
      </c>
      <c r="Q1946" t="s">
        <v>57</v>
      </c>
      <c r="R1946" t="s">
        <v>1008</v>
      </c>
      <c r="S1946" t="str">
        <f t="shared" si="30"/>
        <v>MAMANI VILCA, WALTER</v>
      </c>
      <c r="T1946" t="s">
        <v>62</v>
      </c>
      <c r="U1946" t="s">
        <v>47</v>
      </c>
      <c r="V1946" t="s">
        <v>48</v>
      </c>
      <c r="W1946" t="s">
        <v>16495</v>
      </c>
      <c r="X1946" s="121">
        <v>24905</v>
      </c>
      <c r="Y1946" t="s">
        <v>12170</v>
      </c>
      <c r="AB1946" t="s">
        <v>37</v>
      </c>
      <c r="AC1946" t="s">
        <v>38</v>
      </c>
      <c r="AD1946" t="s">
        <v>39</v>
      </c>
    </row>
    <row r="1947" spans="1:30">
      <c r="A1947" t="s">
        <v>12171</v>
      </c>
      <c r="B1947" t="s">
        <v>26</v>
      </c>
      <c r="C1947" t="s">
        <v>27</v>
      </c>
      <c r="D1947" t="s">
        <v>28</v>
      </c>
      <c r="E1947" t="s">
        <v>363</v>
      </c>
      <c r="F1947" t="s">
        <v>12152</v>
      </c>
      <c r="G1947" t="s">
        <v>12153</v>
      </c>
      <c r="H1947" t="s">
        <v>8442</v>
      </c>
      <c r="I1947" t="s">
        <v>14492</v>
      </c>
      <c r="J1947" t="s">
        <v>12171</v>
      </c>
      <c r="K1947" t="s">
        <v>30</v>
      </c>
      <c r="L1947" t="s">
        <v>30</v>
      </c>
      <c r="M1947" t="s">
        <v>41</v>
      </c>
      <c r="N1947" t="s">
        <v>42</v>
      </c>
      <c r="O1947" t="s">
        <v>12172</v>
      </c>
      <c r="P1947" t="s">
        <v>250</v>
      </c>
      <c r="Q1947" t="s">
        <v>404</v>
      </c>
      <c r="R1947" t="s">
        <v>6215</v>
      </c>
      <c r="S1947" t="str">
        <f t="shared" si="30"/>
        <v>SALAS BUSTINZA, JULIO ALBERTO</v>
      </c>
      <c r="T1947" t="s">
        <v>62</v>
      </c>
      <c r="U1947" t="s">
        <v>47</v>
      </c>
      <c r="V1947" t="s">
        <v>48</v>
      </c>
      <c r="W1947" t="s">
        <v>16496</v>
      </c>
      <c r="X1947" s="121">
        <v>25763</v>
      </c>
      <c r="Y1947" t="s">
        <v>12173</v>
      </c>
      <c r="AB1947" t="s">
        <v>37</v>
      </c>
      <c r="AC1947" t="s">
        <v>38</v>
      </c>
      <c r="AD1947" t="s">
        <v>39</v>
      </c>
    </row>
    <row r="1948" spans="1:30">
      <c r="A1948" t="s">
        <v>12174</v>
      </c>
      <c r="B1948" t="s">
        <v>26</v>
      </c>
      <c r="C1948" t="s">
        <v>27</v>
      </c>
      <c r="D1948" t="s">
        <v>28</v>
      </c>
      <c r="E1948" t="s">
        <v>363</v>
      </c>
      <c r="F1948" t="s">
        <v>12152</v>
      </c>
      <c r="G1948" t="s">
        <v>12153</v>
      </c>
      <c r="H1948" t="s">
        <v>8442</v>
      </c>
      <c r="I1948" t="s">
        <v>14492</v>
      </c>
      <c r="J1948" t="s">
        <v>12174</v>
      </c>
      <c r="K1948" t="s">
        <v>30</v>
      </c>
      <c r="L1948" t="s">
        <v>30</v>
      </c>
      <c r="M1948" t="s">
        <v>41</v>
      </c>
      <c r="N1948" t="s">
        <v>42</v>
      </c>
      <c r="O1948" t="s">
        <v>14497</v>
      </c>
      <c r="P1948" t="s">
        <v>312</v>
      </c>
      <c r="Q1948" t="s">
        <v>103</v>
      </c>
      <c r="R1948" t="s">
        <v>14498</v>
      </c>
      <c r="S1948" t="str">
        <f t="shared" si="30"/>
        <v>VARGAS MAMANI, NORMA DOLORES</v>
      </c>
      <c r="T1948" t="s">
        <v>46</v>
      </c>
      <c r="U1948" t="s">
        <v>47</v>
      </c>
      <c r="V1948" t="s">
        <v>48</v>
      </c>
      <c r="W1948" t="s">
        <v>16497</v>
      </c>
      <c r="X1948" s="121">
        <v>26922</v>
      </c>
      <c r="Y1948" t="s">
        <v>14499</v>
      </c>
      <c r="AB1948" t="s">
        <v>37</v>
      </c>
      <c r="AC1948" t="s">
        <v>38</v>
      </c>
      <c r="AD1948" t="s">
        <v>39</v>
      </c>
    </row>
    <row r="1949" spans="1:30">
      <c r="A1949" t="s">
        <v>12177</v>
      </c>
      <c r="B1949" t="s">
        <v>26</v>
      </c>
      <c r="C1949" t="s">
        <v>27</v>
      </c>
      <c r="D1949" t="s">
        <v>28</v>
      </c>
      <c r="E1949" t="s">
        <v>363</v>
      </c>
      <c r="F1949" t="s">
        <v>12152</v>
      </c>
      <c r="G1949" t="s">
        <v>12153</v>
      </c>
      <c r="H1949" t="s">
        <v>8442</v>
      </c>
      <c r="I1949" t="s">
        <v>14492</v>
      </c>
      <c r="J1949" t="s">
        <v>12177</v>
      </c>
      <c r="K1949" t="s">
        <v>30</v>
      </c>
      <c r="L1949" t="s">
        <v>30</v>
      </c>
      <c r="M1949" t="s">
        <v>41</v>
      </c>
      <c r="N1949" t="s">
        <v>42</v>
      </c>
      <c r="O1949" t="s">
        <v>12178</v>
      </c>
      <c r="P1949" t="s">
        <v>175</v>
      </c>
      <c r="Q1949" t="s">
        <v>183</v>
      </c>
      <c r="R1949" t="s">
        <v>12179</v>
      </c>
      <c r="S1949" t="str">
        <f t="shared" si="30"/>
        <v>TITO ESCARCENA, PEDRO WILBERT</v>
      </c>
      <c r="T1949" t="s">
        <v>51</v>
      </c>
      <c r="U1949" t="s">
        <v>47</v>
      </c>
      <c r="V1949" t="s">
        <v>48</v>
      </c>
      <c r="W1949" t="s">
        <v>16498</v>
      </c>
      <c r="X1949" s="121">
        <v>28908</v>
      </c>
      <c r="Y1949" t="s">
        <v>12180</v>
      </c>
      <c r="AB1949" t="s">
        <v>37</v>
      </c>
      <c r="AC1949" t="s">
        <v>38</v>
      </c>
      <c r="AD1949" t="s">
        <v>39</v>
      </c>
    </row>
    <row r="1950" spans="1:30">
      <c r="A1950" t="s">
        <v>12181</v>
      </c>
      <c r="B1950" t="s">
        <v>26</v>
      </c>
      <c r="C1950" t="s">
        <v>27</v>
      </c>
      <c r="D1950" t="s">
        <v>28</v>
      </c>
      <c r="E1950" t="s">
        <v>363</v>
      </c>
      <c r="F1950" t="s">
        <v>12152</v>
      </c>
      <c r="G1950" t="s">
        <v>12153</v>
      </c>
      <c r="H1950" t="s">
        <v>8442</v>
      </c>
      <c r="I1950" t="s">
        <v>14492</v>
      </c>
      <c r="J1950" t="s">
        <v>12181</v>
      </c>
      <c r="K1950" t="s">
        <v>30</v>
      </c>
      <c r="L1950" t="s">
        <v>30</v>
      </c>
      <c r="M1950" t="s">
        <v>41</v>
      </c>
      <c r="N1950" t="s">
        <v>231</v>
      </c>
      <c r="O1950" t="s">
        <v>16499</v>
      </c>
      <c r="P1950" t="s">
        <v>40</v>
      </c>
      <c r="Q1950" t="s">
        <v>40</v>
      </c>
      <c r="R1950" t="s">
        <v>40</v>
      </c>
      <c r="S1950" s="163" t="s">
        <v>231</v>
      </c>
      <c r="T1950" t="s">
        <v>62</v>
      </c>
      <c r="U1950" t="s">
        <v>47</v>
      </c>
      <c r="V1950" t="s">
        <v>48</v>
      </c>
      <c r="W1950" t="s">
        <v>40</v>
      </c>
      <c r="X1950" t="s">
        <v>232</v>
      </c>
      <c r="Y1950" t="s">
        <v>40</v>
      </c>
      <c r="AB1950" t="s">
        <v>37</v>
      </c>
      <c r="AC1950" t="s">
        <v>6439</v>
      </c>
      <c r="AD1950" t="s">
        <v>39</v>
      </c>
    </row>
    <row r="1951" spans="1:30">
      <c r="A1951" t="s">
        <v>12182</v>
      </c>
      <c r="B1951" t="s">
        <v>26</v>
      </c>
      <c r="C1951" t="s">
        <v>27</v>
      </c>
      <c r="D1951" t="s">
        <v>28</v>
      </c>
      <c r="E1951" t="s">
        <v>363</v>
      </c>
      <c r="F1951" t="s">
        <v>12152</v>
      </c>
      <c r="G1951" t="s">
        <v>12153</v>
      </c>
      <c r="H1951" t="s">
        <v>8442</v>
      </c>
      <c r="I1951" t="s">
        <v>14492</v>
      </c>
      <c r="J1951" t="s">
        <v>12182</v>
      </c>
      <c r="K1951" t="s">
        <v>30</v>
      </c>
      <c r="L1951" t="s">
        <v>30</v>
      </c>
      <c r="M1951" t="s">
        <v>41</v>
      </c>
      <c r="N1951" t="s">
        <v>42</v>
      </c>
      <c r="O1951" t="s">
        <v>52</v>
      </c>
      <c r="P1951" t="s">
        <v>128</v>
      </c>
      <c r="Q1951" t="s">
        <v>561</v>
      </c>
      <c r="R1951" t="s">
        <v>334</v>
      </c>
      <c r="S1951" t="str">
        <f t="shared" si="30"/>
        <v>VELASQUEZ GUILLEN, MARIA ANTONIETA</v>
      </c>
      <c r="T1951" t="s">
        <v>51</v>
      </c>
      <c r="U1951" t="s">
        <v>47</v>
      </c>
      <c r="V1951" t="s">
        <v>48</v>
      </c>
      <c r="W1951" t="s">
        <v>16500</v>
      </c>
      <c r="X1951" s="121">
        <v>21856</v>
      </c>
      <c r="Y1951" t="s">
        <v>12183</v>
      </c>
      <c r="AB1951" t="s">
        <v>37</v>
      </c>
      <c r="AC1951" t="s">
        <v>38</v>
      </c>
      <c r="AD1951" t="s">
        <v>39</v>
      </c>
    </row>
    <row r="1952" spans="1:30">
      <c r="A1952" t="s">
        <v>12184</v>
      </c>
      <c r="B1952" t="s">
        <v>26</v>
      </c>
      <c r="C1952" t="s">
        <v>27</v>
      </c>
      <c r="D1952" t="s">
        <v>28</v>
      </c>
      <c r="E1952" t="s">
        <v>363</v>
      </c>
      <c r="F1952" t="s">
        <v>12152</v>
      </c>
      <c r="G1952" t="s">
        <v>12153</v>
      </c>
      <c r="H1952" t="s">
        <v>8442</v>
      </c>
      <c r="I1952" t="s">
        <v>14492</v>
      </c>
      <c r="J1952" t="s">
        <v>12184</v>
      </c>
      <c r="K1952" t="s">
        <v>87</v>
      </c>
      <c r="L1952" t="s">
        <v>88</v>
      </c>
      <c r="M1952" t="s">
        <v>89</v>
      </c>
      <c r="N1952" t="s">
        <v>231</v>
      </c>
      <c r="O1952" t="s">
        <v>16501</v>
      </c>
      <c r="P1952" t="s">
        <v>40</v>
      </c>
      <c r="Q1952" t="s">
        <v>40</v>
      </c>
      <c r="R1952" t="s">
        <v>40</v>
      </c>
      <c r="S1952" s="163" t="s">
        <v>231</v>
      </c>
      <c r="T1952" t="s">
        <v>62</v>
      </c>
      <c r="U1952" t="s">
        <v>36</v>
      </c>
      <c r="V1952" t="s">
        <v>48</v>
      </c>
      <c r="W1952" t="s">
        <v>40</v>
      </c>
      <c r="X1952" t="s">
        <v>232</v>
      </c>
      <c r="Y1952" t="s">
        <v>40</v>
      </c>
      <c r="AB1952" t="s">
        <v>37</v>
      </c>
      <c r="AC1952" t="s">
        <v>92</v>
      </c>
      <c r="AD1952" t="s">
        <v>39</v>
      </c>
    </row>
    <row r="1953" spans="1:30">
      <c r="A1953" t="s">
        <v>12186</v>
      </c>
      <c r="B1953" t="s">
        <v>26</v>
      </c>
      <c r="C1953" t="s">
        <v>27</v>
      </c>
      <c r="D1953" t="s">
        <v>28</v>
      </c>
      <c r="E1953" t="s">
        <v>362</v>
      </c>
      <c r="F1953" t="s">
        <v>12187</v>
      </c>
      <c r="G1953" t="s">
        <v>12188</v>
      </c>
      <c r="H1953" t="s">
        <v>8442</v>
      </c>
      <c r="I1953" t="s">
        <v>14500</v>
      </c>
      <c r="J1953" t="s">
        <v>12186</v>
      </c>
      <c r="K1953" t="s">
        <v>30</v>
      </c>
      <c r="L1953" t="s">
        <v>30</v>
      </c>
      <c r="M1953" t="s">
        <v>41</v>
      </c>
      <c r="N1953" t="s">
        <v>231</v>
      </c>
      <c r="O1953" t="s">
        <v>19130</v>
      </c>
      <c r="P1953" t="s">
        <v>40</v>
      </c>
      <c r="Q1953" t="s">
        <v>40</v>
      </c>
      <c r="R1953" t="s">
        <v>40</v>
      </c>
      <c r="S1953" s="163" t="s">
        <v>231</v>
      </c>
      <c r="T1953" t="s">
        <v>62</v>
      </c>
      <c r="U1953" t="s">
        <v>47</v>
      </c>
      <c r="V1953" t="s">
        <v>48</v>
      </c>
      <c r="W1953" t="s">
        <v>40</v>
      </c>
      <c r="X1953" t="s">
        <v>232</v>
      </c>
      <c r="Y1953" t="s">
        <v>40</v>
      </c>
      <c r="AB1953" t="s">
        <v>37</v>
      </c>
      <c r="AC1953" t="s">
        <v>6439</v>
      </c>
      <c r="AD1953" t="s">
        <v>39</v>
      </c>
    </row>
    <row r="1954" spans="1:30">
      <c r="A1954" t="s">
        <v>12189</v>
      </c>
      <c r="B1954" t="s">
        <v>26</v>
      </c>
      <c r="C1954" t="s">
        <v>27</v>
      </c>
      <c r="D1954" t="s">
        <v>28</v>
      </c>
      <c r="E1954" t="s">
        <v>362</v>
      </c>
      <c r="F1954" t="s">
        <v>12187</v>
      </c>
      <c r="G1954" t="s">
        <v>12188</v>
      </c>
      <c r="H1954" t="s">
        <v>8442</v>
      </c>
      <c r="I1954" t="s">
        <v>14500</v>
      </c>
      <c r="J1954" t="s">
        <v>12189</v>
      </c>
      <c r="K1954" t="s">
        <v>30</v>
      </c>
      <c r="L1954" t="s">
        <v>30</v>
      </c>
      <c r="M1954" t="s">
        <v>41</v>
      </c>
      <c r="N1954" t="s">
        <v>42</v>
      </c>
      <c r="O1954" t="s">
        <v>137</v>
      </c>
      <c r="P1954" t="s">
        <v>10787</v>
      </c>
      <c r="Q1954" t="s">
        <v>333</v>
      </c>
      <c r="R1954" t="s">
        <v>12190</v>
      </c>
      <c r="S1954" t="str">
        <f t="shared" si="30"/>
        <v>QUESADA MIRANDA, RICHARD PAUL</v>
      </c>
      <c r="T1954" t="s">
        <v>46</v>
      </c>
      <c r="U1954" t="s">
        <v>47</v>
      </c>
      <c r="V1954" t="s">
        <v>48</v>
      </c>
      <c r="W1954" t="s">
        <v>16502</v>
      </c>
      <c r="X1954" s="121">
        <v>27166</v>
      </c>
      <c r="Y1954" t="s">
        <v>12191</v>
      </c>
      <c r="AB1954" t="s">
        <v>37</v>
      </c>
      <c r="AC1954" t="s">
        <v>38</v>
      </c>
      <c r="AD1954" t="s">
        <v>39</v>
      </c>
    </row>
    <row r="1955" spans="1:30">
      <c r="A1955" t="s">
        <v>12192</v>
      </c>
      <c r="B1955" t="s">
        <v>26</v>
      </c>
      <c r="C1955" t="s">
        <v>27</v>
      </c>
      <c r="D1955" t="s">
        <v>28</v>
      </c>
      <c r="E1955" t="s">
        <v>362</v>
      </c>
      <c r="F1955" t="s">
        <v>12187</v>
      </c>
      <c r="G1955" t="s">
        <v>12188</v>
      </c>
      <c r="H1955" t="s">
        <v>8442</v>
      </c>
      <c r="I1955" t="s">
        <v>14500</v>
      </c>
      <c r="J1955" t="s">
        <v>12192</v>
      </c>
      <c r="K1955" t="s">
        <v>30</v>
      </c>
      <c r="L1955" t="s">
        <v>30</v>
      </c>
      <c r="M1955" t="s">
        <v>41</v>
      </c>
      <c r="N1955" t="s">
        <v>42</v>
      </c>
      <c r="O1955" t="s">
        <v>12193</v>
      </c>
      <c r="P1955" t="s">
        <v>441</v>
      </c>
      <c r="Q1955" t="s">
        <v>264</v>
      </c>
      <c r="R1955" t="s">
        <v>605</v>
      </c>
      <c r="S1955" t="str">
        <f t="shared" si="30"/>
        <v>COTRADO CCALLO, ALICIA</v>
      </c>
      <c r="T1955" t="s">
        <v>62</v>
      </c>
      <c r="U1955" t="s">
        <v>47</v>
      </c>
      <c r="V1955" t="s">
        <v>48</v>
      </c>
      <c r="W1955" t="s">
        <v>16503</v>
      </c>
      <c r="X1955" s="121">
        <v>22940</v>
      </c>
      <c r="Y1955" t="s">
        <v>12194</v>
      </c>
      <c r="AB1955" t="s">
        <v>37</v>
      </c>
      <c r="AC1955" t="s">
        <v>38</v>
      </c>
      <c r="AD1955" t="s">
        <v>39</v>
      </c>
    </row>
    <row r="1956" spans="1:30">
      <c r="A1956" t="s">
        <v>12195</v>
      </c>
      <c r="B1956" t="s">
        <v>26</v>
      </c>
      <c r="C1956" t="s">
        <v>27</v>
      </c>
      <c r="D1956" t="s">
        <v>28</v>
      </c>
      <c r="E1956" t="s">
        <v>362</v>
      </c>
      <c r="F1956" t="s">
        <v>12187</v>
      </c>
      <c r="G1956" t="s">
        <v>12188</v>
      </c>
      <c r="H1956" t="s">
        <v>8442</v>
      </c>
      <c r="I1956" t="s">
        <v>14500</v>
      </c>
      <c r="J1956" t="s">
        <v>12195</v>
      </c>
      <c r="K1956" t="s">
        <v>30</v>
      </c>
      <c r="L1956" t="s">
        <v>30</v>
      </c>
      <c r="M1956" t="s">
        <v>41</v>
      </c>
      <c r="N1956" t="s">
        <v>42</v>
      </c>
      <c r="O1956" t="s">
        <v>12196</v>
      </c>
      <c r="P1956" t="s">
        <v>324</v>
      </c>
      <c r="Q1956" t="s">
        <v>103</v>
      </c>
      <c r="R1956" t="s">
        <v>470</v>
      </c>
      <c r="S1956" t="str">
        <f t="shared" si="30"/>
        <v>COAQUIRA MAMANI, ADELA</v>
      </c>
      <c r="T1956" t="s">
        <v>62</v>
      </c>
      <c r="U1956" t="s">
        <v>47</v>
      </c>
      <c r="V1956" t="s">
        <v>48</v>
      </c>
      <c r="W1956" t="s">
        <v>16504</v>
      </c>
      <c r="X1956" s="121">
        <v>25736</v>
      </c>
      <c r="Y1956" t="s">
        <v>12197</v>
      </c>
      <c r="AB1956" t="s">
        <v>37</v>
      </c>
      <c r="AC1956" t="s">
        <v>38</v>
      </c>
      <c r="AD1956" t="s">
        <v>39</v>
      </c>
    </row>
    <row r="1957" spans="1:30">
      <c r="A1957" t="s">
        <v>12198</v>
      </c>
      <c r="B1957" t="s">
        <v>26</v>
      </c>
      <c r="C1957" t="s">
        <v>27</v>
      </c>
      <c r="D1957" t="s">
        <v>28</v>
      </c>
      <c r="E1957" t="s">
        <v>362</v>
      </c>
      <c r="F1957" t="s">
        <v>12187</v>
      </c>
      <c r="G1957" t="s">
        <v>12188</v>
      </c>
      <c r="H1957" t="s">
        <v>8442</v>
      </c>
      <c r="I1957" t="s">
        <v>14500</v>
      </c>
      <c r="J1957" t="s">
        <v>12198</v>
      </c>
      <c r="K1957" t="s">
        <v>30</v>
      </c>
      <c r="L1957" t="s">
        <v>30</v>
      </c>
      <c r="M1957" t="s">
        <v>41</v>
      </c>
      <c r="N1957" t="s">
        <v>42</v>
      </c>
      <c r="O1957" t="s">
        <v>12199</v>
      </c>
      <c r="P1957" t="s">
        <v>365</v>
      </c>
      <c r="Q1957" t="s">
        <v>11758</v>
      </c>
      <c r="R1957" t="s">
        <v>239</v>
      </c>
      <c r="S1957" t="str">
        <f t="shared" si="30"/>
        <v>TURPO ASILLO, VALERIANO</v>
      </c>
      <c r="T1957" t="s">
        <v>51</v>
      </c>
      <c r="U1957" t="s">
        <v>47</v>
      </c>
      <c r="V1957" t="s">
        <v>48</v>
      </c>
      <c r="W1957" t="s">
        <v>16505</v>
      </c>
      <c r="X1957" s="121">
        <v>21505</v>
      </c>
      <c r="Y1957" t="s">
        <v>12200</v>
      </c>
      <c r="AB1957" t="s">
        <v>37</v>
      </c>
      <c r="AC1957" t="s">
        <v>38</v>
      </c>
      <c r="AD1957" t="s">
        <v>39</v>
      </c>
    </row>
    <row r="1958" spans="1:30">
      <c r="A1958" t="s">
        <v>12201</v>
      </c>
      <c r="B1958" t="s">
        <v>26</v>
      </c>
      <c r="C1958" t="s">
        <v>27</v>
      </c>
      <c r="D1958" t="s">
        <v>28</v>
      </c>
      <c r="E1958" t="s">
        <v>362</v>
      </c>
      <c r="F1958" t="s">
        <v>12187</v>
      </c>
      <c r="G1958" t="s">
        <v>12188</v>
      </c>
      <c r="H1958" t="s">
        <v>8442</v>
      </c>
      <c r="I1958" t="s">
        <v>14500</v>
      </c>
      <c r="J1958" t="s">
        <v>12201</v>
      </c>
      <c r="K1958" t="s">
        <v>30</v>
      </c>
      <c r="L1958" t="s">
        <v>30</v>
      </c>
      <c r="M1958" t="s">
        <v>41</v>
      </c>
      <c r="N1958" t="s">
        <v>42</v>
      </c>
      <c r="O1958" t="s">
        <v>12202</v>
      </c>
      <c r="P1958" t="s">
        <v>189</v>
      </c>
      <c r="Q1958" t="s">
        <v>189</v>
      </c>
      <c r="R1958" t="s">
        <v>12203</v>
      </c>
      <c r="S1958" t="str">
        <f t="shared" si="30"/>
        <v>APAZA APAZA, MAURA FRANCISCA</v>
      </c>
      <c r="T1958" t="s">
        <v>62</v>
      </c>
      <c r="U1958" t="s">
        <v>47</v>
      </c>
      <c r="V1958" t="s">
        <v>48</v>
      </c>
      <c r="W1958" t="s">
        <v>16506</v>
      </c>
      <c r="X1958" s="121">
        <v>24866</v>
      </c>
      <c r="Y1958" t="s">
        <v>12204</v>
      </c>
      <c r="AB1958" t="s">
        <v>37</v>
      </c>
      <c r="AC1958" t="s">
        <v>38</v>
      </c>
      <c r="AD1958" t="s">
        <v>39</v>
      </c>
    </row>
    <row r="1959" spans="1:30">
      <c r="A1959" t="s">
        <v>12205</v>
      </c>
      <c r="B1959" t="s">
        <v>26</v>
      </c>
      <c r="C1959" t="s">
        <v>27</v>
      </c>
      <c r="D1959" t="s">
        <v>28</v>
      </c>
      <c r="E1959" t="s">
        <v>362</v>
      </c>
      <c r="F1959" t="s">
        <v>12187</v>
      </c>
      <c r="G1959" t="s">
        <v>12188</v>
      </c>
      <c r="H1959" t="s">
        <v>8442</v>
      </c>
      <c r="I1959" t="s">
        <v>14500</v>
      </c>
      <c r="J1959" t="s">
        <v>12205</v>
      </c>
      <c r="K1959" t="s">
        <v>30</v>
      </c>
      <c r="L1959" t="s">
        <v>30</v>
      </c>
      <c r="M1959" t="s">
        <v>41</v>
      </c>
      <c r="N1959" t="s">
        <v>42</v>
      </c>
      <c r="O1959" t="s">
        <v>16507</v>
      </c>
      <c r="P1959" t="s">
        <v>226</v>
      </c>
      <c r="Q1959" t="s">
        <v>290</v>
      </c>
      <c r="R1959" t="s">
        <v>12605</v>
      </c>
      <c r="S1959" t="str">
        <f t="shared" si="30"/>
        <v>TICONA ZEA, SANTOS SATURNINO</v>
      </c>
      <c r="T1959" t="s">
        <v>58</v>
      </c>
      <c r="U1959" t="s">
        <v>47</v>
      </c>
      <c r="V1959" t="s">
        <v>48</v>
      </c>
      <c r="W1959" t="s">
        <v>16623</v>
      </c>
      <c r="X1959" s="121">
        <v>22979</v>
      </c>
      <c r="Y1959" t="s">
        <v>12606</v>
      </c>
      <c r="AB1959" t="s">
        <v>37</v>
      </c>
      <c r="AC1959" t="s">
        <v>38</v>
      </c>
      <c r="AD1959" t="s">
        <v>39</v>
      </c>
    </row>
    <row r="1960" spans="1:30">
      <c r="A1960" t="s">
        <v>12206</v>
      </c>
      <c r="B1960" t="s">
        <v>26</v>
      </c>
      <c r="C1960" t="s">
        <v>27</v>
      </c>
      <c r="D1960" t="s">
        <v>28</v>
      </c>
      <c r="E1960" t="s">
        <v>362</v>
      </c>
      <c r="F1960" t="s">
        <v>12187</v>
      </c>
      <c r="G1960" t="s">
        <v>12188</v>
      </c>
      <c r="H1960" t="s">
        <v>8442</v>
      </c>
      <c r="I1960" t="s">
        <v>14500</v>
      </c>
      <c r="J1960" t="s">
        <v>12206</v>
      </c>
      <c r="K1960" t="s">
        <v>87</v>
      </c>
      <c r="L1960" t="s">
        <v>88</v>
      </c>
      <c r="M1960" t="s">
        <v>89</v>
      </c>
      <c r="N1960" t="s">
        <v>42</v>
      </c>
      <c r="O1960" t="s">
        <v>12207</v>
      </c>
      <c r="P1960" t="s">
        <v>57</v>
      </c>
      <c r="Q1960" t="s">
        <v>314</v>
      </c>
      <c r="R1960" t="s">
        <v>735</v>
      </c>
      <c r="S1960" t="str">
        <f t="shared" si="30"/>
        <v>VILCA HUAMAN, ALEJANDRO</v>
      </c>
      <c r="T1960" t="s">
        <v>99</v>
      </c>
      <c r="U1960" t="s">
        <v>36</v>
      </c>
      <c r="V1960" t="s">
        <v>48</v>
      </c>
      <c r="W1960" t="s">
        <v>16508</v>
      </c>
      <c r="X1960" s="121">
        <v>21382</v>
      </c>
      <c r="Y1960" t="s">
        <v>12208</v>
      </c>
      <c r="AB1960" t="s">
        <v>37</v>
      </c>
      <c r="AC1960" t="s">
        <v>92</v>
      </c>
      <c r="AD1960" t="s">
        <v>39</v>
      </c>
    </row>
    <row r="1961" spans="1:30">
      <c r="A1961" t="s">
        <v>12209</v>
      </c>
      <c r="B1961" t="s">
        <v>26</v>
      </c>
      <c r="C1961" t="s">
        <v>332</v>
      </c>
      <c r="D1961" t="s">
        <v>28</v>
      </c>
      <c r="E1961" t="s">
        <v>362</v>
      </c>
      <c r="F1961" t="s">
        <v>12210</v>
      </c>
      <c r="G1961" t="s">
        <v>12211</v>
      </c>
      <c r="H1961" t="s">
        <v>8442</v>
      </c>
      <c r="I1961" t="s">
        <v>14501</v>
      </c>
      <c r="J1961" t="s">
        <v>12209</v>
      </c>
      <c r="K1961" t="s">
        <v>30</v>
      </c>
      <c r="L1961" t="s">
        <v>31</v>
      </c>
      <c r="M1961" t="s">
        <v>32</v>
      </c>
      <c r="N1961" t="s">
        <v>231</v>
      </c>
      <c r="O1961" t="s">
        <v>12212</v>
      </c>
      <c r="P1961" t="s">
        <v>40</v>
      </c>
      <c r="Q1961" t="s">
        <v>40</v>
      </c>
      <c r="R1961" t="s">
        <v>40</v>
      </c>
      <c r="S1961" s="163" t="s">
        <v>231</v>
      </c>
      <c r="T1961" t="s">
        <v>62</v>
      </c>
      <c r="U1961" t="s">
        <v>36</v>
      </c>
      <c r="V1961" t="s">
        <v>48</v>
      </c>
      <c r="W1961" t="s">
        <v>40</v>
      </c>
      <c r="X1961" t="s">
        <v>232</v>
      </c>
      <c r="Y1961" t="s">
        <v>40</v>
      </c>
      <c r="AB1961" t="s">
        <v>37</v>
      </c>
      <c r="AC1961" t="s">
        <v>38</v>
      </c>
      <c r="AD1961" t="s">
        <v>39</v>
      </c>
    </row>
    <row r="1962" spans="1:30">
      <c r="A1962" t="s">
        <v>12213</v>
      </c>
      <c r="B1962" t="s">
        <v>26</v>
      </c>
      <c r="C1962" t="s">
        <v>332</v>
      </c>
      <c r="D1962" t="s">
        <v>28</v>
      </c>
      <c r="E1962" t="s">
        <v>362</v>
      </c>
      <c r="F1962" t="s">
        <v>12210</v>
      </c>
      <c r="G1962" t="s">
        <v>12211</v>
      </c>
      <c r="H1962" t="s">
        <v>8442</v>
      </c>
      <c r="I1962" t="s">
        <v>14501</v>
      </c>
      <c r="J1962" t="s">
        <v>12213</v>
      </c>
      <c r="K1962" t="s">
        <v>30</v>
      </c>
      <c r="L1962" t="s">
        <v>30</v>
      </c>
      <c r="M1962" t="s">
        <v>41</v>
      </c>
      <c r="N1962" t="s">
        <v>231</v>
      </c>
      <c r="O1962" t="s">
        <v>12214</v>
      </c>
      <c r="P1962" t="s">
        <v>40</v>
      </c>
      <c r="Q1962" t="s">
        <v>40</v>
      </c>
      <c r="R1962" t="s">
        <v>40</v>
      </c>
      <c r="S1962" s="163" t="s">
        <v>231</v>
      </c>
      <c r="T1962" t="s">
        <v>62</v>
      </c>
      <c r="U1962" t="s">
        <v>47</v>
      </c>
      <c r="V1962" t="s">
        <v>48</v>
      </c>
      <c r="W1962" t="s">
        <v>40</v>
      </c>
      <c r="X1962" t="s">
        <v>232</v>
      </c>
      <c r="Y1962" t="s">
        <v>40</v>
      </c>
      <c r="AB1962" t="s">
        <v>37</v>
      </c>
      <c r="AC1962" t="s">
        <v>6439</v>
      </c>
      <c r="AD1962" t="s">
        <v>39</v>
      </c>
    </row>
    <row r="1963" spans="1:30">
      <c r="A1963" t="s">
        <v>12215</v>
      </c>
      <c r="B1963" t="s">
        <v>26</v>
      </c>
      <c r="C1963" t="s">
        <v>332</v>
      </c>
      <c r="D1963" t="s">
        <v>28</v>
      </c>
      <c r="E1963" t="s">
        <v>362</v>
      </c>
      <c r="F1963" t="s">
        <v>12210</v>
      </c>
      <c r="G1963" t="s">
        <v>12211</v>
      </c>
      <c r="H1963" t="s">
        <v>8442</v>
      </c>
      <c r="I1963" t="s">
        <v>14501</v>
      </c>
      <c r="J1963" t="s">
        <v>12215</v>
      </c>
      <c r="K1963" t="s">
        <v>30</v>
      </c>
      <c r="L1963" t="s">
        <v>30</v>
      </c>
      <c r="M1963" t="s">
        <v>41</v>
      </c>
      <c r="N1963" t="s">
        <v>42</v>
      </c>
      <c r="O1963" t="s">
        <v>52</v>
      </c>
      <c r="P1963" t="s">
        <v>72</v>
      </c>
      <c r="Q1963" t="s">
        <v>122</v>
      </c>
      <c r="R1963" t="s">
        <v>12216</v>
      </c>
      <c r="S1963" t="str">
        <f t="shared" si="30"/>
        <v>QUISPE FLORES, ADELMI MERCEDES</v>
      </c>
      <c r="T1963" t="s">
        <v>46</v>
      </c>
      <c r="U1963" t="s">
        <v>47</v>
      </c>
      <c r="V1963" t="s">
        <v>48</v>
      </c>
      <c r="W1963" t="s">
        <v>16509</v>
      </c>
      <c r="X1963" s="121">
        <v>23471</v>
      </c>
      <c r="Y1963" t="s">
        <v>12217</v>
      </c>
      <c r="AB1963" t="s">
        <v>37</v>
      </c>
      <c r="AC1963" t="s">
        <v>38</v>
      </c>
      <c r="AD1963" t="s">
        <v>39</v>
      </c>
    </row>
    <row r="1964" spans="1:30">
      <c r="A1964" t="s">
        <v>12218</v>
      </c>
      <c r="B1964" t="s">
        <v>26</v>
      </c>
      <c r="C1964" t="s">
        <v>332</v>
      </c>
      <c r="D1964" t="s">
        <v>28</v>
      </c>
      <c r="E1964" t="s">
        <v>362</v>
      </c>
      <c r="F1964" t="s">
        <v>12219</v>
      </c>
      <c r="G1964" t="s">
        <v>12220</v>
      </c>
      <c r="H1964" t="s">
        <v>8442</v>
      </c>
      <c r="I1964" t="s">
        <v>14502</v>
      </c>
      <c r="J1964" t="s">
        <v>12218</v>
      </c>
      <c r="K1964" t="s">
        <v>30</v>
      </c>
      <c r="L1964" t="s">
        <v>30</v>
      </c>
      <c r="M1964" t="s">
        <v>41</v>
      </c>
      <c r="N1964" t="s">
        <v>42</v>
      </c>
      <c r="O1964" t="s">
        <v>52</v>
      </c>
      <c r="P1964" t="s">
        <v>633</v>
      </c>
      <c r="Q1964" t="s">
        <v>72</v>
      </c>
      <c r="R1964" t="s">
        <v>954</v>
      </c>
      <c r="S1964" t="str">
        <f t="shared" si="30"/>
        <v>CCAMA QUISPE, RENE</v>
      </c>
      <c r="T1964" t="s">
        <v>62</v>
      </c>
      <c r="U1964" t="s">
        <v>47</v>
      </c>
      <c r="V1964" t="s">
        <v>48</v>
      </c>
      <c r="W1964" t="s">
        <v>16510</v>
      </c>
      <c r="X1964" s="121">
        <v>26689</v>
      </c>
      <c r="Y1964" t="s">
        <v>12221</v>
      </c>
      <c r="AB1964" t="s">
        <v>37</v>
      </c>
      <c r="AC1964" t="s">
        <v>38</v>
      </c>
      <c r="AD1964" t="s">
        <v>39</v>
      </c>
    </row>
    <row r="1965" spans="1:30">
      <c r="A1965" t="s">
        <v>12222</v>
      </c>
      <c r="B1965" t="s">
        <v>26</v>
      </c>
      <c r="C1965" t="s">
        <v>332</v>
      </c>
      <c r="D1965" t="s">
        <v>28</v>
      </c>
      <c r="E1965" t="s">
        <v>362</v>
      </c>
      <c r="F1965" t="s">
        <v>12219</v>
      </c>
      <c r="G1965" t="s">
        <v>12220</v>
      </c>
      <c r="H1965" t="s">
        <v>8442</v>
      </c>
      <c r="I1965" t="s">
        <v>14502</v>
      </c>
      <c r="J1965" t="s">
        <v>12222</v>
      </c>
      <c r="K1965" t="s">
        <v>30</v>
      </c>
      <c r="L1965" t="s">
        <v>30</v>
      </c>
      <c r="M1965" t="s">
        <v>41</v>
      </c>
      <c r="N1965" t="s">
        <v>42</v>
      </c>
      <c r="O1965" t="s">
        <v>52</v>
      </c>
      <c r="P1965" t="s">
        <v>299</v>
      </c>
      <c r="Q1965" t="s">
        <v>412</v>
      </c>
      <c r="R1965" t="s">
        <v>12223</v>
      </c>
      <c r="S1965" t="str">
        <f t="shared" si="30"/>
        <v>RODRIGUEZ ASQUI, WELSARIO</v>
      </c>
      <c r="T1965" t="s">
        <v>46</v>
      </c>
      <c r="U1965" t="s">
        <v>47</v>
      </c>
      <c r="V1965" t="s">
        <v>48</v>
      </c>
      <c r="W1965" t="s">
        <v>16511</v>
      </c>
      <c r="X1965" s="121">
        <v>24730</v>
      </c>
      <c r="Y1965" t="s">
        <v>12224</v>
      </c>
      <c r="AB1965" t="s">
        <v>37</v>
      </c>
      <c r="AC1965" t="s">
        <v>38</v>
      </c>
      <c r="AD1965" t="s">
        <v>39</v>
      </c>
    </row>
    <row r="1966" spans="1:30">
      <c r="A1966" t="s">
        <v>12225</v>
      </c>
      <c r="B1966" t="s">
        <v>26</v>
      </c>
      <c r="C1966" t="s">
        <v>332</v>
      </c>
      <c r="D1966" t="s">
        <v>28</v>
      </c>
      <c r="E1966" t="s">
        <v>362</v>
      </c>
      <c r="F1966" t="s">
        <v>12219</v>
      </c>
      <c r="G1966" t="s">
        <v>12220</v>
      </c>
      <c r="H1966" t="s">
        <v>8442</v>
      </c>
      <c r="I1966" t="s">
        <v>14502</v>
      </c>
      <c r="J1966" t="s">
        <v>12225</v>
      </c>
      <c r="K1966" t="s">
        <v>30</v>
      </c>
      <c r="L1966" t="s">
        <v>30</v>
      </c>
      <c r="M1966" t="s">
        <v>41</v>
      </c>
      <c r="N1966" t="s">
        <v>42</v>
      </c>
      <c r="O1966" t="s">
        <v>8938</v>
      </c>
      <c r="P1966" t="s">
        <v>72</v>
      </c>
      <c r="Q1966" t="s">
        <v>1009</v>
      </c>
      <c r="R1966" t="s">
        <v>681</v>
      </c>
      <c r="S1966" t="str">
        <f t="shared" si="30"/>
        <v>QUISPE ARIZACA, MANUEL</v>
      </c>
      <c r="T1966" t="s">
        <v>51</v>
      </c>
      <c r="U1966" t="s">
        <v>47</v>
      </c>
      <c r="V1966" t="s">
        <v>48</v>
      </c>
      <c r="W1966" t="s">
        <v>16512</v>
      </c>
      <c r="X1966" s="121">
        <v>21649</v>
      </c>
      <c r="Y1966" t="s">
        <v>12226</v>
      </c>
      <c r="AB1966" t="s">
        <v>37</v>
      </c>
      <c r="AC1966" t="s">
        <v>38</v>
      </c>
      <c r="AD1966" t="s">
        <v>39</v>
      </c>
    </row>
    <row r="1967" spans="1:30">
      <c r="A1967" t="s">
        <v>12229</v>
      </c>
      <c r="B1967" t="s">
        <v>26</v>
      </c>
      <c r="C1967" t="s">
        <v>27</v>
      </c>
      <c r="D1967" t="s">
        <v>28</v>
      </c>
      <c r="E1967" t="s">
        <v>363</v>
      </c>
      <c r="F1967" t="s">
        <v>12230</v>
      </c>
      <c r="G1967" t="s">
        <v>12231</v>
      </c>
      <c r="H1967" t="s">
        <v>8442</v>
      </c>
      <c r="I1967" t="s">
        <v>14503</v>
      </c>
      <c r="J1967" t="s">
        <v>12229</v>
      </c>
      <c r="K1967" t="s">
        <v>30</v>
      </c>
      <c r="L1967" t="s">
        <v>31</v>
      </c>
      <c r="M1967" t="s">
        <v>32</v>
      </c>
      <c r="N1967" t="s">
        <v>33</v>
      </c>
      <c r="O1967" t="s">
        <v>6424</v>
      </c>
      <c r="P1967" t="s">
        <v>251</v>
      </c>
      <c r="Q1967" t="s">
        <v>14504</v>
      </c>
      <c r="R1967" t="s">
        <v>12232</v>
      </c>
      <c r="S1967" t="str">
        <f t="shared" si="30"/>
        <v>MAYTA ESCÓBAR, FLORENCIO BALBINO</v>
      </c>
      <c r="T1967" t="s">
        <v>310</v>
      </c>
      <c r="U1967" t="s">
        <v>36</v>
      </c>
      <c r="V1967" t="s">
        <v>6426</v>
      </c>
      <c r="W1967" t="s">
        <v>16513</v>
      </c>
      <c r="X1967" s="121">
        <v>27616</v>
      </c>
      <c r="Y1967" t="s">
        <v>12233</v>
      </c>
      <c r="Z1967" s="121">
        <v>43525</v>
      </c>
      <c r="AA1967" s="121">
        <v>44985</v>
      </c>
      <c r="AB1967" t="s">
        <v>37</v>
      </c>
      <c r="AC1967" t="s">
        <v>38</v>
      </c>
      <c r="AD1967" t="s">
        <v>39</v>
      </c>
    </row>
    <row r="1968" spans="1:30">
      <c r="A1968" t="s">
        <v>12234</v>
      </c>
      <c r="B1968" t="s">
        <v>26</v>
      </c>
      <c r="C1968" t="s">
        <v>27</v>
      </c>
      <c r="D1968" t="s">
        <v>28</v>
      </c>
      <c r="E1968" t="s">
        <v>363</v>
      </c>
      <c r="F1968" t="s">
        <v>12230</v>
      </c>
      <c r="G1968" t="s">
        <v>12231</v>
      </c>
      <c r="H1968" t="s">
        <v>8442</v>
      </c>
      <c r="I1968" t="s">
        <v>14503</v>
      </c>
      <c r="J1968" t="s">
        <v>12234</v>
      </c>
      <c r="K1968" t="s">
        <v>30</v>
      </c>
      <c r="L1968" t="s">
        <v>30</v>
      </c>
      <c r="M1968" t="s">
        <v>41</v>
      </c>
      <c r="N1968" t="s">
        <v>42</v>
      </c>
      <c r="O1968" t="s">
        <v>52</v>
      </c>
      <c r="P1968" t="s">
        <v>68</v>
      </c>
      <c r="Q1968" t="s">
        <v>148</v>
      </c>
      <c r="R1968" t="s">
        <v>12235</v>
      </c>
      <c r="S1968" t="str">
        <f t="shared" si="30"/>
        <v>PONCE RAMOS, PRESENTACION ISABEL</v>
      </c>
      <c r="T1968" t="s">
        <v>46</v>
      </c>
      <c r="U1968" t="s">
        <v>47</v>
      </c>
      <c r="V1968" t="s">
        <v>48</v>
      </c>
      <c r="W1968" t="s">
        <v>16514</v>
      </c>
      <c r="X1968" s="121">
        <v>21152</v>
      </c>
      <c r="Y1968" t="s">
        <v>12236</v>
      </c>
      <c r="AB1968" t="s">
        <v>37</v>
      </c>
      <c r="AC1968" t="s">
        <v>38</v>
      </c>
      <c r="AD1968" t="s">
        <v>39</v>
      </c>
    </row>
    <row r="1969" spans="1:30">
      <c r="A1969" t="s">
        <v>12237</v>
      </c>
      <c r="B1969" t="s">
        <v>26</v>
      </c>
      <c r="C1969" t="s">
        <v>27</v>
      </c>
      <c r="D1969" t="s">
        <v>28</v>
      </c>
      <c r="E1969" t="s">
        <v>363</v>
      </c>
      <c r="F1969" t="s">
        <v>12230</v>
      </c>
      <c r="G1969" t="s">
        <v>12231</v>
      </c>
      <c r="H1969" t="s">
        <v>8442</v>
      </c>
      <c r="I1969" t="s">
        <v>14503</v>
      </c>
      <c r="J1969" t="s">
        <v>12237</v>
      </c>
      <c r="K1969" t="s">
        <v>30</v>
      </c>
      <c r="L1969" t="s">
        <v>30</v>
      </c>
      <c r="M1969" t="s">
        <v>41</v>
      </c>
      <c r="N1969" t="s">
        <v>42</v>
      </c>
      <c r="O1969" t="s">
        <v>12238</v>
      </c>
      <c r="P1969" t="s">
        <v>60</v>
      </c>
      <c r="Q1969" t="s">
        <v>54</v>
      </c>
      <c r="R1969" t="s">
        <v>897</v>
      </c>
      <c r="S1969" t="str">
        <f t="shared" si="30"/>
        <v>MEDINA ARPASI, MAXIMO</v>
      </c>
      <c r="T1969" t="s">
        <v>51</v>
      </c>
      <c r="U1969" t="s">
        <v>47</v>
      </c>
      <c r="V1969" t="s">
        <v>48</v>
      </c>
      <c r="W1969" t="s">
        <v>16515</v>
      </c>
      <c r="X1969" s="121">
        <v>23513</v>
      </c>
      <c r="Y1969" t="s">
        <v>11746</v>
      </c>
      <c r="AB1969" t="s">
        <v>37</v>
      </c>
      <c r="AC1969" t="s">
        <v>38</v>
      </c>
      <c r="AD1969" t="s">
        <v>39</v>
      </c>
    </row>
    <row r="1970" spans="1:30">
      <c r="A1970" t="s">
        <v>12239</v>
      </c>
      <c r="B1970" t="s">
        <v>26</v>
      </c>
      <c r="C1970" t="s">
        <v>27</v>
      </c>
      <c r="D1970" t="s">
        <v>28</v>
      </c>
      <c r="E1970" t="s">
        <v>363</v>
      </c>
      <c r="F1970" t="s">
        <v>12230</v>
      </c>
      <c r="G1970" t="s">
        <v>12231</v>
      </c>
      <c r="H1970" t="s">
        <v>8442</v>
      </c>
      <c r="I1970" t="s">
        <v>14503</v>
      </c>
      <c r="J1970" t="s">
        <v>12239</v>
      </c>
      <c r="K1970" t="s">
        <v>30</v>
      </c>
      <c r="L1970" t="s">
        <v>30</v>
      </c>
      <c r="M1970" t="s">
        <v>41</v>
      </c>
      <c r="N1970" t="s">
        <v>42</v>
      </c>
      <c r="O1970" t="s">
        <v>52</v>
      </c>
      <c r="P1970" t="s">
        <v>12240</v>
      </c>
      <c r="Q1970" t="s">
        <v>71</v>
      </c>
      <c r="R1970" t="s">
        <v>12241</v>
      </c>
      <c r="S1970" t="str">
        <f t="shared" si="30"/>
        <v>CAIRA HUANCA, JUAN GUALBERTO</v>
      </c>
      <c r="T1970" t="s">
        <v>51</v>
      </c>
      <c r="U1970" t="s">
        <v>47</v>
      </c>
      <c r="V1970" t="s">
        <v>48</v>
      </c>
      <c r="W1970" t="s">
        <v>16516</v>
      </c>
      <c r="X1970" s="121">
        <v>22109</v>
      </c>
      <c r="Y1970" t="s">
        <v>12242</v>
      </c>
      <c r="AB1970" t="s">
        <v>37</v>
      </c>
      <c r="AC1970" t="s">
        <v>38</v>
      </c>
      <c r="AD1970" t="s">
        <v>39</v>
      </c>
    </row>
    <row r="1971" spans="1:30">
      <c r="A1971" t="s">
        <v>12243</v>
      </c>
      <c r="B1971" t="s">
        <v>26</v>
      </c>
      <c r="C1971" t="s">
        <v>27</v>
      </c>
      <c r="D1971" t="s">
        <v>28</v>
      </c>
      <c r="E1971" t="s">
        <v>363</v>
      </c>
      <c r="F1971" t="s">
        <v>12230</v>
      </c>
      <c r="G1971" t="s">
        <v>12231</v>
      </c>
      <c r="H1971" t="s">
        <v>8442</v>
      </c>
      <c r="I1971" t="s">
        <v>14503</v>
      </c>
      <c r="J1971" t="s">
        <v>12243</v>
      </c>
      <c r="K1971" t="s">
        <v>30</v>
      </c>
      <c r="L1971" t="s">
        <v>30</v>
      </c>
      <c r="M1971" t="s">
        <v>41</v>
      </c>
      <c r="N1971" t="s">
        <v>42</v>
      </c>
      <c r="O1971" t="s">
        <v>12244</v>
      </c>
      <c r="P1971" t="s">
        <v>590</v>
      </c>
      <c r="Q1971" t="s">
        <v>643</v>
      </c>
      <c r="R1971" t="s">
        <v>8332</v>
      </c>
      <c r="S1971" t="str">
        <f t="shared" si="30"/>
        <v>HUATTA PARILLO, BALBINA</v>
      </c>
      <c r="T1971" t="s">
        <v>51</v>
      </c>
      <c r="U1971" t="s">
        <v>47</v>
      </c>
      <c r="V1971" t="s">
        <v>48</v>
      </c>
      <c r="W1971" t="s">
        <v>16517</v>
      </c>
      <c r="X1971" s="121">
        <v>24197</v>
      </c>
      <c r="Y1971" t="s">
        <v>12245</v>
      </c>
      <c r="AB1971" t="s">
        <v>37</v>
      </c>
      <c r="AC1971" t="s">
        <v>38</v>
      </c>
      <c r="AD1971" t="s">
        <v>39</v>
      </c>
    </row>
    <row r="1972" spans="1:30">
      <c r="A1972" t="s">
        <v>12246</v>
      </c>
      <c r="B1972" t="s">
        <v>26</v>
      </c>
      <c r="C1972" t="s">
        <v>27</v>
      </c>
      <c r="D1972" t="s">
        <v>28</v>
      </c>
      <c r="E1972" t="s">
        <v>363</v>
      </c>
      <c r="F1972" t="s">
        <v>12230</v>
      </c>
      <c r="G1972" t="s">
        <v>12231</v>
      </c>
      <c r="H1972" t="s">
        <v>8442</v>
      </c>
      <c r="I1972" t="s">
        <v>14503</v>
      </c>
      <c r="J1972" t="s">
        <v>12246</v>
      </c>
      <c r="K1972" t="s">
        <v>30</v>
      </c>
      <c r="L1972" t="s">
        <v>30</v>
      </c>
      <c r="M1972" t="s">
        <v>41</v>
      </c>
      <c r="N1972" t="s">
        <v>42</v>
      </c>
      <c r="O1972" t="s">
        <v>52</v>
      </c>
      <c r="P1972" t="s">
        <v>193</v>
      </c>
      <c r="Q1972" t="s">
        <v>312</v>
      </c>
      <c r="R1972" t="s">
        <v>12247</v>
      </c>
      <c r="S1972" t="str">
        <f t="shared" si="30"/>
        <v>CHAVEZ VARGAS, MARCOS RENE</v>
      </c>
      <c r="T1972" t="s">
        <v>46</v>
      </c>
      <c r="U1972" t="s">
        <v>47</v>
      </c>
      <c r="V1972" t="s">
        <v>48</v>
      </c>
      <c r="W1972" t="s">
        <v>16518</v>
      </c>
      <c r="X1972" s="121">
        <v>20931</v>
      </c>
      <c r="Y1972" t="s">
        <v>12248</v>
      </c>
      <c r="AB1972" t="s">
        <v>37</v>
      </c>
      <c r="AC1972" t="s">
        <v>38</v>
      </c>
      <c r="AD1972" t="s">
        <v>39</v>
      </c>
    </row>
    <row r="1973" spans="1:30">
      <c r="A1973" t="s">
        <v>12249</v>
      </c>
      <c r="B1973" t="s">
        <v>26</v>
      </c>
      <c r="C1973" t="s">
        <v>27</v>
      </c>
      <c r="D1973" t="s">
        <v>28</v>
      </c>
      <c r="E1973" t="s">
        <v>363</v>
      </c>
      <c r="F1973" t="s">
        <v>12230</v>
      </c>
      <c r="G1973" t="s">
        <v>12231</v>
      </c>
      <c r="H1973" t="s">
        <v>8442</v>
      </c>
      <c r="I1973" t="s">
        <v>14503</v>
      </c>
      <c r="J1973" t="s">
        <v>12249</v>
      </c>
      <c r="K1973" t="s">
        <v>30</v>
      </c>
      <c r="L1973" t="s">
        <v>30</v>
      </c>
      <c r="M1973" t="s">
        <v>41</v>
      </c>
      <c r="N1973" t="s">
        <v>42</v>
      </c>
      <c r="O1973" t="s">
        <v>52</v>
      </c>
      <c r="P1973" t="s">
        <v>154</v>
      </c>
      <c r="Q1973" t="s">
        <v>214</v>
      </c>
      <c r="R1973" t="s">
        <v>12250</v>
      </c>
      <c r="S1973" t="str">
        <f t="shared" si="30"/>
        <v>GOMEZ PARI, MARLENY CARMEN</v>
      </c>
      <c r="T1973" t="s">
        <v>46</v>
      </c>
      <c r="U1973" t="s">
        <v>47</v>
      </c>
      <c r="V1973" t="s">
        <v>48</v>
      </c>
      <c r="W1973" t="s">
        <v>16519</v>
      </c>
      <c r="X1973" s="121">
        <v>23574</v>
      </c>
      <c r="Y1973" t="s">
        <v>12251</v>
      </c>
      <c r="AB1973" t="s">
        <v>37</v>
      </c>
      <c r="AC1973" t="s">
        <v>38</v>
      </c>
      <c r="AD1973" t="s">
        <v>39</v>
      </c>
    </row>
    <row r="1974" spans="1:30">
      <c r="A1974" t="s">
        <v>12252</v>
      </c>
      <c r="B1974" t="s">
        <v>26</v>
      </c>
      <c r="C1974" t="s">
        <v>27</v>
      </c>
      <c r="D1974" t="s">
        <v>28</v>
      </c>
      <c r="E1974" t="s">
        <v>363</v>
      </c>
      <c r="F1974" t="s">
        <v>12230</v>
      </c>
      <c r="G1974" t="s">
        <v>12231</v>
      </c>
      <c r="H1974" t="s">
        <v>8442</v>
      </c>
      <c r="I1974" t="s">
        <v>14503</v>
      </c>
      <c r="J1974" t="s">
        <v>12252</v>
      </c>
      <c r="K1974" t="s">
        <v>30</v>
      </c>
      <c r="L1974" t="s">
        <v>30</v>
      </c>
      <c r="M1974" t="s">
        <v>41</v>
      </c>
      <c r="N1974" t="s">
        <v>42</v>
      </c>
      <c r="O1974" t="s">
        <v>12253</v>
      </c>
      <c r="P1974" t="s">
        <v>10453</v>
      </c>
      <c r="Q1974" t="s">
        <v>312</v>
      </c>
      <c r="R1974" t="s">
        <v>14505</v>
      </c>
      <c r="S1974" t="str">
        <f t="shared" si="30"/>
        <v>MIRAMIRA VARGAS, YENY QUINTINA</v>
      </c>
      <c r="T1974" t="s">
        <v>58</v>
      </c>
      <c r="U1974" t="s">
        <v>47</v>
      </c>
      <c r="V1974" t="s">
        <v>48</v>
      </c>
      <c r="W1974" t="s">
        <v>16520</v>
      </c>
      <c r="X1974" s="121">
        <v>25834</v>
      </c>
      <c r="Y1974" t="s">
        <v>14506</v>
      </c>
      <c r="AB1974" t="s">
        <v>37</v>
      </c>
      <c r="AC1974" t="s">
        <v>38</v>
      </c>
      <c r="AD1974" t="s">
        <v>39</v>
      </c>
    </row>
    <row r="1975" spans="1:30">
      <c r="A1975" t="s">
        <v>12254</v>
      </c>
      <c r="B1975" t="s">
        <v>26</v>
      </c>
      <c r="C1975" t="s">
        <v>27</v>
      </c>
      <c r="D1975" t="s">
        <v>28</v>
      </c>
      <c r="E1975" t="s">
        <v>363</v>
      </c>
      <c r="F1975" t="s">
        <v>12230</v>
      </c>
      <c r="G1975" t="s">
        <v>12231</v>
      </c>
      <c r="H1975" t="s">
        <v>8442</v>
      </c>
      <c r="I1975" t="s">
        <v>14503</v>
      </c>
      <c r="J1975" t="s">
        <v>12254</v>
      </c>
      <c r="K1975" t="s">
        <v>30</v>
      </c>
      <c r="L1975" t="s">
        <v>30</v>
      </c>
      <c r="M1975" t="s">
        <v>41</v>
      </c>
      <c r="N1975" t="s">
        <v>42</v>
      </c>
      <c r="O1975" t="s">
        <v>52</v>
      </c>
      <c r="P1975" t="s">
        <v>57</v>
      </c>
      <c r="Q1975" t="s">
        <v>299</v>
      </c>
      <c r="R1975" t="s">
        <v>12255</v>
      </c>
      <c r="S1975" t="str">
        <f t="shared" si="30"/>
        <v>VILCA RODRIGUEZ, ELENA CLARA</v>
      </c>
      <c r="T1975" t="s">
        <v>46</v>
      </c>
      <c r="U1975" t="s">
        <v>47</v>
      </c>
      <c r="V1975" t="s">
        <v>48</v>
      </c>
      <c r="W1975" t="s">
        <v>16521</v>
      </c>
      <c r="X1975" s="121">
        <v>22145</v>
      </c>
      <c r="Y1975" t="s">
        <v>12256</v>
      </c>
      <c r="AB1975" t="s">
        <v>37</v>
      </c>
      <c r="AC1975" t="s">
        <v>38</v>
      </c>
      <c r="AD1975" t="s">
        <v>39</v>
      </c>
    </row>
    <row r="1976" spans="1:30">
      <c r="A1976" t="s">
        <v>12257</v>
      </c>
      <c r="B1976" t="s">
        <v>26</v>
      </c>
      <c r="C1976" t="s">
        <v>27</v>
      </c>
      <c r="D1976" t="s">
        <v>28</v>
      </c>
      <c r="E1976" t="s">
        <v>363</v>
      </c>
      <c r="F1976" t="s">
        <v>12230</v>
      </c>
      <c r="G1976" t="s">
        <v>12231</v>
      </c>
      <c r="H1976" t="s">
        <v>8442</v>
      </c>
      <c r="I1976" t="s">
        <v>14503</v>
      </c>
      <c r="J1976" t="s">
        <v>12257</v>
      </c>
      <c r="K1976" t="s">
        <v>30</v>
      </c>
      <c r="L1976" t="s">
        <v>30</v>
      </c>
      <c r="M1976" t="s">
        <v>6262</v>
      </c>
      <c r="N1976" t="s">
        <v>42</v>
      </c>
      <c r="O1976" t="s">
        <v>16522</v>
      </c>
      <c r="P1976" t="s">
        <v>72</v>
      </c>
      <c r="Q1976" t="s">
        <v>178</v>
      </c>
      <c r="R1976" t="s">
        <v>10763</v>
      </c>
      <c r="S1976" t="str">
        <f t="shared" si="30"/>
        <v>QUISPE CAHUANA, ALFONSO PABLO</v>
      </c>
      <c r="T1976" t="s">
        <v>62</v>
      </c>
      <c r="U1976" t="s">
        <v>47</v>
      </c>
      <c r="V1976" t="s">
        <v>48</v>
      </c>
      <c r="W1976" t="s">
        <v>16053</v>
      </c>
      <c r="X1976" s="121">
        <v>24453</v>
      </c>
      <c r="Y1976" t="s">
        <v>10764</v>
      </c>
      <c r="AB1976" t="s">
        <v>37</v>
      </c>
      <c r="AC1976" t="s">
        <v>38</v>
      </c>
      <c r="AD1976" t="s">
        <v>39</v>
      </c>
    </row>
    <row r="1977" spans="1:30">
      <c r="A1977" t="s">
        <v>12258</v>
      </c>
      <c r="B1977" t="s">
        <v>26</v>
      </c>
      <c r="C1977" t="s">
        <v>27</v>
      </c>
      <c r="D1977" t="s">
        <v>28</v>
      </c>
      <c r="E1977" t="s">
        <v>363</v>
      </c>
      <c r="F1977" t="s">
        <v>12230</v>
      </c>
      <c r="G1977" t="s">
        <v>12231</v>
      </c>
      <c r="H1977" t="s">
        <v>8442</v>
      </c>
      <c r="I1977" t="s">
        <v>14503</v>
      </c>
      <c r="J1977" t="s">
        <v>12258</v>
      </c>
      <c r="K1977" t="s">
        <v>87</v>
      </c>
      <c r="L1977" t="s">
        <v>88</v>
      </c>
      <c r="M1977" t="s">
        <v>89</v>
      </c>
      <c r="N1977" t="s">
        <v>42</v>
      </c>
      <c r="O1977" t="s">
        <v>52</v>
      </c>
      <c r="P1977" t="s">
        <v>122</v>
      </c>
      <c r="Q1977" t="s">
        <v>103</v>
      </c>
      <c r="R1977" t="s">
        <v>766</v>
      </c>
      <c r="S1977" t="str">
        <f t="shared" si="30"/>
        <v>FLORES MAMANI, CESAR</v>
      </c>
      <c r="T1977" t="s">
        <v>172</v>
      </c>
      <c r="U1977" t="s">
        <v>36</v>
      </c>
      <c r="V1977" t="s">
        <v>48</v>
      </c>
      <c r="W1977" t="s">
        <v>16523</v>
      </c>
      <c r="X1977" s="121">
        <v>21960</v>
      </c>
      <c r="Y1977" t="s">
        <v>12259</v>
      </c>
      <c r="AB1977" t="s">
        <v>37</v>
      </c>
      <c r="AC1977" t="s">
        <v>92</v>
      </c>
      <c r="AD1977" t="s">
        <v>39</v>
      </c>
    </row>
    <row r="1978" spans="1:30">
      <c r="A1978" t="s">
        <v>12260</v>
      </c>
      <c r="B1978" t="s">
        <v>26</v>
      </c>
      <c r="C1978" t="s">
        <v>27</v>
      </c>
      <c r="D1978" t="s">
        <v>28</v>
      </c>
      <c r="E1978" t="s">
        <v>363</v>
      </c>
      <c r="F1978" t="s">
        <v>12230</v>
      </c>
      <c r="G1978" t="s">
        <v>12231</v>
      </c>
      <c r="H1978" t="s">
        <v>8442</v>
      </c>
      <c r="I1978" t="s">
        <v>14503</v>
      </c>
      <c r="J1978" t="s">
        <v>12260</v>
      </c>
      <c r="K1978" t="s">
        <v>87</v>
      </c>
      <c r="L1978" t="s">
        <v>88</v>
      </c>
      <c r="M1978" t="s">
        <v>89</v>
      </c>
      <c r="N1978" t="s">
        <v>42</v>
      </c>
      <c r="O1978" t="s">
        <v>12261</v>
      </c>
      <c r="P1978" t="s">
        <v>318</v>
      </c>
      <c r="Q1978" t="s">
        <v>349</v>
      </c>
      <c r="R1978" t="s">
        <v>958</v>
      </c>
      <c r="S1978" t="str">
        <f t="shared" si="30"/>
        <v>MERMA TIQUILLOCA, JULIO</v>
      </c>
      <c r="T1978" t="s">
        <v>143</v>
      </c>
      <c r="U1978" t="s">
        <v>36</v>
      </c>
      <c r="V1978" t="s">
        <v>48</v>
      </c>
      <c r="W1978" t="s">
        <v>16524</v>
      </c>
      <c r="X1978" s="121">
        <v>19338</v>
      </c>
      <c r="Y1978" t="s">
        <v>12262</v>
      </c>
      <c r="AB1978" t="s">
        <v>37</v>
      </c>
      <c r="AC1978" t="s">
        <v>92</v>
      </c>
      <c r="AD1978" t="s">
        <v>39</v>
      </c>
    </row>
    <row r="1979" spans="1:30">
      <c r="A1979" t="s">
        <v>12263</v>
      </c>
      <c r="B1979" t="s">
        <v>26</v>
      </c>
      <c r="C1979" t="s">
        <v>332</v>
      </c>
      <c r="D1979" t="s">
        <v>28</v>
      </c>
      <c r="E1979" t="s">
        <v>362</v>
      </c>
      <c r="F1979" t="s">
        <v>12264</v>
      </c>
      <c r="G1979" t="s">
        <v>12265</v>
      </c>
      <c r="H1979" t="s">
        <v>8442</v>
      </c>
      <c r="I1979" t="s">
        <v>14507</v>
      </c>
      <c r="J1979" t="s">
        <v>12263</v>
      </c>
      <c r="K1979" t="s">
        <v>30</v>
      </c>
      <c r="L1979" t="s">
        <v>31</v>
      </c>
      <c r="M1979" t="s">
        <v>32</v>
      </c>
      <c r="N1979" t="s">
        <v>33</v>
      </c>
      <c r="O1979" t="s">
        <v>6424</v>
      </c>
      <c r="P1979" t="s">
        <v>426</v>
      </c>
      <c r="Q1979" t="s">
        <v>131</v>
      </c>
      <c r="R1979" t="s">
        <v>12266</v>
      </c>
      <c r="S1979" t="str">
        <f t="shared" si="30"/>
        <v>MELO COILA, YENY MARISOL</v>
      </c>
      <c r="T1979" t="s">
        <v>58</v>
      </c>
      <c r="U1979" t="s">
        <v>36</v>
      </c>
      <c r="V1979" t="s">
        <v>6426</v>
      </c>
      <c r="W1979" t="s">
        <v>16525</v>
      </c>
      <c r="X1979" s="121">
        <v>25337</v>
      </c>
      <c r="Y1979" t="s">
        <v>12267</v>
      </c>
      <c r="Z1979" s="121">
        <v>43525</v>
      </c>
      <c r="AA1979" s="121">
        <v>44985</v>
      </c>
      <c r="AB1979" t="s">
        <v>37</v>
      </c>
      <c r="AC1979" t="s">
        <v>38</v>
      </c>
      <c r="AD1979" t="s">
        <v>39</v>
      </c>
    </row>
    <row r="1980" spans="1:30">
      <c r="A1980" t="s">
        <v>12268</v>
      </c>
      <c r="B1980" t="s">
        <v>26</v>
      </c>
      <c r="C1980" t="s">
        <v>332</v>
      </c>
      <c r="D1980" t="s">
        <v>28</v>
      </c>
      <c r="E1980" t="s">
        <v>362</v>
      </c>
      <c r="F1980" t="s">
        <v>12264</v>
      </c>
      <c r="G1980" t="s">
        <v>12265</v>
      </c>
      <c r="H1980" t="s">
        <v>8442</v>
      </c>
      <c r="I1980" t="s">
        <v>14507</v>
      </c>
      <c r="J1980" t="s">
        <v>12268</v>
      </c>
      <c r="K1980" t="s">
        <v>30</v>
      </c>
      <c r="L1980" t="s">
        <v>30</v>
      </c>
      <c r="M1980" t="s">
        <v>41</v>
      </c>
      <c r="N1980" t="s">
        <v>42</v>
      </c>
      <c r="O1980" t="s">
        <v>52</v>
      </c>
      <c r="P1980" t="s">
        <v>228</v>
      </c>
      <c r="Q1980" t="s">
        <v>10726</v>
      </c>
      <c r="R1980" t="s">
        <v>12269</v>
      </c>
      <c r="S1980" t="str">
        <f t="shared" si="30"/>
        <v>CHIPANA COARITA, SIMON DIONICIO</v>
      </c>
      <c r="T1980" t="s">
        <v>51</v>
      </c>
      <c r="U1980" t="s">
        <v>47</v>
      </c>
      <c r="V1980" t="s">
        <v>48</v>
      </c>
      <c r="W1980" t="s">
        <v>16526</v>
      </c>
      <c r="X1980" s="121">
        <v>23460</v>
      </c>
      <c r="Y1980" t="s">
        <v>12270</v>
      </c>
      <c r="AB1980" t="s">
        <v>37</v>
      </c>
      <c r="AC1980" t="s">
        <v>38</v>
      </c>
      <c r="AD1980" t="s">
        <v>39</v>
      </c>
    </row>
    <row r="1981" spans="1:30">
      <c r="A1981" t="s">
        <v>12271</v>
      </c>
      <c r="B1981" t="s">
        <v>26</v>
      </c>
      <c r="C1981" t="s">
        <v>332</v>
      </c>
      <c r="D1981" t="s">
        <v>28</v>
      </c>
      <c r="E1981" t="s">
        <v>362</v>
      </c>
      <c r="F1981" t="s">
        <v>12264</v>
      </c>
      <c r="G1981" t="s">
        <v>12265</v>
      </c>
      <c r="H1981" t="s">
        <v>8442</v>
      </c>
      <c r="I1981" t="s">
        <v>14507</v>
      </c>
      <c r="J1981" t="s">
        <v>12271</v>
      </c>
      <c r="K1981" t="s">
        <v>30</v>
      </c>
      <c r="L1981" t="s">
        <v>30</v>
      </c>
      <c r="M1981" t="s">
        <v>41</v>
      </c>
      <c r="N1981" t="s">
        <v>42</v>
      </c>
      <c r="O1981" t="s">
        <v>52</v>
      </c>
      <c r="P1981" t="s">
        <v>10920</v>
      </c>
      <c r="Q1981" t="s">
        <v>237</v>
      </c>
      <c r="R1981" t="s">
        <v>313</v>
      </c>
      <c r="S1981" t="str">
        <f t="shared" si="30"/>
        <v>SARAZA BARRIGA, DELIA</v>
      </c>
      <c r="T1981" t="s">
        <v>46</v>
      </c>
      <c r="U1981" t="s">
        <v>47</v>
      </c>
      <c r="V1981" t="s">
        <v>48</v>
      </c>
      <c r="W1981" t="s">
        <v>16527</v>
      </c>
      <c r="X1981" s="121">
        <v>25272</v>
      </c>
      <c r="Y1981" t="s">
        <v>12272</v>
      </c>
      <c r="AB1981" t="s">
        <v>37</v>
      </c>
      <c r="AC1981" t="s">
        <v>38</v>
      </c>
      <c r="AD1981" t="s">
        <v>39</v>
      </c>
    </row>
    <row r="1982" spans="1:30">
      <c r="A1982" t="s">
        <v>12276</v>
      </c>
      <c r="B1982" t="s">
        <v>26</v>
      </c>
      <c r="C1982" t="s">
        <v>332</v>
      </c>
      <c r="D1982" t="s">
        <v>28</v>
      </c>
      <c r="E1982" t="s">
        <v>363</v>
      </c>
      <c r="F1982" t="s">
        <v>12277</v>
      </c>
      <c r="G1982" t="s">
        <v>12278</v>
      </c>
      <c r="H1982" t="s">
        <v>8442</v>
      </c>
      <c r="I1982" t="s">
        <v>19131</v>
      </c>
      <c r="J1982" t="s">
        <v>12276</v>
      </c>
      <c r="K1982" t="s">
        <v>30</v>
      </c>
      <c r="L1982" t="s">
        <v>31</v>
      </c>
      <c r="M1982" t="s">
        <v>32</v>
      </c>
      <c r="N1982" t="s">
        <v>33</v>
      </c>
      <c r="O1982" t="s">
        <v>6424</v>
      </c>
      <c r="P1982" t="s">
        <v>129</v>
      </c>
      <c r="Q1982" t="s">
        <v>64</v>
      </c>
      <c r="R1982" t="s">
        <v>12279</v>
      </c>
      <c r="S1982" t="str">
        <f t="shared" si="30"/>
        <v>CRUZ CHOQUE, HUGO GARCE</v>
      </c>
      <c r="T1982" t="s">
        <v>35</v>
      </c>
      <c r="U1982" t="s">
        <v>36</v>
      </c>
      <c r="V1982" t="s">
        <v>6426</v>
      </c>
      <c r="W1982" t="s">
        <v>16528</v>
      </c>
      <c r="X1982" s="121">
        <v>24979</v>
      </c>
      <c r="Y1982" t="s">
        <v>12280</v>
      </c>
      <c r="Z1982" s="121">
        <v>43525</v>
      </c>
      <c r="AA1982" s="121">
        <v>44985</v>
      </c>
      <c r="AB1982" t="s">
        <v>37</v>
      </c>
      <c r="AC1982" t="s">
        <v>38</v>
      </c>
      <c r="AD1982" t="s">
        <v>39</v>
      </c>
    </row>
    <row r="1983" spans="1:30">
      <c r="A1983" t="s">
        <v>12281</v>
      </c>
      <c r="B1983" t="s">
        <v>26</v>
      </c>
      <c r="C1983" t="s">
        <v>332</v>
      </c>
      <c r="D1983" t="s">
        <v>28</v>
      </c>
      <c r="E1983" t="s">
        <v>363</v>
      </c>
      <c r="F1983" t="s">
        <v>12277</v>
      </c>
      <c r="G1983" t="s">
        <v>12278</v>
      </c>
      <c r="H1983" t="s">
        <v>8442</v>
      </c>
      <c r="I1983" t="s">
        <v>19131</v>
      </c>
      <c r="J1983" t="s">
        <v>12281</v>
      </c>
      <c r="K1983" t="s">
        <v>30</v>
      </c>
      <c r="L1983" t="s">
        <v>30</v>
      </c>
      <c r="M1983" t="s">
        <v>41</v>
      </c>
      <c r="N1983" t="s">
        <v>42</v>
      </c>
      <c r="O1983" t="s">
        <v>12282</v>
      </c>
      <c r="P1983" t="s">
        <v>72</v>
      </c>
      <c r="Q1983" t="s">
        <v>856</v>
      </c>
      <c r="R1983" t="s">
        <v>861</v>
      </c>
      <c r="S1983" t="str">
        <f t="shared" si="30"/>
        <v>QUISPE CHANA, JAIME</v>
      </c>
      <c r="T1983" t="s">
        <v>46</v>
      </c>
      <c r="U1983" t="s">
        <v>47</v>
      </c>
      <c r="V1983" t="s">
        <v>48</v>
      </c>
      <c r="W1983" t="s">
        <v>16529</v>
      </c>
      <c r="X1983" s="121">
        <v>23289</v>
      </c>
      <c r="Y1983" t="s">
        <v>12283</v>
      </c>
      <c r="AB1983" t="s">
        <v>37</v>
      </c>
      <c r="AC1983" t="s">
        <v>38</v>
      </c>
      <c r="AD1983" t="s">
        <v>39</v>
      </c>
    </row>
    <row r="1984" spans="1:30">
      <c r="A1984" t="s">
        <v>12284</v>
      </c>
      <c r="B1984" t="s">
        <v>26</v>
      </c>
      <c r="C1984" t="s">
        <v>332</v>
      </c>
      <c r="D1984" t="s">
        <v>28</v>
      </c>
      <c r="E1984" t="s">
        <v>362</v>
      </c>
      <c r="F1984" t="s">
        <v>12285</v>
      </c>
      <c r="G1984" t="s">
        <v>12286</v>
      </c>
      <c r="H1984" t="s">
        <v>8442</v>
      </c>
      <c r="I1984" t="s">
        <v>14508</v>
      </c>
      <c r="J1984" t="s">
        <v>12284</v>
      </c>
      <c r="K1984" t="s">
        <v>30</v>
      </c>
      <c r="L1984" t="s">
        <v>31</v>
      </c>
      <c r="M1984" t="s">
        <v>32</v>
      </c>
      <c r="N1984" t="s">
        <v>33</v>
      </c>
      <c r="O1984" t="s">
        <v>6424</v>
      </c>
      <c r="P1984" t="s">
        <v>103</v>
      </c>
      <c r="Q1984" t="s">
        <v>12287</v>
      </c>
      <c r="R1984" t="s">
        <v>12288</v>
      </c>
      <c r="S1984" t="str">
        <f t="shared" si="30"/>
        <v>MAMANI CCAÑI, FLAVIO GERMAN</v>
      </c>
      <c r="T1984" t="s">
        <v>58</v>
      </c>
      <c r="U1984" t="s">
        <v>36</v>
      </c>
      <c r="V1984" t="s">
        <v>6426</v>
      </c>
      <c r="W1984" t="s">
        <v>16530</v>
      </c>
      <c r="X1984" s="121">
        <v>24239</v>
      </c>
      <c r="Y1984" t="s">
        <v>12289</v>
      </c>
      <c r="Z1984" s="121">
        <v>43525</v>
      </c>
      <c r="AA1984" s="121">
        <v>44985</v>
      </c>
      <c r="AB1984" t="s">
        <v>37</v>
      </c>
      <c r="AC1984" t="s">
        <v>38</v>
      </c>
      <c r="AD1984" t="s">
        <v>39</v>
      </c>
    </row>
    <row r="1985" spans="1:30">
      <c r="A1985" t="s">
        <v>12290</v>
      </c>
      <c r="B1985" t="s">
        <v>26</v>
      </c>
      <c r="C1985" t="s">
        <v>332</v>
      </c>
      <c r="D1985" t="s">
        <v>28</v>
      </c>
      <c r="E1985" t="s">
        <v>362</v>
      </c>
      <c r="F1985" t="s">
        <v>12285</v>
      </c>
      <c r="G1985" t="s">
        <v>12286</v>
      </c>
      <c r="H1985" t="s">
        <v>8442</v>
      </c>
      <c r="I1985" t="s">
        <v>14508</v>
      </c>
      <c r="J1985" t="s">
        <v>12290</v>
      </c>
      <c r="K1985" t="s">
        <v>30</v>
      </c>
      <c r="L1985" t="s">
        <v>30</v>
      </c>
      <c r="M1985" t="s">
        <v>41</v>
      </c>
      <c r="N1985" t="s">
        <v>42</v>
      </c>
      <c r="O1985" t="s">
        <v>14509</v>
      </c>
      <c r="P1985" t="s">
        <v>128</v>
      </c>
      <c r="Q1985" t="s">
        <v>255</v>
      </c>
      <c r="R1985" t="s">
        <v>8461</v>
      </c>
      <c r="S1985" t="str">
        <f t="shared" si="30"/>
        <v>VELASQUEZ PAUCAR, LEONIDAS</v>
      </c>
      <c r="T1985" t="s">
        <v>51</v>
      </c>
      <c r="U1985" t="s">
        <v>47</v>
      </c>
      <c r="V1985" t="s">
        <v>48</v>
      </c>
      <c r="W1985" t="s">
        <v>16531</v>
      </c>
      <c r="X1985" s="121">
        <v>22309</v>
      </c>
      <c r="Y1985" t="s">
        <v>11020</v>
      </c>
      <c r="AB1985" t="s">
        <v>37</v>
      </c>
      <c r="AC1985" t="s">
        <v>38</v>
      </c>
      <c r="AD1985" t="s">
        <v>39</v>
      </c>
    </row>
    <row r="1986" spans="1:30">
      <c r="A1986" t="s">
        <v>12294</v>
      </c>
      <c r="B1986" t="s">
        <v>26</v>
      </c>
      <c r="C1986" t="s">
        <v>332</v>
      </c>
      <c r="D1986" t="s">
        <v>28</v>
      </c>
      <c r="E1986" t="s">
        <v>362</v>
      </c>
      <c r="F1986" t="s">
        <v>12285</v>
      </c>
      <c r="G1986" t="s">
        <v>12286</v>
      </c>
      <c r="H1986" t="s">
        <v>8442</v>
      </c>
      <c r="I1986" t="s">
        <v>14508</v>
      </c>
      <c r="J1986" t="s">
        <v>12294</v>
      </c>
      <c r="K1986" t="s">
        <v>30</v>
      </c>
      <c r="L1986" t="s">
        <v>30</v>
      </c>
      <c r="M1986" t="s">
        <v>41</v>
      </c>
      <c r="N1986" t="s">
        <v>42</v>
      </c>
      <c r="O1986" t="s">
        <v>14510</v>
      </c>
      <c r="P1986" t="s">
        <v>336</v>
      </c>
      <c r="Q1986" t="s">
        <v>103</v>
      </c>
      <c r="R1986" t="s">
        <v>14511</v>
      </c>
      <c r="S1986" t="str">
        <f t="shared" si="30"/>
        <v>GUEVARA MAMANI, MERILUZ</v>
      </c>
      <c r="T1986" t="s">
        <v>46</v>
      </c>
      <c r="U1986" t="s">
        <v>47</v>
      </c>
      <c r="V1986" t="s">
        <v>48</v>
      </c>
      <c r="W1986" t="s">
        <v>16532</v>
      </c>
      <c r="X1986" s="121">
        <v>24328</v>
      </c>
      <c r="Y1986" t="s">
        <v>14512</v>
      </c>
      <c r="AB1986" t="s">
        <v>37</v>
      </c>
      <c r="AC1986" t="s">
        <v>38</v>
      </c>
      <c r="AD1986" t="s">
        <v>39</v>
      </c>
    </row>
    <row r="1987" spans="1:30">
      <c r="A1987" t="s">
        <v>12297</v>
      </c>
      <c r="B1987" t="s">
        <v>26</v>
      </c>
      <c r="C1987" t="s">
        <v>332</v>
      </c>
      <c r="D1987" t="s">
        <v>28</v>
      </c>
      <c r="E1987" t="s">
        <v>362</v>
      </c>
      <c r="F1987" t="s">
        <v>12285</v>
      </c>
      <c r="G1987" t="s">
        <v>12286</v>
      </c>
      <c r="H1987" t="s">
        <v>8442</v>
      </c>
      <c r="I1987" t="s">
        <v>14508</v>
      </c>
      <c r="J1987" t="s">
        <v>12297</v>
      </c>
      <c r="K1987" t="s">
        <v>30</v>
      </c>
      <c r="L1987" t="s">
        <v>30</v>
      </c>
      <c r="M1987" t="s">
        <v>41</v>
      </c>
      <c r="N1987" t="s">
        <v>42</v>
      </c>
      <c r="O1987" t="s">
        <v>12298</v>
      </c>
      <c r="P1987" t="s">
        <v>12299</v>
      </c>
      <c r="Q1987" t="s">
        <v>12300</v>
      </c>
      <c r="R1987" t="s">
        <v>987</v>
      </c>
      <c r="S1987" t="str">
        <f t="shared" si="30"/>
        <v>TUMIALAN PANIAGUA, DANITZA</v>
      </c>
      <c r="T1987" t="s">
        <v>58</v>
      </c>
      <c r="U1987" t="s">
        <v>47</v>
      </c>
      <c r="V1987" t="s">
        <v>48</v>
      </c>
      <c r="W1987" t="s">
        <v>16533</v>
      </c>
      <c r="X1987" s="121">
        <v>25708</v>
      </c>
      <c r="Y1987" t="s">
        <v>12301</v>
      </c>
      <c r="AB1987" t="s">
        <v>37</v>
      </c>
      <c r="AC1987" t="s">
        <v>38</v>
      </c>
      <c r="AD1987" t="s">
        <v>39</v>
      </c>
    </row>
    <row r="1988" spans="1:30">
      <c r="A1988" t="s">
        <v>12302</v>
      </c>
      <c r="B1988" t="s">
        <v>26</v>
      </c>
      <c r="C1988" t="s">
        <v>332</v>
      </c>
      <c r="D1988" t="s">
        <v>28</v>
      </c>
      <c r="E1988" t="s">
        <v>362</v>
      </c>
      <c r="F1988" t="s">
        <v>12285</v>
      </c>
      <c r="G1988" t="s">
        <v>12286</v>
      </c>
      <c r="H1988" t="s">
        <v>8442</v>
      </c>
      <c r="I1988" t="s">
        <v>14508</v>
      </c>
      <c r="J1988" t="s">
        <v>12302</v>
      </c>
      <c r="K1988" t="s">
        <v>87</v>
      </c>
      <c r="L1988" t="s">
        <v>88</v>
      </c>
      <c r="M1988" t="s">
        <v>358</v>
      </c>
      <c r="N1988" t="s">
        <v>42</v>
      </c>
      <c r="O1988" t="s">
        <v>12303</v>
      </c>
      <c r="P1988" t="s">
        <v>684</v>
      </c>
      <c r="Q1988" t="s">
        <v>602</v>
      </c>
      <c r="R1988" t="s">
        <v>3956</v>
      </c>
      <c r="S1988" t="str">
        <f t="shared" si="30"/>
        <v>ARI YUPANQUI, JUAN RODOLFO</v>
      </c>
      <c r="T1988" t="s">
        <v>91</v>
      </c>
      <c r="U1988" t="s">
        <v>36</v>
      </c>
      <c r="V1988" t="s">
        <v>48</v>
      </c>
      <c r="W1988" t="s">
        <v>16534</v>
      </c>
      <c r="X1988" s="121">
        <v>23253</v>
      </c>
      <c r="Y1988" t="s">
        <v>3957</v>
      </c>
      <c r="AB1988" t="s">
        <v>37</v>
      </c>
      <c r="AC1988" t="s">
        <v>92</v>
      </c>
      <c r="AD1988" t="s">
        <v>39</v>
      </c>
    </row>
    <row r="1989" spans="1:30">
      <c r="A1989" t="s">
        <v>12304</v>
      </c>
      <c r="B1989" t="s">
        <v>26</v>
      </c>
      <c r="C1989" t="s">
        <v>27</v>
      </c>
      <c r="D1989" t="s">
        <v>28</v>
      </c>
      <c r="E1989" t="s">
        <v>363</v>
      </c>
      <c r="F1989" t="s">
        <v>12305</v>
      </c>
      <c r="G1989" t="s">
        <v>12306</v>
      </c>
      <c r="H1989" t="s">
        <v>8442</v>
      </c>
      <c r="I1989" t="s">
        <v>14513</v>
      </c>
      <c r="J1989" t="s">
        <v>12304</v>
      </c>
      <c r="K1989" t="s">
        <v>30</v>
      </c>
      <c r="L1989" t="s">
        <v>31</v>
      </c>
      <c r="M1989" t="s">
        <v>32</v>
      </c>
      <c r="N1989" t="s">
        <v>33</v>
      </c>
      <c r="O1989" t="s">
        <v>6424</v>
      </c>
      <c r="P1989" t="s">
        <v>512</v>
      </c>
      <c r="Q1989" t="s">
        <v>189</v>
      </c>
      <c r="R1989" t="s">
        <v>1013</v>
      </c>
      <c r="S1989" t="str">
        <f t="shared" si="30"/>
        <v>SALAZAR APAZA, PERCY</v>
      </c>
      <c r="T1989" t="s">
        <v>35</v>
      </c>
      <c r="U1989" t="s">
        <v>36</v>
      </c>
      <c r="V1989" t="s">
        <v>6426</v>
      </c>
      <c r="W1989" t="s">
        <v>16535</v>
      </c>
      <c r="X1989" s="121">
        <v>26090</v>
      </c>
      <c r="Y1989" t="s">
        <v>12307</v>
      </c>
      <c r="Z1989" s="121">
        <v>43525</v>
      </c>
      <c r="AA1989" s="121">
        <v>44985</v>
      </c>
      <c r="AB1989" t="s">
        <v>37</v>
      </c>
      <c r="AC1989" t="s">
        <v>38</v>
      </c>
      <c r="AD1989" t="s">
        <v>39</v>
      </c>
    </row>
    <row r="1990" spans="1:30">
      <c r="A1990" t="s">
        <v>12308</v>
      </c>
      <c r="B1990" t="s">
        <v>26</v>
      </c>
      <c r="C1990" t="s">
        <v>27</v>
      </c>
      <c r="D1990" t="s">
        <v>28</v>
      </c>
      <c r="E1990" t="s">
        <v>363</v>
      </c>
      <c r="F1990" t="s">
        <v>12305</v>
      </c>
      <c r="G1990" t="s">
        <v>12306</v>
      </c>
      <c r="H1990" t="s">
        <v>8442</v>
      </c>
      <c r="I1990" t="s">
        <v>14513</v>
      </c>
      <c r="J1990" t="s">
        <v>12308</v>
      </c>
      <c r="K1990" t="s">
        <v>30</v>
      </c>
      <c r="L1990" t="s">
        <v>30</v>
      </c>
      <c r="M1990" t="s">
        <v>6262</v>
      </c>
      <c r="N1990" t="s">
        <v>42</v>
      </c>
      <c r="O1990" t="s">
        <v>12309</v>
      </c>
      <c r="P1990" t="s">
        <v>103</v>
      </c>
      <c r="Q1990" t="s">
        <v>103</v>
      </c>
      <c r="R1990" t="s">
        <v>12310</v>
      </c>
      <c r="S1990" t="str">
        <f t="shared" ref="S1990:S2053" si="31">CONCATENATE(P1990," ",Q1990,","," ",R1990)</f>
        <v>MAMANI MAMANI, WILMA</v>
      </c>
      <c r="T1990" t="s">
        <v>51</v>
      </c>
      <c r="U1990" t="s">
        <v>47</v>
      </c>
      <c r="V1990" t="s">
        <v>48</v>
      </c>
      <c r="W1990" t="s">
        <v>16536</v>
      </c>
      <c r="X1990" s="121">
        <v>25636</v>
      </c>
      <c r="Y1990" t="s">
        <v>12311</v>
      </c>
      <c r="AB1990" t="s">
        <v>37</v>
      </c>
      <c r="AC1990" t="s">
        <v>38</v>
      </c>
      <c r="AD1990" t="s">
        <v>39</v>
      </c>
    </row>
    <row r="1991" spans="1:30">
      <c r="A1991" t="s">
        <v>12312</v>
      </c>
      <c r="B1991" t="s">
        <v>26</v>
      </c>
      <c r="C1991" t="s">
        <v>27</v>
      </c>
      <c r="D1991" t="s">
        <v>28</v>
      </c>
      <c r="E1991" t="s">
        <v>363</v>
      </c>
      <c r="F1991" t="s">
        <v>12305</v>
      </c>
      <c r="G1991" t="s">
        <v>12306</v>
      </c>
      <c r="H1991" t="s">
        <v>8442</v>
      </c>
      <c r="I1991" t="s">
        <v>14513</v>
      </c>
      <c r="J1991" t="s">
        <v>12312</v>
      </c>
      <c r="K1991" t="s">
        <v>30</v>
      </c>
      <c r="L1991" t="s">
        <v>30</v>
      </c>
      <c r="M1991" t="s">
        <v>41</v>
      </c>
      <c r="N1991" t="s">
        <v>231</v>
      </c>
      <c r="O1991" t="s">
        <v>19132</v>
      </c>
      <c r="P1991" t="s">
        <v>40</v>
      </c>
      <c r="Q1991" t="s">
        <v>40</v>
      </c>
      <c r="R1991" t="s">
        <v>40</v>
      </c>
      <c r="S1991" s="163" t="s">
        <v>231</v>
      </c>
      <c r="T1991" t="s">
        <v>62</v>
      </c>
      <c r="U1991" t="s">
        <v>47</v>
      </c>
      <c r="V1991" t="s">
        <v>48</v>
      </c>
      <c r="W1991" t="s">
        <v>40</v>
      </c>
      <c r="X1991" t="s">
        <v>232</v>
      </c>
      <c r="Y1991" t="s">
        <v>40</v>
      </c>
      <c r="AB1991" t="s">
        <v>37</v>
      </c>
      <c r="AC1991" t="s">
        <v>6439</v>
      </c>
      <c r="AD1991" t="s">
        <v>39</v>
      </c>
    </row>
    <row r="1992" spans="1:30">
      <c r="A1992" t="s">
        <v>12313</v>
      </c>
      <c r="B1992" t="s">
        <v>26</v>
      </c>
      <c r="C1992" t="s">
        <v>27</v>
      </c>
      <c r="D1992" t="s">
        <v>28</v>
      </c>
      <c r="E1992" t="s">
        <v>363</v>
      </c>
      <c r="F1992" t="s">
        <v>12305</v>
      </c>
      <c r="G1992" t="s">
        <v>12306</v>
      </c>
      <c r="H1992" t="s">
        <v>8442</v>
      </c>
      <c r="I1992" t="s">
        <v>14513</v>
      </c>
      <c r="J1992" t="s">
        <v>12313</v>
      </c>
      <c r="K1992" t="s">
        <v>30</v>
      </c>
      <c r="L1992" t="s">
        <v>30</v>
      </c>
      <c r="M1992" t="s">
        <v>41</v>
      </c>
      <c r="N1992" t="s">
        <v>42</v>
      </c>
      <c r="O1992" t="s">
        <v>52</v>
      </c>
      <c r="P1992" t="s">
        <v>189</v>
      </c>
      <c r="Q1992" t="s">
        <v>73</v>
      </c>
      <c r="R1992" t="s">
        <v>12314</v>
      </c>
      <c r="S1992" t="str">
        <f t="shared" si="31"/>
        <v>APAZA CONDORI, ANGEL ABEL</v>
      </c>
      <c r="T1992" t="s">
        <v>46</v>
      </c>
      <c r="U1992" t="s">
        <v>47</v>
      </c>
      <c r="V1992" t="s">
        <v>48</v>
      </c>
      <c r="W1992" t="s">
        <v>16537</v>
      </c>
      <c r="X1992" s="121">
        <v>23591</v>
      </c>
      <c r="Y1992" t="s">
        <v>12315</v>
      </c>
      <c r="AB1992" t="s">
        <v>37</v>
      </c>
      <c r="AC1992" t="s">
        <v>38</v>
      </c>
      <c r="AD1992" t="s">
        <v>39</v>
      </c>
    </row>
    <row r="1993" spans="1:30">
      <c r="A1993" t="s">
        <v>12316</v>
      </c>
      <c r="B1993" t="s">
        <v>26</v>
      </c>
      <c r="C1993" t="s">
        <v>27</v>
      </c>
      <c r="D1993" t="s">
        <v>28</v>
      </c>
      <c r="E1993" t="s">
        <v>363</v>
      </c>
      <c r="F1993" t="s">
        <v>12305</v>
      </c>
      <c r="G1993" t="s">
        <v>12306</v>
      </c>
      <c r="H1993" t="s">
        <v>8442</v>
      </c>
      <c r="I1993" t="s">
        <v>14513</v>
      </c>
      <c r="J1993" t="s">
        <v>12316</v>
      </c>
      <c r="K1993" t="s">
        <v>30</v>
      </c>
      <c r="L1993" t="s">
        <v>30</v>
      </c>
      <c r="M1993" t="s">
        <v>41</v>
      </c>
      <c r="N1993" t="s">
        <v>42</v>
      </c>
      <c r="O1993" t="s">
        <v>12317</v>
      </c>
      <c r="P1993" t="s">
        <v>581</v>
      </c>
      <c r="Q1993" t="s">
        <v>684</v>
      </c>
      <c r="R1993" t="s">
        <v>8338</v>
      </c>
      <c r="S1993" t="str">
        <f t="shared" si="31"/>
        <v>CHAHUARES ARI, NINFA</v>
      </c>
      <c r="T1993" t="s">
        <v>58</v>
      </c>
      <c r="U1993" t="s">
        <v>47</v>
      </c>
      <c r="V1993" t="s">
        <v>48</v>
      </c>
      <c r="W1993" t="s">
        <v>16538</v>
      </c>
      <c r="X1993" s="121">
        <v>22926</v>
      </c>
      <c r="Y1993" t="s">
        <v>14514</v>
      </c>
      <c r="AB1993" t="s">
        <v>37</v>
      </c>
      <c r="AC1993" t="s">
        <v>38</v>
      </c>
      <c r="AD1993" t="s">
        <v>39</v>
      </c>
    </row>
    <row r="1994" spans="1:30">
      <c r="A1994" t="s">
        <v>12318</v>
      </c>
      <c r="B1994" t="s">
        <v>26</v>
      </c>
      <c r="C1994" t="s">
        <v>27</v>
      </c>
      <c r="D1994" t="s">
        <v>28</v>
      </c>
      <c r="E1994" t="s">
        <v>363</v>
      </c>
      <c r="F1994" t="s">
        <v>12305</v>
      </c>
      <c r="G1994" t="s">
        <v>12306</v>
      </c>
      <c r="H1994" t="s">
        <v>8442</v>
      </c>
      <c r="I1994" t="s">
        <v>14513</v>
      </c>
      <c r="J1994" t="s">
        <v>12318</v>
      </c>
      <c r="K1994" t="s">
        <v>30</v>
      </c>
      <c r="L1994" t="s">
        <v>30</v>
      </c>
      <c r="M1994" t="s">
        <v>41</v>
      </c>
      <c r="N1994" t="s">
        <v>42</v>
      </c>
      <c r="O1994" t="s">
        <v>52</v>
      </c>
      <c r="P1994" t="s">
        <v>269</v>
      </c>
      <c r="Q1994" t="s">
        <v>152</v>
      </c>
      <c r="R1994" t="s">
        <v>12319</v>
      </c>
      <c r="S1994" t="str">
        <f t="shared" si="31"/>
        <v>CUTIPA PEREZ, ANA MARIELA</v>
      </c>
      <c r="T1994" t="s">
        <v>46</v>
      </c>
      <c r="U1994" t="s">
        <v>47</v>
      </c>
      <c r="V1994" t="s">
        <v>48</v>
      </c>
      <c r="W1994" t="s">
        <v>16539</v>
      </c>
      <c r="X1994" s="121">
        <v>24165</v>
      </c>
      <c r="Y1994" t="s">
        <v>12320</v>
      </c>
      <c r="AB1994" t="s">
        <v>37</v>
      </c>
      <c r="AC1994" t="s">
        <v>38</v>
      </c>
      <c r="AD1994" t="s">
        <v>39</v>
      </c>
    </row>
    <row r="1995" spans="1:30">
      <c r="A1995" t="s">
        <v>12321</v>
      </c>
      <c r="B1995" t="s">
        <v>26</v>
      </c>
      <c r="C1995" t="s">
        <v>27</v>
      </c>
      <c r="D1995" t="s">
        <v>28</v>
      </c>
      <c r="E1995" t="s">
        <v>363</v>
      </c>
      <c r="F1995" t="s">
        <v>12305</v>
      </c>
      <c r="G1995" t="s">
        <v>12306</v>
      </c>
      <c r="H1995" t="s">
        <v>8442</v>
      </c>
      <c r="I1995" t="s">
        <v>14513</v>
      </c>
      <c r="J1995" t="s">
        <v>12321</v>
      </c>
      <c r="K1995" t="s">
        <v>30</v>
      </c>
      <c r="L1995" t="s">
        <v>30</v>
      </c>
      <c r="M1995" t="s">
        <v>41</v>
      </c>
      <c r="N1995" t="s">
        <v>42</v>
      </c>
      <c r="O1995" t="s">
        <v>12322</v>
      </c>
      <c r="P1995" t="s">
        <v>122</v>
      </c>
      <c r="Q1995" t="s">
        <v>282</v>
      </c>
      <c r="R1995" t="s">
        <v>6821</v>
      </c>
      <c r="S1995" t="str">
        <f t="shared" si="31"/>
        <v>FLORES CHAMBILLA, AURORA</v>
      </c>
      <c r="T1995" t="s">
        <v>46</v>
      </c>
      <c r="U1995" t="s">
        <v>47</v>
      </c>
      <c r="V1995" t="s">
        <v>48</v>
      </c>
      <c r="W1995" t="s">
        <v>16540</v>
      </c>
      <c r="X1995" s="121">
        <v>24686</v>
      </c>
      <c r="Y1995" t="s">
        <v>13092</v>
      </c>
      <c r="AB1995" t="s">
        <v>37</v>
      </c>
      <c r="AC1995" t="s">
        <v>38</v>
      </c>
      <c r="AD1995" t="s">
        <v>39</v>
      </c>
    </row>
    <row r="1996" spans="1:30">
      <c r="A1996" t="s">
        <v>12323</v>
      </c>
      <c r="B1996" t="s">
        <v>26</v>
      </c>
      <c r="C1996" t="s">
        <v>27</v>
      </c>
      <c r="D1996" t="s">
        <v>28</v>
      </c>
      <c r="E1996" t="s">
        <v>363</v>
      </c>
      <c r="F1996" t="s">
        <v>12305</v>
      </c>
      <c r="G1996" t="s">
        <v>12306</v>
      </c>
      <c r="H1996" t="s">
        <v>8442</v>
      </c>
      <c r="I1996" t="s">
        <v>14513</v>
      </c>
      <c r="J1996" t="s">
        <v>12323</v>
      </c>
      <c r="K1996" t="s">
        <v>87</v>
      </c>
      <c r="L1996" t="s">
        <v>88</v>
      </c>
      <c r="M1996" t="s">
        <v>89</v>
      </c>
      <c r="N1996" t="s">
        <v>42</v>
      </c>
      <c r="O1996" t="s">
        <v>52</v>
      </c>
      <c r="P1996" t="s">
        <v>603</v>
      </c>
      <c r="Q1996" t="s">
        <v>180</v>
      </c>
      <c r="R1996" t="s">
        <v>763</v>
      </c>
      <c r="S1996" t="str">
        <f t="shared" si="31"/>
        <v>LOPE CHURATA, NICOLAS</v>
      </c>
      <c r="T1996" t="s">
        <v>172</v>
      </c>
      <c r="U1996" t="s">
        <v>36</v>
      </c>
      <c r="V1996" t="s">
        <v>48</v>
      </c>
      <c r="W1996" t="s">
        <v>16541</v>
      </c>
      <c r="X1996" s="121">
        <v>22251</v>
      </c>
      <c r="Y1996" t="s">
        <v>12324</v>
      </c>
      <c r="AB1996" t="s">
        <v>37</v>
      </c>
      <c r="AC1996" t="s">
        <v>92</v>
      </c>
      <c r="AD1996" t="s">
        <v>39</v>
      </c>
    </row>
    <row r="1997" spans="1:30">
      <c r="A1997" t="s">
        <v>12325</v>
      </c>
      <c r="B1997" t="s">
        <v>26</v>
      </c>
      <c r="C1997" t="s">
        <v>27</v>
      </c>
      <c r="D1997" t="s">
        <v>28</v>
      </c>
      <c r="E1997" t="s">
        <v>362</v>
      </c>
      <c r="F1997" t="s">
        <v>12326</v>
      </c>
      <c r="G1997" t="s">
        <v>12327</v>
      </c>
      <c r="H1997" t="s">
        <v>8442</v>
      </c>
      <c r="I1997" t="s">
        <v>14515</v>
      </c>
      <c r="J1997" t="s">
        <v>12325</v>
      </c>
      <c r="K1997" t="s">
        <v>30</v>
      </c>
      <c r="L1997" t="s">
        <v>31</v>
      </c>
      <c r="M1997" t="s">
        <v>32</v>
      </c>
      <c r="N1997" t="s">
        <v>33</v>
      </c>
      <c r="O1997" t="s">
        <v>6424</v>
      </c>
      <c r="P1997" t="s">
        <v>12328</v>
      </c>
      <c r="Q1997" t="s">
        <v>12328</v>
      </c>
      <c r="R1997" t="s">
        <v>12329</v>
      </c>
      <c r="S1997" t="str">
        <f t="shared" si="31"/>
        <v>APOMAITA APOMAITA, NESTOR FIDEL</v>
      </c>
      <c r="T1997" t="s">
        <v>58</v>
      </c>
      <c r="U1997" t="s">
        <v>36</v>
      </c>
      <c r="V1997" t="s">
        <v>6426</v>
      </c>
      <c r="W1997" t="s">
        <v>16542</v>
      </c>
      <c r="X1997" s="121">
        <v>25237</v>
      </c>
      <c r="Y1997" t="s">
        <v>12330</v>
      </c>
      <c r="Z1997" s="121">
        <v>43525</v>
      </c>
      <c r="AA1997" s="121">
        <v>44985</v>
      </c>
      <c r="AB1997" t="s">
        <v>37</v>
      </c>
      <c r="AC1997" t="s">
        <v>38</v>
      </c>
      <c r="AD1997" t="s">
        <v>39</v>
      </c>
    </row>
    <row r="1998" spans="1:30">
      <c r="A1998" t="s">
        <v>12331</v>
      </c>
      <c r="B1998" t="s">
        <v>26</v>
      </c>
      <c r="C1998" t="s">
        <v>27</v>
      </c>
      <c r="D1998" t="s">
        <v>28</v>
      </c>
      <c r="E1998" t="s">
        <v>362</v>
      </c>
      <c r="F1998" t="s">
        <v>12326</v>
      </c>
      <c r="G1998" t="s">
        <v>12327</v>
      </c>
      <c r="H1998" t="s">
        <v>8442</v>
      </c>
      <c r="I1998" t="s">
        <v>14515</v>
      </c>
      <c r="J1998" t="s">
        <v>12331</v>
      </c>
      <c r="K1998" t="s">
        <v>30</v>
      </c>
      <c r="L1998" t="s">
        <v>30</v>
      </c>
      <c r="M1998" t="s">
        <v>41</v>
      </c>
      <c r="N1998" t="s">
        <v>231</v>
      </c>
      <c r="O1998" t="s">
        <v>19133</v>
      </c>
      <c r="P1998" t="s">
        <v>40</v>
      </c>
      <c r="Q1998" t="s">
        <v>40</v>
      </c>
      <c r="R1998" t="s">
        <v>40</v>
      </c>
      <c r="S1998" s="163" t="s">
        <v>231</v>
      </c>
      <c r="T1998" t="s">
        <v>62</v>
      </c>
      <c r="U1998" t="s">
        <v>47</v>
      </c>
      <c r="V1998" t="s">
        <v>48</v>
      </c>
      <c r="W1998" t="s">
        <v>40</v>
      </c>
      <c r="X1998" t="s">
        <v>232</v>
      </c>
      <c r="Y1998" t="s">
        <v>40</v>
      </c>
      <c r="AB1998" t="s">
        <v>37</v>
      </c>
      <c r="AC1998" t="s">
        <v>6439</v>
      </c>
      <c r="AD1998" t="s">
        <v>39</v>
      </c>
    </row>
    <row r="1999" spans="1:30">
      <c r="A1999" t="s">
        <v>12334</v>
      </c>
      <c r="B1999" t="s">
        <v>26</v>
      </c>
      <c r="C1999" t="s">
        <v>27</v>
      </c>
      <c r="D1999" t="s">
        <v>28</v>
      </c>
      <c r="E1999" t="s">
        <v>362</v>
      </c>
      <c r="F1999" t="s">
        <v>12326</v>
      </c>
      <c r="G1999" t="s">
        <v>12327</v>
      </c>
      <c r="H1999" t="s">
        <v>8442</v>
      </c>
      <c r="I1999" t="s">
        <v>14515</v>
      </c>
      <c r="J1999" t="s">
        <v>12334</v>
      </c>
      <c r="K1999" t="s">
        <v>30</v>
      </c>
      <c r="L1999" t="s">
        <v>30</v>
      </c>
      <c r="M1999" t="s">
        <v>6262</v>
      </c>
      <c r="N1999" t="s">
        <v>42</v>
      </c>
      <c r="O1999" t="s">
        <v>12335</v>
      </c>
      <c r="P1999" t="s">
        <v>234</v>
      </c>
      <c r="Q1999" t="s">
        <v>12336</v>
      </c>
      <c r="R1999" t="s">
        <v>12337</v>
      </c>
      <c r="S1999" t="str">
        <f t="shared" si="31"/>
        <v>ESCOBEDO TRAVERSO, EMIGDIO OSWALDO</v>
      </c>
      <c r="T1999" t="s">
        <v>51</v>
      </c>
      <c r="U1999" t="s">
        <v>47</v>
      </c>
      <c r="V1999" t="s">
        <v>48</v>
      </c>
      <c r="W1999" t="s">
        <v>16543</v>
      </c>
      <c r="X1999" s="121">
        <v>21767</v>
      </c>
      <c r="Y1999" t="s">
        <v>12338</v>
      </c>
      <c r="AB1999" t="s">
        <v>37</v>
      </c>
      <c r="AC1999" t="s">
        <v>38</v>
      </c>
      <c r="AD1999" t="s">
        <v>39</v>
      </c>
    </row>
    <row r="2000" spans="1:30">
      <c r="A2000" t="s">
        <v>12339</v>
      </c>
      <c r="B2000" t="s">
        <v>26</v>
      </c>
      <c r="C2000" t="s">
        <v>27</v>
      </c>
      <c r="D2000" t="s">
        <v>28</v>
      </c>
      <c r="E2000" t="s">
        <v>362</v>
      </c>
      <c r="F2000" t="s">
        <v>12326</v>
      </c>
      <c r="G2000" t="s">
        <v>12327</v>
      </c>
      <c r="H2000" t="s">
        <v>8442</v>
      </c>
      <c r="I2000" t="s">
        <v>14515</v>
      </c>
      <c r="J2000" t="s">
        <v>12339</v>
      </c>
      <c r="K2000" t="s">
        <v>30</v>
      </c>
      <c r="L2000" t="s">
        <v>30</v>
      </c>
      <c r="M2000" t="s">
        <v>41</v>
      </c>
      <c r="N2000" t="s">
        <v>42</v>
      </c>
      <c r="O2000" t="s">
        <v>14516</v>
      </c>
      <c r="P2000" t="s">
        <v>452</v>
      </c>
      <c r="Q2000" t="s">
        <v>122</v>
      </c>
      <c r="R2000" t="s">
        <v>14517</v>
      </c>
      <c r="S2000" t="str">
        <f t="shared" si="31"/>
        <v>PACOMPIA FLORES, DONATO RAMON</v>
      </c>
      <c r="T2000" t="s">
        <v>51</v>
      </c>
      <c r="U2000" t="s">
        <v>47</v>
      </c>
      <c r="V2000" t="s">
        <v>48</v>
      </c>
      <c r="W2000" t="s">
        <v>16544</v>
      </c>
      <c r="X2000" s="121">
        <v>21063</v>
      </c>
      <c r="Y2000" t="s">
        <v>14518</v>
      </c>
      <c r="AB2000" t="s">
        <v>37</v>
      </c>
      <c r="AC2000" t="s">
        <v>38</v>
      </c>
      <c r="AD2000" t="s">
        <v>39</v>
      </c>
    </row>
    <row r="2001" spans="1:30">
      <c r="A2001" t="s">
        <v>12342</v>
      </c>
      <c r="B2001" t="s">
        <v>26</v>
      </c>
      <c r="C2001" t="s">
        <v>27</v>
      </c>
      <c r="D2001" t="s">
        <v>28</v>
      </c>
      <c r="E2001" t="s">
        <v>362</v>
      </c>
      <c r="F2001" t="s">
        <v>12326</v>
      </c>
      <c r="G2001" t="s">
        <v>12327</v>
      </c>
      <c r="H2001" t="s">
        <v>8442</v>
      </c>
      <c r="I2001" t="s">
        <v>14515</v>
      </c>
      <c r="J2001" t="s">
        <v>12342</v>
      </c>
      <c r="K2001" t="s">
        <v>30</v>
      </c>
      <c r="L2001" t="s">
        <v>30</v>
      </c>
      <c r="M2001" t="s">
        <v>41</v>
      </c>
      <c r="N2001" t="s">
        <v>42</v>
      </c>
      <c r="O2001" t="s">
        <v>12343</v>
      </c>
      <c r="P2001" t="s">
        <v>246</v>
      </c>
      <c r="Q2001" t="s">
        <v>64</v>
      </c>
      <c r="R2001" t="s">
        <v>12344</v>
      </c>
      <c r="S2001" t="str">
        <f t="shared" si="31"/>
        <v>MAQUERA CHOQUE, EDITH MARLENY</v>
      </c>
      <c r="T2001" t="s">
        <v>62</v>
      </c>
      <c r="U2001" t="s">
        <v>47</v>
      </c>
      <c r="V2001" t="s">
        <v>48</v>
      </c>
      <c r="W2001" t="s">
        <v>16545</v>
      </c>
      <c r="X2001" s="121">
        <v>29964</v>
      </c>
      <c r="Y2001" t="s">
        <v>12345</v>
      </c>
      <c r="AB2001" t="s">
        <v>37</v>
      </c>
      <c r="AC2001" t="s">
        <v>38</v>
      </c>
      <c r="AD2001" t="s">
        <v>39</v>
      </c>
    </row>
    <row r="2002" spans="1:30">
      <c r="A2002" t="s">
        <v>12346</v>
      </c>
      <c r="B2002" t="s">
        <v>26</v>
      </c>
      <c r="C2002" t="s">
        <v>27</v>
      </c>
      <c r="D2002" t="s">
        <v>28</v>
      </c>
      <c r="E2002" t="s">
        <v>362</v>
      </c>
      <c r="F2002" t="s">
        <v>12326</v>
      </c>
      <c r="G2002" t="s">
        <v>12327</v>
      </c>
      <c r="H2002" t="s">
        <v>8442</v>
      </c>
      <c r="I2002" t="s">
        <v>14515</v>
      </c>
      <c r="J2002" t="s">
        <v>12346</v>
      </c>
      <c r="K2002" t="s">
        <v>30</v>
      </c>
      <c r="L2002" t="s">
        <v>30</v>
      </c>
      <c r="M2002" t="s">
        <v>41</v>
      </c>
      <c r="N2002" t="s">
        <v>42</v>
      </c>
      <c r="O2002" t="s">
        <v>16546</v>
      </c>
      <c r="P2002" t="s">
        <v>72</v>
      </c>
      <c r="Q2002" t="s">
        <v>200</v>
      </c>
      <c r="R2002" t="s">
        <v>16549</v>
      </c>
      <c r="S2002" t="str">
        <f t="shared" si="31"/>
        <v>QUISPE CASTRO, RICHAR</v>
      </c>
      <c r="T2002" t="s">
        <v>46</v>
      </c>
      <c r="U2002" t="s">
        <v>47</v>
      </c>
      <c r="V2002" t="s">
        <v>48</v>
      </c>
      <c r="W2002" t="s">
        <v>16547</v>
      </c>
      <c r="X2002" s="121">
        <v>30015</v>
      </c>
      <c r="Y2002" t="s">
        <v>16548</v>
      </c>
      <c r="AB2002" t="s">
        <v>37</v>
      </c>
      <c r="AC2002" t="s">
        <v>38</v>
      </c>
      <c r="AD2002" t="s">
        <v>39</v>
      </c>
    </row>
    <row r="2003" spans="1:30">
      <c r="A2003" t="s">
        <v>12348</v>
      </c>
      <c r="B2003" t="s">
        <v>26</v>
      </c>
      <c r="C2003" t="s">
        <v>27</v>
      </c>
      <c r="D2003" t="s">
        <v>28</v>
      </c>
      <c r="E2003" t="s">
        <v>362</v>
      </c>
      <c r="F2003" t="s">
        <v>12326</v>
      </c>
      <c r="G2003" t="s">
        <v>12327</v>
      </c>
      <c r="H2003" t="s">
        <v>8442</v>
      </c>
      <c r="I2003" t="s">
        <v>14515</v>
      </c>
      <c r="J2003" t="s">
        <v>12348</v>
      </c>
      <c r="K2003" t="s">
        <v>87</v>
      </c>
      <c r="L2003" t="s">
        <v>88</v>
      </c>
      <c r="M2003" t="s">
        <v>89</v>
      </c>
      <c r="N2003" t="s">
        <v>231</v>
      </c>
      <c r="O2003" t="s">
        <v>12349</v>
      </c>
      <c r="P2003" t="s">
        <v>40</v>
      </c>
      <c r="Q2003" t="s">
        <v>40</v>
      </c>
      <c r="R2003" t="s">
        <v>40</v>
      </c>
      <c r="S2003" s="163" t="s">
        <v>231</v>
      </c>
      <c r="T2003" t="s">
        <v>62</v>
      </c>
      <c r="U2003" t="s">
        <v>36</v>
      </c>
      <c r="V2003" t="s">
        <v>48</v>
      </c>
      <c r="W2003" t="s">
        <v>40</v>
      </c>
      <c r="X2003" t="s">
        <v>232</v>
      </c>
      <c r="Y2003" t="s">
        <v>40</v>
      </c>
      <c r="AB2003" t="s">
        <v>37</v>
      </c>
      <c r="AC2003" t="s">
        <v>92</v>
      </c>
      <c r="AD2003" t="s">
        <v>39</v>
      </c>
    </row>
    <row r="2004" spans="1:30">
      <c r="A2004" t="s">
        <v>12350</v>
      </c>
      <c r="B2004" t="s">
        <v>26</v>
      </c>
      <c r="C2004" t="s">
        <v>332</v>
      </c>
      <c r="D2004" t="s">
        <v>28</v>
      </c>
      <c r="E2004" t="s">
        <v>362</v>
      </c>
      <c r="F2004" t="s">
        <v>12351</v>
      </c>
      <c r="G2004" t="s">
        <v>12352</v>
      </c>
      <c r="H2004" t="s">
        <v>8442</v>
      </c>
      <c r="I2004" t="s">
        <v>14519</v>
      </c>
      <c r="J2004" t="s">
        <v>12350</v>
      </c>
      <c r="K2004" t="s">
        <v>30</v>
      </c>
      <c r="L2004" t="s">
        <v>31</v>
      </c>
      <c r="M2004" t="s">
        <v>32</v>
      </c>
      <c r="N2004" t="s">
        <v>231</v>
      </c>
      <c r="O2004" t="s">
        <v>12353</v>
      </c>
      <c r="P2004" t="s">
        <v>40</v>
      </c>
      <c r="Q2004" t="s">
        <v>40</v>
      </c>
      <c r="R2004" t="s">
        <v>40</v>
      </c>
      <c r="S2004" s="163" t="s">
        <v>231</v>
      </c>
      <c r="T2004" t="s">
        <v>62</v>
      </c>
      <c r="U2004" t="s">
        <v>36</v>
      </c>
      <c r="V2004" t="s">
        <v>48</v>
      </c>
      <c r="W2004" t="s">
        <v>40</v>
      </c>
      <c r="X2004" t="s">
        <v>232</v>
      </c>
      <c r="Y2004" t="s">
        <v>40</v>
      </c>
      <c r="AB2004" t="s">
        <v>37</v>
      </c>
      <c r="AC2004" t="s">
        <v>38</v>
      </c>
      <c r="AD2004" t="s">
        <v>39</v>
      </c>
    </row>
    <row r="2005" spans="1:30">
      <c r="A2005" t="s">
        <v>12355</v>
      </c>
      <c r="B2005" t="s">
        <v>26</v>
      </c>
      <c r="C2005" t="s">
        <v>332</v>
      </c>
      <c r="D2005" t="s">
        <v>28</v>
      </c>
      <c r="E2005" t="s">
        <v>362</v>
      </c>
      <c r="F2005" t="s">
        <v>12351</v>
      </c>
      <c r="G2005" t="s">
        <v>12352</v>
      </c>
      <c r="H2005" t="s">
        <v>8442</v>
      </c>
      <c r="I2005" t="s">
        <v>14519</v>
      </c>
      <c r="J2005" t="s">
        <v>12355</v>
      </c>
      <c r="K2005" t="s">
        <v>30</v>
      </c>
      <c r="L2005" t="s">
        <v>30</v>
      </c>
      <c r="M2005" t="s">
        <v>41</v>
      </c>
      <c r="N2005" t="s">
        <v>42</v>
      </c>
      <c r="O2005" t="s">
        <v>52</v>
      </c>
      <c r="P2005" t="s">
        <v>684</v>
      </c>
      <c r="Q2005" t="s">
        <v>11039</v>
      </c>
      <c r="R2005" t="s">
        <v>897</v>
      </c>
      <c r="S2005" t="str">
        <f t="shared" si="31"/>
        <v>ARI BARRAZUETA, MAXIMO</v>
      </c>
      <c r="T2005" t="s">
        <v>51</v>
      </c>
      <c r="U2005" t="s">
        <v>47</v>
      </c>
      <c r="V2005" t="s">
        <v>48</v>
      </c>
      <c r="W2005" t="s">
        <v>16550</v>
      </c>
      <c r="X2005" s="121">
        <v>22541</v>
      </c>
      <c r="Y2005" t="s">
        <v>12356</v>
      </c>
      <c r="AB2005" t="s">
        <v>37</v>
      </c>
      <c r="AC2005" t="s">
        <v>38</v>
      </c>
      <c r="AD2005" t="s">
        <v>39</v>
      </c>
    </row>
    <row r="2006" spans="1:30">
      <c r="A2006" t="s">
        <v>12357</v>
      </c>
      <c r="B2006" t="s">
        <v>26</v>
      </c>
      <c r="C2006" t="s">
        <v>332</v>
      </c>
      <c r="D2006" t="s">
        <v>28</v>
      </c>
      <c r="E2006" t="s">
        <v>362</v>
      </c>
      <c r="F2006" t="s">
        <v>12351</v>
      </c>
      <c r="G2006" t="s">
        <v>12352</v>
      </c>
      <c r="H2006" t="s">
        <v>8442</v>
      </c>
      <c r="I2006" t="s">
        <v>14519</v>
      </c>
      <c r="J2006" t="s">
        <v>12357</v>
      </c>
      <c r="K2006" t="s">
        <v>30</v>
      </c>
      <c r="L2006" t="s">
        <v>30</v>
      </c>
      <c r="M2006" t="s">
        <v>41</v>
      </c>
      <c r="N2006" t="s">
        <v>42</v>
      </c>
      <c r="O2006" t="s">
        <v>52</v>
      </c>
      <c r="P2006" t="s">
        <v>128</v>
      </c>
      <c r="Q2006" t="s">
        <v>68</v>
      </c>
      <c r="R2006" t="s">
        <v>8298</v>
      </c>
      <c r="S2006" t="str">
        <f t="shared" si="31"/>
        <v>VELASQUEZ PONCE, MARIA LOURDES</v>
      </c>
      <c r="T2006" t="s">
        <v>46</v>
      </c>
      <c r="U2006" t="s">
        <v>47</v>
      </c>
      <c r="V2006" t="s">
        <v>48</v>
      </c>
      <c r="W2006" t="s">
        <v>16551</v>
      </c>
      <c r="X2006" s="121">
        <v>23645</v>
      </c>
      <c r="Y2006" t="s">
        <v>12354</v>
      </c>
      <c r="AB2006" t="s">
        <v>37</v>
      </c>
      <c r="AC2006" t="s">
        <v>38</v>
      </c>
      <c r="AD2006" t="s">
        <v>39</v>
      </c>
    </row>
    <row r="2007" spans="1:30">
      <c r="A2007" t="s">
        <v>12358</v>
      </c>
      <c r="B2007" t="s">
        <v>26</v>
      </c>
      <c r="C2007" t="s">
        <v>7043</v>
      </c>
      <c r="D2007" t="s">
        <v>28</v>
      </c>
      <c r="E2007" t="s">
        <v>363</v>
      </c>
      <c r="F2007" t="s">
        <v>12359</v>
      </c>
      <c r="G2007" t="s">
        <v>12360</v>
      </c>
      <c r="H2007" t="s">
        <v>8442</v>
      </c>
      <c r="I2007" t="s">
        <v>14520</v>
      </c>
      <c r="J2007" t="s">
        <v>12358</v>
      </c>
      <c r="K2007" t="s">
        <v>30</v>
      </c>
      <c r="L2007" t="s">
        <v>30</v>
      </c>
      <c r="M2007" t="s">
        <v>41</v>
      </c>
      <c r="N2007" t="s">
        <v>42</v>
      </c>
      <c r="O2007" t="s">
        <v>19134</v>
      </c>
      <c r="P2007" t="s">
        <v>333</v>
      </c>
      <c r="Q2007" t="s">
        <v>57</v>
      </c>
      <c r="R2007" t="s">
        <v>692</v>
      </c>
      <c r="S2007" t="str">
        <f t="shared" si="31"/>
        <v>MIRANDA VILCA, JUAN</v>
      </c>
      <c r="T2007" t="s">
        <v>46</v>
      </c>
      <c r="U2007" t="s">
        <v>47</v>
      </c>
      <c r="V2007" t="s">
        <v>48</v>
      </c>
      <c r="W2007" t="s">
        <v>16397</v>
      </c>
      <c r="X2007" s="121">
        <v>22772</v>
      </c>
      <c r="Y2007" t="s">
        <v>11852</v>
      </c>
      <c r="AB2007" t="s">
        <v>37</v>
      </c>
      <c r="AC2007" t="s">
        <v>38</v>
      </c>
      <c r="AD2007" t="s">
        <v>39</v>
      </c>
    </row>
    <row r="2008" spans="1:30">
      <c r="A2008" t="s">
        <v>12363</v>
      </c>
      <c r="B2008" t="s">
        <v>26</v>
      </c>
      <c r="C2008" t="s">
        <v>332</v>
      </c>
      <c r="D2008" t="s">
        <v>28</v>
      </c>
      <c r="E2008" t="s">
        <v>363</v>
      </c>
      <c r="F2008" t="s">
        <v>12364</v>
      </c>
      <c r="G2008" t="s">
        <v>12365</v>
      </c>
      <c r="H2008" t="s">
        <v>8442</v>
      </c>
      <c r="I2008" t="s">
        <v>14521</v>
      </c>
      <c r="J2008" t="s">
        <v>12363</v>
      </c>
      <c r="K2008" t="s">
        <v>30</v>
      </c>
      <c r="L2008" t="s">
        <v>31</v>
      </c>
      <c r="M2008" t="s">
        <v>32</v>
      </c>
      <c r="N2008" t="s">
        <v>33</v>
      </c>
      <c r="O2008" t="s">
        <v>12366</v>
      </c>
      <c r="P2008" t="s">
        <v>72</v>
      </c>
      <c r="Q2008" t="s">
        <v>103</v>
      </c>
      <c r="R2008" t="s">
        <v>13176</v>
      </c>
      <c r="S2008" t="str">
        <f t="shared" si="31"/>
        <v>QUISPE MAMANI, LUZ</v>
      </c>
      <c r="T2008" t="s">
        <v>58</v>
      </c>
      <c r="U2008" t="s">
        <v>36</v>
      </c>
      <c r="V2008" t="s">
        <v>6426</v>
      </c>
      <c r="W2008" t="s">
        <v>16553</v>
      </c>
      <c r="X2008" s="121">
        <v>28675</v>
      </c>
      <c r="Y2008" t="s">
        <v>14522</v>
      </c>
      <c r="Z2008" s="121">
        <v>43525</v>
      </c>
      <c r="AA2008" s="121">
        <v>44985</v>
      </c>
      <c r="AB2008" t="s">
        <v>37</v>
      </c>
      <c r="AC2008" t="s">
        <v>38</v>
      </c>
      <c r="AD2008" t="s">
        <v>39</v>
      </c>
    </row>
    <row r="2009" spans="1:30">
      <c r="A2009" t="s">
        <v>12369</v>
      </c>
      <c r="B2009" t="s">
        <v>26</v>
      </c>
      <c r="C2009" t="s">
        <v>332</v>
      </c>
      <c r="D2009" t="s">
        <v>28</v>
      </c>
      <c r="E2009" t="s">
        <v>363</v>
      </c>
      <c r="F2009" t="s">
        <v>12364</v>
      </c>
      <c r="G2009" t="s">
        <v>12365</v>
      </c>
      <c r="H2009" t="s">
        <v>8442</v>
      </c>
      <c r="I2009" t="s">
        <v>14521</v>
      </c>
      <c r="J2009" t="s">
        <v>12369</v>
      </c>
      <c r="K2009" t="s">
        <v>30</v>
      </c>
      <c r="L2009" t="s">
        <v>30</v>
      </c>
      <c r="M2009" t="s">
        <v>8480</v>
      </c>
      <c r="N2009" t="s">
        <v>42</v>
      </c>
      <c r="O2009" t="s">
        <v>12370</v>
      </c>
      <c r="P2009" t="s">
        <v>189</v>
      </c>
      <c r="Q2009" t="s">
        <v>381</v>
      </c>
      <c r="R2009" t="s">
        <v>12371</v>
      </c>
      <c r="S2009" t="str">
        <f t="shared" si="31"/>
        <v>APAZA POMA, MARTHA LUZ</v>
      </c>
      <c r="T2009" t="s">
        <v>35</v>
      </c>
      <c r="U2009" t="s">
        <v>47</v>
      </c>
      <c r="V2009" t="s">
        <v>48</v>
      </c>
      <c r="W2009" t="s">
        <v>16554</v>
      </c>
      <c r="X2009" s="121">
        <v>25250</v>
      </c>
      <c r="Y2009" t="s">
        <v>12372</v>
      </c>
      <c r="AB2009" t="s">
        <v>37</v>
      </c>
      <c r="AC2009" t="s">
        <v>38</v>
      </c>
      <c r="AD2009" t="s">
        <v>39</v>
      </c>
    </row>
    <row r="2010" spans="1:30">
      <c r="A2010" t="s">
        <v>12373</v>
      </c>
      <c r="B2010" t="s">
        <v>26</v>
      </c>
      <c r="C2010" t="s">
        <v>332</v>
      </c>
      <c r="D2010" t="s">
        <v>28</v>
      </c>
      <c r="E2010" t="s">
        <v>363</v>
      </c>
      <c r="F2010" t="s">
        <v>12364</v>
      </c>
      <c r="G2010" t="s">
        <v>12365</v>
      </c>
      <c r="H2010" t="s">
        <v>8442</v>
      </c>
      <c r="I2010" t="s">
        <v>14521</v>
      </c>
      <c r="J2010" t="s">
        <v>12373</v>
      </c>
      <c r="K2010" t="s">
        <v>30</v>
      </c>
      <c r="L2010" t="s">
        <v>30</v>
      </c>
      <c r="M2010" t="s">
        <v>41</v>
      </c>
      <c r="N2010" t="s">
        <v>42</v>
      </c>
      <c r="O2010" t="s">
        <v>14523</v>
      </c>
      <c r="P2010" t="s">
        <v>160</v>
      </c>
      <c r="Q2010" t="s">
        <v>927</v>
      </c>
      <c r="R2010" t="s">
        <v>928</v>
      </c>
      <c r="S2010" t="str">
        <f t="shared" si="31"/>
        <v>YUCRA LLANQUI, HUGO FIDEL</v>
      </c>
      <c r="T2010" t="s">
        <v>35</v>
      </c>
      <c r="U2010" t="s">
        <v>47</v>
      </c>
      <c r="V2010" t="s">
        <v>48</v>
      </c>
      <c r="W2010" t="s">
        <v>16555</v>
      </c>
      <c r="X2010" s="121">
        <v>23516</v>
      </c>
      <c r="Y2010" t="s">
        <v>10832</v>
      </c>
      <c r="AB2010" t="s">
        <v>37</v>
      </c>
      <c r="AC2010" t="s">
        <v>38</v>
      </c>
      <c r="AD2010" t="s">
        <v>39</v>
      </c>
    </row>
    <row r="2011" spans="1:30">
      <c r="A2011" t="s">
        <v>12375</v>
      </c>
      <c r="B2011" t="s">
        <v>26</v>
      </c>
      <c r="C2011" t="s">
        <v>332</v>
      </c>
      <c r="D2011" t="s">
        <v>28</v>
      </c>
      <c r="E2011" t="s">
        <v>363</v>
      </c>
      <c r="F2011" t="s">
        <v>12364</v>
      </c>
      <c r="G2011" t="s">
        <v>12365</v>
      </c>
      <c r="H2011" t="s">
        <v>8442</v>
      </c>
      <c r="I2011" t="s">
        <v>14521</v>
      </c>
      <c r="J2011" t="s">
        <v>12375</v>
      </c>
      <c r="K2011" t="s">
        <v>30</v>
      </c>
      <c r="L2011" t="s">
        <v>30</v>
      </c>
      <c r="M2011" t="s">
        <v>41</v>
      </c>
      <c r="N2011" t="s">
        <v>42</v>
      </c>
      <c r="O2011" t="s">
        <v>52</v>
      </c>
      <c r="P2011" t="s">
        <v>127</v>
      </c>
      <c r="Q2011" t="s">
        <v>72</v>
      </c>
      <c r="R2011" t="s">
        <v>12376</v>
      </c>
      <c r="S2011" t="str">
        <f t="shared" si="31"/>
        <v>MACHACA QUISPE, PATRICIA CASIMIRA</v>
      </c>
      <c r="T2011" t="s">
        <v>58</v>
      </c>
      <c r="U2011" t="s">
        <v>47</v>
      </c>
      <c r="V2011" t="s">
        <v>48</v>
      </c>
      <c r="W2011" t="s">
        <v>16556</v>
      </c>
      <c r="X2011" s="121">
        <v>27037</v>
      </c>
      <c r="Y2011" t="s">
        <v>12377</v>
      </c>
      <c r="AB2011" t="s">
        <v>37</v>
      </c>
      <c r="AC2011" t="s">
        <v>38</v>
      </c>
      <c r="AD2011" t="s">
        <v>39</v>
      </c>
    </row>
    <row r="2012" spans="1:30">
      <c r="A2012" t="s">
        <v>12378</v>
      </c>
      <c r="B2012" t="s">
        <v>26</v>
      </c>
      <c r="C2012" t="s">
        <v>332</v>
      </c>
      <c r="D2012" t="s">
        <v>28</v>
      </c>
      <c r="E2012" t="s">
        <v>363</v>
      </c>
      <c r="F2012" t="s">
        <v>12364</v>
      </c>
      <c r="G2012" t="s">
        <v>12365</v>
      </c>
      <c r="H2012" t="s">
        <v>8442</v>
      </c>
      <c r="I2012" t="s">
        <v>14521</v>
      </c>
      <c r="J2012" t="s">
        <v>12378</v>
      </c>
      <c r="K2012" t="s">
        <v>87</v>
      </c>
      <c r="L2012" t="s">
        <v>88</v>
      </c>
      <c r="M2012" t="s">
        <v>89</v>
      </c>
      <c r="N2012" t="s">
        <v>42</v>
      </c>
      <c r="O2012" t="s">
        <v>12379</v>
      </c>
      <c r="P2012" t="s">
        <v>133</v>
      </c>
      <c r="Q2012" t="s">
        <v>324</v>
      </c>
      <c r="R2012" t="s">
        <v>217</v>
      </c>
      <c r="S2012" t="str">
        <f t="shared" si="31"/>
        <v>PINO COAQUIRA, JULIAN</v>
      </c>
      <c r="T2012" t="s">
        <v>99</v>
      </c>
      <c r="U2012" t="s">
        <v>36</v>
      </c>
      <c r="V2012" t="s">
        <v>48</v>
      </c>
      <c r="W2012" t="s">
        <v>16557</v>
      </c>
      <c r="X2012" s="121">
        <v>29945</v>
      </c>
      <c r="Y2012" t="s">
        <v>12380</v>
      </c>
      <c r="AB2012" t="s">
        <v>37</v>
      </c>
      <c r="AC2012" t="s">
        <v>92</v>
      </c>
      <c r="AD2012" t="s">
        <v>39</v>
      </c>
    </row>
    <row r="2013" spans="1:30">
      <c r="A2013" t="s">
        <v>12381</v>
      </c>
      <c r="B2013" t="s">
        <v>26</v>
      </c>
      <c r="C2013" t="s">
        <v>332</v>
      </c>
      <c r="D2013" t="s">
        <v>28</v>
      </c>
      <c r="E2013" t="s">
        <v>362</v>
      </c>
      <c r="F2013" t="s">
        <v>12382</v>
      </c>
      <c r="G2013" t="s">
        <v>12383</v>
      </c>
      <c r="H2013" t="s">
        <v>8442</v>
      </c>
      <c r="I2013" t="s">
        <v>14524</v>
      </c>
      <c r="J2013" t="s">
        <v>12381</v>
      </c>
      <c r="K2013" t="s">
        <v>30</v>
      </c>
      <c r="L2013" t="s">
        <v>30</v>
      </c>
      <c r="M2013" t="s">
        <v>41</v>
      </c>
      <c r="N2013" t="s">
        <v>42</v>
      </c>
      <c r="O2013" t="s">
        <v>12384</v>
      </c>
      <c r="P2013" t="s">
        <v>736</v>
      </c>
      <c r="Q2013" t="s">
        <v>498</v>
      </c>
      <c r="R2013" t="s">
        <v>105</v>
      </c>
      <c r="S2013" t="str">
        <f t="shared" si="31"/>
        <v>PAQUITA MARCA, CARMEN</v>
      </c>
      <c r="T2013" t="s">
        <v>46</v>
      </c>
      <c r="U2013" t="s">
        <v>47</v>
      </c>
      <c r="V2013" t="s">
        <v>48</v>
      </c>
      <c r="W2013" t="s">
        <v>16558</v>
      </c>
      <c r="X2013" s="121">
        <v>22113</v>
      </c>
      <c r="Y2013" t="s">
        <v>12385</v>
      </c>
      <c r="AB2013" t="s">
        <v>37</v>
      </c>
      <c r="AC2013" t="s">
        <v>38</v>
      </c>
      <c r="AD2013" t="s">
        <v>39</v>
      </c>
    </row>
    <row r="2014" spans="1:30">
      <c r="A2014" t="s">
        <v>12386</v>
      </c>
      <c r="B2014" t="s">
        <v>26</v>
      </c>
      <c r="C2014" t="s">
        <v>332</v>
      </c>
      <c r="D2014" t="s">
        <v>28</v>
      </c>
      <c r="E2014" t="s">
        <v>362</v>
      </c>
      <c r="F2014" t="s">
        <v>12382</v>
      </c>
      <c r="G2014" t="s">
        <v>12383</v>
      </c>
      <c r="H2014" t="s">
        <v>8442</v>
      </c>
      <c r="I2014" t="s">
        <v>14524</v>
      </c>
      <c r="J2014" t="s">
        <v>12386</v>
      </c>
      <c r="K2014" t="s">
        <v>30</v>
      </c>
      <c r="L2014" t="s">
        <v>30</v>
      </c>
      <c r="M2014" t="s">
        <v>41</v>
      </c>
      <c r="N2014" t="s">
        <v>42</v>
      </c>
      <c r="O2014" t="s">
        <v>12387</v>
      </c>
      <c r="P2014" t="s">
        <v>102</v>
      </c>
      <c r="Q2014" t="s">
        <v>369</v>
      </c>
      <c r="R2014" t="s">
        <v>12388</v>
      </c>
      <c r="S2014" t="str">
        <f t="shared" si="31"/>
        <v>CHAMBI ALEJO, RAUL ORESTES</v>
      </c>
      <c r="T2014" t="s">
        <v>51</v>
      </c>
      <c r="U2014" t="s">
        <v>47</v>
      </c>
      <c r="V2014" t="s">
        <v>48</v>
      </c>
      <c r="W2014" t="s">
        <v>16559</v>
      </c>
      <c r="X2014" s="121">
        <v>23782</v>
      </c>
      <c r="Y2014" t="s">
        <v>12389</v>
      </c>
      <c r="AB2014" t="s">
        <v>37</v>
      </c>
      <c r="AC2014" t="s">
        <v>38</v>
      </c>
      <c r="AD2014" t="s">
        <v>39</v>
      </c>
    </row>
    <row r="2015" spans="1:30">
      <c r="A2015" t="s">
        <v>12390</v>
      </c>
      <c r="B2015" t="s">
        <v>26</v>
      </c>
      <c r="C2015" t="s">
        <v>7043</v>
      </c>
      <c r="D2015" t="s">
        <v>28</v>
      </c>
      <c r="E2015" t="s">
        <v>363</v>
      </c>
      <c r="F2015" t="s">
        <v>12391</v>
      </c>
      <c r="G2015" t="s">
        <v>12392</v>
      </c>
      <c r="H2015" t="s">
        <v>8442</v>
      </c>
      <c r="I2015" t="s">
        <v>14525</v>
      </c>
      <c r="J2015" t="s">
        <v>12390</v>
      </c>
      <c r="K2015" t="s">
        <v>30</v>
      </c>
      <c r="L2015" t="s">
        <v>30</v>
      </c>
      <c r="M2015" t="s">
        <v>41</v>
      </c>
      <c r="N2015" t="s">
        <v>42</v>
      </c>
      <c r="O2015" t="s">
        <v>52</v>
      </c>
      <c r="P2015" t="s">
        <v>482</v>
      </c>
      <c r="Q2015" t="s">
        <v>103</v>
      </c>
      <c r="R2015" t="s">
        <v>838</v>
      </c>
      <c r="S2015" t="str">
        <f t="shared" si="31"/>
        <v>CARI MAMANI, PAULINA</v>
      </c>
      <c r="T2015" t="s">
        <v>46</v>
      </c>
      <c r="U2015" t="s">
        <v>47</v>
      </c>
      <c r="V2015" t="s">
        <v>48</v>
      </c>
      <c r="W2015" t="s">
        <v>16560</v>
      </c>
      <c r="X2015" s="121">
        <v>22510</v>
      </c>
      <c r="Y2015" t="s">
        <v>12393</v>
      </c>
      <c r="AB2015" t="s">
        <v>37</v>
      </c>
      <c r="AC2015" t="s">
        <v>38</v>
      </c>
      <c r="AD2015" t="s">
        <v>39</v>
      </c>
    </row>
    <row r="2016" spans="1:30">
      <c r="A2016" t="s">
        <v>12394</v>
      </c>
      <c r="B2016" t="s">
        <v>26</v>
      </c>
      <c r="C2016" t="s">
        <v>332</v>
      </c>
      <c r="D2016" t="s">
        <v>28</v>
      </c>
      <c r="E2016" t="s">
        <v>362</v>
      </c>
      <c r="F2016" t="s">
        <v>12395</v>
      </c>
      <c r="G2016" t="s">
        <v>12396</v>
      </c>
      <c r="H2016" t="s">
        <v>8442</v>
      </c>
      <c r="I2016" t="s">
        <v>14526</v>
      </c>
      <c r="J2016" t="s">
        <v>12394</v>
      </c>
      <c r="K2016" t="s">
        <v>30</v>
      </c>
      <c r="L2016" t="s">
        <v>31</v>
      </c>
      <c r="M2016" t="s">
        <v>32</v>
      </c>
      <c r="N2016" t="s">
        <v>33</v>
      </c>
      <c r="O2016" t="s">
        <v>12397</v>
      </c>
      <c r="P2016" t="s">
        <v>499</v>
      </c>
      <c r="Q2016" t="s">
        <v>168</v>
      </c>
      <c r="R2016" t="s">
        <v>14527</v>
      </c>
      <c r="S2016" t="str">
        <f t="shared" si="31"/>
        <v>CLAROS VELAZCO, ZAIDA LUZ</v>
      </c>
      <c r="T2016" t="s">
        <v>58</v>
      </c>
      <c r="U2016" t="s">
        <v>36</v>
      </c>
      <c r="V2016" t="s">
        <v>6426</v>
      </c>
      <c r="W2016" t="s">
        <v>16561</v>
      </c>
      <c r="X2016" s="121">
        <v>28283</v>
      </c>
      <c r="Y2016" t="s">
        <v>14528</v>
      </c>
      <c r="Z2016" s="121">
        <v>43525</v>
      </c>
      <c r="AA2016" s="121">
        <v>44985</v>
      </c>
      <c r="AB2016" t="s">
        <v>37</v>
      </c>
      <c r="AC2016" t="s">
        <v>38</v>
      </c>
      <c r="AD2016" t="s">
        <v>39</v>
      </c>
    </row>
    <row r="2017" spans="1:30">
      <c r="A2017" t="s">
        <v>12398</v>
      </c>
      <c r="B2017" t="s">
        <v>26</v>
      </c>
      <c r="C2017" t="s">
        <v>332</v>
      </c>
      <c r="D2017" t="s">
        <v>28</v>
      </c>
      <c r="E2017" t="s">
        <v>362</v>
      </c>
      <c r="F2017" t="s">
        <v>12395</v>
      </c>
      <c r="G2017" t="s">
        <v>12396</v>
      </c>
      <c r="H2017" t="s">
        <v>8442</v>
      </c>
      <c r="I2017" t="s">
        <v>14526</v>
      </c>
      <c r="J2017" t="s">
        <v>12398</v>
      </c>
      <c r="K2017" t="s">
        <v>30</v>
      </c>
      <c r="L2017" t="s">
        <v>30</v>
      </c>
      <c r="M2017" t="s">
        <v>41</v>
      </c>
      <c r="N2017" t="s">
        <v>42</v>
      </c>
      <c r="O2017" t="s">
        <v>52</v>
      </c>
      <c r="P2017" t="s">
        <v>1010</v>
      </c>
      <c r="Q2017" t="s">
        <v>134</v>
      </c>
      <c r="R2017" t="s">
        <v>694</v>
      </c>
      <c r="S2017" t="str">
        <f t="shared" si="31"/>
        <v>PARISACA GONZALES, LEONOR</v>
      </c>
      <c r="T2017" t="s">
        <v>46</v>
      </c>
      <c r="U2017" t="s">
        <v>47</v>
      </c>
      <c r="V2017" t="s">
        <v>48</v>
      </c>
      <c r="W2017" t="s">
        <v>16562</v>
      </c>
      <c r="X2017" s="121">
        <v>21731</v>
      </c>
      <c r="Y2017" t="s">
        <v>12399</v>
      </c>
      <c r="AB2017" t="s">
        <v>37</v>
      </c>
      <c r="AC2017" t="s">
        <v>38</v>
      </c>
      <c r="AD2017" t="s">
        <v>39</v>
      </c>
    </row>
    <row r="2018" spans="1:30">
      <c r="A2018" t="s">
        <v>12400</v>
      </c>
      <c r="B2018" t="s">
        <v>26</v>
      </c>
      <c r="C2018" t="s">
        <v>332</v>
      </c>
      <c r="D2018" t="s">
        <v>28</v>
      </c>
      <c r="E2018" t="s">
        <v>362</v>
      </c>
      <c r="F2018" t="s">
        <v>12395</v>
      </c>
      <c r="G2018" t="s">
        <v>12396</v>
      </c>
      <c r="H2018" t="s">
        <v>8442</v>
      </c>
      <c r="I2018" t="s">
        <v>14526</v>
      </c>
      <c r="J2018" t="s">
        <v>12400</v>
      </c>
      <c r="K2018" t="s">
        <v>30</v>
      </c>
      <c r="L2018" t="s">
        <v>30</v>
      </c>
      <c r="M2018" t="s">
        <v>41</v>
      </c>
      <c r="N2018" t="s">
        <v>42</v>
      </c>
      <c r="O2018" t="s">
        <v>16563</v>
      </c>
      <c r="P2018" t="s">
        <v>72</v>
      </c>
      <c r="Q2018" t="s">
        <v>129</v>
      </c>
      <c r="R2018" t="s">
        <v>485</v>
      </c>
      <c r="S2018" t="str">
        <f t="shared" si="31"/>
        <v>QUISPE CRUZ, AMELIA</v>
      </c>
      <c r="T2018" t="s">
        <v>46</v>
      </c>
      <c r="U2018" t="s">
        <v>47</v>
      </c>
      <c r="V2018" t="s">
        <v>48</v>
      </c>
      <c r="W2018" t="s">
        <v>19135</v>
      </c>
      <c r="X2018" s="121">
        <v>28284</v>
      </c>
      <c r="Y2018" t="s">
        <v>19136</v>
      </c>
      <c r="AB2018" t="s">
        <v>37</v>
      </c>
      <c r="AC2018" t="s">
        <v>38</v>
      </c>
      <c r="AD2018" t="s">
        <v>39</v>
      </c>
    </row>
    <row r="2019" spans="1:30">
      <c r="A2019" t="s">
        <v>12401</v>
      </c>
      <c r="B2019" t="s">
        <v>26</v>
      </c>
      <c r="C2019" t="s">
        <v>332</v>
      </c>
      <c r="D2019" t="s">
        <v>28</v>
      </c>
      <c r="E2019" t="s">
        <v>362</v>
      </c>
      <c r="F2019" t="s">
        <v>12395</v>
      </c>
      <c r="G2019" t="s">
        <v>12396</v>
      </c>
      <c r="H2019" t="s">
        <v>8442</v>
      </c>
      <c r="I2019" t="s">
        <v>14526</v>
      </c>
      <c r="J2019" t="s">
        <v>12401</v>
      </c>
      <c r="K2019" t="s">
        <v>87</v>
      </c>
      <c r="L2019" t="s">
        <v>88</v>
      </c>
      <c r="M2019" t="s">
        <v>89</v>
      </c>
      <c r="N2019" t="s">
        <v>231</v>
      </c>
      <c r="O2019" t="s">
        <v>12402</v>
      </c>
      <c r="P2019" t="s">
        <v>40</v>
      </c>
      <c r="Q2019" t="s">
        <v>40</v>
      </c>
      <c r="R2019" t="s">
        <v>40</v>
      </c>
      <c r="S2019" s="163" t="s">
        <v>231</v>
      </c>
      <c r="T2019" t="s">
        <v>62</v>
      </c>
      <c r="U2019" t="s">
        <v>36</v>
      </c>
      <c r="V2019" t="s">
        <v>48</v>
      </c>
      <c r="W2019" t="s">
        <v>40</v>
      </c>
      <c r="X2019" t="s">
        <v>232</v>
      </c>
      <c r="Y2019" t="s">
        <v>40</v>
      </c>
      <c r="AB2019" t="s">
        <v>37</v>
      </c>
      <c r="AC2019" t="s">
        <v>92</v>
      </c>
      <c r="AD2019" t="s">
        <v>39</v>
      </c>
    </row>
    <row r="2020" spans="1:30">
      <c r="A2020" t="s">
        <v>12403</v>
      </c>
      <c r="B2020" t="s">
        <v>26</v>
      </c>
      <c r="C2020" t="s">
        <v>332</v>
      </c>
      <c r="D2020" t="s">
        <v>28</v>
      </c>
      <c r="E2020" t="s">
        <v>362</v>
      </c>
      <c r="F2020" t="s">
        <v>12404</v>
      </c>
      <c r="G2020" t="s">
        <v>12405</v>
      </c>
      <c r="H2020" t="s">
        <v>8442</v>
      </c>
      <c r="I2020" t="s">
        <v>14529</v>
      </c>
      <c r="J2020" t="s">
        <v>12403</v>
      </c>
      <c r="K2020" t="s">
        <v>30</v>
      </c>
      <c r="L2020" t="s">
        <v>30</v>
      </c>
      <c r="M2020" t="s">
        <v>41</v>
      </c>
      <c r="N2020" t="s">
        <v>42</v>
      </c>
      <c r="O2020" t="s">
        <v>52</v>
      </c>
      <c r="P2020" t="s">
        <v>777</v>
      </c>
      <c r="Q2020" t="s">
        <v>12406</v>
      </c>
      <c r="R2020" t="s">
        <v>12407</v>
      </c>
      <c r="S2020" t="str">
        <f t="shared" si="31"/>
        <v>ANGLES MEJIA DE NAIRA, GLORIA EDELMIRA</v>
      </c>
      <c r="T2020" t="s">
        <v>51</v>
      </c>
      <c r="U2020" t="s">
        <v>47</v>
      </c>
      <c r="V2020" t="s">
        <v>48</v>
      </c>
      <c r="W2020" t="s">
        <v>16564</v>
      </c>
      <c r="X2020" s="121">
        <v>22200</v>
      </c>
      <c r="Y2020" t="s">
        <v>12408</v>
      </c>
      <c r="AB2020" t="s">
        <v>37</v>
      </c>
      <c r="AC2020" t="s">
        <v>38</v>
      </c>
      <c r="AD2020" t="s">
        <v>39</v>
      </c>
    </row>
    <row r="2021" spans="1:30">
      <c r="A2021" t="s">
        <v>12409</v>
      </c>
      <c r="B2021" t="s">
        <v>26</v>
      </c>
      <c r="C2021" t="s">
        <v>332</v>
      </c>
      <c r="D2021" t="s">
        <v>28</v>
      </c>
      <c r="E2021" t="s">
        <v>362</v>
      </c>
      <c r="F2021" t="s">
        <v>12404</v>
      </c>
      <c r="G2021" t="s">
        <v>12405</v>
      </c>
      <c r="H2021" t="s">
        <v>8442</v>
      </c>
      <c r="I2021" t="s">
        <v>14529</v>
      </c>
      <c r="J2021" t="s">
        <v>12409</v>
      </c>
      <c r="K2021" t="s">
        <v>30</v>
      </c>
      <c r="L2021" t="s">
        <v>30</v>
      </c>
      <c r="M2021" t="s">
        <v>41</v>
      </c>
      <c r="N2021" t="s">
        <v>42</v>
      </c>
      <c r="O2021" t="s">
        <v>12410</v>
      </c>
      <c r="P2021" t="s">
        <v>189</v>
      </c>
      <c r="Q2021" t="s">
        <v>299</v>
      </c>
      <c r="R2021" t="s">
        <v>950</v>
      </c>
      <c r="S2021" t="str">
        <f t="shared" si="31"/>
        <v>APAZA RODRIGUEZ, CLOTILDE</v>
      </c>
      <c r="T2021" t="s">
        <v>51</v>
      </c>
      <c r="U2021" t="s">
        <v>47</v>
      </c>
      <c r="V2021" t="s">
        <v>48</v>
      </c>
      <c r="W2021" t="s">
        <v>16565</v>
      </c>
      <c r="X2021" s="121">
        <v>25721</v>
      </c>
      <c r="Y2021" t="s">
        <v>11085</v>
      </c>
      <c r="AB2021" t="s">
        <v>37</v>
      </c>
      <c r="AC2021" t="s">
        <v>38</v>
      </c>
      <c r="AD2021" t="s">
        <v>39</v>
      </c>
    </row>
    <row r="2022" spans="1:30">
      <c r="A2022" t="s">
        <v>12414</v>
      </c>
      <c r="B2022" t="s">
        <v>26</v>
      </c>
      <c r="C2022" t="s">
        <v>27</v>
      </c>
      <c r="D2022" t="s">
        <v>28</v>
      </c>
      <c r="E2022" t="s">
        <v>230</v>
      </c>
      <c r="F2022" t="s">
        <v>12415</v>
      </c>
      <c r="G2022" t="s">
        <v>12416</v>
      </c>
      <c r="H2022" t="s">
        <v>8442</v>
      </c>
      <c r="I2022" t="s">
        <v>14530</v>
      </c>
      <c r="J2022" t="s">
        <v>12414</v>
      </c>
      <c r="K2022" t="s">
        <v>30</v>
      </c>
      <c r="L2022" t="s">
        <v>31</v>
      </c>
      <c r="M2022" t="s">
        <v>699</v>
      </c>
      <c r="N2022" t="s">
        <v>231</v>
      </c>
      <c r="O2022" t="s">
        <v>12417</v>
      </c>
      <c r="P2022" t="s">
        <v>40</v>
      </c>
      <c r="Q2022" t="s">
        <v>40</v>
      </c>
      <c r="R2022" t="s">
        <v>40</v>
      </c>
      <c r="S2022" s="163" t="s">
        <v>231</v>
      </c>
      <c r="T2022" t="s">
        <v>62</v>
      </c>
      <c r="U2022" t="s">
        <v>36</v>
      </c>
      <c r="V2022" t="s">
        <v>48</v>
      </c>
      <c r="W2022" t="s">
        <v>40</v>
      </c>
      <c r="X2022" t="s">
        <v>232</v>
      </c>
      <c r="Y2022" t="s">
        <v>40</v>
      </c>
      <c r="AB2022" t="s">
        <v>37</v>
      </c>
      <c r="AC2022" t="s">
        <v>38</v>
      </c>
      <c r="AD2022" t="s">
        <v>39</v>
      </c>
    </row>
    <row r="2023" spans="1:30">
      <c r="A2023" t="s">
        <v>12419</v>
      </c>
      <c r="B2023" t="s">
        <v>26</v>
      </c>
      <c r="C2023" t="s">
        <v>27</v>
      </c>
      <c r="D2023" t="s">
        <v>28</v>
      </c>
      <c r="E2023" t="s">
        <v>230</v>
      </c>
      <c r="F2023" t="s">
        <v>12415</v>
      </c>
      <c r="G2023" t="s">
        <v>12416</v>
      </c>
      <c r="H2023" t="s">
        <v>8442</v>
      </c>
      <c r="I2023" t="s">
        <v>14530</v>
      </c>
      <c r="J2023" t="s">
        <v>12419</v>
      </c>
      <c r="K2023" t="s">
        <v>30</v>
      </c>
      <c r="L2023" t="s">
        <v>31</v>
      </c>
      <c r="M2023" t="s">
        <v>32</v>
      </c>
      <c r="N2023" t="s">
        <v>231</v>
      </c>
      <c r="O2023" t="s">
        <v>19137</v>
      </c>
      <c r="P2023" t="s">
        <v>40</v>
      </c>
      <c r="Q2023" t="s">
        <v>40</v>
      </c>
      <c r="R2023" t="s">
        <v>40</v>
      </c>
      <c r="S2023" s="163" t="s">
        <v>231</v>
      </c>
      <c r="T2023" t="s">
        <v>62</v>
      </c>
      <c r="U2023" t="s">
        <v>36</v>
      </c>
      <c r="V2023" t="s">
        <v>48</v>
      </c>
      <c r="W2023" t="s">
        <v>40</v>
      </c>
      <c r="X2023" t="s">
        <v>232</v>
      </c>
      <c r="Y2023" t="s">
        <v>40</v>
      </c>
      <c r="AB2023" t="s">
        <v>37</v>
      </c>
      <c r="AC2023" t="s">
        <v>38</v>
      </c>
      <c r="AD2023" t="s">
        <v>39</v>
      </c>
    </row>
    <row r="2024" spans="1:30">
      <c r="A2024" t="s">
        <v>12420</v>
      </c>
      <c r="B2024" t="s">
        <v>26</v>
      </c>
      <c r="C2024" t="s">
        <v>27</v>
      </c>
      <c r="D2024" t="s">
        <v>28</v>
      </c>
      <c r="E2024" t="s">
        <v>230</v>
      </c>
      <c r="F2024" t="s">
        <v>12415</v>
      </c>
      <c r="G2024" t="s">
        <v>12416</v>
      </c>
      <c r="H2024" t="s">
        <v>8442</v>
      </c>
      <c r="I2024" t="s">
        <v>14530</v>
      </c>
      <c r="J2024" t="s">
        <v>12420</v>
      </c>
      <c r="K2024" t="s">
        <v>30</v>
      </c>
      <c r="L2024" t="s">
        <v>30</v>
      </c>
      <c r="M2024" t="s">
        <v>6262</v>
      </c>
      <c r="N2024" t="s">
        <v>42</v>
      </c>
      <c r="O2024" t="s">
        <v>12421</v>
      </c>
      <c r="P2024" t="s">
        <v>100</v>
      </c>
      <c r="Q2024" t="s">
        <v>129</v>
      </c>
      <c r="R2024" t="s">
        <v>975</v>
      </c>
      <c r="S2024" t="str">
        <f t="shared" si="31"/>
        <v>PILCO CRUZ, FREDY</v>
      </c>
      <c r="T2024" t="s">
        <v>51</v>
      </c>
      <c r="U2024" t="s">
        <v>47</v>
      </c>
      <c r="V2024" t="s">
        <v>48</v>
      </c>
      <c r="W2024" t="s">
        <v>16566</v>
      </c>
      <c r="X2024" s="121">
        <v>29873</v>
      </c>
      <c r="Y2024" t="s">
        <v>12422</v>
      </c>
      <c r="AB2024" t="s">
        <v>37</v>
      </c>
      <c r="AC2024" t="s">
        <v>38</v>
      </c>
      <c r="AD2024" t="s">
        <v>39</v>
      </c>
    </row>
    <row r="2025" spans="1:30">
      <c r="A2025" t="s">
        <v>12423</v>
      </c>
      <c r="B2025" t="s">
        <v>26</v>
      </c>
      <c r="C2025" t="s">
        <v>27</v>
      </c>
      <c r="D2025" t="s">
        <v>28</v>
      </c>
      <c r="E2025" t="s">
        <v>230</v>
      </c>
      <c r="F2025" t="s">
        <v>12415</v>
      </c>
      <c r="G2025" t="s">
        <v>12416</v>
      </c>
      <c r="H2025" t="s">
        <v>8442</v>
      </c>
      <c r="I2025" t="s">
        <v>14530</v>
      </c>
      <c r="J2025" t="s">
        <v>12423</v>
      </c>
      <c r="K2025" t="s">
        <v>30</v>
      </c>
      <c r="L2025" t="s">
        <v>30</v>
      </c>
      <c r="M2025" t="s">
        <v>41</v>
      </c>
      <c r="N2025" t="s">
        <v>42</v>
      </c>
      <c r="O2025" t="s">
        <v>52</v>
      </c>
      <c r="P2025" t="s">
        <v>9546</v>
      </c>
      <c r="Q2025" t="s">
        <v>155</v>
      </c>
      <c r="R2025" t="s">
        <v>12424</v>
      </c>
      <c r="S2025" t="str">
        <f t="shared" si="31"/>
        <v>MARCAVILLACA CHURA, FELI</v>
      </c>
      <c r="T2025" t="s">
        <v>46</v>
      </c>
      <c r="U2025" t="s">
        <v>47</v>
      </c>
      <c r="V2025" t="s">
        <v>48</v>
      </c>
      <c r="W2025" t="s">
        <v>16567</v>
      </c>
      <c r="X2025" s="121">
        <v>23400</v>
      </c>
      <c r="Y2025" t="s">
        <v>12425</v>
      </c>
      <c r="AB2025" t="s">
        <v>37</v>
      </c>
      <c r="AC2025" t="s">
        <v>38</v>
      </c>
      <c r="AD2025" t="s">
        <v>39</v>
      </c>
    </row>
    <row r="2026" spans="1:30">
      <c r="A2026" t="s">
        <v>12426</v>
      </c>
      <c r="B2026" t="s">
        <v>26</v>
      </c>
      <c r="C2026" t="s">
        <v>27</v>
      </c>
      <c r="D2026" t="s">
        <v>28</v>
      </c>
      <c r="E2026" t="s">
        <v>230</v>
      </c>
      <c r="F2026" t="s">
        <v>12415</v>
      </c>
      <c r="G2026" t="s">
        <v>12416</v>
      </c>
      <c r="H2026" t="s">
        <v>8442</v>
      </c>
      <c r="I2026" t="s">
        <v>14530</v>
      </c>
      <c r="J2026" t="s">
        <v>12426</v>
      </c>
      <c r="K2026" t="s">
        <v>30</v>
      </c>
      <c r="L2026" t="s">
        <v>30</v>
      </c>
      <c r="M2026" t="s">
        <v>41</v>
      </c>
      <c r="N2026" t="s">
        <v>42</v>
      </c>
      <c r="O2026" t="s">
        <v>12427</v>
      </c>
      <c r="P2026" t="s">
        <v>226</v>
      </c>
      <c r="Q2026" t="s">
        <v>1001</v>
      </c>
      <c r="R2026" t="s">
        <v>12428</v>
      </c>
      <c r="S2026" t="str">
        <f t="shared" si="31"/>
        <v>TICONA ZAIRA, HIDELZA JANET</v>
      </c>
      <c r="T2026" t="s">
        <v>35</v>
      </c>
      <c r="U2026" t="s">
        <v>47</v>
      </c>
      <c r="V2026" t="s">
        <v>48</v>
      </c>
      <c r="W2026" t="s">
        <v>16568</v>
      </c>
      <c r="X2026" s="121">
        <v>28816</v>
      </c>
      <c r="Y2026" t="s">
        <v>12429</v>
      </c>
      <c r="AB2026" t="s">
        <v>37</v>
      </c>
      <c r="AC2026" t="s">
        <v>38</v>
      </c>
      <c r="AD2026" t="s">
        <v>39</v>
      </c>
    </row>
    <row r="2027" spans="1:30">
      <c r="A2027" t="s">
        <v>12430</v>
      </c>
      <c r="B2027" t="s">
        <v>26</v>
      </c>
      <c r="C2027" t="s">
        <v>27</v>
      </c>
      <c r="D2027" t="s">
        <v>28</v>
      </c>
      <c r="E2027" t="s">
        <v>230</v>
      </c>
      <c r="F2027" t="s">
        <v>12415</v>
      </c>
      <c r="G2027" t="s">
        <v>12416</v>
      </c>
      <c r="H2027" t="s">
        <v>8442</v>
      </c>
      <c r="I2027" t="s">
        <v>14530</v>
      </c>
      <c r="J2027" t="s">
        <v>12430</v>
      </c>
      <c r="K2027" t="s">
        <v>30</v>
      </c>
      <c r="L2027" t="s">
        <v>30</v>
      </c>
      <c r="M2027" t="s">
        <v>41</v>
      </c>
      <c r="N2027" t="s">
        <v>42</v>
      </c>
      <c r="O2027" t="s">
        <v>52</v>
      </c>
      <c r="P2027" t="s">
        <v>82</v>
      </c>
      <c r="Q2027" t="s">
        <v>824</v>
      </c>
      <c r="R2027" t="s">
        <v>6812</v>
      </c>
      <c r="S2027" t="str">
        <f t="shared" si="31"/>
        <v>CACERES HUANACUNI, LUCILA</v>
      </c>
      <c r="T2027" t="s">
        <v>51</v>
      </c>
      <c r="U2027" t="s">
        <v>47</v>
      </c>
      <c r="V2027" t="s">
        <v>48</v>
      </c>
      <c r="W2027" t="s">
        <v>16569</v>
      </c>
      <c r="X2027" s="121">
        <v>21750</v>
      </c>
      <c r="Y2027" t="s">
        <v>12431</v>
      </c>
      <c r="AB2027" t="s">
        <v>37</v>
      </c>
      <c r="AC2027" t="s">
        <v>38</v>
      </c>
      <c r="AD2027" t="s">
        <v>39</v>
      </c>
    </row>
    <row r="2028" spans="1:30">
      <c r="A2028" t="s">
        <v>12432</v>
      </c>
      <c r="B2028" t="s">
        <v>26</v>
      </c>
      <c r="C2028" t="s">
        <v>27</v>
      </c>
      <c r="D2028" t="s">
        <v>28</v>
      </c>
      <c r="E2028" t="s">
        <v>230</v>
      </c>
      <c r="F2028" t="s">
        <v>12415</v>
      </c>
      <c r="G2028" t="s">
        <v>12416</v>
      </c>
      <c r="H2028" t="s">
        <v>8442</v>
      </c>
      <c r="I2028" t="s">
        <v>14530</v>
      </c>
      <c r="J2028" t="s">
        <v>12432</v>
      </c>
      <c r="K2028" t="s">
        <v>30</v>
      </c>
      <c r="L2028" t="s">
        <v>30</v>
      </c>
      <c r="M2028" t="s">
        <v>41</v>
      </c>
      <c r="N2028" t="s">
        <v>42</v>
      </c>
      <c r="O2028" t="s">
        <v>12433</v>
      </c>
      <c r="P2028" t="s">
        <v>8862</v>
      </c>
      <c r="Q2028" t="s">
        <v>834</v>
      </c>
      <c r="R2028" t="s">
        <v>12533</v>
      </c>
      <c r="S2028" t="str">
        <f t="shared" si="31"/>
        <v>ARENAS SOTO, MARINA BEATRIZ</v>
      </c>
      <c r="T2028" t="s">
        <v>46</v>
      </c>
      <c r="U2028" t="s">
        <v>47</v>
      </c>
      <c r="V2028" t="s">
        <v>48</v>
      </c>
      <c r="W2028" t="s">
        <v>16570</v>
      </c>
      <c r="X2028" s="121">
        <v>24856</v>
      </c>
      <c r="Y2028" t="s">
        <v>12534</v>
      </c>
      <c r="AB2028" t="s">
        <v>37</v>
      </c>
      <c r="AC2028" t="s">
        <v>38</v>
      </c>
      <c r="AD2028" t="s">
        <v>39</v>
      </c>
    </row>
    <row r="2029" spans="1:30">
      <c r="A2029" t="s">
        <v>12434</v>
      </c>
      <c r="B2029" t="s">
        <v>26</v>
      </c>
      <c r="C2029" t="s">
        <v>27</v>
      </c>
      <c r="D2029" t="s">
        <v>28</v>
      </c>
      <c r="E2029" t="s">
        <v>230</v>
      </c>
      <c r="F2029" t="s">
        <v>12415</v>
      </c>
      <c r="G2029" t="s">
        <v>12416</v>
      </c>
      <c r="H2029" t="s">
        <v>8442</v>
      </c>
      <c r="I2029" t="s">
        <v>14530</v>
      </c>
      <c r="J2029" t="s">
        <v>12434</v>
      </c>
      <c r="K2029" t="s">
        <v>30</v>
      </c>
      <c r="L2029" t="s">
        <v>30</v>
      </c>
      <c r="M2029" t="s">
        <v>8480</v>
      </c>
      <c r="N2029" t="s">
        <v>42</v>
      </c>
      <c r="O2029" t="s">
        <v>12435</v>
      </c>
      <c r="P2029" t="s">
        <v>166</v>
      </c>
      <c r="Q2029" t="s">
        <v>234</v>
      </c>
      <c r="R2029" t="s">
        <v>12436</v>
      </c>
      <c r="S2029" t="str">
        <f t="shared" si="31"/>
        <v>PACHECO ESCOBEDO, MAXIMO OCTAVIO</v>
      </c>
      <c r="T2029" t="s">
        <v>62</v>
      </c>
      <c r="U2029" t="s">
        <v>47</v>
      </c>
      <c r="V2029" t="s">
        <v>48</v>
      </c>
      <c r="W2029" t="s">
        <v>16571</v>
      </c>
      <c r="X2029" s="121">
        <v>21508</v>
      </c>
      <c r="Y2029" t="s">
        <v>12437</v>
      </c>
      <c r="AB2029" t="s">
        <v>37</v>
      </c>
      <c r="AC2029" t="s">
        <v>38</v>
      </c>
      <c r="AD2029" t="s">
        <v>39</v>
      </c>
    </row>
    <row r="2030" spans="1:30">
      <c r="A2030" t="s">
        <v>12438</v>
      </c>
      <c r="B2030" t="s">
        <v>26</v>
      </c>
      <c r="C2030" t="s">
        <v>27</v>
      </c>
      <c r="D2030" t="s">
        <v>28</v>
      </c>
      <c r="E2030" t="s">
        <v>230</v>
      </c>
      <c r="F2030" t="s">
        <v>12415</v>
      </c>
      <c r="G2030" t="s">
        <v>12416</v>
      </c>
      <c r="H2030" t="s">
        <v>8442</v>
      </c>
      <c r="I2030" t="s">
        <v>14530</v>
      </c>
      <c r="J2030" t="s">
        <v>12438</v>
      </c>
      <c r="K2030" t="s">
        <v>30</v>
      </c>
      <c r="L2030" t="s">
        <v>30</v>
      </c>
      <c r="M2030" t="s">
        <v>41</v>
      </c>
      <c r="N2030" t="s">
        <v>42</v>
      </c>
      <c r="O2030" t="s">
        <v>12439</v>
      </c>
      <c r="P2030" t="s">
        <v>282</v>
      </c>
      <c r="Q2030" t="s">
        <v>270</v>
      </c>
      <c r="R2030" t="s">
        <v>1017</v>
      </c>
      <c r="S2030" t="str">
        <f t="shared" si="31"/>
        <v>CHAMBILLA HUARACHA, YUDITH</v>
      </c>
      <c r="T2030" t="s">
        <v>35</v>
      </c>
      <c r="U2030" t="s">
        <v>47</v>
      </c>
      <c r="V2030" t="s">
        <v>48</v>
      </c>
      <c r="W2030" t="s">
        <v>16572</v>
      </c>
      <c r="X2030" s="121">
        <v>29143</v>
      </c>
      <c r="Y2030" t="s">
        <v>12418</v>
      </c>
      <c r="AB2030" t="s">
        <v>37</v>
      </c>
      <c r="AC2030" t="s">
        <v>38</v>
      </c>
      <c r="AD2030" t="s">
        <v>39</v>
      </c>
    </row>
    <row r="2031" spans="1:30">
      <c r="A2031" t="s">
        <v>12440</v>
      </c>
      <c r="B2031" t="s">
        <v>26</v>
      </c>
      <c r="C2031" t="s">
        <v>27</v>
      </c>
      <c r="D2031" t="s">
        <v>28</v>
      </c>
      <c r="E2031" t="s">
        <v>230</v>
      </c>
      <c r="F2031" t="s">
        <v>12415</v>
      </c>
      <c r="G2031" t="s">
        <v>12416</v>
      </c>
      <c r="H2031" t="s">
        <v>8442</v>
      </c>
      <c r="I2031" t="s">
        <v>14530</v>
      </c>
      <c r="J2031" t="s">
        <v>12440</v>
      </c>
      <c r="K2031" t="s">
        <v>30</v>
      </c>
      <c r="L2031" t="s">
        <v>30</v>
      </c>
      <c r="M2031" t="s">
        <v>41</v>
      </c>
      <c r="N2031" t="s">
        <v>42</v>
      </c>
      <c r="O2031" t="s">
        <v>52</v>
      </c>
      <c r="P2031" t="s">
        <v>437</v>
      </c>
      <c r="Q2031" t="s">
        <v>148</v>
      </c>
      <c r="R2031" t="s">
        <v>12441</v>
      </c>
      <c r="S2031" t="str">
        <f t="shared" si="31"/>
        <v>LUNA RAMOS, SEGUNDO PANFILO</v>
      </c>
      <c r="T2031" t="s">
        <v>46</v>
      </c>
      <c r="U2031" t="s">
        <v>47</v>
      </c>
      <c r="V2031" t="s">
        <v>48</v>
      </c>
      <c r="W2031" t="s">
        <v>16573</v>
      </c>
      <c r="X2031" s="121">
        <v>23529</v>
      </c>
      <c r="Y2031" t="s">
        <v>12442</v>
      </c>
      <c r="AB2031" t="s">
        <v>37</v>
      </c>
      <c r="AC2031" t="s">
        <v>38</v>
      </c>
      <c r="AD2031" t="s">
        <v>39</v>
      </c>
    </row>
    <row r="2032" spans="1:30">
      <c r="A2032" t="s">
        <v>12443</v>
      </c>
      <c r="B2032" t="s">
        <v>26</v>
      </c>
      <c r="C2032" t="s">
        <v>27</v>
      </c>
      <c r="D2032" t="s">
        <v>28</v>
      </c>
      <c r="E2032" t="s">
        <v>230</v>
      </c>
      <c r="F2032" t="s">
        <v>12415</v>
      </c>
      <c r="G2032" t="s">
        <v>12416</v>
      </c>
      <c r="H2032" t="s">
        <v>8442</v>
      </c>
      <c r="I2032" t="s">
        <v>14530</v>
      </c>
      <c r="J2032" t="s">
        <v>12443</v>
      </c>
      <c r="K2032" t="s">
        <v>30</v>
      </c>
      <c r="L2032" t="s">
        <v>30</v>
      </c>
      <c r="M2032" t="s">
        <v>41</v>
      </c>
      <c r="N2032" t="s">
        <v>42</v>
      </c>
      <c r="O2032" t="s">
        <v>12444</v>
      </c>
      <c r="P2032" t="s">
        <v>659</v>
      </c>
      <c r="Q2032" t="s">
        <v>750</v>
      </c>
      <c r="R2032" t="s">
        <v>12445</v>
      </c>
      <c r="S2032" t="str">
        <f t="shared" si="31"/>
        <v>CHAIÑA RIOS, EULOGIO AMADEO</v>
      </c>
      <c r="T2032" t="s">
        <v>46</v>
      </c>
      <c r="U2032" t="s">
        <v>47</v>
      </c>
      <c r="V2032" t="s">
        <v>48</v>
      </c>
      <c r="W2032" t="s">
        <v>16574</v>
      </c>
      <c r="X2032" s="121">
        <v>21076</v>
      </c>
      <c r="Y2032" t="s">
        <v>12446</v>
      </c>
      <c r="AB2032" t="s">
        <v>37</v>
      </c>
      <c r="AC2032" t="s">
        <v>38</v>
      </c>
      <c r="AD2032" t="s">
        <v>39</v>
      </c>
    </row>
    <row r="2033" spans="1:30">
      <c r="A2033" t="s">
        <v>12447</v>
      </c>
      <c r="B2033" t="s">
        <v>26</v>
      </c>
      <c r="C2033" t="s">
        <v>27</v>
      </c>
      <c r="D2033" t="s">
        <v>28</v>
      </c>
      <c r="E2033" t="s">
        <v>230</v>
      </c>
      <c r="F2033" t="s">
        <v>12415</v>
      </c>
      <c r="G2033" t="s">
        <v>12416</v>
      </c>
      <c r="H2033" t="s">
        <v>8442</v>
      </c>
      <c r="I2033" t="s">
        <v>14530</v>
      </c>
      <c r="J2033" t="s">
        <v>12447</v>
      </c>
      <c r="K2033" t="s">
        <v>30</v>
      </c>
      <c r="L2033" t="s">
        <v>30</v>
      </c>
      <c r="M2033" t="s">
        <v>41</v>
      </c>
      <c r="N2033" t="s">
        <v>231</v>
      </c>
      <c r="O2033" t="s">
        <v>19138</v>
      </c>
      <c r="P2033" t="s">
        <v>40</v>
      </c>
      <c r="Q2033" t="s">
        <v>40</v>
      </c>
      <c r="R2033" t="s">
        <v>40</v>
      </c>
      <c r="S2033" s="163" t="s">
        <v>231</v>
      </c>
      <c r="T2033" t="s">
        <v>62</v>
      </c>
      <c r="U2033" t="s">
        <v>47</v>
      </c>
      <c r="V2033" t="s">
        <v>48</v>
      </c>
      <c r="W2033" t="s">
        <v>40</v>
      </c>
      <c r="X2033" t="s">
        <v>232</v>
      </c>
      <c r="Y2033" t="s">
        <v>40</v>
      </c>
      <c r="AB2033" t="s">
        <v>37</v>
      </c>
      <c r="AC2033" t="s">
        <v>6439</v>
      </c>
      <c r="AD2033" t="s">
        <v>39</v>
      </c>
    </row>
    <row r="2034" spans="1:30">
      <c r="A2034" t="s">
        <v>12448</v>
      </c>
      <c r="B2034" t="s">
        <v>26</v>
      </c>
      <c r="C2034" t="s">
        <v>27</v>
      </c>
      <c r="D2034" t="s">
        <v>28</v>
      </c>
      <c r="E2034" t="s">
        <v>230</v>
      </c>
      <c r="F2034" t="s">
        <v>12415</v>
      </c>
      <c r="G2034" t="s">
        <v>12416</v>
      </c>
      <c r="H2034" t="s">
        <v>8442</v>
      </c>
      <c r="I2034" t="s">
        <v>14530</v>
      </c>
      <c r="J2034" t="s">
        <v>12448</v>
      </c>
      <c r="K2034" t="s">
        <v>30</v>
      </c>
      <c r="L2034" t="s">
        <v>30</v>
      </c>
      <c r="M2034" t="s">
        <v>41</v>
      </c>
      <c r="N2034" t="s">
        <v>42</v>
      </c>
      <c r="O2034" t="s">
        <v>52</v>
      </c>
      <c r="P2034" t="s">
        <v>7927</v>
      </c>
      <c r="Q2034" t="s">
        <v>426</v>
      </c>
      <c r="R2034" t="s">
        <v>12449</v>
      </c>
      <c r="S2034" t="str">
        <f t="shared" si="31"/>
        <v>MATAMET MELO, AMELIA HERMINIA</v>
      </c>
      <c r="T2034" t="s">
        <v>46</v>
      </c>
      <c r="U2034" t="s">
        <v>47</v>
      </c>
      <c r="V2034" t="s">
        <v>48</v>
      </c>
      <c r="W2034" t="s">
        <v>16575</v>
      </c>
      <c r="X2034" s="121">
        <v>24726</v>
      </c>
      <c r="Y2034" t="s">
        <v>12450</v>
      </c>
      <c r="AB2034" t="s">
        <v>37</v>
      </c>
      <c r="AC2034" t="s">
        <v>38</v>
      </c>
      <c r="AD2034" t="s">
        <v>39</v>
      </c>
    </row>
    <row r="2035" spans="1:30">
      <c r="A2035" t="s">
        <v>12451</v>
      </c>
      <c r="B2035" t="s">
        <v>26</v>
      </c>
      <c r="C2035" t="s">
        <v>27</v>
      </c>
      <c r="D2035" t="s">
        <v>28</v>
      </c>
      <c r="E2035" t="s">
        <v>230</v>
      </c>
      <c r="F2035" t="s">
        <v>12415</v>
      </c>
      <c r="G2035" t="s">
        <v>12416</v>
      </c>
      <c r="H2035" t="s">
        <v>8442</v>
      </c>
      <c r="I2035" t="s">
        <v>14530</v>
      </c>
      <c r="J2035" t="s">
        <v>12451</v>
      </c>
      <c r="K2035" t="s">
        <v>30</v>
      </c>
      <c r="L2035" t="s">
        <v>30</v>
      </c>
      <c r="M2035" t="s">
        <v>41</v>
      </c>
      <c r="N2035" t="s">
        <v>42</v>
      </c>
      <c r="O2035" t="s">
        <v>16576</v>
      </c>
      <c r="P2035" t="s">
        <v>1022</v>
      </c>
      <c r="Q2035" t="s">
        <v>265</v>
      </c>
      <c r="R2035" t="s">
        <v>12583</v>
      </c>
      <c r="S2035" t="str">
        <f t="shared" si="31"/>
        <v>USCAMAYTA NEYRA, CARLOS MAGNO</v>
      </c>
      <c r="T2035" t="s">
        <v>62</v>
      </c>
      <c r="U2035" t="s">
        <v>47</v>
      </c>
      <c r="V2035" t="s">
        <v>48</v>
      </c>
      <c r="W2035" t="s">
        <v>16619</v>
      </c>
      <c r="X2035" s="121">
        <v>23214</v>
      </c>
      <c r="Y2035" t="s">
        <v>12584</v>
      </c>
      <c r="AB2035" t="s">
        <v>37</v>
      </c>
      <c r="AC2035" t="s">
        <v>38</v>
      </c>
      <c r="AD2035" t="s">
        <v>39</v>
      </c>
    </row>
    <row r="2036" spans="1:30">
      <c r="A2036" t="s">
        <v>12452</v>
      </c>
      <c r="B2036" t="s">
        <v>26</v>
      </c>
      <c r="C2036" t="s">
        <v>27</v>
      </c>
      <c r="D2036" t="s">
        <v>28</v>
      </c>
      <c r="E2036" t="s">
        <v>230</v>
      </c>
      <c r="F2036" t="s">
        <v>12415</v>
      </c>
      <c r="G2036" t="s">
        <v>12416</v>
      </c>
      <c r="H2036" t="s">
        <v>8442</v>
      </c>
      <c r="I2036" t="s">
        <v>14530</v>
      </c>
      <c r="J2036" t="s">
        <v>12452</v>
      </c>
      <c r="K2036" t="s">
        <v>30</v>
      </c>
      <c r="L2036" t="s">
        <v>30</v>
      </c>
      <c r="M2036" t="s">
        <v>41</v>
      </c>
      <c r="N2036" t="s">
        <v>42</v>
      </c>
      <c r="O2036" t="s">
        <v>52</v>
      </c>
      <c r="P2036" t="s">
        <v>110</v>
      </c>
      <c r="Q2036" t="s">
        <v>222</v>
      </c>
      <c r="R2036" t="s">
        <v>12453</v>
      </c>
      <c r="S2036" t="str">
        <f t="shared" si="31"/>
        <v>PAREDES ARCE, BLANCA VALENTINA</v>
      </c>
      <c r="T2036" t="s">
        <v>51</v>
      </c>
      <c r="U2036" t="s">
        <v>47</v>
      </c>
      <c r="V2036" t="s">
        <v>48</v>
      </c>
      <c r="W2036" t="s">
        <v>16577</v>
      </c>
      <c r="X2036" s="121">
        <v>23948</v>
      </c>
      <c r="Y2036" t="s">
        <v>12454</v>
      </c>
      <c r="AB2036" t="s">
        <v>37</v>
      </c>
      <c r="AC2036" t="s">
        <v>38</v>
      </c>
      <c r="AD2036" t="s">
        <v>39</v>
      </c>
    </row>
    <row r="2037" spans="1:30">
      <c r="A2037" t="s">
        <v>12455</v>
      </c>
      <c r="B2037" t="s">
        <v>26</v>
      </c>
      <c r="C2037" t="s">
        <v>27</v>
      </c>
      <c r="D2037" t="s">
        <v>28</v>
      </c>
      <c r="E2037" t="s">
        <v>230</v>
      </c>
      <c r="F2037" t="s">
        <v>12415</v>
      </c>
      <c r="G2037" t="s">
        <v>12416</v>
      </c>
      <c r="H2037" t="s">
        <v>8442</v>
      </c>
      <c r="I2037" t="s">
        <v>14530</v>
      </c>
      <c r="J2037" t="s">
        <v>12455</v>
      </c>
      <c r="K2037" t="s">
        <v>30</v>
      </c>
      <c r="L2037" t="s">
        <v>30</v>
      </c>
      <c r="M2037" t="s">
        <v>41</v>
      </c>
      <c r="N2037" t="s">
        <v>42</v>
      </c>
      <c r="O2037" t="s">
        <v>52</v>
      </c>
      <c r="P2037" t="s">
        <v>75</v>
      </c>
      <c r="Q2037" t="s">
        <v>72</v>
      </c>
      <c r="R2037" t="s">
        <v>12456</v>
      </c>
      <c r="S2037" t="str">
        <f t="shared" si="31"/>
        <v>PINEDA QUISPE, OLGA SENINA</v>
      </c>
      <c r="T2037" t="s">
        <v>62</v>
      </c>
      <c r="U2037" t="s">
        <v>47</v>
      </c>
      <c r="V2037" t="s">
        <v>48</v>
      </c>
      <c r="W2037" t="s">
        <v>16578</v>
      </c>
      <c r="X2037" s="121">
        <v>25049</v>
      </c>
      <c r="Y2037" t="s">
        <v>12457</v>
      </c>
      <c r="AB2037" t="s">
        <v>37</v>
      </c>
      <c r="AC2037" t="s">
        <v>38</v>
      </c>
      <c r="AD2037" t="s">
        <v>39</v>
      </c>
    </row>
    <row r="2038" spans="1:30">
      <c r="A2038" t="s">
        <v>12458</v>
      </c>
      <c r="B2038" t="s">
        <v>26</v>
      </c>
      <c r="C2038" t="s">
        <v>27</v>
      </c>
      <c r="D2038" t="s">
        <v>28</v>
      </c>
      <c r="E2038" t="s">
        <v>230</v>
      </c>
      <c r="F2038" t="s">
        <v>12415</v>
      </c>
      <c r="G2038" t="s">
        <v>12416</v>
      </c>
      <c r="H2038" t="s">
        <v>8442</v>
      </c>
      <c r="I2038" t="s">
        <v>14530</v>
      </c>
      <c r="J2038" t="s">
        <v>12458</v>
      </c>
      <c r="K2038" t="s">
        <v>30</v>
      </c>
      <c r="L2038" t="s">
        <v>30</v>
      </c>
      <c r="M2038" t="s">
        <v>41</v>
      </c>
      <c r="N2038" t="s">
        <v>42</v>
      </c>
      <c r="O2038" t="s">
        <v>16579</v>
      </c>
      <c r="P2038" t="s">
        <v>71</v>
      </c>
      <c r="Q2038" t="s">
        <v>6575</v>
      </c>
      <c r="R2038" t="s">
        <v>16582</v>
      </c>
      <c r="S2038" t="str">
        <f t="shared" si="31"/>
        <v>HUANCA BARBOZA, DAVID PORFIRIO</v>
      </c>
      <c r="T2038" t="s">
        <v>46</v>
      </c>
      <c r="U2038" t="s">
        <v>47</v>
      </c>
      <c r="V2038" t="s">
        <v>48</v>
      </c>
      <c r="W2038" t="s">
        <v>16580</v>
      </c>
      <c r="X2038" s="121">
        <v>22895</v>
      </c>
      <c r="Y2038" t="s">
        <v>16581</v>
      </c>
      <c r="AB2038" t="s">
        <v>37</v>
      </c>
      <c r="AC2038" t="s">
        <v>38</v>
      </c>
      <c r="AD2038" t="s">
        <v>39</v>
      </c>
    </row>
    <row r="2039" spans="1:30">
      <c r="A2039" t="s">
        <v>12461</v>
      </c>
      <c r="B2039" t="s">
        <v>26</v>
      </c>
      <c r="C2039" t="s">
        <v>27</v>
      </c>
      <c r="D2039" t="s">
        <v>28</v>
      </c>
      <c r="E2039" t="s">
        <v>230</v>
      </c>
      <c r="F2039" t="s">
        <v>12415</v>
      </c>
      <c r="G2039" t="s">
        <v>12416</v>
      </c>
      <c r="H2039" t="s">
        <v>8442</v>
      </c>
      <c r="I2039" t="s">
        <v>14530</v>
      </c>
      <c r="J2039" t="s">
        <v>12461</v>
      </c>
      <c r="K2039" t="s">
        <v>30</v>
      </c>
      <c r="L2039" t="s">
        <v>30</v>
      </c>
      <c r="M2039" t="s">
        <v>41</v>
      </c>
      <c r="N2039" t="s">
        <v>42</v>
      </c>
      <c r="O2039" t="s">
        <v>52</v>
      </c>
      <c r="P2039" t="s">
        <v>72</v>
      </c>
      <c r="Q2039" t="s">
        <v>82</v>
      </c>
      <c r="R2039" t="s">
        <v>12462</v>
      </c>
      <c r="S2039" t="str">
        <f t="shared" si="31"/>
        <v>QUISPE CACERES, VIEYES OCTALIA</v>
      </c>
      <c r="T2039" t="s">
        <v>46</v>
      </c>
      <c r="U2039" t="s">
        <v>47</v>
      </c>
      <c r="V2039" t="s">
        <v>48</v>
      </c>
      <c r="W2039" t="s">
        <v>16583</v>
      </c>
      <c r="X2039" s="121">
        <v>25862</v>
      </c>
      <c r="Y2039" t="s">
        <v>12463</v>
      </c>
      <c r="AB2039" t="s">
        <v>37</v>
      </c>
      <c r="AC2039" t="s">
        <v>38</v>
      </c>
      <c r="AD2039" t="s">
        <v>39</v>
      </c>
    </row>
    <row r="2040" spans="1:30">
      <c r="A2040" t="s">
        <v>12464</v>
      </c>
      <c r="B2040" t="s">
        <v>26</v>
      </c>
      <c r="C2040" t="s">
        <v>27</v>
      </c>
      <c r="D2040" t="s">
        <v>28</v>
      </c>
      <c r="E2040" t="s">
        <v>230</v>
      </c>
      <c r="F2040" t="s">
        <v>12415</v>
      </c>
      <c r="G2040" t="s">
        <v>12416</v>
      </c>
      <c r="H2040" t="s">
        <v>8442</v>
      </c>
      <c r="I2040" t="s">
        <v>14530</v>
      </c>
      <c r="J2040" t="s">
        <v>12464</v>
      </c>
      <c r="K2040" t="s">
        <v>30</v>
      </c>
      <c r="L2040" t="s">
        <v>30</v>
      </c>
      <c r="M2040" t="s">
        <v>41</v>
      </c>
      <c r="N2040" t="s">
        <v>42</v>
      </c>
      <c r="O2040" t="s">
        <v>12465</v>
      </c>
      <c r="P2040" t="s">
        <v>102</v>
      </c>
      <c r="Q2040" t="s">
        <v>103</v>
      </c>
      <c r="R2040" t="s">
        <v>446</v>
      </c>
      <c r="S2040" t="str">
        <f t="shared" si="31"/>
        <v>CHAMBI MAMANI, HERMELINDA</v>
      </c>
      <c r="T2040" t="s">
        <v>46</v>
      </c>
      <c r="U2040" t="s">
        <v>47</v>
      </c>
      <c r="V2040" t="s">
        <v>48</v>
      </c>
      <c r="W2040" t="s">
        <v>16584</v>
      </c>
      <c r="X2040" s="121">
        <v>23997</v>
      </c>
      <c r="Y2040" t="s">
        <v>12466</v>
      </c>
      <c r="AB2040" t="s">
        <v>37</v>
      </c>
      <c r="AC2040" t="s">
        <v>38</v>
      </c>
      <c r="AD2040" t="s">
        <v>39</v>
      </c>
    </row>
    <row r="2041" spans="1:30">
      <c r="A2041" t="s">
        <v>12467</v>
      </c>
      <c r="B2041" t="s">
        <v>26</v>
      </c>
      <c r="C2041" t="s">
        <v>27</v>
      </c>
      <c r="D2041" t="s">
        <v>28</v>
      </c>
      <c r="E2041" t="s">
        <v>230</v>
      </c>
      <c r="F2041" t="s">
        <v>12415</v>
      </c>
      <c r="G2041" t="s">
        <v>12416</v>
      </c>
      <c r="H2041" t="s">
        <v>8442</v>
      </c>
      <c r="I2041" t="s">
        <v>14530</v>
      </c>
      <c r="J2041" t="s">
        <v>12467</v>
      </c>
      <c r="K2041" t="s">
        <v>30</v>
      </c>
      <c r="L2041" t="s">
        <v>30</v>
      </c>
      <c r="M2041" t="s">
        <v>41</v>
      </c>
      <c r="N2041" t="s">
        <v>42</v>
      </c>
      <c r="O2041" t="s">
        <v>52</v>
      </c>
      <c r="P2041" t="s">
        <v>226</v>
      </c>
      <c r="Q2041" t="s">
        <v>296</v>
      </c>
      <c r="R2041" t="s">
        <v>11729</v>
      </c>
      <c r="S2041" t="str">
        <f t="shared" si="31"/>
        <v>TICONA TAPIA, CALIXTO EUSEBIO</v>
      </c>
      <c r="T2041" t="s">
        <v>46</v>
      </c>
      <c r="U2041" t="s">
        <v>47</v>
      </c>
      <c r="V2041" t="s">
        <v>48</v>
      </c>
      <c r="W2041" t="s">
        <v>16585</v>
      </c>
      <c r="X2041" s="121">
        <v>22583</v>
      </c>
      <c r="Y2041" t="s">
        <v>12468</v>
      </c>
      <c r="AB2041" t="s">
        <v>37</v>
      </c>
      <c r="AC2041" t="s">
        <v>38</v>
      </c>
      <c r="AD2041" t="s">
        <v>39</v>
      </c>
    </row>
    <row r="2042" spans="1:30">
      <c r="A2042" t="s">
        <v>12469</v>
      </c>
      <c r="B2042" t="s">
        <v>26</v>
      </c>
      <c r="C2042" t="s">
        <v>27</v>
      </c>
      <c r="D2042" t="s">
        <v>28</v>
      </c>
      <c r="E2042" t="s">
        <v>230</v>
      </c>
      <c r="F2042" t="s">
        <v>12415</v>
      </c>
      <c r="G2042" t="s">
        <v>12416</v>
      </c>
      <c r="H2042" t="s">
        <v>8442</v>
      </c>
      <c r="I2042" t="s">
        <v>14530</v>
      </c>
      <c r="J2042" t="s">
        <v>12469</v>
      </c>
      <c r="K2042" t="s">
        <v>30</v>
      </c>
      <c r="L2042" t="s">
        <v>30</v>
      </c>
      <c r="M2042" t="s">
        <v>41</v>
      </c>
      <c r="N2042" t="s">
        <v>42</v>
      </c>
      <c r="O2042" t="s">
        <v>12470</v>
      </c>
      <c r="P2042" t="s">
        <v>7507</v>
      </c>
      <c r="Q2042" t="s">
        <v>128</v>
      </c>
      <c r="R2042" t="s">
        <v>173</v>
      </c>
      <c r="S2042" t="str">
        <f t="shared" si="31"/>
        <v>ROSAS VELASQUEZ, MARITZA</v>
      </c>
      <c r="T2042" t="s">
        <v>51</v>
      </c>
      <c r="U2042" t="s">
        <v>47</v>
      </c>
      <c r="V2042" t="s">
        <v>48</v>
      </c>
      <c r="W2042" t="s">
        <v>16586</v>
      </c>
      <c r="X2042" s="121">
        <v>26120</v>
      </c>
      <c r="Y2042" t="s">
        <v>12471</v>
      </c>
      <c r="AB2042" t="s">
        <v>37</v>
      </c>
      <c r="AC2042" t="s">
        <v>38</v>
      </c>
      <c r="AD2042" t="s">
        <v>39</v>
      </c>
    </row>
    <row r="2043" spans="1:30">
      <c r="A2043" t="s">
        <v>12472</v>
      </c>
      <c r="B2043" t="s">
        <v>26</v>
      </c>
      <c r="C2043" t="s">
        <v>27</v>
      </c>
      <c r="D2043" t="s">
        <v>28</v>
      </c>
      <c r="E2043" t="s">
        <v>230</v>
      </c>
      <c r="F2043" t="s">
        <v>12415</v>
      </c>
      <c r="G2043" t="s">
        <v>12416</v>
      </c>
      <c r="H2043" t="s">
        <v>8442</v>
      </c>
      <c r="I2043" t="s">
        <v>14530</v>
      </c>
      <c r="J2043" t="s">
        <v>12472</v>
      </c>
      <c r="K2043" t="s">
        <v>30</v>
      </c>
      <c r="L2043" t="s">
        <v>30</v>
      </c>
      <c r="M2043" t="s">
        <v>41</v>
      </c>
      <c r="N2043" t="s">
        <v>42</v>
      </c>
      <c r="O2043" t="s">
        <v>52</v>
      </c>
      <c r="P2043" t="s">
        <v>12473</v>
      </c>
      <c r="Q2043" t="s">
        <v>252</v>
      </c>
      <c r="R2043" t="s">
        <v>12474</v>
      </c>
      <c r="S2043" t="str">
        <f t="shared" si="31"/>
        <v>VALLENAS SANCHEZ, LILIANA JESUS</v>
      </c>
      <c r="T2043" t="s">
        <v>51</v>
      </c>
      <c r="U2043" t="s">
        <v>47</v>
      </c>
      <c r="V2043" t="s">
        <v>48</v>
      </c>
      <c r="W2043" t="s">
        <v>16587</v>
      </c>
      <c r="X2043" s="121">
        <v>26218</v>
      </c>
      <c r="Y2043" t="s">
        <v>12475</v>
      </c>
      <c r="AB2043" t="s">
        <v>37</v>
      </c>
      <c r="AC2043" t="s">
        <v>38</v>
      </c>
      <c r="AD2043" t="s">
        <v>39</v>
      </c>
    </row>
    <row r="2044" spans="1:30">
      <c r="A2044" t="s">
        <v>12476</v>
      </c>
      <c r="B2044" t="s">
        <v>26</v>
      </c>
      <c r="C2044" t="s">
        <v>27</v>
      </c>
      <c r="D2044" t="s">
        <v>28</v>
      </c>
      <c r="E2044" t="s">
        <v>230</v>
      </c>
      <c r="F2044" t="s">
        <v>12415</v>
      </c>
      <c r="G2044" t="s">
        <v>12416</v>
      </c>
      <c r="H2044" t="s">
        <v>8442</v>
      </c>
      <c r="I2044" t="s">
        <v>14530</v>
      </c>
      <c r="J2044" t="s">
        <v>12476</v>
      </c>
      <c r="K2044" t="s">
        <v>30</v>
      </c>
      <c r="L2044" t="s">
        <v>30</v>
      </c>
      <c r="M2044" t="s">
        <v>41</v>
      </c>
      <c r="N2044" t="s">
        <v>42</v>
      </c>
      <c r="O2044" t="s">
        <v>52</v>
      </c>
      <c r="P2044" t="s">
        <v>708</v>
      </c>
      <c r="Q2044" t="s">
        <v>448</v>
      </c>
      <c r="R2044" t="s">
        <v>12477</v>
      </c>
      <c r="S2044" t="str">
        <f t="shared" si="31"/>
        <v>VERA VILLASANTE, FELIX RUBEN</v>
      </c>
      <c r="T2044" t="s">
        <v>51</v>
      </c>
      <c r="U2044" t="s">
        <v>47</v>
      </c>
      <c r="V2044" t="s">
        <v>48</v>
      </c>
      <c r="W2044" t="s">
        <v>16588</v>
      </c>
      <c r="X2044" s="121">
        <v>22605</v>
      </c>
      <c r="Y2044" t="s">
        <v>12478</v>
      </c>
      <c r="AB2044" t="s">
        <v>37</v>
      </c>
      <c r="AC2044" t="s">
        <v>38</v>
      </c>
      <c r="AD2044" t="s">
        <v>39</v>
      </c>
    </row>
    <row r="2045" spans="1:30">
      <c r="A2045" t="s">
        <v>12479</v>
      </c>
      <c r="B2045" t="s">
        <v>26</v>
      </c>
      <c r="C2045" t="s">
        <v>27</v>
      </c>
      <c r="D2045" t="s">
        <v>28</v>
      </c>
      <c r="E2045" t="s">
        <v>230</v>
      </c>
      <c r="F2045" t="s">
        <v>12415</v>
      </c>
      <c r="G2045" t="s">
        <v>12416</v>
      </c>
      <c r="H2045" t="s">
        <v>8442</v>
      </c>
      <c r="I2045" t="s">
        <v>14530</v>
      </c>
      <c r="J2045" t="s">
        <v>12479</v>
      </c>
      <c r="K2045" t="s">
        <v>30</v>
      </c>
      <c r="L2045" t="s">
        <v>30</v>
      </c>
      <c r="M2045" t="s">
        <v>41</v>
      </c>
      <c r="N2045" t="s">
        <v>42</v>
      </c>
      <c r="O2045" t="s">
        <v>16589</v>
      </c>
      <c r="P2045" t="s">
        <v>196</v>
      </c>
      <c r="Q2045" t="s">
        <v>72</v>
      </c>
      <c r="R2045" t="s">
        <v>597</v>
      </c>
      <c r="S2045" t="str">
        <f t="shared" si="31"/>
        <v>CANAZA QUISPE, DOMITILA</v>
      </c>
      <c r="T2045" t="s">
        <v>51</v>
      </c>
      <c r="U2045" t="s">
        <v>47</v>
      </c>
      <c r="V2045" t="s">
        <v>48</v>
      </c>
      <c r="W2045" t="s">
        <v>16715</v>
      </c>
      <c r="X2045" s="121">
        <v>25329</v>
      </c>
      <c r="Y2045" t="s">
        <v>12883</v>
      </c>
      <c r="AB2045" t="s">
        <v>37</v>
      </c>
      <c r="AC2045" t="s">
        <v>38</v>
      </c>
      <c r="AD2045" t="s">
        <v>39</v>
      </c>
    </row>
    <row r="2046" spans="1:30">
      <c r="A2046" t="s">
        <v>12480</v>
      </c>
      <c r="B2046" t="s">
        <v>26</v>
      </c>
      <c r="C2046" t="s">
        <v>27</v>
      </c>
      <c r="D2046" t="s">
        <v>28</v>
      </c>
      <c r="E2046" t="s">
        <v>230</v>
      </c>
      <c r="F2046" t="s">
        <v>12415</v>
      </c>
      <c r="G2046" t="s">
        <v>12416</v>
      </c>
      <c r="H2046" t="s">
        <v>8442</v>
      </c>
      <c r="I2046" t="s">
        <v>14530</v>
      </c>
      <c r="J2046" t="s">
        <v>12480</v>
      </c>
      <c r="K2046" t="s">
        <v>30</v>
      </c>
      <c r="L2046" t="s">
        <v>30</v>
      </c>
      <c r="M2046" t="s">
        <v>41</v>
      </c>
      <c r="N2046" t="s">
        <v>42</v>
      </c>
      <c r="O2046" t="s">
        <v>12481</v>
      </c>
      <c r="P2046" t="s">
        <v>448</v>
      </c>
      <c r="Q2046" t="s">
        <v>189</v>
      </c>
      <c r="R2046" t="s">
        <v>267</v>
      </c>
      <c r="S2046" t="str">
        <f t="shared" si="31"/>
        <v>VILLASANTE APAZA, PEDRO</v>
      </c>
      <c r="T2046" t="s">
        <v>35</v>
      </c>
      <c r="U2046" t="s">
        <v>47</v>
      </c>
      <c r="V2046" t="s">
        <v>48</v>
      </c>
      <c r="W2046" t="s">
        <v>16590</v>
      </c>
      <c r="X2046" s="121">
        <v>25051</v>
      </c>
      <c r="Y2046" t="s">
        <v>12482</v>
      </c>
      <c r="AB2046" t="s">
        <v>37</v>
      </c>
      <c r="AC2046" t="s">
        <v>38</v>
      </c>
      <c r="AD2046" t="s">
        <v>39</v>
      </c>
    </row>
    <row r="2047" spans="1:30">
      <c r="A2047" t="s">
        <v>12483</v>
      </c>
      <c r="B2047" t="s">
        <v>26</v>
      </c>
      <c r="C2047" t="s">
        <v>27</v>
      </c>
      <c r="D2047" t="s">
        <v>28</v>
      </c>
      <c r="E2047" t="s">
        <v>230</v>
      </c>
      <c r="F2047" t="s">
        <v>12415</v>
      </c>
      <c r="G2047" t="s">
        <v>12416</v>
      </c>
      <c r="H2047" t="s">
        <v>8442</v>
      </c>
      <c r="I2047" t="s">
        <v>14530</v>
      </c>
      <c r="J2047" t="s">
        <v>12483</v>
      </c>
      <c r="K2047" t="s">
        <v>87</v>
      </c>
      <c r="L2047" t="s">
        <v>88</v>
      </c>
      <c r="M2047" t="s">
        <v>93</v>
      </c>
      <c r="N2047" t="s">
        <v>231</v>
      </c>
      <c r="O2047" t="s">
        <v>14531</v>
      </c>
      <c r="P2047" t="s">
        <v>40</v>
      </c>
      <c r="Q2047" t="s">
        <v>40</v>
      </c>
      <c r="R2047" t="s">
        <v>40</v>
      </c>
      <c r="S2047" s="163" t="s">
        <v>231</v>
      </c>
      <c r="T2047" t="s">
        <v>62</v>
      </c>
      <c r="U2047" t="s">
        <v>36</v>
      </c>
      <c r="V2047" t="s">
        <v>48</v>
      </c>
      <c r="W2047" t="s">
        <v>40</v>
      </c>
      <c r="X2047" t="s">
        <v>232</v>
      </c>
      <c r="Y2047" t="s">
        <v>40</v>
      </c>
      <c r="AB2047" t="s">
        <v>37</v>
      </c>
      <c r="AC2047" t="s">
        <v>92</v>
      </c>
      <c r="AD2047" t="s">
        <v>39</v>
      </c>
    </row>
    <row r="2048" spans="1:30">
      <c r="A2048" t="s">
        <v>12484</v>
      </c>
      <c r="B2048" t="s">
        <v>26</v>
      </c>
      <c r="C2048" t="s">
        <v>27</v>
      </c>
      <c r="D2048" t="s">
        <v>28</v>
      </c>
      <c r="E2048" t="s">
        <v>230</v>
      </c>
      <c r="F2048" t="s">
        <v>12415</v>
      </c>
      <c r="G2048" t="s">
        <v>12416</v>
      </c>
      <c r="H2048" t="s">
        <v>8442</v>
      </c>
      <c r="I2048" t="s">
        <v>14530</v>
      </c>
      <c r="J2048" t="s">
        <v>12484</v>
      </c>
      <c r="K2048" t="s">
        <v>87</v>
      </c>
      <c r="L2048" t="s">
        <v>88</v>
      </c>
      <c r="M2048" t="s">
        <v>93</v>
      </c>
      <c r="N2048" t="s">
        <v>42</v>
      </c>
      <c r="O2048" t="s">
        <v>12485</v>
      </c>
      <c r="P2048" t="s">
        <v>269</v>
      </c>
      <c r="Q2048" t="s">
        <v>170</v>
      </c>
      <c r="R2048" t="s">
        <v>735</v>
      </c>
      <c r="S2048" t="str">
        <f t="shared" si="31"/>
        <v>CUTIPA ROJAS, ALEJANDRO</v>
      </c>
      <c r="T2048" t="s">
        <v>99</v>
      </c>
      <c r="U2048" t="s">
        <v>36</v>
      </c>
      <c r="V2048" t="s">
        <v>48</v>
      </c>
      <c r="W2048" t="s">
        <v>16591</v>
      </c>
      <c r="X2048" s="121">
        <v>23931</v>
      </c>
      <c r="Y2048" t="s">
        <v>12486</v>
      </c>
      <c r="AB2048" t="s">
        <v>37</v>
      </c>
      <c r="AC2048" t="s">
        <v>92</v>
      </c>
      <c r="AD2048" t="s">
        <v>39</v>
      </c>
    </row>
    <row r="2049" spans="1:30">
      <c r="A2049" t="s">
        <v>12487</v>
      </c>
      <c r="B2049" t="s">
        <v>26</v>
      </c>
      <c r="C2049" t="s">
        <v>27</v>
      </c>
      <c r="D2049" t="s">
        <v>28</v>
      </c>
      <c r="E2049" t="s">
        <v>230</v>
      </c>
      <c r="F2049" t="s">
        <v>12415</v>
      </c>
      <c r="G2049" t="s">
        <v>12416</v>
      </c>
      <c r="H2049" t="s">
        <v>8442</v>
      </c>
      <c r="I2049" t="s">
        <v>14530</v>
      </c>
      <c r="J2049" t="s">
        <v>12487</v>
      </c>
      <c r="K2049" t="s">
        <v>87</v>
      </c>
      <c r="L2049" t="s">
        <v>88</v>
      </c>
      <c r="M2049" t="s">
        <v>89</v>
      </c>
      <c r="N2049" t="s">
        <v>42</v>
      </c>
      <c r="O2049" t="s">
        <v>12488</v>
      </c>
      <c r="P2049" t="s">
        <v>448</v>
      </c>
      <c r="Q2049" t="s">
        <v>346</v>
      </c>
      <c r="R2049" t="s">
        <v>12489</v>
      </c>
      <c r="S2049" t="str">
        <f t="shared" si="31"/>
        <v>VILLASANTE FERNANDEZ, MAURO EDMUNDO</v>
      </c>
      <c r="T2049" t="s">
        <v>172</v>
      </c>
      <c r="U2049" t="s">
        <v>36</v>
      </c>
      <c r="V2049" t="s">
        <v>48</v>
      </c>
      <c r="W2049" t="s">
        <v>16592</v>
      </c>
      <c r="X2049" s="121">
        <v>19869</v>
      </c>
      <c r="Y2049" t="s">
        <v>12490</v>
      </c>
      <c r="AB2049" t="s">
        <v>37</v>
      </c>
      <c r="AC2049" t="s">
        <v>92</v>
      </c>
      <c r="AD2049" t="s">
        <v>39</v>
      </c>
    </row>
    <row r="2050" spans="1:30">
      <c r="A2050" t="s">
        <v>12491</v>
      </c>
      <c r="B2050" t="s">
        <v>26</v>
      </c>
      <c r="C2050" t="s">
        <v>27</v>
      </c>
      <c r="D2050" t="s">
        <v>28</v>
      </c>
      <c r="E2050" t="s">
        <v>230</v>
      </c>
      <c r="F2050" t="s">
        <v>12415</v>
      </c>
      <c r="G2050" t="s">
        <v>12416</v>
      </c>
      <c r="H2050" t="s">
        <v>8442</v>
      </c>
      <c r="I2050" t="s">
        <v>14530</v>
      </c>
      <c r="J2050" t="s">
        <v>12491</v>
      </c>
      <c r="K2050" t="s">
        <v>87</v>
      </c>
      <c r="L2050" t="s">
        <v>88</v>
      </c>
      <c r="M2050" t="s">
        <v>854</v>
      </c>
      <c r="N2050" t="s">
        <v>231</v>
      </c>
      <c r="O2050" t="s">
        <v>16593</v>
      </c>
      <c r="P2050" t="s">
        <v>40</v>
      </c>
      <c r="Q2050" t="s">
        <v>40</v>
      </c>
      <c r="R2050" t="s">
        <v>40</v>
      </c>
      <c r="S2050" s="163" t="s">
        <v>231</v>
      </c>
      <c r="T2050" t="s">
        <v>62</v>
      </c>
      <c r="U2050" t="s">
        <v>36</v>
      </c>
      <c r="V2050" t="s">
        <v>48</v>
      </c>
      <c r="W2050" t="s">
        <v>40</v>
      </c>
      <c r="X2050" t="s">
        <v>232</v>
      </c>
      <c r="Y2050" t="s">
        <v>40</v>
      </c>
      <c r="AB2050" t="s">
        <v>37</v>
      </c>
      <c r="AC2050" t="s">
        <v>92</v>
      </c>
      <c r="AD2050" t="s">
        <v>39</v>
      </c>
    </row>
    <row r="2051" spans="1:30">
      <c r="A2051" t="s">
        <v>12494</v>
      </c>
      <c r="B2051" t="s">
        <v>26</v>
      </c>
      <c r="C2051" t="s">
        <v>27</v>
      </c>
      <c r="D2051" t="s">
        <v>28</v>
      </c>
      <c r="E2051" t="s">
        <v>422</v>
      </c>
      <c r="F2051" t="s">
        <v>12495</v>
      </c>
      <c r="G2051" t="s">
        <v>12496</v>
      </c>
      <c r="H2051" t="s">
        <v>8442</v>
      </c>
      <c r="I2051" t="s">
        <v>14532</v>
      </c>
      <c r="J2051" t="s">
        <v>12494</v>
      </c>
      <c r="K2051" t="s">
        <v>30</v>
      </c>
      <c r="L2051" t="s">
        <v>31</v>
      </c>
      <c r="M2051" t="s">
        <v>32</v>
      </c>
      <c r="N2051" t="s">
        <v>33</v>
      </c>
      <c r="O2051" t="s">
        <v>6424</v>
      </c>
      <c r="P2051" t="s">
        <v>8312</v>
      </c>
      <c r="Q2051" t="s">
        <v>789</v>
      </c>
      <c r="R2051" t="s">
        <v>12497</v>
      </c>
      <c r="S2051" t="str">
        <f t="shared" si="31"/>
        <v>CARRILLO CCARI, OCTAVIO MAXIMILIANO</v>
      </c>
      <c r="T2051" t="s">
        <v>46</v>
      </c>
      <c r="U2051" t="s">
        <v>36</v>
      </c>
      <c r="V2051" t="s">
        <v>6426</v>
      </c>
      <c r="W2051" t="s">
        <v>16594</v>
      </c>
      <c r="X2051" s="121">
        <v>22605</v>
      </c>
      <c r="Y2051" t="s">
        <v>12498</v>
      </c>
      <c r="Z2051" s="121">
        <v>43525</v>
      </c>
      <c r="AA2051" s="121">
        <v>44985</v>
      </c>
      <c r="AB2051" t="s">
        <v>37</v>
      </c>
      <c r="AC2051" t="s">
        <v>38</v>
      </c>
      <c r="AD2051" t="s">
        <v>39</v>
      </c>
    </row>
    <row r="2052" spans="1:30">
      <c r="A2052" t="s">
        <v>12499</v>
      </c>
      <c r="B2052" t="s">
        <v>26</v>
      </c>
      <c r="C2052" t="s">
        <v>27</v>
      </c>
      <c r="D2052" t="s">
        <v>28</v>
      </c>
      <c r="E2052" t="s">
        <v>422</v>
      </c>
      <c r="F2052" t="s">
        <v>12495</v>
      </c>
      <c r="G2052" t="s">
        <v>12496</v>
      </c>
      <c r="H2052" t="s">
        <v>8442</v>
      </c>
      <c r="I2052" t="s">
        <v>14532</v>
      </c>
      <c r="J2052" t="s">
        <v>12499</v>
      </c>
      <c r="K2052" t="s">
        <v>30</v>
      </c>
      <c r="L2052" t="s">
        <v>30</v>
      </c>
      <c r="M2052" t="s">
        <v>8480</v>
      </c>
      <c r="N2052" t="s">
        <v>231</v>
      </c>
      <c r="O2052" t="s">
        <v>16595</v>
      </c>
      <c r="P2052" t="s">
        <v>40</v>
      </c>
      <c r="Q2052" t="s">
        <v>40</v>
      </c>
      <c r="R2052" t="s">
        <v>40</v>
      </c>
      <c r="S2052" s="163" t="s">
        <v>231</v>
      </c>
      <c r="T2052" t="s">
        <v>62</v>
      </c>
      <c r="U2052" t="s">
        <v>47</v>
      </c>
      <c r="V2052" t="s">
        <v>48</v>
      </c>
      <c r="W2052" t="s">
        <v>40</v>
      </c>
      <c r="X2052" t="s">
        <v>232</v>
      </c>
      <c r="Y2052" t="s">
        <v>40</v>
      </c>
      <c r="AB2052" t="s">
        <v>37</v>
      </c>
      <c r="AC2052" t="s">
        <v>6439</v>
      </c>
      <c r="AD2052" t="s">
        <v>39</v>
      </c>
    </row>
    <row r="2053" spans="1:30">
      <c r="A2053" t="s">
        <v>12501</v>
      </c>
      <c r="B2053" t="s">
        <v>26</v>
      </c>
      <c r="C2053" t="s">
        <v>27</v>
      </c>
      <c r="D2053" t="s">
        <v>28</v>
      </c>
      <c r="E2053" t="s">
        <v>422</v>
      </c>
      <c r="F2053" t="s">
        <v>12495</v>
      </c>
      <c r="G2053" t="s">
        <v>12496</v>
      </c>
      <c r="H2053" t="s">
        <v>8442</v>
      </c>
      <c r="I2053" t="s">
        <v>14532</v>
      </c>
      <c r="J2053" t="s">
        <v>12501</v>
      </c>
      <c r="K2053" t="s">
        <v>30</v>
      </c>
      <c r="L2053" t="s">
        <v>30</v>
      </c>
      <c r="M2053" t="s">
        <v>6262</v>
      </c>
      <c r="N2053" t="s">
        <v>42</v>
      </c>
      <c r="O2053" t="s">
        <v>137</v>
      </c>
      <c r="P2053" t="s">
        <v>6276</v>
      </c>
      <c r="Q2053" t="s">
        <v>1018</v>
      </c>
      <c r="R2053" t="s">
        <v>861</v>
      </c>
      <c r="S2053" t="str">
        <f t="shared" ref="S2053:S2116" si="32">CONCATENATE(P2053," ",Q2053,","," ",R2053)</f>
        <v>AYQUE CHECCA, JAIME</v>
      </c>
      <c r="T2053" t="s">
        <v>46</v>
      </c>
      <c r="U2053" t="s">
        <v>47</v>
      </c>
      <c r="V2053" t="s">
        <v>48</v>
      </c>
      <c r="W2053" t="s">
        <v>16596</v>
      </c>
      <c r="X2053" s="121">
        <v>28051</v>
      </c>
      <c r="Y2053" t="s">
        <v>12502</v>
      </c>
      <c r="AB2053" t="s">
        <v>37</v>
      </c>
      <c r="AC2053" t="s">
        <v>38</v>
      </c>
      <c r="AD2053" t="s">
        <v>39</v>
      </c>
    </row>
    <row r="2054" spans="1:30">
      <c r="A2054" t="s">
        <v>12503</v>
      </c>
      <c r="B2054" t="s">
        <v>26</v>
      </c>
      <c r="C2054" t="s">
        <v>27</v>
      </c>
      <c r="D2054" t="s">
        <v>28</v>
      </c>
      <c r="E2054" t="s">
        <v>422</v>
      </c>
      <c r="F2054" t="s">
        <v>12495</v>
      </c>
      <c r="G2054" t="s">
        <v>12496</v>
      </c>
      <c r="H2054" t="s">
        <v>8442</v>
      </c>
      <c r="I2054" t="s">
        <v>14532</v>
      </c>
      <c r="J2054" t="s">
        <v>12503</v>
      </c>
      <c r="K2054" t="s">
        <v>30</v>
      </c>
      <c r="L2054" t="s">
        <v>30</v>
      </c>
      <c r="M2054" t="s">
        <v>41</v>
      </c>
      <c r="N2054" t="s">
        <v>42</v>
      </c>
      <c r="O2054" t="s">
        <v>16597</v>
      </c>
      <c r="P2054" t="s">
        <v>155</v>
      </c>
      <c r="Q2054" t="s">
        <v>6190</v>
      </c>
      <c r="R2054" t="s">
        <v>12520</v>
      </c>
      <c r="S2054" t="str">
        <f t="shared" si="32"/>
        <v>CHURA CALJARO, LUCINA</v>
      </c>
      <c r="T2054" t="s">
        <v>62</v>
      </c>
      <c r="U2054" t="s">
        <v>47</v>
      </c>
      <c r="V2054" t="s">
        <v>48</v>
      </c>
      <c r="W2054" t="s">
        <v>16598</v>
      </c>
      <c r="X2054" s="121">
        <v>27281</v>
      </c>
      <c r="Y2054" t="s">
        <v>12521</v>
      </c>
      <c r="AB2054" t="s">
        <v>37</v>
      </c>
      <c r="AC2054" t="s">
        <v>38</v>
      </c>
      <c r="AD2054" t="s">
        <v>39</v>
      </c>
    </row>
    <row r="2055" spans="1:30">
      <c r="A2055" t="s">
        <v>12506</v>
      </c>
      <c r="B2055" t="s">
        <v>26</v>
      </c>
      <c r="C2055" t="s">
        <v>27</v>
      </c>
      <c r="D2055" t="s">
        <v>28</v>
      </c>
      <c r="E2055" t="s">
        <v>422</v>
      </c>
      <c r="F2055" t="s">
        <v>12495</v>
      </c>
      <c r="G2055" t="s">
        <v>12496</v>
      </c>
      <c r="H2055" t="s">
        <v>8442</v>
      </c>
      <c r="I2055" t="s">
        <v>14532</v>
      </c>
      <c r="J2055" t="s">
        <v>12506</v>
      </c>
      <c r="K2055" t="s">
        <v>30</v>
      </c>
      <c r="L2055" t="s">
        <v>30</v>
      </c>
      <c r="M2055" t="s">
        <v>41</v>
      </c>
      <c r="N2055" t="s">
        <v>42</v>
      </c>
      <c r="O2055" t="s">
        <v>14533</v>
      </c>
      <c r="P2055" t="s">
        <v>133</v>
      </c>
      <c r="Q2055" t="s">
        <v>324</v>
      </c>
      <c r="R2055" t="s">
        <v>12459</v>
      </c>
      <c r="S2055" t="str">
        <f t="shared" si="32"/>
        <v>PINO COAQUIRA, CARLOS VIDAL</v>
      </c>
      <c r="T2055" t="s">
        <v>46</v>
      </c>
      <c r="U2055" t="s">
        <v>47</v>
      </c>
      <c r="V2055" t="s">
        <v>48</v>
      </c>
      <c r="W2055" t="s">
        <v>16599</v>
      </c>
      <c r="X2055" s="121">
        <v>22589</v>
      </c>
      <c r="Y2055" t="s">
        <v>12460</v>
      </c>
      <c r="AB2055" t="s">
        <v>37</v>
      </c>
      <c r="AC2055" t="s">
        <v>38</v>
      </c>
      <c r="AD2055" t="s">
        <v>39</v>
      </c>
    </row>
    <row r="2056" spans="1:30">
      <c r="A2056" t="s">
        <v>12507</v>
      </c>
      <c r="B2056" t="s">
        <v>26</v>
      </c>
      <c r="C2056" t="s">
        <v>27</v>
      </c>
      <c r="D2056" t="s">
        <v>28</v>
      </c>
      <c r="E2056" t="s">
        <v>422</v>
      </c>
      <c r="F2056" t="s">
        <v>12495</v>
      </c>
      <c r="G2056" t="s">
        <v>12496</v>
      </c>
      <c r="H2056" t="s">
        <v>8442</v>
      </c>
      <c r="I2056" t="s">
        <v>14532</v>
      </c>
      <c r="J2056" t="s">
        <v>12507</v>
      </c>
      <c r="K2056" t="s">
        <v>30</v>
      </c>
      <c r="L2056" t="s">
        <v>30</v>
      </c>
      <c r="M2056" t="s">
        <v>41</v>
      </c>
      <c r="N2056" t="s">
        <v>42</v>
      </c>
      <c r="O2056" t="s">
        <v>52</v>
      </c>
      <c r="P2056" t="s">
        <v>404</v>
      </c>
      <c r="Q2056" t="s">
        <v>511</v>
      </c>
      <c r="R2056" t="s">
        <v>107</v>
      </c>
      <c r="S2056" t="str">
        <f t="shared" si="32"/>
        <v>BUSTINZA MENDIZABAL, MERY</v>
      </c>
      <c r="T2056" t="s">
        <v>46</v>
      </c>
      <c r="U2056" t="s">
        <v>47</v>
      </c>
      <c r="V2056" t="s">
        <v>48</v>
      </c>
      <c r="W2056" t="s">
        <v>16600</v>
      </c>
      <c r="X2056" s="121">
        <v>23655</v>
      </c>
      <c r="Y2056" t="s">
        <v>12508</v>
      </c>
      <c r="AB2056" t="s">
        <v>37</v>
      </c>
      <c r="AC2056" t="s">
        <v>38</v>
      </c>
      <c r="AD2056" t="s">
        <v>39</v>
      </c>
    </row>
    <row r="2057" spans="1:30">
      <c r="A2057" t="s">
        <v>12509</v>
      </c>
      <c r="B2057" t="s">
        <v>26</v>
      </c>
      <c r="C2057" t="s">
        <v>27</v>
      </c>
      <c r="D2057" t="s">
        <v>28</v>
      </c>
      <c r="E2057" t="s">
        <v>422</v>
      </c>
      <c r="F2057" t="s">
        <v>12495</v>
      </c>
      <c r="G2057" t="s">
        <v>12496</v>
      </c>
      <c r="H2057" t="s">
        <v>8442</v>
      </c>
      <c r="I2057" t="s">
        <v>14532</v>
      </c>
      <c r="J2057" t="s">
        <v>12509</v>
      </c>
      <c r="K2057" t="s">
        <v>30</v>
      </c>
      <c r="L2057" t="s">
        <v>30</v>
      </c>
      <c r="M2057" t="s">
        <v>41</v>
      </c>
      <c r="N2057" t="s">
        <v>42</v>
      </c>
      <c r="O2057" t="s">
        <v>52</v>
      </c>
      <c r="P2057" t="s">
        <v>269</v>
      </c>
      <c r="Q2057" t="s">
        <v>10920</v>
      </c>
      <c r="R2057" t="s">
        <v>874</v>
      </c>
      <c r="S2057" t="str">
        <f t="shared" si="32"/>
        <v>CUTIPA SARAZA, DANIEL</v>
      </c>
      <c r="T2057" t="s">
        <v>46</v>
      </c>
      <c r="U2057" t="s">
        <v>47</v>
      </c>
      <c r="V2057" t="s">
        <v>48</v>
      </c>
      <c r="W2057" t="s">
        <v>16601</v>
      </c>
      <c r="X2057" s="121">
        <v>21836</v>
      </c>
      <c r="Y2057" t="s">
        <v>12510</v>
      </c>
      <c r="AB2057" t="s">
        <v>37</v>
      </c>
      <c r="AC2057" t="s">
        <v>38</v>
      </c>
      <c r="AD2057" t="s">
        <v>39</v>
      </c>
    </row>
    <row r="2058" spans="1:30">
      <c r="A2058" t="s">
        <v>12511</v>
      </c>
      <c r="B2058" t="s">
        <v>26</v>
      </c>
      <c r="C2058" t="s">
        <v>27</v>
      </c>
      <c r="D2058" t="s">
        <v>28</v>
      </c>
      <c r="E2058" t="s">
        <v>422</v>
      </c>
      <c r="F2058" t="s">
        <v>12495</v>
      </c>
      <c r="G2058" t="s">
        <v>12496</v>
      </c>
      <c r="H2058" t="s">
        <v>8442</v>
      </c>
      <c r="I2058" t="s">
        <v>14532</v>
      </c>
      <c r="J2058" t="s">
        <v>12511</v>
      </c>
      <c r="K2058" t="s">
        <v>30</v>
      </c>
      <c r="L2058" t="s">
        <v>30</v>
      </c>
      <c r="M2058" t="s">
        <v>41</v>
      </c>
      <c r="N2058" t="s">
        <v>42</v>
      </c>
      <c r="O2058" t="s">
        <v>52</v>
      </c>
      <c r="P2058" t="s">
        <v>122</v>
      </c>
      <c r="Q2058" t="s">
        <v>122</v>
      </c>
      <c r="R2058" t="s">
        <v>12512</v>
      </c>
      <c r="S2058" t="str">
        <f t="shared" si="32"/>
        <v>FLORES FLORES, FELIPE SANTIAGO</v>
      </c>
      <c r="T2058" t="s">
        <v>46</v>
      </c>
      <c r="U2058" t="s">
        <v>47</v>
      </c>
      <c r="V2058" t="s">
        <v>48</v>
      </c>
      <c r="W2058" t="s">
        <v>16602</v>
      </c>
      <c r="X2058" s="121">
        <v>21681</v>
      </c>
      <c r="Y2058" t="s">
        <v>12513</v>
      </c>
      <c r="AB2058" t="s">
        <v>37</v>
      </c>
      <c r="AC2058" t="s">
        <v>38</v>
      </c>
      <c r="AD2058" t="s">
        <v>39</v>
      </c>
    </row>
    <row r="2059" spans="1:30">
      <c r="A2059" t="s">
        <v>12514</v>
      </c>
      <c r="B2059" t="s">
        <v>26</v>
      </c>
      <c r="C2059" t="s">
        <v>27</v>
      </c>
      <c r="D2059" t="s">
        <v>28</v>
      </c>
      <c r="E2059" t="s">
        <v>422</v>
      </c>
      <c r="F2059" t="s">
        <v>12495</v>
      </c>
      <c r="G2059" t="s">
        <v>12496</v>
      </c>
      <c r="H2059" t="s">
        <v>8442</v>
      </c>
      <c r="I2059" t="s">
        <v>14532</v>
      </c>
      <c r="J2059" t="s">
        <v>12514</v>
      </c>
      <c r="K2059" t="s">
        <v>87</v>
      </c>
      <c r="L2059" t="s">
        <v>88</v>
      </c>
      <c r="M2059" t="s">
        <v>89</v>
      </c>
      <c r="N2059" t="s">
        <v>42</v>
      </c>
      <c r="O2059" t="s">
        <v>12515</v>
      </c>
      <c r="P2059" t="s">
        <v>103</v>
      </c>
      <c r="Q2059" t="s">
        <v>482</v>
      </c>
      <c r="R2059" t="s">
        <v>1020</v>
      </c>
      <c r="S2059" t="str">
        <f t="shared" si="32"/>
        <v>MAMANI CARI, OSCAR</v>
      </c>
      <c r="T2059" t="s">
        <v>99</v>
      </c>
      <c r="U2059" t="s">
        <v>36</v>
      </c>
      <c r="V2059" t="s">
        <v>48</v>
      </c>
      <c r="W2059" t="s">
        <v>16603</v>
      </c>
      <c r="X2059" s="121">
        <v>27184</v>
      </c>
      <c r="Y2059" t="s">
        <v>12516</v>
      </c>
      <c r="AB2059" t="s">
        <v>37</v>
      </c>
      <c r="AC2059" t="s">
        <v>92</v>
      </c>
      <c r="AD2059" t="s">
        <v>39</v>
      </c>
    </row>
    <row r="2060" spans="1:30">
      <c r="A2060" t="s">
        <v>12517</v>
      </c>
      <c r="B2060" t="s">
        <v>26</v>
      </c>
      <c r="C2060" t="s">
        <v>332</v>
      </c>
      <c r="D2060" t="s">
        <v>28</v>
      </c>
      <c r="E2060" t="s">
        <v>444</v>
      </c>
      <c r="F2060" t="s">
        <v>12518</v>
      </c>
      <c r="G2060" t="s">
        <v>12519</v>
      </c>
      <c r="H2060" t="s">
        <v>8442</v>
      </c>
      <c r="I2060" t="s">
        <v>14534</v>
      </c>
      <c r="J2060" t="s">
        <v>12517</v>
      </c>
      <c r="K2060" t="s">
        <v>30</v>
      </c>
      <c r="L2060" t="s">
        <v>30</v>
      </c>
      <c r="M2060" t="s">
        <v>41</v>
      </c>
      <c r="N2060" t="s">
        <v>231</v>
      </c>
      <c r="O2060" t="s">
        <v>16604</v>
      </c>
      <c r="P2060" t="s">
        <v>40</v>
      </c>
      <c r="Q2060" t="s">
        <v>40</v>
      </c>
      <c r="R2060" t="s">
        <v>40</v>
      </c>
      <c r="S2060" s="163" t="s">
        <v>231</v>
      </c>
      <c r="T2060" t="s">
        <v>62</v>
      </c>
      <c r="U2060" t="s">
        <v>47</v>
      </c>
      <c r="V2060" t="s">
        <v>48</v>
      </c>
      <c r="W2060" t="s">
        <v>40</v>
      </c>
      <c r="X2060" t="s">
        <v>232</v>
      </c>
      <c r="Y2060" t="s">
        <v>40</v>
      </c>
      <c r="AB2060" t="s">
        <v>37</v>
      </c>
      <c r="AC2060" t="s">
        <v>6439</v>
      </c>
      <c r="AD2060" t="s">
        <v>39</v>
      </c>
    </row>
    <row r="2061" spans="1:30">
      <c r="A2061" t="s">
        <v>12522</v>
      </c>
      <c r="B2061" t="s">
        <v>26</v>
      </c>
      <c r="C2061" t="s">
        <v>332</v>
      </c>
      <c r="D2061" t="s">
        <v>28</v>
      </c>
      <c r="E2061" t="s">
        <v>444</v>
      </c>
      <c r="F2061" t="s">
        <v>12518</v>
      </c>
      <c r="G2061" t="s">
        <v>12519</v>
      </c>
      <c r="H2061" t="s">
        <v>8442</v>
      </c>
      <c r="I2061" t="s">
        <v>14534</v>
      </c>
      <c r="J2061" t="s">
        <v>12522</v>
      </c>
      <c r="K2061" t="s">
        <v>30</v>
      </c>
      <c r="L2061" t="s">
        <v>30</v>
      </c>
      <c r="M2061" t="s">
        <v>41</v>
      </c>
      <c r="N2061" t="s">
        <v>42</v>
      </c>
      <c r="O2061" t="s">
        <v>12523</v>
      </c>
      <c r="P2061" t="s">
        <v>372</v>
      </c>
      <c r="Q2061" t="s">
        <v>372</v>
      </c>
      <c r="R2061" t="s">
        <v>12524</v>
      </c>
      <c r="S2061" t="str">
        <f t="shared" si="32"/>
        <v>CURASI CURASI, JUAN FRANCISCO</v>
      </c>
      <c r="T2061" t="s">
        <v>62</v>
      </c>
      <c r="U2061" t="s">
        <v>47</v>
      </c>
      <c r="V2061" t="s">
        <v>48</v>
      </c>
      <c r="W2061" t="s">
        <v>16605</v>
      </c>
      <c r="X2061" s="121">
        <v>26650</v>
      </c>
      <c r="Y2061" t="s">
        <v>12525</v>
      </c>
      <c r="AB2061" t="s">
        <v>37</v>
      </c>
      <c r="AC2061" t="s">
        <v>38</v>
      </c>
      <c r="AD2061" t="s">
        <v>39</v>
      </c>
    </row>
    <row r="2062" spans="1:30">
      <c r="A2062" t="s">
        <v>12526</v>
      </c>
      <c r="B2062" t="s">
        <v>26</v>
      </c>
      <c r="C2062" t="s">
        <v>332</v>
      </c>
      <c r="D2062" t="s">
        <v>28</v>
      </c>
      <c r="E2062" t="s">
        <v>444</v>
      </c>
      <c r="F2062" t="s">
        <v>12518</v>
      </c>
      <c r="G2062" t="s">
        <v>12519</v>
      </c>
      <c r="H2062" t="s">
        <v>8442</v>
      </c>
      <c r="I2062" t="s">
        <v>14534</v>
      </c>
      <c r="J2062" t="s">
        <v>12526</v>
      </c>
      <c r="K2062" t="s">
        <v>30</v>
      </c>
      <c r="L2062" t="s">
        <v>30</v>
      </c>
      <c r="M2062" t="s">
        <v>41</v>
      </c>
      <c r="N2062" t="s">
        <v>42</v>
      </c>
      <c r="O2062" t="s">
        <v>12527</v>
      </c>
      <c r="P2062" t="s">
        <v>102</v>
      </c>
      <c r="Q2062" t="s">
        <v>132</v>
      </c>
      <c r="R2062" t="s">
        <v>12528</v>
      </c>
      <c r="S2062" t="str">
        <f t="shared" si="32"/>
        <v>CHAMBI CARPIO, ELVIS RENATO</v>
      </c>
      <c r="T2062" t="s">
        <v>51</v>
      </c>
      <c r="U2062" t="s">
        <v>47</v>
      </c>
      <c r="V2062" t="s">
        <v>48</v>
      </c>
      <c r="W2062" t="s">
        <v>16606</v>
      </c>
      <c r="X2062" s="121">
        <v>25596</v>
      </c>
      <c r="Y2062" t="s">
        <v>12529</v>
      </c>
      <c r="AB2062" t="s">
        <v>37</v>
      </c>
      <c r="AC2062" t="s">
        <v>38</v>
      </c>
      <c r="AD2062" t="s">
        <v>39</v>
      </c>
    </row>
    <row r="2063" spans="1:30">
      <c r="A2063" t="s">
        <v>12530</v>
      </c>
      <c r="B2063" t="s">
        <v>26</v>
      </c>
      <c r="C2063" t="s">
        <v>332</v>
      </c>
      <c r="D2063" t="s">
        <v>28</v>
      </c>
      <c r="E2063" t="s">
        <v>444</v>
      </c>
      <c r="F2063" t="s">
        <v>12518</v>
      </c>
      <c r="G2063" t="s">
        <v>12519</v>
      </c>
      <c r="H2063" t="s">
        <v>8442</v>
      </c>
      <c r="I2063" t="s">
        <v>14534</v>
      </c>
      <c r="J2063" t="s">
        <v>12530</v>
      </c>
      <c r="K2063" t="s">
        <v>30</v>
      </c>
      <c r="L2063" t="s">
        <v>30</v>
      </c>
      <c r="M2063" t="s">
        <v>41</v>
      </c>
      <c r="N2063" t="s">
        <v>42</v>
      </c>
      <c r="O2063" t="s">
        <v>12531</v>
      </c>
      <c r="P2063" t="s">
        <v>290</v>
      </c>
      <c r="Q2063" t="s">
        <v>72</v>
      </c>
      <c r="R2063" t="s">
        <v>692</v>
      </c>
      <c r="S2063" t="str">
        <f t="shared" si="32"/>
        <v>ZEA QUISPE, JUAN</v>
      </c>
      <c r="T2063" t="s">
        <v>46</v>
      </c>
      <c r="U2063" t="s">
        <v>47</v>
      </c>
      <c r="V2063" t="s">
        <v>48</v>
      </c>
      <c r="W2063" t="s">
        <v>16607</v>
      </c>
      <c r="X2063" s="121">
        <v>23905</v>
      </c>
      <c r="Y2063" t="s">
        <v>254</v>
      </c>
      <c r="AB2063" t="s">
        <v>37</v>
      </c>
      <c r="AC2063" t="s">
        <v>38</v>
      </c>
      <c r="AD2063" t="s">
        <v>39</v>
      </c>
    </row>
    <row r="2064" spans="1:30">
      <c r="A2064" t="s">
        <v>12535</v>
      </c>
      <c r="B2064" t="s">
        <v>26</v>
      </c>
      <c r="C2064" t="s">
        <v>332</v>
      </c>
      <c r="D2064" t="s">
        <v>28</v>
      </c>
      <c r="E2064" t="s">
        <v>444</v>
      </c>
      <c r="F2064" t="s">
        <v>12518</v>
      </c>
      <c r="G2064" t="s">
        <v>12519</v>
      </c>
      <c r="H2064" t="s">
        <v>8442</v>
      </c>
      <c r="I2064" t="s">
        <v>14534</v>
      </c>
      <c r="J2064" t="s">
        <v>12535</v>
      </c>
      <c r="K2064" t="s">
        <v>30</v>
      </c>
      <c r="L2064" t="s">
        <v>30</v>
      </c>
      <c r="M2064" t="s">
        <v>41</v>
      </c>
      <c r="N2064" t="s">
        <v>42</v>
      </c>
      <c r="O2064" t="s">
        <v>12536</v>
      </c>
      <c r="P2064" t="s">
        <v>72</v>
      </c>
      <c r="Q2064" t="s">
        <v>12537</v>
      </c>
      <c r="R2064" t="s">
        <v>12538</v>
      </c>
      <c r="S2064" t="str">
        <f t="shared" si="32"/>
        <v>QUISPE CONZA, CARLOS ELIAS</v>
      </c>
      <c r="T2064" t="s">
        <v>58</v>
      </c>
      <c r="U2064" t="s">
        <v>47</v>
      </c>
      <c r="V2064" t="s">
        <v>48</v>
      </c>
      <c r="W2064" t="s">
        <v>16608</v>
      </c>
      <c r="X2064" s="121">
        <v>26165</v>
      </c>
      <c r="Y2064" t="s">
        <v>12539</v>
      </c>
      <c r="AB2064" t="s">
        <v>37</v>
      </c>
      <c r="AC2064" t="s">
        <v>38</v>
      </c>
      <c r="AD2064" t="s">
        <v>39</v>
      </c>
    </row>
    <row r="2065" spans="1:30">
      <c r="A2065" t="s">
        <v>12540</v>
      </c>
      <c r="B2065" t="s">
        <v>26</v>
      </c>
      <c r="C2065" t="s">
        <v>332</v>
      </c>
      <c r="D2065" t="s">
        <v>28</v>
      </c>
      <c r="E2065" t="s">
        <v>444</v>
      </c>
      <c r="F2065" t="s">
        <v>12518</v>
      </c>
      <c r="G2065" t="s">
        <v>12519</v>
      </c>
      <c r="H2065" t="s">
        <v>8442</v>
      </c>
      <c r="I2065" t="s">
        <v>14534</v>
      </c>
      <c r="J2065" t="s">
        <v>12540</v>
      </c>
      <c r="K2065" t="s">
        <v>87</v>
      </c>
      <c r="L2065" t="s">
        <v>88</v>
      </c>
      <c r="M2065" t="s">
        <v>358</v>
      </c>
      <c r="N2065" t="s">
        <v>231</v>
      </c>
      <c r="O2065" t="s">
        <v>12541</v>
      </c>
      <c r="P2065" t="s">
        <v>40</v>
      </c>
      <c r="Q2065" t="s">
        <v>40</v>
      </c>
      <c r="R2065" t="s">
        <v>40</v>
      </c>
      <c r="S2065" s="163" t="s">
        <v>231</v>
      </c>
      <c r="T2065" t="s">
        <v>62</v>
      </c>
      <c r="U2065" t="s">
        <v>36</v>
      </c>
      <c r="V2065" t="s">
        <v>48</v>
      </c>
      <c r="W2065" t="s">
        <v>40</v>
      </c>
      <c r="X2065" t="s">
        <v>232</v>
      </c>
      <c r="Y2065" t="s">
        <v>40</v>
      </c>
      <c r="AB2065" t="s">
        <v>37</v>
      </c>
      <c r="AC2065" t="s">
        <v>92</v>
      </c>
      <c r="AD2065" t="s">
        <v>39</v>
      </c>
    </row>
    <row r="2066" spans="1:30">
      <c r="A2066" t="s">
        <v>12545</v>
      </c>
      <c r="B2066" t="s">
        <v>26</v>
      </c>
      <c r="C2066" t="s">
        <v>332</v>
      </c>
      <c r="D2066" t="s">
        <v>28</v>
      </c>
      <c r="E2066" t="s">
        <v>444</v>
      </c>
      <c r="F2066" t="s">
        <v>12543</v>
      </c>
      <c r="G2066" t="s">
        <v>12544</v>
      </c>
      <c r="H2066" t="s">
        <v>8442</v>
      </c>
      <c r="I2066" t="s">
        <v>14535</v>
      </c>
      <c r="J2066" t="s">
        <v>12545</v>
      </c>
      <c r="K2066" t="s">
        <v>30</v>
      </c>
      <c r="L2066" t="s">
        <v>30</v>
      </c>
      <c r="M2066" t="s">
        <v>41</v>
      </c>
      <c r="N2066" t="s">
        <v>42</v>
      </c>
      <c r="O2066" t="s">
        <v>12546</v>
      </c>
      <c r="P2066" t="s">
        <v>404</v>
      </c>
      <c r="Q2066" t="s">
        <v>335</v>
      </c>
      <c r="R2066" t="s">
        <v>12547</v>
      </c>
      <c r="S2066" t="str">
        <f t="shared" si="32"/>
        <v>BUSTINZA GUTIERREZ, HONORIO RAUL</v>
      </c>
      <c r="T2066" t="s">
        <v>51</v>
      </c>
      <c r="U2066" t="s">
        <v>47</v>
      </c>
      <c r="V2066" t="s">
        <v>48</v>
      </c>
      <c r="W2066" t="s">
        <v>16609</v>
      </c>
      <c r="X2066" s="121">
        <v>21184</v>
      </c>
      <c r="Y2066" t="s">
        <v>12548</v>
      </c>
      <c r="AB2066" t="s">
        <v>37</v>
      </c>
      <c r="AC2066" t="s">
        <v>38</v>
      </c>
      <c r="AD2066" t="s">
        <v>39</v>
      </c>
    </row>
    <row r="2067" spans="1:30">
      <c r="A2067" t="s">
        <v>12549</v>
      </c>
      <c r="B2067" t="s">
        <v>26</v>
      </c>
      <c r="C2067" t="s">
        <v>7043</v>
      </c>
      <c r="D2067" t="s">
        <v>28</v>
      </c>
      <c r="E2067" t="s">
        <v>444</v>
      </c>
      <c r="F2067" t="s">
        <v>12550</v>
      </c>
      <c r="G2067" t="s">
        <v>12551</v>
      </c>
      <c r="H2067" t="s">
        <v>8442</v>
      </c>
      <c r="I2067" t="s">
        <v>14536</v>
      </c>
      <c r="J2067" t="s">
        <v>12549</v>
      </c>
      <c r="K2067" t="s">
        <v>30</v>
      </c>
      <c r="L2067" t="s">
        <v>30</v>
      </c>
      <c r="M2067" t="s">
        <v>41</v>
      </c>
      <c r="N2067" t="s">
        <v>42</v>
      </c>
      <c r="O2067" t="s">
        <v>12552</v>
      </c>
      <c r="P2067" t="s">
        <v>12553</v>
      </c>
      <c r="Q2067" t="s">
        <v>325</v>
      </c>
      <c r="R2067" t="s">
        <v>865</v>
      </c>
      <c r="S2067" t="str">
        <f t="shared" si="32"/>
        <v>CASTILLA COLQUEHUANCA, JUAN CARLOS</v>
      </c>
      <c r="T2067" t="s">
        <v>62</v>
      </c>
      <c r="U2067" t="s">
        <v>47</v>
      </c>
      <c r="V2067" t="s">
        <v>48</v>
      </c>
      <c r="W2067" t="s">
        <v>16610</v>
      </c>
      <c r="X2067" s="121">
        <v>28115</v>
      </c>
      <c r="Y2067" t="s">
        <v>12554</v>
      </c>
      <c r="AB2067" t="s">
        <v>37</v>
      </c>
      <c r="AC2067" t="s">
        <v>38</v>
      </c>
      <c r="AD2067" t="s">
        <v>39</v>
      </c>
    </row>
    <row r="2068" spans="1:30">
      <c r="A2068" t="s">
        <v>12555</v>
      </c>
      <c r="B2068" t="s">
        <v>26</v>
      </c>
      <c r="C2068" t="s">
        <v>7043</v>
      </c>
      <c r="D2068" t="s">
        <v>28</v>
      </c>
      <c r="E2068" t="s">
        <v>444</v>
      </c>
      <c r="F2068" t="s">
        <v>12556</v>
      </c>
      <c r="G2068" t="s">
        <v>12557</v>
      </c>
      <c r="H2068" t="s">
        <v>8442</v>
      </c>
      <c r="I2068" t="s">
        <v>14537</v>
      </c>
      <c r="J2068" t="s">
        <v>12555</v>
      </c>
      <c r="K2068" t="s">
        <v>30</v>
      </c>
      <c r="L2068" t="s">
        <v>30</v>
      </c>
      <c r="M2068" t="s">
        <v>41</v>
      </c>
      <c r="N2068" t="s">
        <v>42</v>
      </c>
      <c r="O2068" t="s">
        <v>12558</v>
      </c>
      <c r="P2068" t="s">
        <v>72</v>
      </c>
      <c r="Q2068" t="s">
        <v>265</v>
      </c>
      <c r="R2068" t="s">
        <v>67</v>
      </c>
      <c r="S2068" t="str">
        <f t="shared" si="32"/>
        <v>QUISPE NEYRA, SONIA</v>
      </c>
      <c r="T2068" t="s">
        <v>46</v>
      </c>
      <c r="U2068" t="s">
        <v>47</v>
      </c>
      <c r="V2068" t="s">
        <v>48</v>
      </c>
      <c r="W2068" t="s">
        <v>16611</v>
      </c>
      <c r="X2068" s="121">
        <v>30107</v>
      </c>
      <c r="Y2068" t="s">
        <v>12559</v>
      </c>
      <c r="AB2068" t="s">
        <v>37</v>
      </c>
      <c r="AC2068" t="s">
        <v>38</v>
      </c>
      <c r="AD2068" t="s">
        <v>39</v>
      </c>
    </row>
    <row r="2069" spans="1:30">
      <c r="A2069" t="s">
        <v>12560</v>
      </c>
      <c r="B2069" t="s">
        <v>26</v>
      </c>
      <c r="C2069" t="s">
        <v>332</v>
      </c>
      <c r="D2069" t="s">
        <v>28</v>
      </c>
      <c r="E2069" t="s">
        <v>444</v>
      </c>
      <c r="F2069" t="s">
        <v>12561</v>
      </c>
      <c r="G2069" t="s">
        <v>12562</v>
      </c>
      <c r="H2069" t="s">
        <v>8442</v>
      </c>
      <c r="I2069" t="s">
        <v>14538</v>
      </c>
      <c r="J2069" t="s">
        <v>12560</v>
      </c>
      <c r="K2069" t="s">
        <v>30</v>
      </c>
      <c r="L2069" t="s">
        <v>30</v>
      </c>
      <c r="M2069" t="s">
        <v>41</v>
      </c>
      <c r="N2069" t="s">
        <v>42</v>
      </c>
      <c r="O2069" t="s">
        <v>12563</v>
      </c>
      <c r="P2069" t="s">
        <v>498</v>
      </c>
      <c r="Q2069" t="s">
        <v>164</v>
      </c>
      <c r="R2069" t="s">
        <v>12564</v>
      </c>
      <c r="S2069" t="str">
        <f t="shared" si="32"/>
        <v>MARCA ORTEGA, WENCESLAO FREDDY</v>
      </c>
      <c r="T2069" t="s">
        <v>62</v>
      </c>
      <c r="U2069" t="s">
        <v>47</v>
      </c>
      <c r="V2069" t="s">
        <v>48</v>
      </c>
      <c r="W2069" t="s">
        <v>16612</v>
      </c>
      <c r="X2069" s="121">
        <v>25109</v>
      </c>
      <c r="Y2069" t="s">
        <v>12565</v>
      </c>
      <c r="AB2069" t="s">
        <v>37</v>
      </c>
      <c r="AC2069" t="s">
        <v>38</v>
      </c>
      <c r="AD2069" t="s">
        <v>39</v>
      </c>
    </row>
    <row r="2070" spans="1:30">
      <c r="A2070" t="s">
        <v>12566</v>
      </c>
      <c r="B2070" t="s">
        <v>26</v>
      </c>
      <c r="C2070" t="s">
        <v>332</v>
      </c>
      <c r="D2070" t="s">
        <v>28</v>
      </c>
      <c r="E2070" t="s">
        <v>444</v>
      </c>
      <c r="F2070" t="s">
        <v>12561</v>
      </c>
      <c r="G2070" t="s">
        <v>12562</v>
      </c>
      <c r="H2070" t="s">
        <v>8442</v>
      </c>
      <c r="I2070" t="s">
        <v>14538</v>
      </c>
      <c r="J2070" t="s">
        <v>12566</v>
      </c>
      <c r="K2070" t="s">
        <v>30</v>
      </c>
      <c r="L2070" t="s">
        <v>30</v>
      </c>
      <c r="M2070" t="s">
        <v>41</v>
      </c>
      <c r="N2070" t="s">
        <v>42</v>
      </c>
      <c r="O2070" t="s">
        <v>19139</v>
      </c>
      <c r="P2070" t="s">
        <v>200</v>
      </c>
      <c r="Q2070" t="s">
        <v>127</v>
      </c>
      <c r="R2070" t="s">
        <v>3398</v>
      </c>
      <c r="S2070" t="str">
        <f t="shared" si="32"/>
        <v>CASTRO MACHACA, NAPOLEON</v>
      </c>
      <c r="T2070" t="s">
        <v>51</v>
      </c>
      <c r="U2070" t="s">
        <v>47</v>
      </c>
      <c r="V2070" t="s">
        <v>48</v>
      </c>
      <c r="W2070" t="s">
        <v>19140</v>
      </c>
      <c r="X2070" s="121">
        <v>27097</v>
      </c>
      <c r="Y2070" t="s">
        <v>19141</v>
      </c>
      <c r="AB2070" t="s">
        <v>37</v>
      </c>
      <c r="AC2070" t="s">
        <v>38</v>
      </c>
      <c r="AD2070" t="s">
        <v>39</v>
      </c>
    </row>
    <row r="2071" spans="1:30">
      <c r="A2071" t="s">
        <v>12570</v>
      </c>
      <c r="B2071" t="s">
        <v>26</v>
      </c>
      <c r="C2071" t="s">
        <v>332</v>
      </c>
      <c r="D2071" t="s">
        <v>28</v>
      </c>
      <c r="E2071" t="s">
        <v>422</v>
      </c>
      <c r="F2071" t="s">
        <v>12571</v>
      </c>
      <c r="G2071" t="s">
        <v>12572</v>
      </c>
      <c r="H2071" t="s">
        <v>8442</v>
      </c>
      <c r="I2071" t="s">
        <v>14539</v>
      </c>
      <c r="J2071" t="s">
        <v>12570</v>
      </c>
      <c r="K2071" t="s">
        <v>30</v>
      </c>
      <c r="L2071" t="s">
        <v>30</v>
      </c>
      <c r="M2071" t="s">
        <v>41</v>
      </c>
      <c r="N2071" t="s">
        <v>42</v>
      </c>
      <c r="O2071" t="s">
        <v>12573</v>
      </c>
      <c r="P2071" t="s">
        <v>133</v>
      </c>
      <c r="Q2071" t="s">
        <v>324</v>
      </c>
      <c r="R2071" t="s">
        <v>12602</v>
      </c>
      <c r="S2071" t="str">
        <f t="shared" si="32"/>
        <v>PINO COAQUIRA, MENELEO</v>
      </c>
      <c r="T2071" t="s">
        <v>58</v>
      </c>
      <c r="U2071" t="s">
        <v>47</v>
      </c>
      <c r="V2071" t="s">
        <v>48</v>
      </c>
      <c r="W2071" t="s">
        <v>16614</v>
      </c>
      <c r="X2071" s="121">
        <v>24310</v>
      </c>
      <c r="Y2071" t="s">
        <v>12603</v>
      </c>
      <c r="AB2071" t="s">
        <v>37</v>
      </c>
      <c r="AC2071" t="s">
        <v>38</v>
      </c>
      <c r="AD2071" t="s">
        <v>39</v>
      </c>
    </row>
    <row r="2072" spans="1:30">
      <c r="A2072" t="s">
        <v>12574</v>
      </c>
      <c r="B2072" t="s">
        <v>26</v>
      </c>
      <c r="C2072" t="s">
        <v>332</v>
      </c>
      <c r="D2072" t="s">
        <v>28</v>
      </c>
      <c r="E2072" t="s">
        <v>422</v>
      </c>
      <c r="F2072" t="s">
        <v>12571</v>
      </c>
      <c r="G2072" t="s">
        <v>12572</v>
      </c>
      <c r="H2072" t="s">
        <v>8442</v>
      </c>
      <c r="I2072" t="s">
        <v>14539</v>
      </c>
      <c r="J2072" t="s">
        <v>12574</v>
      </c>
      <c r="K2072" t="s">
        <v>30</v>
      </c>
      <c r="L2072" t="s">
        <v>30</v>
      </c>
      <c r="M2072" t="s">
        <v>41</v>
      </c>
      <c r="N2072" t="s">
        <v>42</v>
      </c>
      <c r="O2072" t="s">
        <v>14540</v>
      </c>
      <c r="P2072" t="s">
        <v>57</v>
      </c>
      <c r="Q2072" t="s">
        <v>189</v>
      </c>
      <c r="R2072" t="s">
        <v>16617</v>
      </c>
      <c r="S2072" t="str">
        <f t="shared" si="32"/>
        <v>VILCA APAZA, SONIA VIRGINIA</v>
      </c>
      <c r="T2072" t="s">
        <v>58</v>
      </c>
      <c r="U2072" t="s">
        <v>47</v>
      </c>
      <c r="V2072" t="s">
        <v>48</v>
      </c>
      <c r="W2072" t="s">
        <v>16615</v>
      </c>
      <c r="X2072" s="121">
        <v>26449</v>
      </c>
      <c r="Y2072" t="s">
        <v>16616</v>
      </c>
      <c r="AB2072" t="s">
        <v>37</v>
      </c>
      <c r="AC2072" t="s">
        <v>38</v>
      </c>
      <c r="AD2072" t="s">
        <v>39</v>
      </c>
    </row>
    <row r="2073" spans="1:30">
      <c r="A2073" t="s">
        <v>12614</v>
      </c>
      <c r="B2073" t="s">
        <v>26</v>
      </c>
      <c r="C2073" t="s">
        <v>332</v>
      </c>
      <c r="D2073" t="s">
        <v>28</v>
      </c>
      <c r="E2073" t="s">
        <v>422</v>
      </c>
      <c r="F2073" t="s">
        <v>12571</v>
      </c>
      <c r="G2073" t="s">
        <v>12572</v>
      </c>
      <c r="H2073" t="s">
        <v>8442</v>
      </c>
      <c r="I2073" t="s">
        <v>14539</v>
      </c>
      <c r="J2073" t="s">
        <v>12614</v>
      </c>
      <c r="K2073" t="s">
        <v>30</v>
      </c>
      <c r="L2073" t="s">
        <v>30</v>
      </c>
      <c r="M2073" t="s">
        <v>41</v>
      </c>
      <c r="N2073" t="s">
        <v>231</v>
      </c>
      <c r="O2073" t="s">
        <v>16625</v>
      </c>
      <c r="P2073" t="s">
        <v>40</v>
      </c>
      <c r="Q2073" t="s">
        <v>40</v>
      </c>
      <c r="R2073" t="s">
        <v>40</v>
      </c>
      <c r="S2073" s="163" t="s">
        <v>231</v>
      </c>
      <c r="T2073" t="s">
        <v>62</v>
      </c>
      <c r="U2073" t="s">
        <v>47</v>
      </c>
      <c r="V2073" t="s">
        <v>48</v>
      </c>
      <c r="W2073" t="s">
        <v>40</v>
      </c>
      <c r="X2073" t="s">
        <v>232</v>
      </c>
      <c r="Y2073" t="s">
        <v>40</v>
      </c>
      <c r="AB2073" t="s">
        <v>37</v>
      </c>
      <c r="AC2073" t="s">
        <v>6439</v>
      </c>
      <c r="AD2073" t="s">
        <v>39</v>
      </c>
    </row>
    <row r="2074" spans="1:30">
      <c r="A2074" t="s">
        <v>12577</v>
      </c>
      <c r="B2074" t="s">
        <v>26</v>
      </c>
      <c r="C2074" t="s">
        <v>332</v>
      </c>
      <c r="D2074" t="s">
        <v>28</v>
      </c>
      <c r="E2074" t="s">
        <v>444</v>
      </c>
      <c r="F2074" t="s">
        <v>12578</v>
      </c>
      <c r="G2074" t="s">
        <v>12579</v>
      </c>
      <c r="H2074" t="s">
        <v>8442</v>
      </c>
      <c r="I2074" t="s">
        <v>14541</v>
      </c>
      <c r="J2074" t="s">
        <v>12577</v>
      </c>
      <c r="K2074" t="s">
        <v>30</v>
      </c>
      <c r="L2074" t="s">
        <v>30</v>
      </c>
      <c r="M2074" t="s">
        <v>41</v>
      </c>
      <c r="N2074" t="s">
        <v>42</v>
      </c>
      <c r="O2074" t="s">
        <v>12580</v>
      </c>
      <c r="P2074" t="s">
        <v>103</v>
      </c>
      <c r="Q2074" t="s">
        <v>740</v>
      </c>
      <c r="R2074" t="s">
        <v>159</v>
      </c>
      <c r="S2074" t="str">
        <f t="shared" si="32"/>
        <v>MAMANI TISNADO, GUADALUPE</v>
      </c>
      <c r="T2074" t="s">
        <v>62</v>
      </c>
      <c r="U2074" t="s">
        <v>47</v>
      </c>
      <c r="V2074" t="s">
        <v>48</v>
      </c>
      <c r="W2074" t="s">
        <v>16618</v>
      </c>
      <c r="X2074" s="121">
        <v>26908</v>
      </c>
      <c r="Y2074" t="s">
        <v>12581</v>
      </c>
      <c r="AB2074" t="s">
        <v>37</v>
      </c>
      <c r="AC2074" t="s">
        <v>38</v>
      </c>
      <c r="AD2074" t="s">
        <v>39</v>
      </c>
    </row>
    <row r="2075" spans="1:30">
      <c r="A2075" t="s">
        <v>12590</v>
      </c>
      <c r="B2075" t="s">
        <v>26</v>
      </c>
      <c r="C2075" t="s">
        <v>332</v>
      </c>
      <c r="D2075" t="s">
        <v>28</v>
      </c>
      <c r="E2075" t="s">
        <v>422</v>
      </c>
      <c r="F2075" t="s">
        <v>12586</v>
      </c>
      <c r="G2075" t="s">
        <v>12587</v>
      </c>
      <c r="H2075" t="s">
        <v>8442</v>
      </c>
      <c r="I2075" t="s">
        <v>14542</v>
      </c>
      <c r="J2075" t="s">
        <v>12590</v>
      </c>
      <c r="K2075" t="s">
        <v>30</v>
      </c>
      <c r="L2075" t="s">
        <v>30</v>
      </c>
      <c r="M2075" t="s">
        <v>41</v>
      </c>
      <c r="N2075" t="s">
        <v>42</v>
      </c>
      <c r="O2075" t="s">
        <v>12591</v>
      </c>
      <c r="P2075" t="s">
        <v>72</v>
      </c>
      <c r="Q2075" t="s">
        <v>81</v>
      </c>
      <c r="R2075" t="s">
        <v>12592</v>
      </c>
      <c r="S2075" t="str">
        <f t="shared" si="32"/>
        <v>QUISPE ACHATA, EUFRACIA NERY</v>
      </c>
      <c r="T2075" t="s">
        <v>46</v>
      </c>
      <c r="U2075" t="s">
        <v>47</v>
      </c>
      <c r="V2075" t="s">
        <v>48</v>
      </c>
      <c r="W2075" t="s">
        <v>16620</v>
      </c>
      <c r="X2075" s="121">
        <v>21199</v>
      </c>
      <c r="Y2075" t="s">
        <v>12593</v>
      </c>
      <c r="AB2075" t="s">
        <v>37</v>
      </c>
      <c r="AC2075" t="s">
        <v>38</v>
      </c>
      <c r="AD2075" t="s">
        <v>39</v>
      </c>
    </row>
    <row r="2076" spans="1:30">
      <c r="A2076" t="s">
        <v>12594</v>
      </c>
      <c r="B2076" t="s">
        <v>26</v>
      </c>
      <c r="C2076" t="s">
        <v>7043</v>
      </c>
      <c r="D2076" t="s">
        <v>28</v>
      </c>
      <c r="E2076" t="s">
        <v>444</v>
      </c>
      <c r="F2076" t="s">
        <v>12595</v>
      </c>
      <c r="G2076" t="s">
        <v>12596</v>
      </c>
      <c r="H2076" t="s">
        <v>8442</v>
      </c>
      <c r="I2076" t="s">
        <v>14543</v>
      </c>
      <c r="J2076" t="s">
        <v>12594</v>
      </c>
      <c r="K2076" t="s">
        <v>30</v>
      </c>
      <c r="L2076" t="s">
        <v>30</v>
      </c>
      <c r="M2076" t="s">
        <v>41</v>
      </c>
      <c r="N2076" t="s">
        <v>42</v>
      </c>
      <c r="O2076" t="s">
        <v>52</v>
      </c>
      <c r="P2076" t="s">
        <v>418</v>
      </c>
      <c r="Q2076" t="s">
        <v>133</v>
      </c>
      <c r="R2076" t="s">
        <v>12597</v>
      </c>
      <c r="S2076" t="str">
        <f t="shared" si="32"/>
        <v>ACERO PINO, ANICETO</v>
      </c>
      <c r="T2076" t="s">
        <v>46</v>
      </c>
      <c r="U2076" t="s">
        <v>47</v>
      </c>
      <c r="V2076" t="s">
        <v>48</v>
      </c>
      <c r="W2076" t="s">
        <v>16621</v>
      </c>
      <c r="X2076" s="121">
        <v>21657</v>
      </c>
      <c r="Y2076" t="s">
        <v>12598</v>
      </c>
      <c r="AB2076" t="s">
        <v>37</v>
      </c>
      <c r="AC2076" t="s">
        <v>38</v>
      </c>
      <c r="AD2076" t="s">
        <v>39</v>
      </c>
    </row>
    <row r="2077" spans="1:30">
      <c r="A2077" t="s">
        <v>12599</v>
      </c>
      <c r="B2077" t="s">
        <v>26</v>
      </c>
      <c r="C2077" t="s">
        <v>332</v>
      </c>
      <c r="D2077" t="s">
        <v>28</v>
      </c>
      <c r="E2077" t="s">
        <v>444</v>
      </c>
      <c r="F2077" t="s">
        <v>12600</v>
      </c>
      <c r="G2077" t="s">
        <v>12601</v>
      </c>
      <c r="H2077" t="s">
        <v>8442</v>
      </c>
      <c r="I2077" t="s">
        <v>14544</v>
      </c>
      <c r="J2077" t="s">
        <v>12599</v>
      </c>
      <c r="K2077" t="s">
        <v>30</v>
      </c>
      <c r="L2077" t="s">
        <v>30</v>
      </c>
      <c r="M2077" t="s">
        <v>41</v>
      </c>
      <c r="N2077" t="s">
        <v>42</v>
      </c>
      <c r="O2077" t="s">
        <v>14545</v>
      </c>
      <c r="P2077" t="s">
        <v>324</v>
      </c>
      <c r="Q2077" t="s">
        <v>346</v>
      </c>
      <c r="R2077" t="s">
        <v>12588</v>
      </c>
      <c r="S2077" t="str">
        <f t="shared" si="32"/>
        <v>COAQUIRA FERNANDEZ, WIGBERTO HIPOLITO</v>
      </c>
      <c r="T2077" t="s">
        <v>62</v>
      </c>
      <c r="U2077" t="s">
        <v>47</v>
      </c>
      <c r="V2077" t="s">
        <v>48</v>
      </c>
      <c r="W2077" t="s">
        <v>16622</v>
      </c>
      <c r="X2077" s="121">
        <v>24332</v>
      </c>
      <c r="Y2077" t="s">
        <v>12589</v>
      </c>
      <c r="AB2077" t="s">
        <v>37</v>
      </c>
      <c r="AC2077" t="s">
        <v>38</v>
      </c>
      <c r="AD2077" t="s">
        <v>39</v>
      </c>
    </row>
    <row r="2078" spans="1:30">
      <c r="A2078" t="s">
        <v>12604</v>
      </c>
      <c r="B2078" t="s">
        <v>26</v>
      </c>
      <c r="C2078" t="s">
        <v>332</v>
      </c>
      <c r="D2078" t="s">
        <v>28</v>
      </c>
      <c r="E2078" t="s">
        <v>444</v>
      </c>
      <c r="F2078" t="s">
        <v>12600</v>
      </c>
      <c r="G2078" t="s">
        <v>12601</v>
      </c>
      <c r="H2078" t="s">
        <v>8442</v>
      </c>
      <c r="I2078" t="s">
        <v>14544</v>
      </c>
      <c r="J2078" t="s">
        <v>12604</v>
      </c>
      <c r="K2078" t="s">
        <v>30</v>
      </c>
      <c r="L2078" t="s">
        <v>30</v>
      </c>
      <c r="M2078" t="s">
        <v>41</v>
      </c>
      <c r="N2078" t="s">
        <v>42</v>
      </c>
      <c r="O2078" t="s">
        <v>19142</v>
      </c>
      <c r="P2078" t="s">
        <v>72</v>
      </c>
      <c r="Q2078" t="s">
        <v>273</v>
      </c>
      <c r="R2078" t="s">
        <v>306</v>
      </c>
      <c r="S2078" t="str">
        <f t="shared" si="32"/>
        <v>QUISPE GORDILLO, CLORINDA</v>
      </c>
      <c r="T2078" t="s">
        <v>51</v>
      </c>
      <c r="U2078" t="s">
        <v>47</v>
      </c>
      <c r="V2078" t="s">
        <v>48</v>
      </c>
      <c r="W2078" t="s">
        <v>19143</v>
      </c>
      <c r="X2078" s="121">
        <v>25489</v>
      </c>
      <c r="Y2078" t="s">
        <v>19144</v>
      </c>
      <c r="AB2078" t="s">
        <v>37</v>
      </c>
      <c r="AC2078" t="s">
        <v>38</v>
      </c>
      <c r="AD2078" t="s">
        <v>39</v>
      </c>
    </row>
    <row r="2079" spans="1:30">
      <c r="A2079" t="s">
        <v>12607</v>
      </c>
      <c r="B2079" t="s">
        <v>26</v>
      </c>
      <c r="C2079" t="s">
        <v>332</v>
      </c>
      <c r="D2079" t="s">
        <v>28</v>
      </c>
      <c r="E2079" t="s">
        <v>444</v>
      </c>
      <c r="F2079" t="s">
        <v>12608</v>
      </c>
      <c r="G2079" t="s">
        <v>12609</v>
      </c>
      <c r="H2079" t="s">
        <v>8442</v>
      </c>
      <c r="I2079" t="s">
        <v>14546</v>
      </c>
      <c r="J2079" t="s">
        <v>12607</v>
      </c>
      <c r="K2079" t="s">
        <v>30</v>
      </c>
      <c r="L2079" t="s">
        <v>30</v>
      </c>
      <c r="M2079" t="s">
        <v>41</v>
      </c>
      <c r="N2079" t="s">
        <v>231</v>
      </c>
      <c r="O2079" t="s">
        <v>19145</v>
      </c>
      <c r="P2079" t="s">
        <v>40</v>
      </c>
      <c r="Q2079" t="s">
        <v>40</v>
      </c>
      <c r="R2079" t="s">
        <v>40</v>
      </c>
      <c r="S2079" s="163" t="s">
        <v>231</v>
      </c>
      <c r="T2079" t="s">
        <v>62</v>
      </c>
      <c r="U2079" t="s">
        <v>47</v>
      </c>
      <c r="V2079" t="s">
        <v>48</v>
      </c>
      <c r="W2079" t="s">
        <v>40</v>
      </c>
      <c r="X2079" t="s">
        <v>232</v>
      </c>
      <c r="Y2079" t="s">
        <v>40</v>
      </c>
      <c r="AB2079" t="s">
        <v>37</v>
      </c>
      <c r="AC2079" t="s">
        <v>6439</v>
      </c>
      <c r="AD2079" t="s">
        <v>39</v>
      </c>
    </row>
    <row r="2080" spans="1:30">
      <c r="A2080" t="s">
        <v>12610</v>
      </c>
      <c r="B2080" t="s">
        <v>26</v>
      </c>
      <c r="C2080" t="s">
        <v>332</v>
      </c>
      <c r="D2080" t="s">
        <v>28</v>
      </c>
      <c r="E2080" t="s">
        <v>444</v>
      </c>
      <c r="F2080" t="s">
        <v>12608</v>
      </c>
      <c r="G2080" t="s">
        <v>12609</v>
      </c>
      <c r="H2080" t="s">
        <v>8442</v>
      </c>
      <c r="I2080" t="s">
        <v>14546</v>
      </c>
      <c r="J2080" t="s">
        <v>12610</v>
      </c>
      <c r="K2080" t="s">
        <v>30</v>
      </c>
      <c r="L2080" t="s">
        <v>30</v>
      </c>
      <c r="M2080" t="s">
        <v>41</v>
      </c>
      <c r="N2080" t="s">
        <v>42</v>
      </c>
      <c r="O2080" t="s">
        <v>12611</v>
      </c>
      <c r="P2080" t="s">
        <v>222</v>
      </c>
      <c r="Q2080" t="s">
        <v>448</v>
      </c>
      <c r="R2080" t="s">
        <v>12612</v>
      </c>
      <c r="S2080" t="str">
        <f t="shared" si="32"/>
        <v>ARCE VILLASANTE, ROLANDY RICARDO</v>
      </c>
      <c r="T2080" t="s">
        <v>58</v>
      </c>
      <c r="U2080" t="s">
        <v>47</v>
      </c>
      <c r="V2080" t="s">
        <v>48</v>
      </c>
      <c r="W2080" t="s">
        <v>16624</v>
      </c>
      <c r="X2080" s="121">
        <v>26622</v>
      </c>
      <c r="Y2080" t="s">
        <v>12613</v>
      </c>
      <c r="AB2080" t="s">
        <v>37</v>
      </c>
      <c r="AC2080" t="s">
        <v>38</v>
      </c>
      <c r="AD2080" t="s">
        <v>39</v>
      </c>
    </row>
    <row r="2081" spans="1:30">
      <c r="A2081" t="s">
        <v>12616</v>
      </c>
      <c r="B2081" t="s">
        <v>26</v>
      </c>
      <c r="C2081" t="s">
        <v>332</v>
      </c>
      <c r="D2081" t="s">
        <v>28</v>
      </c>
      <c r="E2081" t="s">
        <v>444</v>
      </c>
      <c r="F2081" t="s">
        <v>12608</v>
      </c>
      <c r="G2081" t="s">
        <v>12609</v>
      </c>
      <c r="H2081" t="s">
        <v>8442</v>
      </c>
      <c r="I2081" t="s">
        <v>14546</v>
      </c>
      <c r="J2081" t="s">
        <v>12616</v>
      </c>
      <c r="K2081" t="s">
        <v>30</v>
      </c>
      <c r="L2081" t="s">
        <v>30</v>
      </c>
      <c r="M2081" t="s">
        <v>41</v>
      </c>
      <c r="N2081" t="s">
        <v>42</v>
      </c>
      <c r="O2081" t="s">
        <v>19146</v>
      </c>
      <c r="P2081" t="s">
        <v>139</v>
      </c>
      <c r="Q2081" t="s">
        <v>110</v>
      </c>
      <c r="R2081" t="s">
        <v>19147</v>
      </c>
      <c r="S2081" t="str">
        <f t="shared" si="32"/>
        <v>DUEÑAS PAREDES, WILSON WAGNER</v>
      </c>
      <c r="T2081" t="s">
        <v>51</v>
      </c>
      <c r="U2081" t="s">
        <v>47</v>
      </c>
      <c r="V2081" t="s">
        <v>48</v>
      </c>
      <c r="W2081" t="s">
        <v>19148</v>
      </c>
      <c r="X2081" s="121">
        <v>31769</v>
      </c>
      <c r="Y2081" t="s">
        <v>19149</v>
      </c>
      <c r="AB2081" t="s">
        <v>37</v>
      </c>
      <c r="AC2081" t="s">
        <v>38</v>
      </c>
      <c r="AD2081" t="s">
        <v>39</v>
      </c>
    </row>
    <row r="2082" spans="1:30">
      <c r="A2082" t="s">
        <v>12619</v>
      </c>
      <c r="B2082" t="s">
        <v>26</v>
      </c>
      <c r="C2082" t="s">
        <v>27</v>
      </c>
      <c r="D2082" t="s">
        <v>28</v>
      </c>
      <c r="E2082" t="s">
        <v>422</v>
      </c>
      <c r="F2082" t="s">
        <v>12620</v>
      </c>
      <c r="G2082" t="s">
        <v>12621</v>
      </c>
      <c r="H2082" t="s">
        <v>8442</v>
      </c>
      <c r="I2082" t="s">
        <v>14547</v>
      </c>
      <c r="J2082" t="s">
        <v>12619</v>
      </c>
      <c r="K2082" t="s">
        <v>30</v>
      </c>
      <c r="L2082" t="s">
        <v>31</v>
      </c>
      <c r="M2082" t="s">
        <v>32</v>
      </c>
      <c r="N2082" t="s">
        <v>231</v>
      </c>
      <c r="O2082" t="s">
        <v>12622</v>
      </c>
      <c r="P2082" t="s">
        <v>40</v>
      </c>
      <c r="Q2082" t="s">
        <v>40</v>
      </c>
      <c r="R2082" t="s">
        <v>40</v>
      </c>
      <c r="S2082" s="163" t="s">
        <v>231</v>
      </c>
      <c r="T2082" t="s">
        <v>62</v>
      </c>
      <c r="U2082" t="s">
        <v>36</v>
      </c>
      <c r="V2082" t="s">
        <v>48</v>
      </c>
      <c r="W2082" t="s">
        <v>40</v>
      </c>
      <c r="X2082" t="s">
        <v>232</v>
      </c>
      <c r="Y2082" t="s">
        <v>40</v>
      </c>
      <c r="AB2082" t="s">
        <v>37</v>
      </c>
      <c r="AC2082" t="s">
        <v>38</v>
      </c>
      <c r="AD2082" t="s">
        <v>39</v>
      </c>
    </row>
    <row r="2083" spans="1:30">
      <c r="A2083" t="s">
        <v>12624</v>
      </c>
      <c r="B2083" t="s">
        <v>26</v>
      </c>
      <c r="C2083" t="s">
        <v>27</v>
      </c>
      <c r="D2083" t="s">
        <v>28</v>
      </c>
      <c r="E2083" t="s">
        <v>422</v>
      </c>
      <c r="F2083" t="s">
        <v>12620</v>
      </c>
      <c r="G2083" t="s">
        <v>12621</v>
      </c>
      <c r="H2083" t="s">
        <v>8442</v>
      </c>
      <c r="I2083" t="s">
        <v>14547</v>
      </c>
      <c r="J2083" t="s">
        <v>12624</v>
      </c>
      <c r="K2083" t="s">
        <v>30</v>
      </c>
      <c r="L2083" t="s">
        <v>30</v>
      </c>
      <c r="M2083" t="s">
        <v>41</v>
      </c>
      <c r="N2083" t="s">
        <v>42</v>
      </c>
      <c r="O2083" t="s">
        <v>52</v>
      </c>
      <c r="P2083" t="s">
        <v>482</v>
      </c>
      <c r="Q2083" t="s">
        <v>44</v>
      </c>
      <c r="R2083" t="s">
        <v>608</v>
      </c>
      <c r="S2083" t="str">
        <f t="shared" si="32"/>
        <v>CARI CHOQUEHUANCA, ELSA</v>
      </c>
      <c r="T2083" t="s">
        <v>46</v>
      </c>
      <c r="U2083" t="s">
        <v>47</v>
      </c>
      <c r="V2083" t="s">
        <v>48</v>
      </c>
      <c r="W2083" t="s">
        <v>16627</v>
      </c>
      <c r="X2083" s="121">
        <v>24080</v>
      </c>
      <c r="Y2083" t="s">
        <v>12625</v>
      </c>
      <c r="AB2083" t="s">
        <v>37</v>
      </c>
      <c r="AC2083" t="s">
        <v>38</v>
      </c>
      <c r="AD2083" t="s">
        <v>39</v>
      </c>
    </row>
    <row r="2084" spans="1:30">
      <c r="A2084" t="s">
        <v>12626</v>
      </c>
      <c r="B2084" t="s">
        <v>26</v>
      </c>
      <c r="C2084" t="s">
        <v>27</v>
      </c>
      <c r="D2084" t="s">
        <v>28</v>
      </c>
      <c r="E2084" t="s">
        <v>422</v>
      </c>
      <c r="F2084" t="s">
        <v>12620</v>
      </c>
      <c r="G2084" t="s">
        <v>12621</v>
      </c>
      <c r="H2084" t="s">
        <v>8442</v>
      </c>
      <c r="I2084" t="s">
        <v>14547</v>
      </c>
      <c r="J2084" t="s">
        <v>12626</v>
      </c>
      <c r="K2084" t="s">
        <v>30</v>
      </c>
      <c r="L2084" t="s">
        <v>30</v>
      </c>
      <c r="M2084" t="s">
        <v>41</v>
      </c>
      <c r="N2084" t="s">
        <v>42</v>
      </c>
      <c r="O2084" t="s">
        <v>12627</v>
      </c>
      <c r="P2084" t="s">
        <v>122</v>
      </c>
      <c r="Q2084" t="s">
        <v>57</v>
      </c>
      <c r="R2084" t="s">
        <v>357</v>
      </c>
      <c r="S2084" t="str">
        <f t="shared" si="32"/>
        <v>FLORES VILCA, EDGAR</v>
      </c>
      <c r="T2084" t="s">
        <v>51</v>
      </c>
      <c r="U2084" t="s">
        <v>47</v>
      </c>
      <c r="V2084" t="s">
        <v>48</v>
      </c>
      <c r="W2084" t="s">
        <v>16322</v>
      </c>
      <c r="X2084" s="121">
        <v>24713</v>
      </c>
      <c r="Y2084" t="s">
        <v>11666</v>
      </c>
      <c r="AB2084" t="s">
        <v>37</v>
      </c>
      <c r="AC2084" t="s">
        <v>38</v>
      </c>
      <c r="AD2084" t="s">
        <v>39</v>
      </c>
    </row>
    <row r="2085" spans="1:30">
      <c r="A2085" t="s">
        <v>12630</v>
      </c>
      <c r="B2085" t="s">
        <v>26</v>
      </c>
      <c r="C2085" t="s">
        <v>27</v>
      </c>
      <c r="D2085" t="s">
        <v>28</v>
      </c>
      <c r="E2085" t="s">
        <v>422</v>
      </c>
      <c r="F2085" t="s">
        <v>12620</v>
      </c>
      <c r="G2085" t="s">
        <v>12621</v>
      </c>
      <c r="H2085" t="s">
        <v>8442</v>
      </c>
      <c r="I2085" t="s">
        <v>14547</v>
      </c>
      <c r="J2085" t="s">
        <v>12630</v>
      </c>
      <c r="K2085" t="s">
        <v>30</v>
      </c>
      <c r="L2085" t="s">
        <v>30</v>
      </c>
      <c r="M2085" t="s">
        <v>41</v>
      </c>
      <c r="N2085" t="s">
        <v>42</v>
      </c>
      <c r="O2085" t="s">
        <v>52</v>
      </c>
      <c r="P2085" t="s">
        <v>155</v>
      </c>
      <c r="Q2085" t="s">
        <v>324</v>
      </c>
      <c r="R2085" t="s">
        <v>12631</v>
      </c>
      <c r="S2085" t="str">
        <f t="shared" si="32"/>
        <v>CHURA COAQUIRA, ERMITAÑO</v>
      </c>
      <c r="T2085" t="s">
        <v>46</v>
      </c>
      <c r="U2085" t="s">
        <v>47</v>
      </c>
      <c r="V2085" t="s">
        <v>48</v>
      </c>
      <c r="W2085" t="s">
        <v>16629</v>
      </c>
      <c r="X2085" s="121">
        <v>22002</v>
      </c>
      <c r="Y2085" t="s">
        <v>12632</v>
      </c>
      <c r="AB2085" t="s">
        <v>37</v>
      </c>
      <c r="AC2085" t="s">
        <v>38</v>
      </c>
      <c r="AD2085" t="s">
        <v>39</v>
      </c>
    </row>
    <row r="2086" spans="1:30">
      <c r="A2086" t="s">
        <v>12633</v>
      </c>
      <c r="B2086" t="s">
        <v>26</v>
      </c>
      <c r="C2086" t="s">
        <v>27</v>
      </c>
      <c r="D2086" t="s">
        <v>28</v>
      </c>
      <c r="E2086" t="s">
        <v>422</v>
      </c>
      <c r="F2086" t="s">
        <v>12620</v>
      </c>
      <c r="G2086" t="s">
        <v>12621</v>
      </c>
      <c r="H2086" t="s">
        <v>8442</v>
      </c>
      <c r="I2086" t="s">
        <v>14547</v>
      </c>
      <c r="J2086" t="s">
        <v>12633</v>
      </c>
      <c r="K2086" t="s">
        <v>30</v>
      </c>
      <c r="L2086" t="s">
        <v>30</v>
      </c>
      <c r="M2086" t="s">
        <v>41</v>
      </c>
      <c r="N2086" t="s">
        <v>42</v>
      </c>
      <c r="O2086" t="s">
        <v>52</v>
      </c>
      <c r="P2086" t="s">
        <v>262</v>
      </c>
      <c r="Q2086" t="s">
        <v>460</v>
      </c>
      <c r="R2086" t="s">
        <v>267</v>
      </c>
      <c r="S2086" t="str">
        <f t="shared" si="32"/>
        <v>LUJANO DURAN, PEDRO</v>
      </c>
      <c r="T2086" t="s">
        <v>51</v>
      </c>
      <c r="U2086" t="s">
        <v>47</v>
      </c>
      <c r="V2086" t="s">
        <v>48</v>
      </c>
      <c r="W2086" t="s">
        <v>16630</v>
      </c>
      <c r="X2086" s="121">
        <v>24217</v>
      </c>
      <c r="Y2086" t="s">
        <v>12634</v>
      </c>
      <c r="AB2086" t="s">
        <v>37</v>
      </c>
      <c r="AC2086" t="s">
        <v>38</v>
      </c>
      <c r="AD2086" t="s">
        <v>39</v>
      </c>
    </row>
    <row r="2087" spans="1:30">
      <c r="A2087" t="s">
        <v>12635</v>
      </c>
      <c r="B2087" t="s">
        <v>26</v>
      </c>
      <c r="C2087" t="s">
        <v>27</v>
      </c>
      <c r="D2087" t="s">
        <v>28</v>
      </c>
      <c r="E2087" t="s">
        <v>422</v>
      </c>
      <c r="F2087" t="s">
        <v>12620</v>
      </c>
      <c r="G2087" t="s">
        <v>12621</v>
      </c>
      <c r="H2087" t="s">
        <v>8442</v>
      </c>
      <c r="I2087" t="s">
        <v>14547</v>
      </c>
      <c r="J2087" t="s">
        <v>12635</v>
      </c>
      <c r="K2087" t="s">
        <v>30</v>
      </c>
      <c r="L2087" t="s">
        <v>30</v>
      </c>
      <c r="M2087" t="s">
        <v>41</v>
      </c>
      <c r="N2087" t="s">
        <v>42</v>
      </c>
      <c r="O2087" t="s">
        <v>52</v>
      </c>
      <c r="P2087" t="s">
        <v>632</v>
      </c>
      <c r="Q2087" t="s">
        <v>226</v>
      </c>
      <c r="R2087" t="s">
        <v>12636</v>
      </c>
      <c r="S2087" t="str">
        <f t="shared" si="32"/>
        <v>RIVA TICONA, MATILDE FLORENTINA</v>
      </c>
      <c r="T2087" t="s">
        <v>46</v>
      </c>
      <c r="U2087" t="s">
        <v>47</v>
      </c>
      <c r="V2087" t="s">
        <v>48</v>
      </c>
      <c r="W2087" t="s">
        <v>16631</v>
      </c>
      <c r="X2087" s="121">
        <v>21989</v>
      </c>
      <c r="Y2087" t="s">
        <v>12637</v>
      </c>
      <c r="AB2087" t="s">
        <v>37</v>
      </c>
      <c r="AC2087" t="s">
        <v>38</v>
      </c>
      <c r="AD2087" t="s">
        <v>39</v>
      </c>
    </row>
    <row r="2088" spans="1:30">
      <c r="A2088" t="s">
        <v>12638</v>
      </c>
      <c r="B2088" t="s">
        <v>26</v>
      </c>
      <c r="C2088" t="s">
        <v>27</v>
      </c>
      <c r="D2088" t="s">
        <v>28</v>
      </c>
      <c r="E2088" t="s">
        <v>422</v>
      </c>
      <c r="F2088" t="s">
        <v>12620</v>
      </c>
      <c r="G2088" t="s">
        <v>12621</v>
      </c>
      <c r="H2088" t="s">
        <v>8442</v>
      </c>
      <c r="I2088" t="s">
        <v>14547</v>
      </c>
      <c r="J2088" t="s">
        <v>12638</v>
      </c>
      <c r="K2088" t="s">
        <v>30</v>
      </c>
      <c r="L2088" t="s">
        <v>30</v>
      </c>
      <c r="M2088" t="s">
        <v>6262</v>
      </c>
      <c r="N2088" t="s">
        <v>231</v>
      </c>
      <c r="O2088" t="s">
        <v>16632</v>
      </c>
      <c r="P2088" t="s">
        <v>40</v>
      </c>
      <c r="Q2088" t="s">
        <v>40</v>
      </c>
      <c r="R2088" t="s">
        <v>40</v>
      </c>
      <c r="S2088" s="163" t="s">
        <v>231</v>
      </c>
      <c r="T2088" t="s">
        <v>62</v>
      </c>
      <c r="U2088" t="s">
        <v>47</v>
      </c>
      <c r="V2088" t="s">
        <v>48</v>
      </c>
      <c r="W2088" t="s">
        <v>40</v>
      </c>
      <c r="X2088" t="s">
        <v>232</v>
      </c>
      <c r="Y2088" t="s">
        <v>40</v>
      </c>
      <c r="AB2088" t="s">
        <v>37</v>
      </c>
      <c r="AC2088" t="s">
        <v>6439</v>
      </c>
      <c r="AD2088" t="s">
        <v>39</v>
      </c>
    </row>
    <row r="2089" spans="1:30">
      <c r="A2089" t="s">
        <v>12639</v>
      </c>
      <c r="B2089" t="s">
        <v>26</v>
      </c>
      <c r="C2089" t="s">
        <v>27</v>
      </c>
      <c r="D2089" t="s">
        <v>28</v>
      </c>
      <c r="E2089" t="s">
        <v>422</v>
      </c>
      <c r="F2089" t="s">
        <v>12620</v>
      </c>
      <c r="G2089" t="s">
        <v>12621</v>
      </c>
      <c r="H2089" t="s">
        <v>8442</v>
      </c>
      <c r="I2089" t="s">
        <v>14547</v>
      </c>
      <c r="J2089" t="s">
        <v>12639</v>
      </c>
      <c r="K2089" t="s">
        <v>87</v>
      </c>
      <c r="L2089" t="s">
        <v>88</v>
      </c>
      <c r="M2089" t="s">
        <v>89</v>
      </c>
      <c r="N2089" t="s">
        <v>42</v>
      </c>
      <c r="O2089" t="s">
        <v>52</v>
      </c>
      <c r="P2089" t="s">
        <v>128</v>
      </c>
      <c r="Q2089" t="s">
        <v>75</v>
      </c>
      <c r="R2089" t="s">
        <v>9962</v>
      </c>
      <c r="S2089" t="str">
        <f t="shared" si="32"/>
        <v>VELASQUEZ PINEDA, HIPOLITO</v>
      </c>
      <c r="T2089" t="s">
        <v>143</v>
      </c>
      <c r="U2089" t="s">
        <v>36</v>
      </c>
      <c r="V2089" t="s">
        <v>48</v>
      </c>
      <c r="W2089" t="s">
        <v>16633</v>
      </c>
      <c r="X2089" s="121">
        <v>19963</v>
      </c>
      <c r="Y2089" t="s">
        <v>12640</v>
      </c>
      <c r="AB2089" t="s">
        <v>37</v>
      </c>
      <c r="AC2089" t="s">
        <v>92</v>
      </c>
      <c r="AD2089" t="s">
        <v>39</v>
      </c>
    </row>
    <row r="2090" spans="1:30">
      <c r="A2090" t="s">
        <v>12641</v>
      </c>
      <c r="B2090" t="s">
        <v>26</v>
      </c>
      <c r="C2090" t="s">
        <v>27</v>
      </c>
      <c r="D2090" t="s">
        <v>28</v>
      </c>
      <c r="E2090" t="s">
        <v>363</v>
      </c>
      <c r="F2090" t="s">
        <v>12642</v>
      </c>
      <c r="G2090" t="s">
        <v>12643</v>
      </c>
      <c r="H2090" t="s">
        <v>8442</v>
      </c>
      <c r="I2090" t="s">
        <v>14548</v>
      </c>
      <c r="J2090" t="s">
        <v>12641</v>
      </c>
      <c r="K2090" t="s">
        <v>30</v>
      </c>
      <c r="L2090" t="s">
        <v>31</v>
      </c>
      <c r="M2090" t="s">
        <v>32</v>
      </c>
      <c r="N2090" t="s">
        <v>33</v>
      </c>
      <c r="O2090" t="s">
        <v>12644</v>
      </c>
      <c r="P2090" t="s">
        <v>1009</v>
      </c>
      <c r="Q2090" t="s">
        <v>14549</v>
      </c>
      <c r="R2090" t="s">
        <v>14550</v>
      </c>
      <c r="S2090" t="str">
        <f t="shared" si="32"/>
        <v>ARIZACA KACHA, FREDY RUFINO</v>
      </c>
      <c r="T2090" t="s">
        <v>58</v>
      </c>
      <c r="U2090" t="s">
        <v>36</v>
      </c>
      <c r="V2090" t="s">
        <v>6426</v>
      </c>
      <c r="W2090" t="s">
        <v>16634</v>
      </c>
      <c r="X2090" s="121">
        <v>27714</v>
      </c>
      <c r="Y2090" t="s">
        <v>14551</v>
      </c>
      <c r="Z2090" s="121">
        <v>43525</v>
      </c>
      <c r="AA2090" s="121">
        <v>44985</v>
      </c>
      <c r="AB2090" t="s">
        <v>37</v>
      </c>
      <c r="AC2090" t="s">
        <v>38</v>
      </c>
      <c r="AD2090" t="s">
        <v>39</v>
      </c>
    </row>
    <row r="2091" spans="1:30">
      <c r="A2091" t="s">
        <v>12646</v>
      </c>
      <c r="B2091" t="s">
        <v>26</v>
      </c>
      <c r="C2091" t="s">
        <v>27</v>
      </c>
      <c r="D2091" t="s">
        <v>28</v>
      </c>
      <c r="E2091" t="s">
        <v>363</v>
      </c>
      <c r="F2091" t="s">
        <v>12642</v>
      </c>
      <c r="G2091" t="s">
        <v>12643</v>
      </c>
      <c r="H2091" t="s">
        <v>8442</v>
      </c>
      <c r="I2091" t="s">
        <v>14548</v>
      </c>
      <c r="J2091" t="s">
        <v>12646</v>
      </c>
      <c r="K2091" t="s">
        <v>30</v>
      </c>
      <c r="L2091" t="s">
        <v>30</v>
      </c>
      <c r="M2091" t="s">
        <v>41</v>
      </c>
      <c r="N2091" t="s">
        <v>42</v>
      </c>
      <c r="O2091" t="s">
        <v>12647</v>
      </c>
      <c r="P2091" t="s">
        <v>152</v>
      </c>
      <c r="Q2091" t="s">
        <v>737</v>
      </c>
      <c r="R2091" t="s">
        <v>12648</v>
      </c>
      <c r="S2091" t="str">
        <f t="shared" si="32"/>
        <v>PEREZ PEÑALOZA, RUSO PEDRO</v>
      </c>
      <c r="T2091" t="s">
        <v>62</v>
      </c>
      <c r="U2091" t="s">
        <v>47</v>
      </c>
      <c r="V2091" t="s">
        <v>48</v>
      </c>
      <c r="W2091" t="s">
        <v>16635</v>
      </c>
      <c r="X2091" s="121">
        <v>26051</v>
      </c>
      <c r="Y2091" t="s">
        <v>12649</v>
      </c>
      <c r="AB2091" t="s">
        <v>37</v>
      </c>
      <c r="AC2091" t="s">
        <v>38</v>
      </c>
      <c r="AD2091" t="s">
        <v>39</v>
      </c>
    </row>
    <row r="2092" spans="1:30">
      <c r="A2092" t="s">
        <v>12650</v>
      </c>
      <c r="B2092" t="s">
        <v>26</v>
      </c>
      <c r="C2092" t="s">
        <v>27</v>
      </c>
      <c r="D2092" t="s">
        <v>28</v>
      </c>
      <c r="E2092" t="s">
        <v>363</v>
      </c>
      <c r="F2092" t="s">
        <v>12642</v>
      </c>
      <c r="G2092" t="s">
        <v>12643</v>
      </c>
      <c r="H2092" t="s">
        <v>8442</v>
      </c>
      <c r="I2092" t="s">
        <v>14548</v>
      </c>
      <c r="J2092" t="s">
        <v>12650</v>
      </c>
      <c r="K2092" t="s">
        <v>30</v>
      </c>
      <c r="L2092" t="s">
        <v>30</v>
      </c>
      <c r="M2092" t="s">
        <v>41</v>
      </c>
      <c r="N2092" t="s">
        <v>42</v>
      </c>
      <c r="O2092" t="s">
        <v>52</v>
      </c>
      <c r="P2092" t="s">
        <v>122</v>
      </c>
      <c r="Q2092" t="s">
        <v>108</v>
      </c>
      <c r="R2092" t="s">
        <v>1027</v>
      </c>
      <c r="S2092" t="str">
        <f t="shared" si="32"/>
        <v>FLORES SILVA, JESUS</v>
      </c>
      <c r="T2092" t="s">
        <v>46</v>
      </c>
      <c r="U2092" t="s">
        <v>47</v>
      </c>
      <c r="V2092" t="s">
        <v>48</v>
      </c>
      <c r="W2092" t="s">
        <v>16636</v>
      </c>
      <c r="X2092" s="121">
        <v>22344</v>
      </c>
      <c r="Y2092" t="s">
        <v>12651</v>
      </c>
      <c r="AB2092" t="s">
        <v>37</v>
      </c>
      <c r="AC2092" t="s">
        <v>38</v>
      </c>
      <c r="AD2092" t="s">
        <v>39</v>
      </c>
    </row>
    <row r="2093" spans="1:30">
      <c r="A2093" t="s">
        <v>12652</v>
      </c>
      <c r="B2093" t="s">
        <v>26</v>
      </c>
      <c r="C2093" t="s">
        <v>27</v>
      </c>
      <c r="D2093" t="s">
        <v>28</v>
      </c>
      <c r="E2093" t="s">
        <v>363</v>
      </c>
      <c r="F2093" t="s">
        <v>12642</v>
      </c>
      <c r="G2093" t="s">
        <v>12643</v>
      </c>
      <c r="H2093" t="s">
        <v>8442</v>
      </c>
      <c r="I2093" t="s">
        <v>14548</v>
      </c>
      <c r="J2093" t="s">
        <v>12652</v>
      </c>
      <c r="K2093" t="s">
        <v>30</v>
      </c>
      <c r="L2093" t="s">
        <v>30</v>
      </c>
      <c r="M2093" t="s">
        <v>8480</v>
      </c>
      <c r="N2093" t="s">
        <v>231</v>
      </c>
      <c r="O2093" t="s">
        <v>12653</v>
      </c>
      <c r="P2093" t="s">
        <v>40</v>
      </c>
      <c r="Q2093" t="s">
        <v>40</v>
      </c>
      <c r="R2093" t="s">
        <v>40</v>
      </c>
      <c r="S2093" s="163" t="s">
        <v>231</v>
      </c>
      <c r="T2093" t="s">
        <v>62</v>
      </c>
      <c r="U2093" t="s">
        <v>47</v>
      </c>
      <c r="V2093" t="s">
        <v>48</v>
      </c>
      <c r="W2093" t="s">
        <v>40</v>
      </c>
      <c r="X2093" t="s">
        <v>232</v>
      </c>
      <c r="Y2093" t="s">
        <v>40</v>
      </c>
      <c r="AB2093" t="s">
        <v>37</v>
      </c>
      <c r="AC2093" t="s">
        <v>6439</v>
      </c>
      <c r="AD2093" t="s">
        <v>39</v>
      </c>
    </row>
    <row r="2094" spans="1:30">
      <c r="A2094" t="s">
        <v>12654</v>
      </c>
      <c r="B2094" t="s">
        <v>26</v>
      </c>
      <c r="C2094" t="s">
        <v>27</v>
      </c>
      <c r="D2094" t="s">
        <v>28</v>
      </c>
      <c r="E2094" t="s">
        <v>363</v>
      </c>
      <c r="F2094" t="s">
        <v>12642</v>
      </c>
      <c r="G2094" t="s">
        <v>12643</v>
      </c>
      <c r="H2094" t="s">
        <v>8442</v>
      </c>
      <c r="I2094" t="s">
        <v>14548</v>
      </c>
      <c r="J2094" t="s">
        <v>12654</v>
      </c>
      <c r="K2094" t="s">
        <v>30</v>
      </c>
      <c r="L2094" t="s">
        <v>30</v>
      </c>
      <c r="M2094" t="s">
        <v>41</v>
      </c>
      <c r="N2094" t="s">
        <v>42</v>
      </c>
      <c r="O2094" t="s">
        <v>52</v>
      </c>
      <c r="P2094" t="s">
        <v>659</v>
      </c>
      <c r="Q2094" t="s">
        <v>128</v>
      </c>
      <c r="R2094" t="s">
        <v>12655</v>
      </c>
      <c r="S2094" t="str">
        <f t="shared" si="32"/>
        <v>CHAIÑA VELASQUEZ, NORKA EVA</v>
      </c>
      <c r="T2094" t="s">
        <v>46</v>
      </c>
      <c r="U2094" t="s">
        <v>47</v>
      </c>
      <c r="V2094" t="s">
        <v>48</v>
      </c>
      <c r="W2094" t="s">
        <v>16637</v>
      </c>
      <c r="X2094" s="121">
        <v>23924</v>
      </c>
      <c r="Y2094" t="s">
        <v>12656</v>
      </c>
      <c r="AB2094" t="s">
        <v>37</v>
      </c>
      <c r="AC2094" t="s">
        <v>38</v>
      </c>
      <c r="AD2094" t="s">
        <v>39</v>
      </c>
    </row>
    <row r="2095" spans="1:30">
      <c r="A2095" t="s">
        <v>12657</v>
      </c>
      <c r="B2095" t="s">
        <v>26</v>
      </c>
      <c r="C2095" t="s">
        <v>27</v>
      </c>
      <c r="D2095" t="s">
        <v>28</v>
      </c>
      <c r="E2095" t="s">
        <v>363</v>
      </c>
      <c r="F2095" t="s">
        <v>12642</v>
      </c>
      <c r="G2095" t="s">
        <v>12643</v>
      </c>
      <c r="H2095" t="s">
        <v>8442</v>
      </c>
      <c r="I2095" t="s">
        <v>14548</v>
      </c>
      <c r="J2095" t="s">
        <v>12657</v>
      </c>
      <c r="K2095" t="s">
        <v>30</v>
      </c>
      <c r="L2095" t="s">
        <v>30</v>
      </c>
      <c r="M2095" t="s">
        <v>41</v>
      </c>
      <c r="N2095" t="s">
        <v>42</v>
      </c>
      <c r="O2095" t="s">
        <v>12658</v>
      </c>
      <c r="P2095" t="s">
        <v>72</v>
      </c>
      <c r="Q2095" t="s">
        <v>1028</v>
      </c>
      <c r="R2095" t="s">
        <v>12659</v>
      </c>
      <c r="S2095" t="str">
        <f t="shared" si="32"/>
        <v>QUISPE PARIAPAZA, CARMEN VIVIANA</v>
      </c>
      <c r="T2095" t="s">
        <v>46</v>
      </c>
      <c r="U2095" t="s">
        <v>47</v>
      </c>
      <c r="V2095" t="s">
        <v>48</v>
      </c>
      <c r="W2095" t="s">
        <v>16638</v>
      </c>
      <c r="X2095" s="121">
        <v>23713</v>
      </c>
      <c r="Y2095" t="s">
        <v>12660</v>
      </c>
      <c r="AB2095" t="s">
        <v>37</v>
      </c>
      <c r="AC2095" t="s">
        <v>38</v>
      </c>
      <c r="AD2095" t="s">
        <v>39</v>
      </c>
    </row>
    <row r="2096" spans="1:30">
      <c r="A2096" t="s">
        <v>12661</v>
      </c>
      <c r="B2096" t="s">
        <v>26</v>
      </c>
      <c r="C2096" t="s">
        <v>27</v>
      </c>
      <c r="D2096" t="s">
        <v>28</v>
      </c>
      <c r="E2096" t="s">
        <v>363</v>
      </c>
      <c r="F2096" t="s">
        <v>12642</v>
      </c>
      <c r="G2096" t="s">
        <v>12643</v>
      </c>
      <c r="H2096" t="s">
        <v>8442</v>
      </c>
      <c r="I2096" t="s">
        <v>14548</v>
      </c>
      <c r="J2096" t="s">
        <v>12661</v>
      </c>
      <c r="K2096" t="s">
        <v>30</v>
      </c>
      <c r="L2096" t="s">
        <v>30</v>
      </c>
      <c r="M2096" t="s">
        <v>41</v>
      </c>
      <c r="N2096" t="s">
        <v>42</v>
      </c>
      <c r="O2096" t="s">
        <v>52</v>
      </c>
      <c r="P2096" t="s">
        <v>324</v>
      </c>
      <c r="Q2096" t="s">
        <v>57</v>
      </c>
      <c r="R2096" t="s">
        <v>12662</v>
      </c>
      <c r="S2096" t="str">
        <f t="shared" si="32"/>
        <v>COAQUIRA VILCA, YRON MARIO</v>
      </c>
      <c r="T2096" t="s">
        <v>51</v>
      </c>
      <c r="U2096" t="s">
        <v>47</v>
      </c>
      <c r="V2096" t="s">
        <v>48</v>
      </c>
      <c r="W2096" t="s">
        <v>16639</v>
      </c>
      <c r="X2096" s="121">
        <v>23301</v>
      </c>
      <c r="Y2096" t="s">
        <v>12663</v>
      </c>
      <c r="AB2096" t="s">
        <v>37</v>
      </c>
      <c r="AC2096" t="s">
        <v>38</v>
      </c>
      <c r="AD2096" t="s">
        <v>39</v>
      </c>
    </row>
    <row r="2097" spans="1:30">
      <c r="A2097" t="s">
        <v>12664</v>
      </c>
      <c r="B2097" t="s">
        <v>26</v>
      </c>
      <c r="C2097" t="s">
        <v>27</v>
      </c>
      <c r="D2097" t="s">
        <v>28</v>
      </c>
      <c r="E2097" t="s">
        <v>363</v>
      </c>
      <c r="F2097" t="s">
        <v>12642</v>
      </c>
      <c r="G2097" t="s">
        <v>12643</v>
      </c>
      <c r="H2097" t="s">
        <v>8442</v>
      </c>
      <c r="I2097" t="s">
        <v>14548</v>
      </c>
      <c r="J2097" t="s">
        <v>12664</v>
      </c>
      <c r="K2097" t="s">
        <v>30</v>
      </c>
      <c r="L2097" t="s">
        <v>30</v>
      </c>
      <c r="M2097" t="s">
        <v>6262</v>
      </c>
      <c r="N2097" t="s">
        <v>42</v>
      </c>
      <c r="O2097" t="s">
        <v>12665</v>
      </c>
      <c r="P2097" t="s">
        <v>214</v>
      </c>
      <c r="Q2097" t="s">
        <v>631</v>
      </c>
      <c r="R2097" t="s">
        <v>1368</v>
      </c>
      <c r="S2097" t="str">
        <f t="shared" si="32"/>
        <v>PARI ARAPA, JUAN JOSE</v>
      </c>
      <c r="T2097" t="s">
        <v>51</v>
      </c>
      <c r="U2097" t="s">
        <v>47</v>
      </c>
      <c r="V2097" t="s">
        <v>48</v>
      </c>
      <c r="W2097" t="s">
        <v>16640</v>
      </c>
      <c r="X2097" s="121">
        <v>28731</v>
      </c>
      <c r="Y2097" t="s">
        <v>2514</v>
      </c>
      <c r="AB2097" t="s">
        <v>37</v>
      </c>
      <c r="AC2097" t="s">
        <v>38</v>
      </c>
      <c r="AD2097" t="s">
        <v>39</v>
      </c>
    </row>
    <row r="2098" spans="1:30">
      <c r="A2098" t="s">
        <v>12666</v>
      </c>
      <c r="B2098" t="s">
        <v>26</v>
      </c>
      <c r="C2098" t="s">
        <v>27</v>
      </c>
      <c r="D2098" t="s">
        <v>28</v>
      </c>
      <c r="E2098" t="s">
        <v>363</v>
      </c>
      <c r="F2098" t="s">
        <v>12642</v>
      </c>
      <c r="G2098" t="s">
        <v>12643</v>
      </c>
      <c r="H2098" t="s">
        <v>8442</v>
      </c>
      <c r="I2098" t="s">
        <v>14548</v>
      </c>
      <c r="J2098" t="s">
        <v>12666</v>
      </c>
      <c r="K2098" t="s">
        <v>30</v>
      </c>
      <c r="L2098" t="s">
        <v>30</v>
      </c>
      <c r="M2098" t="s">
        <v>41</v>
      </c>
      <c r="N2098" t="s">
        <v>42</v>
      </c>
      <c r="O2098" t="s">
        <v>12667</v>
      </c>
      <c r="P2098" t="s">
        <v>933</v>
      </c>
      <c r="Q2098" t="s">
        <v>233</v>
      </c>
      <c r="R2098" t="s">
        <v>7120</v>
      </c>
      <c r="S2098" t="str">
        <f t="shared" si="32"/>
        <v>ROMAN VASQUEZ, DORIS YANET</v>
      </c>
      <c r="T2098" t="s">
        <v>62</v>
      </c>
      <c r="U2098" t="s">
        <v>47</v>
      </c>
      <c r="V2098" t="s">
        <v>48</v>
      </c>
      <c r="W2098" t="s">
        <v>16641</v>
      </c>
      <c r="X2098" s="121">
        <v>22763</v>
      </c>
      <c r="Y2098" t="s">
        <v>12668</v>
      </c>
      <c r="AB2098" t="s">
        <v>37</v>
      </c>
      <c r="AC2098" t="s">
        <v>38</v>
      </c>
      <c r="AD2098" t="s">
        <v>39</v>
      </c>
    </row>
    <row r="2099" spans="1:30">
      <c r="A2099" t="s">
        <v>12669</v>
      </c>
      <c r="B2099" t="s">
        <v>26</v>
      </c>
      <c r="C2099" t="s">
        <v>27</v>
      </c>
      <c r="D2099" t="s">
        <v>28</v>
      </c>
      <c r="E2099" t="s">
        <v>363</v>
      </c>
      <c r="F2099" t="s">
        <v>12642</v>
      </c>
      <c r="G2099" t="s">
        <v>12643</v>
      </c>
      <c r="H2099" t="s">
        <v>8442</v>
      </c>
      <c r="I2099" t="s">
        <v>14548</v>
      </c>
      <c r="J2099" t="s">
        <v>12669</v>
      </c>
      <c r="K2099" t="s">
        <v>30</v>
      </c>
      <c r="L2099" t="s">
        <v>30</v>
      </c>
      <c r="M2099" t="s">
        <v>41</v>
      </c>
      <c r="N2099" t="s">
        <v>42</v>
      </c>
      <c r="O2099" t="s">
        <v>12670</v>
      </c>
      <c r="P2099" t="s">
        <v>175</v>
      </c>
      <c r="Q2099" t="s">
        <v>324</v>
      </c>
      <c r="R2099" t="s">
        <v>930</v>
      </c>
      <c r="S2099" t="str">
        <f t="shared" si="32"/>
        <v>TITO COAQUIRA, ANTONIO</v>
      </c>
      <c r="T2099" t="s">
        <v>51</v>
      </c>
      <c r="U2099" t="s">
        <v>47</v>
      </c>
      <c r="V2099" t="s">
        <v>48</v>
      </c>
      <c r="W2099" t="s">
        <v>16642</v>
      </c>
      <c r="X2099" s="121">
        <v>23622</v>
      </c>
      <c r="Y2099" t="s">
        <v>14552</v>
      </c>
      <c r="AB2099" t="s">
        <v>37</v>
      </c>
      <c r="AC2099" t="s">
        <v>38</v>
      </c>
      <c r="AD2099" t="s">
        <v>39</v>
      </c>
    </row>
    <row r="2100" spans="1:30">
      <c r="A2100" t="s">
        <v>12671</v>
      </c>
      <c r="B2100" t="s">
        <v>26</v>
      </c>
      <c r="C2100" t="s">
        <v>27</v>
      </c>
      <c r="D2100" t="s">
        <v>28</v>
      </c>
      <c r="E2100" t="s">
        <v>363</v>
      </c>
      <c r="F2100" t="s">
        <v>12642</v>
      </c>
      <c r="G2100" t="s">
        <v>12643</v>
      </c>
      <c r="H2100" t="s">
        <v>8442</v>
      </c>
      <c r="I2100" t="s">
        <v>14548</v>
      </c>
      <c r="J2100" t="s">
        <v>12671</v>
      </c>
      <c r="K2100" t="s">
        <v>30</v>
      </c>
      <c r="L2100" t="s">
        <v>30</v>
      </c>
      <c r="M2100" t="s">
        <v>41</v>
      </c>
      <c r="N2100" t="s">
        <v>42</v>
      </c>
      <c r="O2100" t="s">
        <v>52</v>
      </c>
      <c r="P2100" t="s">
        <v>252</v>
      </c>
      <c r="Q2100" t="s">
        <v>72</v>
      </c>
      <c r="R2100" t="s">
        <v>12672</v>
      </c>
      <c r="S2100" t="str">
        <f t="shared" si="32"/>
        <v>SANCHEZ QUISPE, HUGO GUILLERMO</v>
      </c>
      <c r="T2100" t="s">
        <v>51</v>
      </c>
      <c r="U2100" t="s">
        <v>47</v>
      </c>
      <c r="V2100" t="s">
        <v>48</v>
      </c>
      <c r="W2100" t="s">
        <v>16643</v>
      </c>
      <c r="X2100" s="121">
        <v>24513</v>
      </c>
      <c r="Y2100" t="s">
        <v>12673</v>
      </c>
      <c r="AB2100" t="s">
        <v>37</v>
      </c>
      <c r="AC2100" t="s">
        <v>38</v>
      </c>
      <c r="AD2100" t="s">
        <v>39</v>
      </c>
    </row>
    <row r="2101" spans="1:30">
      <c r="A2101" t="s">
        <v>12674</v>
      </c>
      <c r="B2101" t="s">
        <v>26</v>
      </c>
      <c r="C2101" t="s">
        <v>27</v>
      </c>
      <c r="D2101" t="s">
        <v>28</v>
      </c>
      <c r="E2101" t="s">
        <v>363</v>
      </c>
      <c r="F2101" t="s">
        <v>12642</v>
      </c>
      <c r="G2101" t="s">
        <v>12643</v>
      </c>
      <c r="H2101" t="s">
        <v>8442</v>
      </c>
      <c r="I2101" t="s">
        <v>14548</v>
      </c>
      <c r="J2101" t="s">
        <v>12674</v>
      </c>
      <c r="K2101" t="s">
        <v>30</v>
      </c>
      <c r="L2101" t="s">
        <v>30</v>
      </c>
      <c r="M2101" t="s">
        <v>41</v>
      </c>
      <c r="N2101" t="s">
        <v>42</v>
      </c>
      <c r="O2101" t="s">
        <v>260</v>
      </c>
      <c r="P2101" t="s">
        <v>252</v>
      </c>
      <c r="Q2101" t="s">
        <v>72</v>
      </c>
      <c r="R2101" t="s">
        <v>181</v>
      </c>
      <c r="S2101" t="str">
        <f t="shared" si="32"/>
        <v>SANCHEZ QUISPE, ELIZABETH</v>
      </c>
      <c r="T2101" t="s">
        <v>46</v>
      </c>
      <c r="U2101" t="s">
        <v>47</v>
      </c>
      <c r="V2101" t="s">
        <v>48</v>
      </c>
      <c r="W2101" t="s">
        <v>16644</v>
      </c>
      <c r="X2101" s="121">
        <v>26088</v>
      </c>
      <c r="Y2101" t="s">
        <v>12645</v>
      </c>
      <c r="AB2101" t="s">
        <v>37</v>
      </c>
      <c r="AC2101" t="s">
        <v>38</v>
      </c>
      <c r="AD2101" t="s">
        <v>39</v>
      </c>
    </row>
    <row r="2102" spans="1:30">
      <c r="A2102" t="s">
        <v>12676</v>
      </c>
      <c r="B2102" t="s">
        <v>26</v>
      </c>
      <c r="C2102" t="s">
        <v>27</v>
      </c>
      <c r="D2102" t="s">
        <v>28</v>
      </c>
      <c r="E2102" t="s">
        <v>363</v>
      </c>
      <c r="F2102" t="s">
        <v>12642</v>
      </c>
      <c r="G2102" t="s">
        <v>12643</v>
      </c>
      <c r="H2102" t="s">
        <v>8442</v>
      </c>
      <c r="I2102" t="s">
        <v>14548</v>
      </c>
      <c r="J2102" t="s">
        <v>12676</v>
      </c>
      <c r="K2102" t="s">
        <v>30</v>
      </c>
      <c r="L2102" t="s">
        <v>30</v>
      </c>
      <c r="M2102" t="s">
        <v>41</v>
      </c>
      <c r="N2102" t="s">
        <v>42</v>
      </c>
      <c r="O2102" t="s">
        <v>12677</v>
      </c>
      <c r="P2102" t="s">
        <v>563</v>
      </c>
      <c r="Q2102" t="s">
        <v>474</v>
      </c>
      <c r="R2102" t="s">
        <v>961</v>
      </c>
      <c r="S2102" t="str">
        <f t="shared" si="32"/>
        <v>MARIN CAHUI, ANGELICA</v>
      </c>
      <c r="T2102" t="s">
        <v>62</v>
      </c>
      <c r="U2102" t="s">
        <v>47</v>
      </c>
      <c r="V2102" t="s">
        <v>48</v>
      </c>
      <c r="W2102" t="s">
        <v>16645</v>
      </c>
      <c r="X2102" s="121">
        <v>23162</v>
      </c>
      <c r="Y2102" t="s">
        <v>12678</v>
      </c>
      <c r="AB2102" t="s">
        <v>37</v>
      </c>
      <c r="AC2102" t="s">
        <v>38</v>
      </c>
      <c r="AD2102" t="s">
        <v>39</v>
      </c>
    </row>
    <row r="2103" spans="1:30">
      <c r="A2103" t="s">
        <v>12679</v>
      </c>
      <c r="B2103" t="s">
        <v>26</v>
      </c>
      <c r="C2103" t="s">
        <v>27</v>
      </c>
      <c r="D2103" t="s">
        <v>28</v>
      </c>
      <c r="E2103" t="s">
        <v>363</v>
      </c>
      <c r="F2103" t="s">
        <v>12642</v>
      </c>
      <c r="G2103" t="s">
        <v>12643</v>
      </c>
      <c r="H2103" t="s">
        <v>8442</v>
      </c>
      <c r="I2103" t="s">
        <v>14548</v>
      </c>
      <c r="J2103" t="s">
        <v>12679</v>
      </c>
      <c r="K2103" t="s">
        <v>87</v>
      </c>
      <c r="L2103" t="s">
        <v>88</v>
      </c>
      <c r="M2103" t="s">
        <v>89</v>
      </c>
      <c r="N2103" t="s">
        <v>42</v>
      </c>
      <c r="O2103" t="s">
        <v>52</v>
      </c>
      <c r="P2103" t="s">
        <v>404</v>
      </c>
      <c r="Q2103" t="s">
        <v>293</v>
      </c>
      <c r="R2103" t="s">
        <v>12680</v>
      </c>
      <c r="S2103" t="str">
        <f t="shared" si="32"/>
        <v>BUSTINZA AGUILAR, UBALDO</v>
      </c>
      <c r="T2103" t="s">
        <v>172</v>
      </c>
      <c r="U2103" t="s">
        <v>36</v>
      </c>
      <c r="V2103" t="s">
        <v>48</v>
      </c>
      <c r="W2103" t="s">
        <v>16646</v>
      </c>
      <c r="X2103" s="121">
        <v>19859</v>
      </c>
      <c r="Y2103" t="s">
        <v>12681</v>
      </c>
      <c r="AB2103" t="s">
        <v>37</v>
      </c>
      <c r="AC2103" t="s">
        <v>92</v>
      </c>
      <c r="AD2103" t="s">
        <v>39</v>
      </c>
    </row>
    <row r="2104" spans="1:30">
      <c r="A2104" t="s">
        <v>12682</v>
      </c>
      <c r="B2104" t="s">
        <v>26</v>
      </c>
      <c r="C2104" t="s">
        <v>27</v>
      </c>
      <c r="D2104" t="s">
        <v>28</v>
      </c>
      <c r="E2104" t="s">
        <v>363</v>
      </c>
      <c r="F2104" t="s">
        <v>12642</v>
      </c>
      <c r="G2104" t="s">
        <v>12643</v>
      </c>
      <c r="H2104" t="s">
        <v>8442</v>
      </c>
      <c r="I2104" t="s">
        <v>14548</v>
      </c>
      <c r="J2104" t="s">
        <v>12682</v>
      </c>
      <c r="K2104" t="s">
        <v>87</v>
      </c>
      <c r="L2104" t="s">
        <v>88</v>
      </c>
      <c r="M2104" t="s">
        <v>93</v>
      </c>
      <c r="N2104" t="s">
        <v>42</v>
      </c>
      <c r="O2104" t="s">
        <v>52</v>
      </c>
      <c r="P2104" t="s">
        <v>72</v>
      </c>
      <c r="Q2104" t="s">
        <v>790</v>
      </c>
      <c r="R2104" t="s">
        <v>440</v>
      </c>
      <c r="S2104" t="str">
        <f t="shared" si="32"/>
        <v>QUISPE ARROYO, JOSE</v>
      </c>
      <c r="T2104" t="s">
        <v>399</v>
      </c>
      <c r="U2104" t="s">
        <v>36</v>
      </c>
      <c r="V2104" t="s">
        <v>48</v>
      </c>
      <c r="W2104" t="s">
        <v>16647</v>
      </c>
      <c r="X2104" s="121">
        <v>22535</v>
      </c>
      <c r="Y2104" t="s">
        <v>12683</v>
      </c>
      <c r="AB2104" t="s">
        <v>37</v>
      </c>
      <c r="AC2104" t="s">
        <v>92</v>
      </c>
      <c r="AD2104" t="s">
        <v>39</v>
      </c>
    </row>
    <row r="2105" spans="1:30">
      <c r="A2105" t="s">
        <v>12684</v>
      </c>
      <c r="B2105" t="s">
        <v>26</v>
      </c>
      <c r="C2105" t="s">
        <v>7043</v>
      </c>
      <c r="D2105" t="s">
        <v>28</v>
      </c>
      <c r="E2105" t="s">
        <v>444</v>
      </c>
      <c r="F2105" t="s">
        <v>12685</v>
      </c>
      <c r="G2105" t="s">
        <v>12686</v>
      </c>
      <c r="H2105" t="s">
        <v>8442</v>
      </c>
      <c r="I2105" t="s">
        <v>14553</v>
      </c>
      <c r="J2105" t="s">
        <v>12684</v>
      </c>
      <c r="K2105" t="s">
        <v>30</v>
      </c>
      <c r="L2105" t="s">
        <v>30</v>
      </c>
      <c r="M2105" t="s">
        <v>41</v>
      </c>
      <c r="N2105" t="s">
        <v>42</v>
      </c>
      <c r="O2105" t="s">
        <v>14554</v>
      </c>
      <c r="P2105" t="s">
        <v>16650</v>
      </c>
      <c r="Q2105" t="s">
        <v>103</v>
      </c>
      <c r="R2105" t="s">
        <v>16651</v>
      </c>
      <c r="S2105" t="str">
        <f t="shared" si="32"/>
        <v>SEJJE MAMANI, LADISLAO</v>
      </c>
      <c r="T2105" t="s">
        <v>51</v>
      </c>
      <c r="U2105" t="s">
        <v>47</v>
      </c>
      <c r="V2105" t="s">
        <v>48</v>
      </c>
      <c r="W2105" t="s">
        <v>16648</v>
      </c>
      <c r="X2105" s="121">
        <v>23920</v>
      </c>
      <c r="Y2105" t="s">
        <v>16649</v>
      </c>
      <c r="AB2105" t="s">
        <v>37</v>
      </c>
      <c r="AC2105" t="s">
        <v>38</v>
      </c>
      <c r="AD2105" t="s">
        <v>39</v>
      </c>
    </row>
    <row r="2106" spans="1:30">
      <c r="A2106" t="s">
        <v>12688</v>
      </c>
      <c r="B2106" t="s">
        <v>26</v>
      </c>
      <c r="C2106" t="s">
        <v>7043</v>
      </c>
      <c r="D2106" t="s">
        <v>28</v>
      </c>
      <c r="E2106" t="s">
        <v>422</v>
      </c>
      <c r="F2106" t="s">
        <v>12689</v>
      </c>
      <c r="G2106" t="s">
        <v>12690</v>
      </c>
      <c r="H2106" t="s">
        <v>8442</v>
      </c>
      <c r="I2106" t="s">
        <v>14555</v>
      </c>
      <c r="J2106" t="s">
        <v>12688</v>
      </c>
      <c r="K2106" t="s">
        <v>30</v>
      </c>
      <c r="L2106" t="s">
        <v>30</v>
      </c>
      <c r="M2106" t="s">
        <v>41</v>
      </c>
      <c r="N2106" t="s">
        <v>42</v>
      </c>
      <c r="O2106" t="s">
        <v>12691</v>
      </c>
      <c r="P2106" t="s">
        <v>103</v>
      </c>
      <c r="Q2106" t="s">
        <v>684</v>
      </c>
      <c r="R2106" t="s">
        <v>12692</v>
      </c>
      <c r="S2106" t="str">
        <f t="shared" si="32"/>
        <v>MAMANI ARI, GLORIA MARIA</v>
      </c>
      <c r="T2106" t="s">
        <v>46</v>
      </c>
      <c r="U2106" t="s">
        <v>47</v>
      </c>
      <c r="V2106" t="s">
        <v>48</v>
      </c>
      <c r="W2106" t="s">
        <v>16652</v>
      </c>
      <c r="X2106" s="121">
        <v>24698</v>
      </c>
      <c r="Y2106" t="s">
        <v>12693</v>
      </c>
      <c r="AB2106" t="s">
        <v>37</v>
      </c>
      <c r="AC2106" t="s">
        <v>38</v>
      </c>
      <c r="AD2106" t="s">
        <v>39</v>
      </c>
    </row>
    <row r="2107" spans="1:30">
      <c r="A2107" t="s">
        <v>12694</v>
      </c>
      <c r="B2107" t="s">
        <v>26</v>
      </c>
      <c r="C2107" t="s">
        <v>332</v>
      </c>
      <c r="D2107" t="s">
        <v>28</v>
      </c>
      <c r="E2107" t="s">
        <v>422</v>
      </c>
      <c r="F2107" t="s">
        <v>12695</v>
      </c>
      <c r="G2107" t="s">
        <v>12696</v>
      </c>
      <c r="H2107" t="s">
        <v>8442</v>
      </c>
      <c r="I2107" t="s">
        <v>14556</v>
      </c>
      <c r="J2107" t="s">
        <v>12694</v>
      </c>
      <c r="K2107" t="s">
        <v>30</v>
      </c>
      <c r="L2107" t="s">
        <v>30</v>
      </c>
      <c r="M2107" t="s">
        <v>41</v>
      </c>
      <c r="N2107" t="s">
        <v>42</v>
      </c>
      <c r="O2107" t="s">
        <v>52</v>
      </c>
      <c r="P2107" t="s">
        <v>155</v>
      </c>
      <c r="Q2107" t="s">
        <v>72</v>
      </c>
      <c r="R2107" t="s">
        <v>12697</v>
      </c>
      <c r="S2107" t="str">
        <f t="shared" si="32"/>
        <v>CHURA QUISPE, PLACIDO BIVIANO</v>
      </c>
      <c r="T2107" t="s">
        <v>51</v>
      </c>
      <c r="U2107" t="s">
        <v>47</v>
      </c>
      <c r="V2107" t="s">
        <v>48</v>
      </c>
      <c r="W2107" t="s">
        <v>16653</v>
      </c>
      <c r="X2107" s="121">
        <v>21536</v>
      </c>
      <c r="Y2107" t="s">
        <v>12698</v>
      </c>
      <c r="AB2107" t="s">
        <v>37</v>
      </c>
      <c r="AC2107" t="s">
        <v>38</v>
      </c>
      <c r="AD2107" t="s">
        <v>39</v>
      </c>
    </row>
    <row r="2108" spans="1:30">
      <c r="A2108" t="s">
        <v>12699</v>
      </c>
      <c r="B2108" t="s">
        <v>26</v>
      </c>
      <c r="C2108" t="s">
        <v>332</v>
      </c>
      <c r="D2108" t="s">
        <v>28</v>
      </c>
      <c r="E2108" t="s">
        <v>422</v>
      </c>
      <c r="F2108" t="s">
        <v>12695</v>
      </c>
      <c r="G2108" t="s">
        <v>12696</v>
      </c>
      <c r="H2108" t="s">
        <v>8442</v>
      </c>
      <c r="I2108" t="s">
        <v>14556</v>
      </c>
      <c r="J2108" t="s">
        <v>12699</v>
      </c>
      <c r="K2108" t="s">
        <v>30</v>
      </c>
      <c r="L2108" t="s">
        <v>30</v>
      </c>
      <c r="M2108" t="s">
        <v>41</v>
      </c>
      <c r="N2108" t="s">
        <v>42</v>
      </c>
      <c r="O2108" t="s">
        <v>52</v>
      </c>
      <c r="P2108" t="s">
        <v>157</v>
      </c>
      <c r="Q2108" t="s">
        <v>72</v>
      </c>
      <c r="R2108" t="s">
        <v>12700</v>
      </c>
      <c r="S2108" t="str">
        <f t="shared" si="32"/>
        <v>COYLA QUISPE, VICTORIA DIONISIA</v>
      </c>
      <c r="T2108" t="s">
        <v>51</v>
      </c>
      <c r="U2108" t="s">
        <v>47</v>
      </c>
      <c r="V2108" t="s">
        <v>48</v>
      </c>
      <c r="W2108" t="s">
        <v>16654</v>
      </c>
      <c r="X2108" s="121">
        <v>24554</v>
      </c>
      <c r="Y2108" t="s">
        <v>12701</v>
      </c>
      <c r="AB2108" t="s">
        <v>37</v>
      </c>
      <c r="AC2108" t="s">
        <v>38</v>
      </c>
      <c r="AD2108" t="s">
        <v>39</v>
      </c>
    </row>
    <row r="2109" spans="1:30">
      <c r="A2109" t="s">
        <v>12702</v>
      </c>
      <c r="B2109" t="s">
        <v>26</v>
      </c>
      <c r="C2109" t="s">
        <v>332</v>
      </c>
      <c r="D2109" t="s">
        <v>28</v>
      </c>
      <c r="E2109" t="s">
        <v>422</v>
      </c>
      <c r="F2109" t="s">
        <v>12695</v>
      </c>
      <c r="G2109" t="s">
        <v>12696</v>
      </c>
      <c r="H2109" t="s">
        <v>8442</v>
      </c>
      <c r="I2109" t="s">
        <v>14556</v>
      </c>
      <c r="J2109" t="s">
        <v>12702</v>
      </c>
      <c r="K2109" t="s">
        <v>30</v>
      </c>
      <c r="L2109" t="s">
        <v>30</v>
      </c>
      <c r="M2109" t="s">
        <v>41</v>
      </c>
      <c r="N2109" t="s">
        <v>42</v>
      </c>
      <c r="O2109" t="s">
        <v>12703</v>
      </c>
      <c r="P2109" t="s">
        <v>175</v>
      </c>
      <c r="Q2109" t="s">
        <v>404</v>
      </c>
      <c r="R2109" t="s">
        <v>227</v>
      </c>
      <c r="S2109" t="str">
        <f t="shared" si="32"/>
        <v>TITO BUSTINZA, EUSEBIA</v>
      </c>
      <c r="T2109" t="s">
        <v>46</v>
      </c>
      <c r="U2109" t="s">
        <v>47</v>
      </c>
      <c r="V2109" t="s">
        <v>48</v>
      </c>
      <c r="W2109" t="s">
        <v>16655</v>
      </c>
      <c r="X2109" s="121">
        <v>22924</v>
      </c>
      <c r="Y2109" t="s">
        <v>12704</v>
      </c>
      <c r="AB2109" t="s">
        <v>37</v>
      </c>
      <c r="AC2109" t="s">
        <v>38</v>
      </c>
      <c r="AD2109" t="s">
        <v>39</v>
      </c>
    </row>
    <row r="2110" spans="1:30">
      <c r="A2110" t="s">
        <v>12705</v>
      </c>
      <c r="B2110" t="s">
        <v>26</v>
      </c>
      <c r="C2110" t="s">
        <v>332</v>
      </c>
      <c r="D2110" t="s">
        <v>28</v>
      </c>
      <c r="E2110" t="s">
        <v>422</v>
      </c>
      <c r="F2110" t="s">
        <v>12706</v>
      </c>
      <c r="G2110" t="s">
        <v>12707</v>
      </c>
      <c r="H2110" t="s">
        <v>8442</v>
      </c>
      <c r="I2110" t="s">
        <v>14557</v>
      </c>
      <c r="J2110" t="s">
        <v>12705</v>
      </c>
      <c r="K2110" t="s">
        <v>30</v>
      </c>
      <c r="L2110" t="s">
        <v>31</v>
      </c>
      <c r="M2110" t="s">
        <v>32</v>
      </c>
      <c r="N2110" t="s">
        <v>231</v>
      </c>
      <c r="O2110" t="s">
        <v>6374</v>
      </c>
      <c r="P2110" t="s">
        <v>40</v>
      </c>
      <c r="Q2110" t="s">
        <v>40</v>
      </c>
      <c r="R2110" t="s">
        <v>40</v>
      </c>
      <c r="S2110" s="163" t="s">
        <v>231</v>
      </c>
      <c r="T2110" t="s">
        <v>62</v>
      </c>
      <c r="U2110" t="s">
        <v>36</v>
      </c>
      <c r="V2110" t="s">
        <v>48</v>
      </c>
      <c r="W2110" t="s">
        <v>40</v>
      </c>
      <c r="X2110" t="s">
        <v>232</v>
      </c>
      <c r="Y2110" t="s">
        <v>40</v>
      </c>
      <c r="AB2110" t="s">
        <v>37</v>
      </c>
      <c r="AC2110" t="s">
        <v>38</v>
      </c>
      <c r="AD2110" t="s">
        <v>39</v>
      </c>
    </row>
    <row r="2111" spans="1:30">
      <c r="A2111" t="s">
        <v>12710</v>
      </c>
      <c r="B2111" t="s">
        <v>26</v>
      </c>
      <c r="C2111" t="s">
        <v>332</v>
      </c>
      <c r="D2111" t="s">
        <v>28</v>
      </c>
      <c r="E2111" t="s">
        <v>422</v>
      </c>
      <c r="F2111" t="s">
        <v>12706</v>
      </c>
      <c r="G2111" t="s">
        <v>12707</v>
      </c>
      <c r="H2111" t="s">
        <v>8442</v>
      </c>
      <c r="I2111" t="s">
        <v>14557</v>
      </c>
      <c r="J2111" t="s">
        <v>12710</v>
      </c>
      <c r="K2111" t="s">
        <v>30</v>
      </c>
      <c r="L2111" t="s">
        <v>30</v>
      </c>
      <c r="M2111" t="s">
        <v>41</v>
      </c>
      <c r="N2111" t="s">
        <v>231</v>
      </c>
      <c r="O2111" t="s">
        <v>19150</v>
      </c>
      <c r="P2111" t="s">
        <v>40</v>
      </c>
      <c r="Q2111" t="s">
        <v>40</v>
      </c>
      <c r="R2111" t="s">
        <v>40</v>
      </c>
      <c r="S2111" s="163" t="s">
        <v>231</v>
      </c>
      <c r="T2111" t="s">
        <v>62</v>
      </c>
      <c r="U2111" t="s">
        <v>47</v>
      </c>
      <c r="V2111" t="s">
        <v>48</v>
      </c>
      <c r="W2111" t="s">
        <v>40</v>
      </c>
      <c r="X2111" t="s">
        <v>232</v>
      </c>
      <c r="Y2111" t="s">
        <v>40</v>
      </c>
      <c r="AB2111" t="s">
        <v>37</v>
      </c>
      <c r="AC2111" t="s">
        <v>6439</v>
      </c>
      <c r="AD2111" t="s">
        <v>39</v>
      </c>
    </row>
    <row r="2112" spans="1:30">
      <c r="A2112" t="s">
        <v>12713</v>
      </c>
      <c r="B2112" t="s">
        <v>26</v>
      </c>
      <c r="C2112" t="s">
        <v>332</v>
      </c>
      <c r="D2112" t="s">
        <v>28</v>
      </c>
      <c r="E2112" t="s">
        <v>422</v>
      </c>
      <c r="F2112" t="s">
        <v>12706</v>
      </c>
      <c r="G2112" t="s">
        <v>12707</v>
      </c>
      <c r="H2112" t="s">
        <v>8442</v>
      </c>
      <c r="I2112" t="s">
        <v>14557</v>
      </c>
      <c r="J2112" t="s">
        <v>12713</v>
      </c>
      <c r="K2112" t="s">
        <v>30</v>
      </c>
      <c r="L2112" t="s">
        <v>30</v>
      </c>
      <c r="M2112" t="s">
        <v>41</v>
      </c>
      <c r="N2112" t="s">
        <v>42</v>
      </c>
      <c r="O2112" t="s">
        <v>52</v>
      </c>
      <c r="P2112" t="s">
        <v>103</v>
      </c>
      <c r="Q2112" t="s">
        <v>340</v>
      </c>
      <c r="R2112" t="s">
        <v>12714</v>
      </c>
      <c r="S2112" t="str">
        <f t="shared" si="32"/>
        <v>MAMANI PACHO, ZONIA</v>
      </c>
      <c r="T2112" t="s">
        <v>62</v>
      </c>
      <c r="U2112" t="s">
        <v>47</v>
      </c>
      <c r="V2112" t="s">
        <v>48</v>
      </c>
      <c r="W2112" t="s">
        <v>16658</v>
      </c>
      <c r="X2112" s="121">
        <v>25927</v>
      </c>
      <c r="Y2112" t="s">
        <v>12715</v>
      </c>
      <c r="AB2112" t="s">
        <v>37</v>
      </c>
      <c r="AC2112" t="s">
        <v>38</v>
      </c>
      <c r="AD2112" t="s">
        <v>39</v>
      </c>
    </row>
    <row r="2113" spans="1:30">
      <c r="A2113" t="s">
        <v>12716</v>
      </c>
      <c r="B2113" t="s">
        <v>26</v>
      </c>
      <c r="C2113" t="s">
        <v>332</v>
      </c>
      <c r="D2113" t="s">
        <v>28</v>
      </c>
      <c r="E2113" t="s">
        <v>444</v>
      </c>
      <c r="F2113" t="s">
        <v>12717</v>
      </c>
      <c r="G2113" t="s">
        <v>12718</v>
      </c>
      <c r="H2113" t="s">
        <v>8442</v>
      </c>
      <c r="I2113" t="s">
        <v>14558</v>
      </c>
      <c r="J2113" t="s">
        <v>12716</v>
      </c>
      <c r="K2113" t="s">
        <v>30</v>
      </c>
      <c r="L2113" t="s">
        <v>30</v>
      </c>
      <c r="M2113" t="s">
        <v>41</v>
      </c>
      <c r="N2113" t="s">
        <v>42</v>
      </c>
      <c r="O2113" t="s">
        <v>1064</v>
      </c>
      <c r="P2113" t="s">
        <v>498</v>
      </c>
      <c r="Q2113" t="s">
        <v>243</v>
      </c>
      <c r="R2113" t="s">
        <v>686</v>
      </c>
      <c r="S2113" t="str">
        <f t="shared" si="32"/>
        <v>MARCA LIMACHI, NESTOR</v>
      </c>
      <c r="T2113" t="s">
        <v>46</v>
      </c>
      <c r="U2113" t="s">
        <v>47</v>
      </c>
      <c r="V2113" t="s">
        <v>48</v>
      </c>
      <c r="W2113" t="s">
        <v>16659</v>
      </c>
      <c r="X2113" s="121">
        <v>22821</v>
      </c>
      <c r="Y2113" t="s">
        <v>8816</v>
      </c>
      <c r="AB2113" t="s">
        <v>37</v>
      </c>
      <c r="AC2113" t="s">
        <v>38</v>
      </c>
      <c r="AD2113" t="s">
        <v>39</v>
      </c>
    </row>
    <row r="2114" spans="1:30">
      <c r="A2114" t="s">
        <v>12721</v>
      </c>
      <c r="B2114" t="s">
        <v>26</v>
      </c>
      <c r="C2114" t="s">
        <v>332</v>
      </c>
      <c r="D2114" t="s">
        <v>28</v>
      </c>
      <c r="E2114" t="s">
        <v>444</v>
      </c>
      <c r="F2114" t="s">
        <v>12717</v>
      </c>
      <c r="G2114" t="s">
        <v>12718</v>
      </c>
      <c r="H2114" t="s">
        <v>8442</v>
      </c>
      <c r="I2114" t="s">
        <v>14558</v>
      </c>
      <c r="J2114" t="s">
        <v>12721</v>
      </c>
      <c r="K2114" t="s">
        <v>30</v>
      </c>
      <c r="L2114" t="s">
        <v>30</v>
      </c>
      <c r="M2114" t="s">
        <v>41</v>
      </c>
      <c r="N2114" t="s">
        <v>42</v>
      </c>
      <c r="O2114" t="s">
        <v>14559</v>
      </c>
      <c r="P2114" t="s">
        <v>122</v>
      </c>
      <c r="Q2114" t="s">
        <v>139</v>
      </c>
      <c r="R2114" t="s">
        <v>2658</v>
      </c>
      <c r="S2114" t="str">
        <f t="shared" si="32"/>
        <v>FLORES DUEÑAS, WASHINGTON</v>
      </c>
      <c r="T2114" t="s">
        <v>58</v>
      </c>
      <c r="U2114" t="s">
        <v>47</v>
      </c>
      <c r="V2114" t="s">
        <v>48</v>
      </c>
      <c r="W2114" t="s">
        <v>16660</v>
      </c>
      <c r="X2114" s="121">
        <v>24755</v>
      </c>
      <c r="Y2114" t="s">
        <v>16661</v>
      </c>
      <c r="AB2114" t="s">
        <v>37</v>
      </c>
      <c r="AC2114" t="s">
        <v>38</v>
      </c>
      <c r="AD2114" t="s">
        <v>39</v>
      </c>
    </row>
    <row r="2115" spans="1:30">
      <c r="A2115" t="s">
        <v>12726</v>
      </c>
      <c r="B2115" t="s">
        <v>26</v>
      </c>
      <c r="C2115" t="s">
        <v>7043</v>
      </c>
      <c r="D2115" t="s">
        <v>28</v>
      </c>
      <c r="E2115" t="s">
        <v>230</v>
      </c>
      <c r="F2115" t="s">
        <v>12727</v>
      </c>
      <c r="G2115" t="s">
        <v>12728</v>
      </c>
      <c r="H2115" t="s">
        <v>8442</v>
      </c>
      <c r="I2115" t="s">
        <v>14560</v>
      </c>
      <c r="J2115" t="s">
        <v>12726</v>
      </c>
      <c r="K2115" t="s">
        <v>30</v>
      </c>
      <c r="L2115" t="s">
        <v>30</v>
      </c>
      <c r="M2115" t="s">
        <v>41</v>
      </c>
      <c r="N2115" t="s">
        <v>42</v>
      </c>
      <c r="O2115" t="s">
        <v>52</v>
      </c>
      <c r="P2115" t="s">
        <v>547</v>
      </c>
      <c r="Q2115" t="s">
        <v>373</v>
      </c>
      <c r="R2115" t="s">
        <v>12729</v>
      </c>
      <c r="S2115" t="str">
        <f t="shared" si="32"/>
        <v>CALLA VALENCIA, DELIA MARINA</v>
      </c>
      <c r="T2115" t="s">
        <v>46</v>
      </c>
      <c r="U2115" t="s">
        <v>47</v>
      </c>
      <c r="V2115" t="s">
        <v>48</v>
      </c>
      <c r="W2115" t="s">
        <v>16662</v>
      </c>
      <c r="X2115" s="121">
        <v>22044</v>
      </c>
      <c r="Y2115" t="s">
        <v>12730</v>
      </c>
      <c r="AB2115" t="s">
        <v>37</v>
      </c>
      <c r="AC2115" t="s">
        <v>38</v>
      </c>
      <c r="AD2115" t="s">
        <v>39</v>
      </c>
    </row>
    <row r="2116" spans="1:30">
      <c r="A2116" t="s">
        <v>12731</v>
      </c>
      <c r="B2116" t="s">
        <v>26</v>
      </c>
      <c r="C2116" t="s">
        <v>7043</v>
      </c>
      <c r="D2116" t="s">
        <v>28</v>
      </c>
      <c r="E2116" t="s">
        <v>422</v>
      </c>
      <c r="F2116" t="s">
        <v>12732</v>
      </c>
      <c r="G2116" t="s">
        <v>12733</v>
      </c>
      <c r="H2116" t="s">
        <v>8442</v>
      </c>
      <c r="I2116" t="s">
        <v>14561</v>
      </c>
      <c r="J2116" t="s">
        <v>12731</v>
      </c>
      <c r="K2116" t="s">
        <v>30</v>
      </c>
      <c r="L2116" t="s">
        <v>30</v>
      </c>
      <c r="M2116" t="s">
        <v>41</v>
      </c>
      <c r="N2116" t="s">
        <v>42</v>
      </c>
      <c r="O2116" t="s">
        <v>52</v>
      </c>
      <c r="P2116" t="s">
        <v>7932</v>
      </c>
      <c r="Q2116" t="s">
        <v>134</v>
      </c>
      <c r="R2116" t="s">
        <v>12734</v>
      </c>
      <c r="S2116" t="str">
        <f t="shared" si="32"/>
        <v>COSIO GONZALES, LEONCIO ENRIQUE</v>
      </c>
      <c r="T2116" t="s">
        <v>46</v>
      </c>
      <c r="U2116" t="s">
        <v>47</v>
      </c>
      <c r="V2116" t="s">
        <v>48</v>
      </c>
      <c r="W2116" t="s">
        <v>16663</v>
      </c>
      <c r="X2116" s="121">
        <v>24673</v>
      </c>
      <c r="Y2116" t="s">
        <v>12735</v>
      </c>
      <c r="AB2116" t="s">
        <v>37</v>
      </c>
      <c r="AC2116" t="s">
        <v>38</v>
      </c>
      <c r="AD2116" t="s">
        <v>39</v>
      </c>
    </row>
    <row r="2117" spans="1:30">
      <c r="A2117" t="s">
        <v>12736</v>
      </c>
      <c r="B2117" t="s">
        <v>26</v>
      </c>
      <c r="C2117" t="s">
        <v>7043</v>
      </c>
      <c r="D2117" t="s">
        <v>28</v>
      </c>
      <c r="E2117" t="s">
        <v>422</v>
      </c>
      <c r="F2117" t="s">
        <v>12737</v>
      </c>
      <c r="G2117" t="s">
        <v>12738</v>
      </c>
      <c r="H2117" t="s">
        <v>8442</v>
      </c>
      <c r="I2117" t="s">
        <v>14562</v>
      </c>
      <c r="J2117" t="s">
        <v>12736</v>
      </c>
      <c r="K2117" t="s">
        <v>30</v>
      </c>
      <c r="L2117" t="s">
        <v>30</v>
      </c>
      <c r="M2117" t="s">
        <v>41</v>
      </c>
      <c r="N2117" t="s">
        <v>42</v>
      </c>
      <c r="O2117" t="s">
        <v>12739</v>
      </c>
      <c r="P2117" t="s">
        <v>130</v>
      </c>
      <c r="Q2117" t="s">
        <v>266</v>
      </c>
      <c r="R2117" t="s">
        <v>120</v>
      </c>
      <c r="S2117" t="str">
        <f t="shared" ref="S2117:S2180" si="33">CONCATENATE(P2117," ",Q2117,","," ",R2117)</f>
        <v>PALOMINO SANIZO, JULIA</v>
      </c>
      <c r="T2117" t="s">
        <v>51</v>
      </c>
      <c r="U2117" t="s">
        <v>47</v>
      </c>
      <c r="V2117" t="s">
        <v>48</v>
      </c>
      <c r="W2117" t="s">
        <v>16664</v>
      </c>
      <c r="X2117" s="121">
        <v>23014</v>
      </c>
      <c r="Y2117" t="s">
        <v>10941</v>
      </c>
      <c r="AB2117" t="s">
        <v>37</v>
      </c>
      <c r="AC2117" t="s">
        <v>38</v>
      </c>
      <c r="AD2117" t="s">
        <v>39</v>
      </c>
    </row>
    <row r="2118" spans="1:30">
      <c r="A2118" t="s">
        <v>12742</v>
      </c>
      <c r="B2118" t="s">
        <v>26</v>
      </c>
      <c r="C2118" t="s">
        <v>7043</v>
      </c>
      <c r="D2118" t="s">
        <v>28</v>
      </c>
      <c r="E2118" t="s">
        <v>422</v>
      </c>
      <c r="F2118" t="s">
        <v>12743</v>
      </c>
      <c r="G2118" t="s">
        <v>12744</v>
      </c>
      <c r="H2118" t="s">
        <v>8442</v>
      </c>
      <c r="I2118" t="s">
        <v>14563</v>
      </c>
      <c r="J2118" t="s">
        <v>12742</v>
      </c>
      <c r="K2118" t="s">
        <v>30</v>
      </c>
      <c r="L2118" t="s">
        <v>30</v>
      </c>
      <c r="M2118" t="s">
        <v>41</v>
      </c>
      <c r="N2118" t="s">
        <v>42</v>
      </c>
      <c r="O2118" t="s">
        <v>52</v>
      </c>
      <c r="P2118" t="s">
        <v>673</v>
      </c>
      <c r="Q2118" t="s">
        <v>324</v>
      </c>
      <c r="R2118" t="s">
        <v>8586</v>
      </c>
      <c r="S2118" t="str">
        <f t="shared" si="33"/>
        <v>PACHACUTE COAQUIRA, EUSEBIO</v>
      </c>
      <c r="T2118" t="s">
        <v>62</v>
      </c>
      <c r="U2118" t="s">
        <v>47</v>
      </c>
      <c r="V2118" t="s">
        <v>48</v>
      </c>
      <c r="W2118" t="s">
        <v>16665</v>
      </c>
      <c r="X2118" s="121">
        <v>21614</v>
      </c>
      <c r="Y2118" t="s">
        <v>12745</v>
      </c>
      <c r="AB2118" t="s">
        <v>37</v>
      </c>
      <c r="AC2118" t="s">
        <v>38</v>
      </c>
      <c r="AD2118" t="s">
        <v>39</v>
      </c>
    </row>
    <row r="2119" spans="1:30">
      <c r="A2119" t="s">
        <v>12746</v>
      </c>
      <c r="B2119" t="s">
        <v>26</v>
      </c>
      <c r="C2119" t="s">
        <v>332</v>
      </c>
      <c r="D2119" t="s">
        <v>28</v>
      </c>
      <c r="E2119" t="s">
        <v>422</v>
      </c>
      <c r="F2119" t="s">
        <v>12747</v>
      </c>
      <c r="G2119" t="s">
        <v>12748</v>
      </c>
      <c r="H2119" t="s">
        <v>8442</v>
      </c>
      <c r="I2119" t="s">
        <v>14564</v>
      </c>
      <c r="J2119" t="s">
        <v>12746</v>
      </c>
      <c r="K2119" t="s">
        <v>30</v>
      </c>
      <c r="L2119" t="s">
        <v>30</v>
      </c>
      <c r="M2119" t="s">
        <v>41</v>
      </c>
      <c r="N2119" t="s">
        <v>42</v>
      </c>
      <c r="O2119" t="s">
        <v>14565</v>
      </c>
      <c r="P2119" t="s">
        <v>8400</v>
      </c>
      <c r="Q2119" t="s">
        <v>102</v>
      </c>
      <c r="R2119" t="s">
        <v>12504</v>
      </c>
      <c r="S2119" t="str">
        <f t="shared" si="33"/>
        <v>ILLANES CHAMBI, ADRIAN PERCY</v>
      </c>
      <c r="T2119" t="s">
        <v>51</v>
      </c>
      <c r="U2119" t="s">
        <v>47</v>
      </c>
      <c r="V2119" t="s">
        <v>48</v>
      </c>
      <c r="W2119" t="s">
        <v>16666</v>
      </c>
      <c r="X2119" s="121">
        <v>27092</v>
      </c>
      <c r="Y2119" t="s">
        <v>12505</v>
      </c>
      <c r="AB2119" t="s">
        <v>37</v>
      </c>
      <c r="AC2119" t="s">
        <v>38</v>
      </c>
      <c r="AD2119" t="s">
        <v>39</v>
      </c>
    </row>
    <row r="2120" spans="1:30">
      <c r="A2120" t="s">
        <v>12749</v>
      </c>
      <c r="B2120" t="s">
        <v>26</v>
      </c>
      <c r="C2120" t="s">
        <v>332</v>
      </c>
      <c r="D2120" t="s">
        <v>28</v>
      </c>
      <c r="E2120" t="s">
        <v>422</v>
      </c>
      <c r="F2120" t="s">
        <v>12747</v>
      </c>
      <c r="G2120" t="s">
        <v>12748</v>
      </c>
      <c r="H2120" t="s">
        <v>8442</v>
      </c>
      <c r="I2120" t="s">
        <v>14564</v>
      </c>
      <c r="J2120" t="s">
        <v>12749</v>
      </c>
      <c r="K2120" t="s">
        <v>30</v>
      </c>
      <c r="L2120" t="s">
        <v>30</v>
      </c>
      <c r="M2120" t="s">
        <v>41</v>
      </c>
      <c r="N2120" t="s">
        <v>42</v>
      </c>
      <c r="O2120" t="s">
        <v>52</v>
      </c>
      <c r="P2120" t="s">
        <v>673</v>
      </c>
      <c r="Q2120" t="s">
        <v>324</v>
      </c>
      <c r="R2120" t="s">
        <v>1029</v>
      </c>
      <c r="S2120" t="str">
        <f t="shared" si="33"/>
        <v>PACHACUTE COAQUIRA, JUSTO PASTOR</v>
      </c>
      <c r="T2120" t="s">
        <v>51</v>
      </c>
      <c r="U2120" t="s">
        <v>47</v>
      </c>
      <c r="V2120" t="s">
        <v>48</v>
      </c>
      <c r="W2120" t="s">
        <v>16667</v>
      </c>
      <c r="X2120" s="121">
        <v>22502</v>
      </c>
      <c r="Y2120" t="s">
        <v>12750</v>
      </c>
      <c r="AB2120" t="s">
        <v>37</v>
      </c>
      <c r="AC2120" t="s">
        <v>38</v>
      </c>
      <c r="AD2120" t="s">
        <v>39</v>
      </c>
    </row>
    <row r="2121" spans="1:30">
      <c r="A2121" t="s">
        <v>12751</v>
      </c>
      <c r="B2121" t="s">
        <v>26</v>
      </c>
      <c r="C2121" t="s">
        <v>332</v>
      </c>
      <c r="D2121" t="s">
        <v>28</v>
      </c>
      <c r="E2121" t="s">
        <v>422</v>
      </c>
      <c r="F2121" t="s">
        <v>12747</v>
      </c>
      <c r="G2121" t="s">
        <v>12748</v>
      </c>
      <c r="H2121" t="s">
        <v>8442</v>
      </c>
      <c r="I2121" t="s">
        <v>14564</v>
      </c>
      <c r="J2121" t="s">
        <v>12751</v>
      </c>
      <c r="K2121" t="s">
        <v>30</v>
      </c>
      <c r="L2121" t="s">
        <v>30</v>
      </c>
      <c r="M2121" t="s">
        <v>41</v>
      </c>
      <c r="N2121" t="s">
        <v>42</v>
      </c>
      <c r="O2121" t="s">
        <v>12752</v>
      </c>
      <c r="P2121" t="s">
        <v>72</v>
      </c>
      <c r="Q2121" t="s">
        <v>148</v>
      </c>
      <c r="R2121" t="s">
        <v>552</v>
      </c>
      <c r="S2121" t="str">
        <f t="shared" si="33"/>
        <v>QUISPE RAMOS, PATRICIA</v>
      </c>
      <c r="T2121" t="s">
        <v>51</v>
      </c>
      <c r="U2121" t="s">
        <v>47</v>
      </c>
      <c r="V2121" t="s">
        <v>48</v>
      </c>
      <c r="W2121" t="s">
        <v>16668</v>
      </c>
      <c r="X2121" s="121">
        <v>28931</v>
      </c>
      <c r="Y2121" t="s">
        <v>12753</v>
      </c>
      <c r="AB2121" t="s">
        <v>37</v>
      </c>
      <c r="AC2121" t="s">
        <v>38</v>
      </c>
      <c r="AD2121" t="s">
        <v>39</v>
      </c>
    </row>
    <row r="2122" spans="1:30">
      <c r="A2122" t="s">
        <v>12754</v>
      </c>
      <c r="B2122" t="s">
        <v>26</v>
      </c>
      <c r="C2122" t="s">
        <v>332</v>
      </c>
      <c r="D2122" t="s">
        <v>28</v>
      </c>
      <c r="E2122" t="s">
        <v>422</v>
      </c>
      <c r="F2122" t="s">
        <v>12755</v>
      </c>
      <c r="G2122" t="s">
        <v>12756</v>
      </c>
      <c r="H2122" t="s">
        <v>8442</v>
      </c>
      <c r="I2122" t="s">
        <v>14566</v>
      </c>
      <c r="J2122" t="s">
        <v>12754</v>
      </c>
      <c r="K2122" t="s">
        <v>30</v>
      </c>
      <c r="L2122" t="s">
        <v>30</v>
      </c>
      <c r="M2122" t="s">
        <v>41</v>
      </c>
      <c r="N2122" t="s">
        <v>42</v>
      </c>
      <c r="O2122" t="s">
        <v>12757</v>
      </c>
      <c r="P2122" t="s">
        <v>1023</v>
      </c>
      <c r="Q2122" t="s">
        <v>12758</v>
      </c>
      <c r="R2122" t="s">
        <v>12759</v>
      </c>
      <c r="S2122" t="str">
        <f t="shared" si="33"/>
        <v>HAÑARI TACO, GREGORIO PEDRO</v>
      </c>
      <c r="T2122" t="s">
        <v>62</v>
      </c>
      <c r="U2122" t="s">
        <v>47</v>
      </c>
      <c r="V2122" t="s">
        <v>48</v>
      </c>
      <c r="W2122" t="s">
        <v>16669</v>
      </c>
      <c r="X2122" s="121">
        <v>22533</v>
      </c>
      <c r="Y2122" t="s">
        <v>12760</v>
      </c>
      <c r="AB2122" t="s">
        <v>37</v>
      </c>
      <c r="AC2122" t="s">
        <v>38</v>
      </c>
      <c r="AD2122" t="s">
        <v>39</v>
      </c>
    </row>
    <row r="2123" spans="1:30">
      <c r="A2123" t="s">
        <v>12761</v>
      </c>
      <c r="B2123" t="s">
        <v>26</v>
      </c>
      <c r="C2123" t="s">
        <v>332</v>
      </c>
      <c r="D2123" t="s">
        <v>28</v>
      </c>
      <c r="E2123" t="s">
        <v>422</v>
      </c>
      <c r="F2123" t="s">
        <v>12755</v>
      </c>
      <c r="G2123" t="s">
        <v>12756</v>
      </c>
      <c r="H2123" t="s">
        <v>8442</v>
      </c>
      <c r="I2123" t="s">
        <v>14566</v>
      </c>
      <c r="J2123" t="s">
        <v>12761</v>
      </c>
      <c r="K2123" t="s">
        <v>30</v>
      </c>
      <c r="L2123" t="s">
        <v>30</v>
      </c>
      <c r="M2123" t="s">
        <v>41</v>
      </c>
      <c r="N2123" t="s">
        <v>42</v>
      </c>
      <c r="O2123" t="s">
        <v>14567</v>
      </c>
      <c r="P2123" t="s">
        <v>16672</v>
      </c>
      <c r="Q2123" t="s">
        <v>95</v>
      </c>
      <c r="R2123" t="s">
        <v>16673</v>
      </c>
      <c r="S2123" t="str">
        <f t="shared" si="33"/>
        <v>ALDUDE COLQUE, RUBERT</v>
      </c>
      <c r="T2123" t="s">
        <v>51</v>
      </c>
      <c r="U2123" t="s">
        <v>47</v>
      </c>
      <c r="V2123" t="s">
        <v>48</v>
      </c>
      <c r="W2123" t="s">
        <v>16670</v>
      </c>
      <c r="X2123" s="121">
        <v>32127</v>
      </c>
      <c r="Y2123" t="s">
        <v>16671</v>
      </c>
      <c r="AB2123" t="s">
        <v>37</v>
      </c>
      <c r="AC2123" t="s">
        <v>38</v>
      </c>
      <c r="AD2123" t="s">
        <v>39</v>
      </c>
    </row>
    <row r="2124" spans="1:30">
      <c r="A2124" t="s">
        <v>12762</v>
      </c>
      <c r="B2124" t="s">
        <v>26</v>
      </c>
      <c r="C2124" t="s">
        <v>332</v>
      </c>
      <c r="D2124" t="s">
        <v>28</v>
      </c>
      <c r="E2124" t="s">
        <v>422</v>
      </c>
      <c r="F2124" t="s">
        <v>12755</v>
      </c>
      <c r="G2124" t="s">
        <v>12756</v>
      </c>
      <c r="H2124" t="s">
        <v>8442</v>
      </c>
      <c r="I2124" t="s">
        <v>14566</v>
      </c>
      <c r="J2124" t="s">
        <v>12762</v>
      </c>
      <c r="K2124" t="s">
        <v>30</v>
      </c>
      <c r="L2124" t="s">
        <v>30</v>
      </c>
      <c r="M2124" t="s">
        <v>41</v>
      </c>
      <c r="N2124" t="s">
        <v>42</v>
      </c>
      <c r="O2124" t="s">
        <v>52</v>
      </c>
      <c r="P2124" t="s">
        <v>528</v>
      </c>
      <c r="Q2124" t="s">
        <v>215</v>
      </c>
      <c r="R2124" t="s">
        <v>12763</v>
      </c>
      <c r="S2124" t="str">
        <f t="shared" si="33"/>
        <v>ZAPANA CASTILLO, PEDRO RUBEN</v>
      </c>
      <c r="T2124" t="s">
        <v>51</v>
      </c>
      <c r="U2124" t="s">
        <v>47</v>
      </c>
      <c r="V2124" t="s">
        <v>48</v>
      </c>
      <c r="W2124" t="s">
        <v>16674</v>
      </c>
      <c r="X2124" s="121">
        <v>21968</v>
      </c>
      <c r="Y2124" t="s">
        <v>12764</v>
      </c>
      <c r="AB2124" t="s">
        <v>37</v>
      </c>
      <c r="AC2124" t="s">
        <v>38</v>
      </c>
      <c r="AD2124" t="s">
        <v>39</v>
      </c>
    </row>
    <row r="2125" spans="1:30">
      <c r="A2125" t="s">
        <v>12765</v>
      </c>
      <c r="B2125" t="s">
        <v>26</v>
      </c>
      <c r="C2125" t="s">
        <v>332</v>
      </c>
      <c r="D2125" t="s">
        <v>28</v>
      </c>
      <c r="E2125" t="s">
        <v>422</v>
      </c>
      <c r="F2125" t="s">
        <v>12766</v>
      </c>
      <c r="G2125" t="s">
        <v>12767</v>
      </c>
      <c r="H2125" t="s">
        <v>8442</v>
      </c>
      <c r="I2125" t="s">
        <v>14568</v>
      </c>
      <c r="J2125" t="s">
        <v>12765</v>
      </c>
      <c r="K2125" t="s">
        <v>30</v>
      </c>
      <c r="L2125" t="s">
        <v>30</v>
      </c>
      <c r="M2125" t="s">
        <v>41</v>
      </c>
      <c r="N2125" t="s">
        <v>42</v>
      </c>
      <c r="O2125" t="s">
        <v>52</v>
      </c>
      <c r="P2125" t="s">
        <v>244</v>
      </c>
      <c r="Q2125" t="s">
        <v>324</v>
      </c>
      <c r="R2125" t="s">
        <v>12768</v>
      </c>
      <c r="S2125" t="str">
        <f t="shared" si="33"/>
        <v>BARRIOS COAQUIRA, ROMAN BARTOLOME</v>
      </c>
      <c r="T2125" t="s">
        <v>46</v>
      </c>
      <c r="U2125" t="s">
        <v>47</v>
      </c>
      <c r="V2125" t="s">
        <v>48</v>
      </c>
      <c r="W2125" t="s">
        <v>16675</v>
      </c>
      <c r="X2125" s="121">
        <v>25439</v>
      </c>
      <c r="Y2125" t="s">
        <v>12769</v>
      </c>
      <c r="AB2125" t="s">
        <v>37</v>
      </c>
      <c r="AC2125" t="s">
        <v>38</v>
      </c>
      <c r="AD2125" t="s">
        <v>39</v>
      </c>
    </row>
    <row r="2126" spans="1:30">
      <c r="A2126" t="s">
        <v>12770</v>
      </c>
      <c r="B2126" t="s">
        <v>26</v>
      </c>
      <c r="C2126" t="s">
        <v>332</v>
      </c>
      <c r="D2126" t="s">
        <v>28</v>
      </c>
      <c r="E2126" t="s">
        <v>422</v>
      </c>
      <c r="F2126" t="s">
        <v>12766</v>
      </c>
      <c r="G2126" t="s">
        <v>12767</v>
      </c>
      <c r="H2126" t="s">
        <v>8442</v>
      </c>
      <c r="I2126" t="s">
        <v>14568</v>
      </c>
      <c r="J2126" t="s">
        <v>12770</v>
      </c>
      <c r="K2126" t="s">
        <v>30</v>
      </c>
      <c r="L2126" t="s">
        <v>30</v>
      </c>
      <c r="M2126" t="s">
        <v>41</v>
      </c>
      <c r="N2126" t="s">
        <v>42</v>
      </c>
      <c r="O2126" t="s">
        <v>52</v>
      </c>
      <c r="P2126" t="s">
        <v>261</v>
      </c>
      <c r="Q2126" t="s">
        <v>189</v>
      </c>
      <c r="R2126" t="s">
        <v>1030</v>
      </c>
      <c r="S2126" t="str">
        <f t="shared" si="33"/>
        <v>FUENTES APAZA, SIXTO</v>
      </c>
      <c r="T2126" t="s">
        <v>46</v>
      </c>
      <c r="U2126" t="s">
        <v>47</v>
      </c>
      <c r="V2126" t="s">
        <v>48</v>
      </c>
      <c r="W2126" t="s">
        <v>16676</v>
      </c>
      <c r="X2126" s="121">
        <v>21273</v>
      </c>
      <c r="Y2126" t="s">
        <v>12771</v>
      </c>
      <c r="AB2126" t="s">
        <v>37</v>
      </c>
      <c r="AC2126" t="s">
        <v>38</v>
      </c>
      <c r="AD2126" t="s">
        <v>39</v>
      </c>
    </row>
    <row r="2127" spans="1:30">
      <c r="A2127" t="s">
        <v>12772</v>
      </c>
      <c r="B2127" t="s">
        <v>26</v>
      </c>
      <c r="C2127" t="s">
        <v>332</v>
      </c>
      <c r="D2127" t="s">
        <v>28</v>
      </c>
      <c r="E2127" t="s">
        <v>422</v>
      </c>
      <c r="F2127" t="s">
        <v>12766</v>
      </c>
      <c r="G2127" t="s">
        <v>12767</v>
      </c>
      <c r="H2127" t="s">
        <v>8442</v>
      </c>
      <c r="I2127" t="s">
        <v>14568</v>
      </c>
      <c r="J2127" t="s">
        <v>12772</v>
      </c>
      <c r="K2127" t="s">
        <v>30</v>
      </c>
      <c r="L2127" t="s">
        <v>30</v>
      </c>
      <c r="M2127" t="s">
        <v>41</v>
      </c>
      <c r="N2127" t="s">
        <v>42</v>
      </c>
      <c r="O2127" t="s">
        <v>111</v>
      </c>
      <c r="P2127" t="s">
        <v>122</v>
      </c>
      <c r="Q2127" t="s">
        <v>72</v>
      </c>
      <c r="R2127" t="s">
        <v>951</v>
      </c>
      <c r="S2127" t="str">
        <f t="shared" si="33"/>
        <v>FLORES QUISPE, MARCELINO</v>
      </c>
      <c r="T2127" t="s">
        <v>58</v>
      </c>
      <c r="U2127" t="s">
        <v>47</v>
      </c>
      <c r="V2127" t="s">
        <v>48</v>
      </c>
      <c r="W2127" t="s">
        <v>16677</v>
      </c>
      <c r="X2127" s="121">
        <v>25205</v>
      </c>
      <c r="Y2127" t="s">
        <v>12773</v>
      </c>
      <c r="AB2127" t="s">
        <v>37</v>
      </c>
      <c r="AC2127" t="s">
        <v>38</v>
      </c>
      <c r="AD2127" t="s">
        <v>39</v>
      </c>
    </row>
    <row r="2128" spans="1:30">
      <c r="A2128" t="s">
        <v>12774</v>
      </c>
      <c r="B2128" t="s">
        <v>26</v>
      </c>
      <c r="C2128" t="s">
        <v>27</v>
      </c>
      <c r="D2128" t="s">
        <v>28</v>
      </c>
      <c r="E2128" t="s">
        <v>363</v>
      </c>
      <c r="F2128" t="s">
        <v>12775</v>
      </c>
      <c r="G2128" t="s">
        <v>12776</v>
      </c>
      <c r="H2128" t="s">
        <v>8442</v>
      </c>
      <c r="I2128" t="s">
        <v>14569</v>
      </c>
      <c r="J2128" t="s">
        <v>12774</v>
      </c>
      <c r="K2128" t="s">
        <v>30</v>
      </c>
      <c r="L2128" t="s">
        <v>31</v>
      </c>
      <c r="M2128" t="s">
        <v>32</v>
      </c>
      <c r="N2128" t="s">
        <v>231</v>
      </c>
      <c r="O2128" t="s">
        <v>19151</v>
      </c>
      <c r="P2128" t="s">
        <v>40</v>
      </c>
      <c r="Q2128" t="s">
        <v>40</v>
      </c>
      <c r="R2128" t="s">
        <v>40</v>
      </c>
      <c r="S2128" s="163" t="s">
        <v>231</v>
      </c>
      <c r="T2128" t="s">
        <v>62</v>
      </c>
      <c r="U2128" t="s">
        <v>36</v>
      </c>
      <c r="V2128" t="s">
        <v>48</v>
      </c>
      <c r="W2128" t="s">
        <v>40</v>
      </c>
      <c r="X2128" t="s">
        <v>232</v>
      </c>
      <c r="Y2128" t="s">
        <v>40</v>
      </c>
      <c r="AB2128" t="s">
        <v>37</v>
      </c>
      <c r="AC2128" t="s">
        <v>38</v>
      </c>
      <c r="AD2128" t="s">
        <v>39</v>
      </c>
    </row>
    <row r="2129" spans="1:30">
      <c r="A2129" t="s">
        <v>12777</v>
      </c>
      <c r="B2129" t="s">
        <v>26</v>
      </c>
      <c r="C2129" t="s">
        <v>27</v>
      </c>
      <c r="D2129" t="s">
        <v>28</v>
      </c>
      <c r="E2129" t="s">
        <v>363</v>
      </c>
      <c r="F2129" t="s">
        <v>12775</v>
      </c>
      <c r="G2129" t="s">
        <v>12776</v>
      </c>
      <c r="H2129" t="s">
        <v>8442</v>
      </c>
      <c r="I2129" t="s">
        <v>14569</v>
      </c>
      <c r="J2129" t="s">
        <v>12777</v>
      </c>
      <c r="K2129" t="s">
        <v>30</v>
      </c>
      <c r="L2129" t="s">
        <v>30</v>
      </c>
      <c r="M2129" t="s">
        <v>41</v>
      </c>
      <c r="N2129" t="s">
        <v>42</v>
      </c>
      <c r="O2129" t="s">
        <v>12778</v>
      </c>
      <c r="P2129" t="s">
        <v>311</v>
      </c>
      <c r="Q2129" t="s">
        <v>154</v>
      </c>
      <c r="R2129" t="s">
        <v>216</v>
      </c>
      <c r="S2129" t="str">
        <f t="shared" si="33"/>
        <v>CALISAYA GOMEZ, YOLANDA</v>
      </c>
      <c r="T2129" t="s">
        <v>62</v>
      </c>
      <c r="U2129" t="s">
        <v>47</v>
      </c>
      <c r="V2129" t="s">
        <v>48</v>
      </c>
      <c r="W2129" t="s">
        <v>16678</v>
      </c>
      <c r="X2129" s="121">
        <v>24517</v>
      </c>
      <c r="Y2129" t="s">
        <v>12779</v>
      </c>
      <c r="AB2129" t="s">
        <v>37</v>
      </c>
      <c r="AC2129" t="s">
        <v>38</v>
      </c>
      <c r="AD2129" t="s">
        <v>39</v>
      </c>
    </row>
    <row r="2130" spans="1:30">
      <c r="A2130" t="s">
        <v>12780</v>
      </c>
      <c r="B2130" t="s">
        <v>26</v>
      </c>
      <c r="C2130" t="s">
        <v>27</v>
      </c>
      <c r="D2130" t="s">
        <v>28</v>
      </c>
      <c r="E2130" t="s">
        <v>363</v>
      </c>
      <c r="F2130" t="s">
        <v>12775</v>
      </c>
      <c r="G2130" t="s">
        <v>12776</v>
      </c>
      <c r="H2130" t="s">
        <v>8442</v>
      </c>
      <c r="I2130" t="s">
        <v>14569</v>
      </c>
      <c r="J2130" t="s">
        <v>12780</v>
      </c>
      <c r="K2130" t="s">
        <v>30</v>
      </c>
      <c r="L2130" t="s">
        <v>30</v>
      </c>
      <c r="M2130" t="s">
        <v>6262</v>
      </c>
      <c r="N2130" t="s">
        <v>42</v>
      </c>
      <c r="O2130" t="s">
        <v>52</v>
      </c>
      <c r="P2130" t="s">
        <v>122</v>
      </c>
      <c r="Q2130" t="s">
        <v>103</v>
      </c>
      <c r="R2130" t="s">
        <v>7101</v>
      </c>
      <c r="S2130" t="str">
        <f t="shared" si="33"/>
        <v>FLORES MAMANI, BERNARDINA</v>
      </c>
      <c r="T2130" t="s">
        <v>46</v>
      </c>
      <c r="U2130" t="s">
        <v>47</v>
      </c>
      <c r="V2130" t="s">
        <v>48</v>
      </c>
      <c r="W2130" t="s">
        <v>16679</v>
      </c>
      <c r="X2130" s="121">
        <v>27169</v>
      </c>
      <c r="Y2130" t="s">
        <v>12781</v>
      </c>
      <c r="AB2130" t="s">
        <v>37</v>
      </c>
      <c r="AC2130" t="s">
        <v>38</v>
      </c>
      <c r="AD2130" t="s">
        <v>39</v>
      </c>
    </row>
    <row r="2131" spans="1:30">
      <c r="A2131" t="s">
        <v>12782</v>
      </c>
      <c r="B2131" t="s">
        <v>26</v>
      </c>
      <c r="C2131" t="s">
        <v>27</v>
      </c>
      <c r="D2131" t="s">
        <v>28</v>
      </c>
      <c r="E2131" t="s">
        <v>363</v>
      </c>
      <c r="F2131" t="s">
        <v>12775</v>
      </c>
      <c r="G2131" t="s">
        <v>12776</v>
      </c>
      <c r="H2131" t="s">
        <v>8442</v>
      </c>
      <c r="I2131" t="s">
        <v>14569</v>
      </c>
      <c r="J2131" t="s">
        <v>12782</v>
      </c>
      <c r="K2131" t="s">
        <v>30</v>
      </c>
      <c r="L2131" t="s">
        <v>30</v>
      </c>
      <c r="M2131" t="s">
        <v>41</v>
      </c>
      <c r="N2131" t="s">
        <v>42</v>
      </c>
      <c r="O2131" t="s">
        <v>52</v>
      </c>
      <c r="P2131" t="s">
        <v>7463</v>
      </c>
      <c r="Q2131" t="s">
        <v>325</v>
      </c>
      <c r="R2131" t="s">
        <v>12783</v>
      </c>
      <c r="S2131" t="str">
        <f t="shared" si="33"/>
        <v>HUAYNA COLQUEHUANCA, MARIA SABINA</v>
      </c>
      <c r="T2131" t="s">
        <v>51</v>
      </c>
      <c r="U2131" t="s">
        <v>47</v>
      </c>
      <c r="V2131" t="s">
        <v>48</v>
      </c>
      <c r="W2131" t="s">
        <v>16680</v>
      </c>
      <c r="X2131" s="121">
        <v>23901</v>
      </c>
      <c r="Y2131" t="s">
        <v>12784</v>
      </c>
      <c r="AB2131" t="s">
        <v>37</v>
      </c>
      <c r="AC2131" t="s">
        <v>38</v>
      </c>
      <c r="AD2131" t="s">
        <v>39</v>
      </c>
    </row>
    <row r="2132" spans="1:30">
      <c r="A2132" t="s">
        <v>12785</v>
      </c>
      <c r="B2132" t="s">
        <v>26</v>
      </c>
      <c r="C2132" t="s">
        <v>27</v>
      </c>
      <c r="D2132" t="s">
        <v>28</v>
      </c>
      <c r="E2132" t="s">
        <v>363</v>
      </c>
      <c r="F2132" t="s">
        <v>12775</v>
      </c>
      <c r="G2132" t="s">
        <v>12776</v>
      </c>
      <c r="H2132" t="s">
        <v>8442</v>
      </c>
      <c r="I2132" t="s">
        <v>14569</v>
      </c>
      <c r="J2132" t="s">
        <v>12785</v>
      </c>
      <c r="K2132" t="s">
        <v>30</v>
      </c>
      <c r="L2132" t="s">
        <v>30</v>
      </c>
      <c r="M2132" t="s">
        <v>41</v>
      </c>
      <c r="N2132" t="s">
        <v>231</v>
      </c>
      <c r="O2132" t="s">
        <v>16681</v>
      </c>
      <c r="P2132" t="s">
        <v>40</v>
      </c>
      <c r="Q2132" t="s">
        <v>40</v>
      </c>
      <c r="R2132" t="s">
        <v>40</v>
      </c>
      <c r="S2132" s="163" t="s">
        <v>231</v>
      </c>
      <c r="T2132" t="s">
        <v>62</v>
      </c>
      <c r="U2132" t="s">
        <v>47</v>
      </c>
      <c r="V2132" t="s">
        <v>48</v>
      </c>
      <c r="W2132" t="s">
        <v>40</v>
      </c>
      <c r="X2132" t="s">
        <v>232</v>
      </c>
      <c r="Y2132" t="s">
        <v>40</v>
      </c>
      <c r="AB2132" t="s">
        <v>37</v>
      </c>
      <c r="AC2132" t="s">
        <v>6439</v>
      </c>
      <c r="AD2132" t="s">
        <v>39</v>
      </c>
    </row>
    <row r="2133" spans="1:30">
      <c r="A2133" t="s">
        <v>12786</v>
      </c>
      <c r="B2133" t="s">
        <v>26</v>
      </c>
      <c r="C2133" t="s">
        <v>27</v>
      </c>
      <c r="D2133" t="s">
        <v>28</v>
      </c>
      <c r="E2133" t="s">
        <v>363</v>
      </c>
      <c r="F2133" t="s">
        <v>12775</v>
      </c>
      <c r="G2133" t="s">
        <v>12776</v>
      </c>
      <c r="H2133" t="s">
        <v>8442</v>
      </c>
      <c r="I2133" t="s">
        <v>14569</v>
      </c>
      <c r="J2133" t="s">
        <v>12786</v>
      </c>
      <c r="K2133" t="s">
        <v>30</v>
      </c>
      <c r="L2133" t="s">
        <v>30</v>
      </c>
      <c r="M2133" t="s">
        <v>41</v>
      </c>
      <c r="N2133" t="s">
        <v>42</v>
      </c>
      <c r="O2133" t="s">
        <v>52</v>
      </c>
      <c r="P2133" t="s">
        <v>345</v>
      </c>
      <c r="Q2133" t="s">
        <v>318</v>
      </c>
      <c r="R2133" t="s">
        <v>495</v>
      </c>
      <c r="S2133" t="str">
        <f t="shared" si="33"/>
        <v>JARA MERMA, LUCIA</v>
      </c>
      <c r="T2133" t="s">
        <v>62</v>
      </c>
      <c r="U2133" t="s">
        <v>47</v>
      </c>
      <c r="V2133" t="s">
        <v>48</v>
      </c>
      <c r="W2133" t="s">
        <v>16682</v>
      </c>
      <c r="X2133" s="121">
        <v>26044</v>
      </c>
      <c r="Y2133" t="s">
        <v>12787</v>
      </c>
      <c r="AB2133" t="s">
        <v>37</v>
      </c>
      <c r="AC2133" t="s">
        <v>38</v>
      </c>
      <c r="AD2133" t="s">
        <v>39</v>
      </c>
    </row>
    <row r="2134" spans="1:30">
      <c r="A2134" t="s">
        <v>12788</v>
      </c>
      <c r="B2134" t="s">
        <v>26</v>
      </c>
      <c r="C2134" t="s">
        <v>27</v>
      </c>
      <c r="D2134" t="s">
        <v>28</v>
      </c>
      <c r="E2134" t="s">
        <v>363</v>
      </c>
      <c r="F2134" t="s">
        <v>12775</v>
      </c>
      <c r="G2134" t="s">
        <v>12776</v>
      </c>
      <c r="H2134" t="s">
        <v>8442</v>
      </c>
      <c r="I2134" t="s">
        <v>14569</v>
      </c>
      <c r="J2134" t="s">
        <v>12788</v>
      </c>
      <c r="K2134" t="s">
        <v>30</v>
      </c>
      <c r="L2134" t="s">
        <v>30</v>
      </c>
      <c r="M2134" t="s">
        <v>41</v>
      </c>
      <c r="N2134" t="s">
        <v>42</v>
      </c>
      <c r="O2134" t="s">
        <v>12789</v>
      </c>
      <c r="P2134" t="s">
        <v>240</v>
      </c>
      <c r="Q2134" t="s">
        <v>250</v>
      </c>
      <c r="R2134" t="s">
        <v>8309</v>
      </c>
      <c r="S2134" t="str">
        <f t="shared" si="33"/>
        <v>NUÑEZ SALAS, PAOLA</v>
      </c>
      <c r="T2134" t="s">
        <v>51</v>
      </c>
      <c r="U2134" t="s">
        <v>47</v>
      </c>
      <c r="V2134" t="s">
        <v>48</v>
      </c>
      <c r="W2134" t="s">
        <v>16683</v>
      </c>
      <c r="X2134" s="121">
        <v>27578</v>
      </c>
      <c r="Y2134" t="s">
        <v>12790</v>
      </c>
      <c r="AB2134" t="s">
        <v>37</v>
      </c>
      <c r="AC2134" t="s">
        <v>38</v>
      </c>
      <c r="AD2134" t="s">
        <v>39</v>
      </c>
    </row>
    <row r="2135" spans="1:30">
      <c r="A2135" t="s">
        <v>12791</v>
      </c>
      <c r="B2135" t="s">
        <v>26</v>
      </c>
      <c r="C2135" t="s">
        <v>27</v>
      </c>
      <c r="D2135" t="s">
        <v>28</v>
      </c>
      <c r="E2135" t="s">
        <v>363</v>
      </c>
      <c r="F2135" t="s">
        <v>12775</v>
      </c>
      <c r="G2135" t="s">
        <v>12776</v>
      </c>
      <c r="H2135" t="s">
        <v>8442</v>
      </c>
      <c r="I2135" t="s">
        <v>14569</v>
      </c>
      <c r="J2135" t="s">
        <v>12791</v>
      </c>
      <c r="K2135" t="s">
        <v>30</v>
      </c>
      <c r="L2135" t="s">
        <v>30</v>
      </c>
      <c r="M2135" t="s">
        <v>8480</v>
      </c>
      <c r="N2135" t="s">
        <v>42</v>
      </c>
      <c r="O2135" t="s">
        <v>52</v>
      </c>
      <c r="P2135" t="s">
        <v>747</v>
      </c>
      <c r="Q2135" t="s">
        <v>6575</v>
      </c>
      <c r="R2135" t="s">
        <v>1032</v>
      </c>
      <c r="S2135" t="str">
        <f t="shared" si="33"/>
        <v>OLAGUIVEL BARBOZA, ELOY</v>
      </c>
      <c r="T2135" t="s">
        <v>51</v>
      </c>
      <c r="U2135" t="s">
        <v>47</v>
      </c>
      <c r="V2135" t="s">
        <v>48</v>
      </c>
      <c r="W2135" t="s">
        <v>16684</v>
      </c>
      <c r="X2135" s="121">
        <v>21076</v>
      </c>
      <c r="Y2135" t="s">
        <v>12792</v>
      </c>
      <c r="AB2135" t="s">
        <v>37</v>
      </c>
      <c r="AC2135" t="s">
        <v>38</v>
      </c>
      <c r="AD2135" t="s">
        <v>39</v>
      </c>
    </row>
    <row r="2136" spans="1:30">
      <c r="A2136" t="s">
        <v>12793</v>
      </c>
      <c r="B2136" t="s">
        <v>26</v>
      </c>
      <c r="C2136" t="s">
        <v>27</v>
      </c>
      <c r="D2136" t="s">
        <v>28</v>
      </c>
      <c r="E2136" t="s">
        <v>363</v>
      </c>
      <c r="F2136" t="s">
        <v>12775</v>
      </c>
      <c r="G2136" t="s">
        <v>12776</v>
      </c>
      <c r="H2136" t="s">
        <v>8442</v>
      </c>
      <c r="I2136" t="s">
        <v>14569</v>
      </c>
      <c r="J2136" t="s">
        <v>12793</v>
      </c>
      <c r="K2136" t="s">
        <v>30</v>
      </c>
      <c r="L2136" t="s">
        <v>30</v>
      </c>
      <c r="M2136" t="s">
        <v>41</v>
      </c>
      <c r="N2136" t="s">
        <v>42</v>
      </c>
      <c r="O2136" t="s">
        <v>12794</v>
      </c>
      <c r="P2136" t="s">
        <v>269</v>
      </c>
      <c r="Q2136" t="s">
        <v>140</v>
      </c>
      <c r="R2136" t="s">
        <v>313</v>
      </c>
      <c r="S2136" t="str">
        <f t="shared" si="33"/>
        <v>CUTIPA LLANQUE, DELIA</v>
      </c>
      <c r="T2136" t="s">
        <v>46</v>
      </c>
      <c r="U2136" t="s">
        <v>47</v>
      </c>
      <c r="V2136" t="s">
        <v>48</v>
      </c>
      <c r="W2136" t="s">
        <v>16685</v>
      </c>
      <c r="X2136" s="121">
        <v>21794</v>
      </c>
      <c r="Y2136" t="s">
        <v>12795</v>
      </c>
      <c r="AB2136" t="s">
        <v>37</v>
      </c>
      <c r="AC2136" t="s">
        <v>38</v>
      </c>
      <c r="AD2136" t="s">
        <v>39</v>
      </c>
    </row>
    <row r="2137" spans="1:30">
      <c r="A2137" t="s">
        <v>12796</v>
      </c>
      <c r="B2137" t="s">
        <v>26</v>
      </c>
      <c r="C2137" t="s">
        <v>27</v>
      </c>
      <c r="D2137" t="s">
        <v>28</v>
      </c>
      <c r="E2137" t="s">
        <v>363</v>
      </c>
      <c r="F2137" t="s">
        <v>12775</v>
      </c>
      <c r="G2137" t="s">
        <v>12776</v>
      </c>
      <c r="H2137" t="s">
        <v>8442</v>
      </c>
      <c r="I2137" t="s">
        <v>14569</v>
      </c>
      <c r="J2137" t="s">
        <v>12796</v>
      </c>
      <c r="K2137" t="s">
        <v>30</v>
      </c>
      <c r="L2137" t="s">
        <v>30</v>
      </c>
      <c r="M2137" t="s">
        <v>41</v>
      </c>
      <c r="N2137" t="s">
        <v>42</v>
      </c>
      <c r="O2137" t="s">
        <v>16686</v>
      </c>
      <c r="P2137" t="s">
        <v>587</v>
      </c>
      <c r="Q2137" t="s">
        <v>406</v>
      </c>
      <c r="R2137" t="s">
        <v>19152</v>
      </c>
      <c r="S2137" t="str">
        <f t="shared" si="33"/>
        <v>CORONEL BEJAR, LORETA EVARISTA</v>
      </c>
      <c r="T2137" t="s">
        <v>51</v>
      </c>
      <c r="U2137" t="s">
        <v>47</v>
      </c>
      <c r="V2137" t="s">
        <v>48</v>
      </c>
      <c r="W2137" t="s">
        <v>19153</v>
      </c>
      <c r="X2137" s="121">
        <v>25978</v>
      </c>
      <c r="Y2137" t="s">
        <v>19154</v>
      </c>
      <c r="AB2137" t="s">
        <v>37</v>
      </c>
      <c r="AC2137" t="s">
        <v>38</v>
      </c>
      <c r="AD2137" t="s">
        <v>39</v>
      </c>
    </row>
    <row r="2138" spans="1:30">
      <c r="A2138" t="s">
        <v>12797</v>
      </c>
      <c r="B2138" t="s">
        <v>26</v>
      </c>
      <c r="C2138" t="s">
        <v>27</v>
      </c>
      <c r="D2138" t="s">
        <v>28</v>
      </c>
      <c r="E2138" t="s">
        <v>363</v>
      </c>
      <c r="F2138" t="s">
        <v>12775</v>
      </c>
      <c r="G2138" t="s">
        <v>12776</v>
      </c>
      <c r="H2138" t="s">
        <v>8442</v>
      </c>
      <c r="I2138" t="s">
        <v>14569</v>
      </c>
      <c r="J2138" t="s">
        <v>12797</v>
      </c>
      <c r="K2138" t="s">
        <v>30</v>
      </c>
      <c r="L2138" t="s">
        <v>30</v>
      </c>
      <c r="M2138" t="s">
        <v>41</v>
      </c>
      <c r="N2138" t="s">
        <v>42</v>
      </c>
      <c r="O2138" t="s">
        <v>12798</v>
      </c>
      <c r="P2138" t="s">
        <v>11283</v>
      </c>
      <c r="Q2138" t="s">
        <v>72</v>
      </c>
      <c r="R2138" t="s">
        <v>12799</v>
      </c>
      <c r="S2138" t="str">
        <f t="shared" si="33"/>
        <v>OQUENDO QUISPE, ZACARIAS</v>
      </c>
      <c r="T2138" t="s">
        <v>62</v>
      </c>
      <c r="U2138" t="s">
        <v>47</v>
      </c>
      <c r="V2138" t="s">
        <v>48</v>
      </c>
      <c r="W2138" t="s">
        <v>16687</v>
      </c>
      <c r="X2138" s="121">
        <v>23493</v>
      </c>
      <c r="Y2138" t="s">
        <v>12800</v>
      </c>
      <c r="AB2138" t="s">
        <v>37</v>
      </c>
      <c r="AC2138" t="s">
        <v>38</v>
      </c>
      <c r="AD2138" t="s">
        <v>39</v>
      </c>
    </row>
    <row r="2139" spans="1:30">
      <c r="A2139" t="s">
        <v>12801</v>
      </c>
      <c r="B2139" t="s">
        <v>26</v>
      </c>
      <c r="C2139" t="s">
        <v>27</v>
      </c>
      <c r="D2139" t="s">
        <v>28</v>
      </c>
      <c r="E2139" t="s">
        <v>363</v>
      </c>
      <c r="F2139" t="s">
        <v>12775</v>
      </c>
      <c r="G2139" t="s">
        <v>12776</v>
      </c>
      <c r="H2139" t="s">
        <v>8442</v>
      </c>
      <c r="I2139" t="s">
        <v>14569</v>
      </c>
      <c r="J2139" t="s">
        <v>12801</v>
      </c>
      <c r="K2139" t="s">
        <v>30</v>
      </c>
      <c r="L2139" t="s">
        <v>30</v>
      </c>
      <c r="M2139" t="s">
        <v>41</v>
      </c>
      <c r="N2139" t="s">
        <v>42</v>
      </c>
      <c r="O2139" t="s">
        <v>12802</v>
      </c>
      <c r="P2139" t="s">
        <v>269</v>
      </c>
      <c r="Q2139" t="s">
        <v>72</v>
      </c>
      <c r="R2139" t="s">
        <v>818</v>
      </c>
      <c r="S2139" t="str">
        <f t="shared" si="33"/>
        <v>CUTIPA QUISPE, MARIO</v>
      </c>
      <c r="T2139" t="s">
        <v>51</v>
      </c>
      <c r="U2139" t="s">
        <v>47</v>
      </c>
      <c r="V2139" t="s">
        <v>48</v>
      </c>
      <c r="W2139" t="s">
        <v>16688</v>
      </c>
      <c r="X2139" s="121">
        <v>22135</v>
      </c>
      <c r="Y2139" t="s">
        <v>11142</v>
      </c>
      <c r="AB2139" t="s">
        <v>37</v>
      </c>
      <c r="AC2139" t="s">
        <v>38</v>
      </c>
      <c r="AD2139" t="s">
        <v>39</v>
      </c>
    </row>
    <row r="2140" spans="1:30">
      <c r="A2140" t="s">
        <v>12803</v>
      </c>
      <c r="B2140" t="s">
        <v>26</v>
      </c>
      <c r="C2140" t="s">
        <v>27</v>
      </c>
      <c r="D2140" t="s">
        <v>28</v>
      </c>
      <c r="E2140" t="s">
        <v>363</v>
      </c>
      <c r="F2140" t="s">
        <v>12775</v>
      </c>
      <c r="G2140" t="s">
        <v>12776</v>
      </c>
      <c r="H2140" t="s">
        <v>8442</v>
      </c>
      <c r="I2140" t="s">
        <v>14569</v>
      </c>
      <c r="J2140" t="s">
        <v>12803</v>
      </c>
      <c r="K2140" t="s">
        <v>30</v>
      </c>
      <c r="L2140" t="s">
        <v>30</v>
      </c>
      <c r="M2140" t="s">
        <v>41</v>
      </c>
      <c r="N2140" t="s">
        <v>231</v>
      </c>
      <c r="O2140" t="s">
        <v>19155</v>
      </c>
      <c r="P2140" t="s">
        <v>40</v>
      </c>
      <c r="Q2140" t="s">
        <v>40</v>
      </c>
      <c r="R2140" t="s">
        <v>40</v>
      </c>
      <c r="S2140" s="163" t="s">
        <v>231</v>
      </c>
      <c r="T2140" t="s">
        <v>62</v>
      </c>
      <c r="U2140" t="s">
        <v>47</v>
      </c>
      <c r="V2140" t="s">
        <v>48</v>
      </c>
      <c r="W2140" t="s">
        <v>40</v>
      </c>
      <c r="X2140" t="s">
        <v>232</v>
      </c>
      <c r="Y2140" t="s">
        <v>40</v>
      </c>
      <c r="AB2140" t="s">
        <v>37</v>
      </c>
      <c r="AC2140" t="s">
        <v>6439</v>
      </c>
      <c r="AD2140" t="s">
        <v>39</v>
      </c>
    </row>
    <row r="2141" spans="1:30">
      <c r="A2141" t="s">
        <v>12804</v>
      </c>
      <c r="B2141" t="s">
        <v>26</v>
      </c>
      <c r="C2141" t="s">
        <v>27</v>
      </c>
      <c r="D2141" t="s">
        <v>28</v>
      </c>
      <c r="E2141" t="s">
        <v>363</v>
      </c>
      <c r="F2141" t="s">
        <v>12775</v>
      </c>
      <c r="G2141" t="s">
        <v>12776</v>
      </c>
      <c r="H2141" t="s">
        <v>8442</v>
      </c>
      <c r="I2141" t="s">
        <v>14569</v>
      </c>
      <c r="J2141" t="s">
        <v>12804</v>
      </c>
      <c r="K2141" t="s">
        <v>30</v>
      </c>
      <c r="L2141" t="s">
        <v>30</v>
      </c>
      <c r="M2141" t="s">
        <v>41</v>
      </c>
      <c r="N2141" t="s">
        <v>42</v>
      </c>
      <c r="O2141" t="s">
        <v>12805</v>
      </c>
      <c r="P2141" t="s">
        <v>486</v>
      </c>
      <c r="Q2141" t="s">
        <v>148</v>
      </c>
      <c r="R2141" t="s">
        <v>12806</v>
      </c>
      <c r="S2141" t="str">
        <f t="shared" si="33"/>
        <v>CALSIN RAMOS, LEOCADIO</v>
      </c>
      <c r="T2141" t="s">
        <v>62</v>
      </c>
      <c r="U2141" t="s">
        <v>47</v>
      </c>
      <c r="V2141" t="s">
        <v>48</v>
      </c>
      <c r="W2141" t="s">
        <v>16689</v>
      </c>
      <c r="X2141" s="121">
        <v>24815</v>
      </c>
      <c r="Y2141" t="s">
        <v>12807</v>
      </c>
      <c r="AB2141" t="s">
        <v>37</v>
      </c>
      <c r="AC2141" t="s">
        <v>38</v>
      </c>
      <c r="AD2141" t="s">
        <v>39</v>
      </c>
    </row>
    <row r="2142" spans="1:30">
      <c r="A2142" t="s">
        <v>12808</v>
      </c>
      <c r="B2142" t="s">
        <v>26</v>
      </c>
      <c r="C2142" t="s">
        <v>27</v>
      </c>
      <c r="D2142" t="s">
        <v>28</v>
      </c>
      <c r="E2142" t="s">
        <v>363</v>
      </c>
      <c r="F2142" t="s">
        <v>12775</v>
      </c>
      <c r="G2142" t="s">
        <v>12776</v>
      </c>
      <c r="H2142" t="s">
        <v>8442</v>
      </c>
      <c r="I2142" t="s">
        <v>14569</v>
      </c>
      <c r="J2142" t="s">
        <v>12808</v>
      </c>
      <c r="K2142" t="s">
        <v>30</v>
      </c>
      <c r="L2142" t="s">
        <v>30</v>
      </c>
      <c r="M2142" t="s">
        <v>41</v>
      </c>
      <c r="N2142" t="s">
        <v>42</v>
      </c>
      <c r="O2142" t="s">
        <v>297</v>
      </c>
      <c r="P2142" t="s">
        <v>542</v>
      </c>
      <c r="Q2142" t="s">
        <v>214</v>
      </c>
      <c r="R2142" t="s">
        <v>12809</v>
      </c>
      <c r="S2142" t="str">
        <f t="shared" si="33"/>
        <v>GARCIA PARI, ELVA FLORENCIA</v>
      </c>
      <c r="T2142" t="s">
        <v>46</v>
      </c>
      <c r="U2142" t="s">
        <v>47</v>
      </c>
      <c r="V2142" t="s">
        <v>48</v>
      </c>
      <c r="W2142" t="s">
        <v>16690</v>
      </c>
      <c r="X2142" s="121">
        <v>22956</v>
      </c>
      <c r="Y2142" t="s">
        <v>12810</v>
      </c>
      <c r="AB2142" t="s">
        <v>37</v>
      </c>
      <c r="AC2142" t="s">
        <v>38</v>
      </c>
      <c r="AD2142" t="s">
        <v>39</v>
      </c>
    </row>
    <row r="2143" spans="1:30">
      <c r="A2143" t="s">
        <v>12811</v>
      </c>
      <c r="B2143" t="s">
        <v>26</v>
      </c>
      <c r="C2143" t="s">
        <v>27</v>
      </c>
      <c r="D2143" t="s">
        <v>28</v>
      </c>
      <c r="E2143" t="s">
        <v>363</v>
      </c>
      <c r="F2143" t="s">
        <v>12775</v>
      </c>
      <c r="G2143" t="s">
        <v>12776</v>
      </c>
      <c r="H2143" t="s">
        <v>8442</v>
      </c>
      <c r="I2143" t="s">
        <v>14569</v>
      </c>
      <c r="J2143" t="s">
        <v>12811</v>
      </c>
      <c r="K2143" t="s">
        <v>87</v>
      </c>
      <c r="L2143" t="s">
        <v>88</v>
      </c>
      <c r="M2143" t="s">
        <v>89</v>
      </c>
      <c r="N2143" t="s">
        <v>42</v>
      </c>
      <c r="O2143" t="s">
        <v>52</v>
      </c>
      <c r="P2143" t="s">
        <v>953</v>
      </c>
      <c r="Q2143" t="s">
        <v>73</v>
      </c>
      <c r="R2143" t="s">
        <v>12812</v>
      </c>
      <c r="S2143" t="str">
        <f t="shared" si="33"/>
        <v>CCOSI CONDORI, DARIO JESUS</v>
      </c>
      <c r="T2143" t="s">
        <v>172</v>
      </c>
      <c r="U2143" t="s">
        <v>36</v>
      </c>
      <c r="V2143" t="s">
        <v>48</v>
      </c>
      <c r="W2143" t="s">
        <v>16691</v>
      </c>
      <c r="X2143" s="121">
        <v>23366</v>
      </c>
      <c r="Y2143" t="s">
        <v>12813</v>
      </c>
      <c r="AB2143" t="s">
        <v>37</v>
      </c>
      <c r="AC2143" t="s">
        <v>92</v>
      </c>
      <c r="AD2143" t="s">
        <v>39</v>
      </c>
    </row>
    <row r="2144" spans="1:30">
      <c r="A2144" t="s">
        <v>12814</v>
      </c>
      <c r="B2144" t="s">
        <v>26</v>
      </c>
      <c r="C2144" t="s">
        <v>27</v>
      </c>
      <c r="D2144" t="s">
        <v>28</v>
      </c>
      <c r="E2144" t="s">
        <v>363</v>
      </c>
      <c r="F2144" t="s">
        <v>12775</v>
      </c>
      <c r="G2144" t="s">
        <v>12776</v>
      </c>
      <c r="H2144" t="s">
        <v>8442</v>
      </c>
      <c r="I2144" t="s">
        <v>14569</v>
      </c>
      <c r="J2144" t="s">
        <v>12814</v>
      </c>
      <c r="K2144" t="s">
        <v>87</v>
      </c>
      <c r="L2144" t="s">
        <v>88</v>
      </c>
      <c r="M2144" t="s">
        <v>89</v>
      </c>
      <c r="N2144" t="s">
        <v>231</v>
      </c>
      <c r="O2144" t="s">
        <v>16692</v>
      </c>
      <c r="P2144" t="s">
        <v>40</v>
      </c>
      <c r="Q2144" t="s">
        <v>40</v>
      </c>
      <c r="R2144" t="s">
        <v>40</v>
      </c>
      <c r="S2144" s="163" t="s">
        <v>231</v>
      </c>
      <c r="T2144" t="s">
        <v>62</v>
      </c>
      <c r="U2144" t="s">
        <v>36</v>
      </c>
      <c r="V2144" t="s">
        <v>48</v>
      </c>
      <c r="W2144" t="s">
        <v>40</v>
      </c>
      <c r="X2144" t="s">
        <v>232</v>
      </c>
      <c r="Y2144" t="s">
        <v>40</v>
      </c>
      <c r="AB2144" t="s">
        <v>37</v>
      </c>
      <c r="AC2144" t="s">
        <v>92</v>
      </c>
      <c r="AD2144" t="s">
        <v>39</v>
      </c>
    </row>
    <row r="2145" spans="1:30">
      <c r="A2145" t="s">
        <v>12815</v>
      </c>
      <c r="B2145" t="s">
        <v>26</v>
      </c>
      <c r="C2145" t="s">
        <v>332</v>
      </c>
      <c r="D2145" t="s">
        <v>28</v>
      </c>
      <c r="E2145" t="s">
        <v>422</v>
      </c>
      <c r="F2145" t="s">
        <v>12816</v>
      </c>
      <c r="G2145" t="s">
        <v>12817</v>
      </c>
      <c r="H2145" t="s">
        <v>8442</v>
      </c>
      <c r="I2145" t="s">
        <v>14570</v>
      </c>
      <c r="J2145" t="s">
        <v>12815</v>
      </c>
      <c r="K2145" t="s">
        <v>30</v>
      </c>
      <c r="L2145" t="s">
        <v>31</v>
      </c>
      <c r="M2145" t="s">
        <v>32</v>
      </c>
      <c r="N2145" t="s">
        <v>33</v>
      </c>
      <c r="O2145" t="s">
        <v>12818</v>
      </c>
      <c r="P2145" t="s">
        <v>122</v>
      </c>
      <c r="Q2145" t="s">
        <v>6393</v>
      </c>
      <c r="R2145" t="s">
        <v>402</v>
      </c>
      <c r="S2145" t="str">
        <f t="shared" si="33"/>
        <v>FLORES BLAS, PABLO</v>
      </c>
      <c r="T2145" t="s">
        <v>35</v>
      </c>
      <c r="U2145" t="s">
        <v>36</v>
      </c>
      <c r="V2145" t="s">
        <v>6426</v>
      </c>
      <c r="W2145" t="s">
        <v>16693</v>
      </c>
      <c r="X2145" s="121">
        <v>23525</v>
      </c>
      <c r="Y2145" t="s">
        <v>10861</v>
      </c>
      <c r="Z2145" s="121">
        <v>43525</v>
      </c>
      <c r="AA2145" s="121">
        <v>44985</v>
      </c>
      <c r="AB2145" t="s">
        <v>37</v>
      </c>
      <c r="AC2145" t="s">
        <v>38</v>
      </c>
      <c r="AD2145" t="s">
        <v>39</v>
      </c>
    </row>
    <row r="2146" spans="1:30">
      <c r="A2146" t="s">
        <v>12819</v>
      </c>
      <c r="B2146" t="s">
        <v>26</v>
      </c>
      <c r="C2146" t="s">
        <v>332</v>
      </c>
      <c r="D2146" t="s">
        <v>28</v>
      </c>
      <c r="E2146" t="s">
        <v>422</v>
      </c>
      <c r="F2146" t="s">
        <v>12816</v>
      </c>
      <c r="G2146" t="s">
        <v>12817</v>
      </c>
      <c r="H2146" t="s">
        <v>8442</v>
      </c>
      <c r="I2146" t="s">
        <v>14570</v>
      </c>
      <c r="J2146" t="s">
        <v>12819</v>
      </c>
      <c r="K2146" t="s">
        <v>30</v>
      </c>
      <c r="L2146" t="s">
        <v>30</v>
      </c>
      <c r="M2146" t="s">
        <v>41</v>
      </c>
      <c r="N2146" t="s">
        <v>42</v>
      </c>
      <c r="O2146" t="s">
        <v>52</v>
      </c>
      <c r="P2146" t="s">
        <v>1033</v>
      </c>
      <c r="Q2146" t="s">
        <v>72</v>
      </c>
      <c r="R2146" t="s">
        <v>12820</v>
      </c>
      <c r="S2146" t="str">
        <f t="shared" si="33"/>
        <v>AVENDAÑO QUISPE, EUSEBIO JOSE</v>
      </c>
      <c r="T2146" t="s">
        <v>51</v>
      </c>
      <c r="U2146" t="s">
        <v>47</v>
      </c>
      <c r="V2146" t="s">
        <v>48</v>
      </c>
      <c r="W2146" t="s">
        <v>16694</v>
      </c>
      <c r="X2146" s="121">
        <v>23726</v>
      </c>
      <c r="Y2146" t="s">
        <v>12821</v>
      </c>
      <c r="AB2146" t="s">
        <v>37</v>
      </c>
      <c r="AC2146" t="s">
        <v>38</v>
      </c>
      <c r="AD2146" t="s">
        <v>39</v>
      </c>
    </row>
    <row r="2147" spans="1:30">
      <c r="A2147" t="s">
        <v>12822</v>
      </c>
      <c r="B2147" t="s">
        <v>26</v>
      </c>
      <c r="C2147" t="s">
        <v>332</v>
      </c>
      <c r="D2147" t="s">
        <v>28</v>
      </c>
      <c r="E2147" t="s">
        <v>422</v>
      </c>
      <c r="F2147" t="s">
        <v>12816</v>
      </c>
      <c r="G2147" t="s">
        <v>12817</v>
      </c>
      <c r="H2147" t="s">
        <v>8442</v>
      </c>
      <c r="I2147" t="s">
        <v>14570</v>
      </c>
      <c r="J2147" t="s">
        <v>12822</v>
      </c>
      <c r="K2147" t="s">
        <v>30</v>
      </c>
      <c r="L2147" t="s">
        <v>30</v>
      </c>
      <c r="M2147" t="s">
        <v>41</v>
      </c>
      <c r="N2147" t="s">
        <v>42</v>
      </c>
      <c r="O2147" t="s">
        <v>12823</v>
      </c>
      <c r="P2147" t="s">
        <v>122</v>
      </c>
      <c r="Q2147" t="s">
        <v>226</v>
      </c>
      <c r="R2147" t="s">
        <v>12824</v>
      </c>
      <c r="S2147" t="str">
        <f t="shared" si="33"/>
        <v>FLORES TICONA, OSWALDO ROLANDO</v>
      </c>
      <c r="T2147" t="s">
        <v>51</v>
      </c>
      <c r="U2147" t="s">
        <v>47</v>
      </c>
      <c r="V2147" t="s">
        <v>48</v>
      </c>
      <c r="W2147" t="s">
        <v>16695</v>
      </c>
      <c r="X2147" s="121">
        <v>23146</v>
      </c>
      <c r="Y2147" t="s">
        <v>12825</v>
      </c>
      <c r="AB2147" t="s">
        <v>37</v>
      </c>
      <c r="AC2147" t="s">
        <v>38</v>
      </c>
      <c r="AD2147" t="s">
        <v>39</v>
      </c>
    </row>
    <row r="2148" spans="1:30">
      <c r="A2148" t="s">
        <v>12826</v>
      </c>
      <c r="B2148" t="s">
        <v>26</v>
      </c>
      <c r="C2148" t="s">
        <v>332</v>
      </c>
      <c r="D2148" t="s">
        <v>28</v>
      </c>
      <c r="E2148" t="s">
        <v>422</v>
      </c>
      <c r="F2148" t="s">
        <v>12816</v>
      </c>
      <c r="G2148" t="s">
        <v>12817</v>
      </c>
      <c r="H2148" t="s">
        <v>8442</v>
      </c>
      <c r="I2148" t="s">
        <v>14570</v>
      </c>
      <c r="J2148" t="s">
        <v>12826</v>
      </c>
      <c r="K2148" t="s">
        <v>30</v>
      </c>
      <c r="L2148" t="s">
        <v>30</v>
      </c>
      <c r="M2148" t="s">
        <v>41</v>
      </c>
      <c r="N2148" t="s">
        <v>42</v>
      </c>
      <c r="O2148" t="s">
        <v>12827</v>
      </c>
      <c r="P2148" t="s">
        <v>515</v>
      </c>
      <c r="Q2148" t="s">
        <v>318</v>
      </c>
      <c r="R2148" t="s">
        <v>894</v>
      </c>
      <c r="S2148" t="str">
        <f t="shared" si="33"/>
        <v>ÑACA MERMA, GENOVEVA</v>
      </c>
      <c r="T2148" t="s">
        <v>62</v>
      </c>
      <c r="U2148" t="s">
        <v>47</v>
      </c>
      <c r="V2148" t="s">
        <v>48</v>
      </c>
      <c r="W2148" t="s">
        <v>16696</v>
      </c>
      <c r="X2148" s="121">
        <v>21918</v>
      </c>
      <c r="Y2148" t="s">
        <v>12828</v>
      </c>
      <c r="AB2148" t="s">
        <v>37</v>
      </c>
      <c r="AC2148" t="s">
        <v>38</v>
      </c>
      <c r="AD2148" t="s">
        <v>39</v>
      </c>
    </row>
    <row r="2149" spans="1:30">
      <c r="A2149" t="s">
        <v>12829</v>
      </c>
      <c r="B2149" t="s">
        <v>26</v>
      </c>
      <c r="C2149" t="s">
        <v>332</v>
      </c>
      <c r="D2149" t="s">
        <v>28</v>
      </c>
      <c r="E2149" t="s">
        <v>422</v>
      </c>
      <c r="F2149" t="s">
        <v>12816</v>
      </c>
      <c r="G2149" t="s">
        <v>12817</v>
      </c>
      <c r="H2149" t="s">
        <v>8442</v>
      </c>
      <c r="I2149" t="s">
        <v>14570</v>
      </c>
      <c r="J2149" t="s">
        <v>12829</v>
      </c>
      <c r="K2149" t="s">
        <v>30</v>
      </c>
      <c r="L2149" t="s">
        <v>30</v>
      </c>
      <c r="M2149" t="s">
        <v>41</v>
      </c>
      <c r="N2149" t="s">
        <v>42</v>
      </c>
      <c r="O2149" t="s">
        <v>12830</v>
      </c>
      <c r="P2149" t="s">
        <v>953</v>
      </c>
      <c r="Q2149" t="s">
        <v>481</v>
      </c>
      <c r="R2149" t="s">
        <v>12831</v>
      </c>
      <c r="S2149" t="str">
        <f t="shared" si="33"/>
        <v>CCOSI CENTENO, AYDEE MERCEDES</v>
      </c>
      <c r="T2149" t="s">
        <v>62</v>
      </c>
      <c r="U2149" t="s">
        <v>47</v>
      </c>
      <c r="V2149" t="s">
        <v>48</v>
      </c>
      <c r="W2149" t="s">
        <v>16697</v>
      </c>
      <c r="X2149" s="121">
        <v>25515</v>
      </c>
      <c r="Y2149" t="s">
        <v>12832</v>
      </c>
      <c r="AB2149" t="s">
        <v>37</v>
      </c>
      <c r="AC2149" t="s">
        <v>38</v>
      </c>
      <c r="AD2149" t="s">
        <v>39</v>
      </c>
    </row>
    <row r="2150" spans="1:30">
      <c r="A2150" t="s">
        <v>12833</v>
      </c>
      <c r="B2150" t="s">
        <v>26</v>
      </c>
      <c r="C2150" t="s">
        <v>332</v>
      </c>
      <c r="D2150" t="s">
        <v>28</v>
      </c>
      <c r="E2150" t="s">
        <v>422</v>
      </c>
      <c r="F2150" t="s">
        <v>12816</v>
      </c>
      <c r="G2150" t="s">
        <v>12817</v>
      </c>
      <c r="H2150" t="s">
        <v>8442</v>
      </c>
      <c r="I2150" t="s">
        <v>14570</v>
      </c>
      <c r="J2150" t="s">
        <v>12833</v>
      </c>
      <c r="K2150" t="s">
        <v>87</v>
      </c>
      <c r="L2150" t="s">
        <v>88</v>
      </c>
      <c r="M2150" t="s">
        <v>89</v>
      </c>
      <c r="N2150" t="s">
        <v>42</v>
      </c>
      <c r="O2150" t="s">
        <v>12834</v>
      </c>
      <c r="P2150" t="s">
        <v>262</v>
      </c>
      <c r="Q2150" t="s">
        <v>282</v>
      </c>
      <c r="R2150" t="s">
        <v>12835</v>
      </c>
      <c r="S2150" t="str">
        <f t="shared" si="33"/>
        <v>LUJANO CHAMBILLA, MARCELINA MAURA</v>
      </c>
      <c r="T2150" t="s">
        <v>99</v>
      </c>
      <c r="U2150" t="s">
        <v>36</v>
      </c>
      <c r="V2150" t="s">
        <v>48</v>
      </c>
      <c r="W2150" t="s">
        <v>16698</v>
      </c>
      <c r="X2150" s="121">
        <v>23976</v>
      </c>
      <c r="Y2150" t="s">
        <v>12836</v>
      </c>
      <c r="AB2150" t="s">
        <v>37</v>
      </c>
      <c r="AC2150" t="s">
        <v>92</v>
      </c>
      <c r="AD2150" t="s">
        <v>39</v>
      </c>
    </row>
    <row r="2151" spans="1:30">
      <c r="A2151" t="s">
        <v>12837</v>
      </c>
      <c r="B2151" t="s">
        <v>26</v>
      </c>
      <c r="C2151" t="s">
        <v>27</v>
      </c>
      <c r="D2151" t="s">
        <v>28</v>
      </c>
      <c r="E2151" t="s">
        <v>422</v>
      </c>
      <c r="F2151" t="s">
        <v>12838</v>
      </c>
      <c r="G2151" t="s">
        <v>12839</v>
      </c>
      <c r="H2151" t="s">
        <v>8442</v>
      </c>
      <c r="I2151" t="s">
        <v>14571</v>
      </c>
      <c r="J2151" t="s">
        <v>12837</v>
      </c>
      <c r="K2151" t="s">
        <v>30</v>
      </c>
      <c r="L2151" t="s">
        <v>31</v>
      </c>
      <c r="M2151" t="s">
        <v>32</v>
      </c>
      <c r="N2151" t="s">
        <v>33</v>
      </c>
      <c r="O2151" t="s">
        <v>12840</v>
      </c>
      <c r="P2151" t="s">
        <v>122</v>
      </c>
      <c r="Q2151" t="s">
        <v>73</v>
      </c>
      <c r="R2151" t="s">
        <v>8577</v>
      </c>
      <c r="S2151" t="str">
        <f t="shared" si="33"/>
        <v>FLORES CONDORI, RAQUEL</v>
      </c>
      <c r="T2151" t="s">
        <v>35</v>
      </c>
      <c r="U2151" t="s">
        <v>36</v>
      </c>
      <c r="V2151" t="s">
        <v>158</v>
      </c>
      <c r="W2151" t="s">
        <v>16699</v>
      </c>
      <c r="X2151" s="121">
        <v>28496</v>
      </c>
      <c r="Y2151" t="s">
        <v>12841</v>
      </c>
      <c r="Z2151" s="121">
        <v>44240</v>
      </c>
      <c r="AB2151" t="s">
        <v>37</v>
      </c>
      <c r="AC2151" t="s">
        <v>38</v>
      </c>
      <c r="AD2151" t="s">
        <v>39</v>
      </c>
    </row>
    <row r="2152" spans="1:30">
      <c r="A2152" t="s">
        <v>12842</v>
      </c>
      <c r="B2152" t="s">
        <v>26</v>
      </c>
      <c r="C2152" t="s">
        <v>27</v>
      </c>
      <c r="D2152" t="s">
        <v>28</v>
      </c>
      <c r="E2152" t="s">
        <v>422</v>
      </c>
      <c r="F2152" t="s">
        <v>12838</v>
      </c>
      <c r="G2152" t="s">
        <v>12839</v>
      </c>
      <c r="H2152" t="s">
        <v>8442</v>
      </c>
      <c r="I2152" t="s">
        <v>14571</v>
      </c>
      <c r="J2152" t="s">
        <v>12842</v>
      </c>
      <c r="K2152" t="s">
        <v>30</v>
      </c>
      <c r="L2152" t="s">
        <v>30</v>
      </c>
      <c r="M2152" t="s">
        <v>41</v>
      </c>
      <c r="N2152" t="s">
        <v>42</v>
      </c>
      <c r="O2152" t="s">
        <v>52</v>
      </c>
      <c r="P2152" t="s">
        <v>304</v>
      </c>
      <c r="Q2152" t="s">
        <v>706</v>
      </c>
      <c r="R2152" t="s">
        <v>105</v>
      </c>
      <c r="S2152" t="str">
        <f t="shared" si="33"/>
        <v>MESTAS CALATAYUD, CARMEN</v>
      </c>
      <c r="T2152" t="s">
        <v>51</v>
      </c>
      <c r="U2152" t="s">
        <v>47</v>
      </c>
      <c r="V2152" t="s">
        <v>48</v>
      </c>
      <c r="W2152" t="s">
        <v>16700</v>
      </c>
      <c r="X2152" s="121">
        <v>23574</v>
      </c>
      <c r="Y2152" t="s">
        <v>12843</v>
      </c>
      <c r="AB2152" t="s">
        <v>37</v>
      </c>
      <c r="AC2152" t="s">
        <v>38</v>
      </c>
      <c r="AD2152" t="s">
        <v>39</v>
      </c>
    </row>
    <row r="2153" spans="1:30">
      <c r="A2153" t="s">
        <v>12844</v>
      </c>
      <c r="B2153" t="s">
        <v>26</v>
      </c>
      <c r="C2153" t="s">
        <v>27</v>
      </c>
      <c r="D2153" t="s">
        <v>28</v>
      </c>
      <c r="E2153" t="s">
        <v>422</v>
      </c>
      <c r="F2153" t="s">
        <v>12838</v>
      </c>
      <c r="G2153" t="s">
        <v>12839</v>
      </c>
      <c r="H2153" t="s">
        <v>8442</v>
      </c>
      <c r="I2153" t="s">
        <v>14571</v>
      </c>
      <c r="J2153" t="s">
        <v>12844</v>
      </c>
      <c r="K2153" t="s">
        <v>30</v>
      </c>
      <c r="L2153" t="s">
        <v>30</v>
      </c>
      <c r="M2153" t="s">
        <v>41</v>
      </c>
      <c r="N2153" t="s">
        <v>42</v>
      </c>
      <c r="O2153" t="s">
        <v>12845</v>
      </c>
      <c r="P2153" t="s">
        <v>12846</v>
      </c>
      <c r="Q2153" t="s">
        <v>12847</v>
      </c>
      <c r="R2153" t="s">
        <v>12848</v>
      </c>
      <c r="S2153" t="str">
        <f t="shared" si="33"/>
        <v>MAYE CCALLOMAMANI, PABLO ANDRES</v>
      </c>
      <c r="T2153" t="s">
        <v>62</v>
      </c>
      <c r="U2153" t="s">
        <v>47</v>
      </c>
      <c r="V2153" t="s">
        <v>48</v>
      </c>
      <c r="W2153" t="s">
        <v>16701</v>
      </c>
      <c r="X2153" s="121">
        <v>23620</v>
      </c>
      <c r="Y2153" t="s">
        <v>12849</v>
      </c>
      <c r="AB2153" t="s">
        <v>37</v>
      </c>
      <c r="AC2153" t="s">
        <v>38</v>
      </c>
      <c r="AD2153" t="s">
        <v>39</v>
      </c>
    </row>
    <row r="2154" spans="1:30">
      <c r="A2154" t="s">
        <v>12850</v>
      </c>
      <c r="B2154" t="s">
        <v>26</v>
      </c>
      <c r="C2154" t="s">
        <v>27</v>
      </c>
      <c r="D2154" t="s">
        <v>28</v>
      </c>
      <c r="E2154" t="s">
        <v>422</v>
      </c>
      <c r="F2154" t="s">
        <v>12838</v>
      </c>
      <c r="G2154" t="s">
        <v>12839</v>
      </c>
      <c r="H2154" t="s">
        <v>8442</v>
      </c>
      <c r="I2154" t="s">
        <v>14571</v>
      </c>
      <c r="J2154" t="s">
        <v>12850</v>
      </c>
      <c r="K2154" t="s">
        <v>30</v>
      </c>
      <c r="L2154" t="s">
        <v>30</v>
      </c>
      <c r="M2154" t="s">
        <v>41</v>
      </c>
      <c r="N2154" t="s">
        <v>42</v>
      </c>
      <c r="O2154" t="s">
        <v>12851</v>
      </c>
      <c r="P2154" t="s">
        <v>215</v>
      </c>
      <c r="Q2154" t="s">
        <v>8671</v>
      </c>
      <c r="R2154" t="s">
        <v>8672</v>
      </c>
      <c r="S2154" t="str">
        <f t="shared" si="33"/>
        <v>CASTILLO KANQUI, DIONICIA</v>
      </c>
      <c r="T2154" t="s">
        <v>51</v>
      </c>
      <c r="U2154" t="s">
        <v>47</v>
      </c>
      <c r="V2154" t="s">
        <v>48</v>
      </c>
      <c r="W2154" t="s">
        <v>16702</v>
      </c>
      <c r="X2154" s="121">
        <v>28120</v>
      </c>
      <c r="Y2154" t="s">
        <v>8673</v>
      </c>
      <c r="AB2154" t="s">
        <v>37</v>
      </c>
      <c r="AC2154" t="s">
        <v>38</v>
      </c>
      <c r="AD2154" t="s">
        <v>39</v>
      </c>
    </row>
    <row r="2155" spans="1:30">
      <c r="A2155" t="s">
        <v>12852</v>
      </c>
      <c r="B2155" t="s">
        <v>26</v>
      </c>
      <c r="C2155" t="s">
        <v>27</v>
      </c>
      <c r="D2155" t="s">
        <v>28</v>
      </c>
      <c r="E2155" t="s">
        <v>422</v>
      </c>
      <c r="F2155" t="s">
        <v>12838</v>
      </c>
      <c r="G2155" t="s">
        <v>12839</v>
      </c>
      <c r="H2155" t="s">
        <v>8442</v>
      </c>
      <c r="I2155" t="s">
        <v>14571</v>
      </c>
      <c r="J2155" t="s">
        <v>12852</v>
      </c>
      <c r="K2155" t="s">
        <v>30</v>
      </c>
      <c r="L2155" t="s">
        <v>30</v>
      </c>
      <c r="M2155" t="s">
        <v>41</v>
      </c>
      <c r="N2155" t="s">
        <v>42</v>
      </c>
      <c r="O2155" t="s">
        <v>14572</v>
      </c>
      <c r="P2155" t="s">
        <v>72</v>
      </c>
      <c r="Q2155" t="s">
        <v>129</v>
      </c>
      <c r="R2155" t="s">
        <v>14573</v>
      </c>
      <c r="S2155" t="str">
        <f t="shared" si="33"/>
        <v>QUISPE CRUZ, NIPTALIA</v>
      </c>
      <c r="T2155" t="s">
        <v>58</v>
      </c>
      <c r="U2155" t="s">
        <v>47</v>
      </c>
      <c r="V2155" t="s">
        <v>48</v>
      </c>
      <c r="W2155" t="s">
        <v>16703</v>
      </c>
      <c r="X2155" s="121">
        <v>25943</v>
      </c>
      <c r="Y2155" t="s">
        <v>14574</v>
      </c>
      <c r="AB2155" t="s">
        <v>37</v>
      </c>
      <c r="AC2155" t="s">
        <v>38</v>
      </c>
      <c r="AD2155" t="s">
        <v>39</v>
      </c>
    </row>
    <row r="2156" spans="1:30">
      <c r="A2156" t="s">
        <v>12855</v>
      </c>
      <c r="B2156" t="s">
        <v>26</v>
      </c>
      <c r="C2156" t="s">
        <v>27</v>
      </c>
      <c r="D2156" t="s">
        <v>28</v>
      </c>
      <c r="E2156" t="s">
        <v>422</v>
      </c>
      <c r="F2156" t="s">
        <v>12838</v>
      </c>
      <c r="G2156" t="s">
        <v>12839</v>
      </c>
      <c r="H2156" t="s">
        <v>8442</v>
      </c>
      <c r="I2156" t="s">
        <v>14571</v>
      </c>
      <c r="J2156" t="s">
        <v>12855</v>
      </c>
      <c r="K2156" t="s">
        <v>30</v>
      </c>
      <c r="L2156" t="s">
        <v>30</v>
      </c>
      <c r="M2156" t="s">
        <v>41</v>
      </c>
      <c r="N2156" t="s">
        <v>42</v>
      </c>
      <c r="O2156" t="s">
        <v>12856</v>
      </c>
      <c r="P2156" t="s">
        <v>225</v>
      </c>
      <c r="Q2156" t="s">
        <v>638</v>
      </c>
      <c r="R2156" t="s">
        <v>410</v>
      </c>
      <c r="S2156" t="str">
        <f t="shared" si="33"/>
        <v>NAVARRO CHECALLA, VICTOR</v>
      </c>
      <c r="T2156" t="s">
        <v>51</v>
      </c>
      <c r="U2156" t="s">
        <v>47</v>
      </c>
      <c r="V2156" t="s">
        <v>48</v>
      </c>
      <c r="W2156" t="s">
        <v>16704</v>
      </c>
      <c r="X2156" s="121">
        <v>21707</v>
      </c>
      <c r="Y2156" t="s">
        <v>12857</v>
      </c>
      <c r="AB2156" t="s">
        <v>37</v>
      </c>
      <c r="AC2156" t="s">
        <v>38</v>
      </c>
      <c r="AD2156" t="s">
        <v>39</v>
      </c>
    </row>
    <row r="2157" spans="1:30">
      <c r="A2157" t="s">
        <v>12858</v>
      </c>
      <c r="B2157" t="s">
        <v>26</v>
      </c>
      <c r="C2157" t="s">
        <v>27</v>
      </c>
      <c r="D2157" t="s">
        <v>28</v>
      </c>
      <c r="E2157" t="s">
        <v>422</v>
      </c>
      <c r="F2157" t="s">
        <v>12838</v>
      </c>
      <c r="G2157" t="s">
        <v>12839</v>
      </c>
      <c r="H2157" t="s">
        <v>8442</v>
      </c>
      <c r="I2157" t="s">
        <v>14571</v>
      </c>
      <c r="J2157" t="s">
        <v>12858</v>
      </c>
      <c r="K2157" t="s">
        <v>87</v>
      </c>
      <c r="L2157" t="s">
        <v>88</v>
      </c>
      <c r="M2157" t="s">
        <v>89</v>
      </c>
      <c r="N2157" t="s">
        <v>231</v>
      </c>
      <c r="O2157" t="s">
        <v>16705</v>
      </c>
      <c r="P2157" t="s">
        <v>40</v>
      </c>
      <c r="Q2157" t="s">
        <v>40</v>
      </c>
      <c r="R2157" t="s">
        <v>40</v>
      </c>
      <c r="S2157" s="163" t="s">
        <v>231</v>
      </c>
      <c r="T2157" t="s">
        <v>62</v>
      </c>
      <c r="U2157" t="s">
        <v>36</v>
      </c>
      <c r="V2157" t="s">
        <v>48</v>
      </c>
      <c r="W2157" t="s">
        <v>40</v>
      </c>
      <c r="X2157" t="s">
        <v>232</v>
      </c>
      <c r="Y2157" t="s">
        <v>40</v>
      </c>
      <c r="AB2157" t="s">
        <v>37</v>
      </c>
      <c r="AC2157" t="s">
        <v>92</v>
      </c>
      <c r="AD2157" t="s">
        <v>39</v>
      </c>
    </row>
    <row r="2158" spans="1:30">
      <c r="A2158" t="s">
        <v>12860</v>
      </c>
      <c r="B2158" t="s">
        <v>26</v>
      </c>
      <c r="C2158" t="s">
        <v>332</v>
      </c>
      <c r="D2158" t="s">
        <v>28</v>
      </c>
      <c r="E2158" t="s">
        <v>422</v>
      </c>
      <c r="F2158" t="s">
        <v>12861</v>
      </c>
      <c r="G2158" t="s">
        <v>12862</v>
      </c>
      <c r="H2158" t="s">
        <v>8442</v>
      </c>
      <c r="I2158" t="s">
        <v>14575</v>
      </c>
      <c r="J2158" t="s">
        <v>12860</v>
      </c>
      <c r="K2158" t="s">
        <v>30</v>
      </c>
      <c r="L2158" t="s">
        <v>31</v>
      </c>
      <c r="M2158" t="s">
        <v>32</v>
      </c>
      <c r="N2158" t="s">
        <v>33</v>
      </c>
      <c r="O2158" t="s">
        <v>16706</v>
      </c>
      <c r="P2158" t="s">
        <v>103</v>
      </c>
      <c r="Q2158" t="s">
        <v>16709</v>
      </c>
      <c r="R2158" t="s">
        <v>871</v>
      </c>
      <c r="S2158" t="str">
        <f t="shared" si="33"/>
        <v>MAMANI CURAZI, DINA</v>
      </c>
      <c r="T2158" t="s">
        <v>58</v>
      </c>
      <c r="U2158" t="s">
        <v>36</v>
      </c>
      <c r="V2158" t="s">
        <v>6426</v>
      </c>
      <c r="W2158" t="s">
        <v>16707</v>
      </c>
      <c r="X2158" s="121">
        <v>27200</v>
      </c>
      <c r="Y2158" t="s">
        <v>16708</v>
      </c>
      <c r="Z2158" s="121">
        <v>44197</v>
      </c>
      <c r="AA2158" s="121">
        <v>44985</v>
      </c>
      <c r="AB2158" t="s">
        <v>37</v>
      </c>
      <c r="AC2158" t="s">
        <v>38</v>
      </c>
      <c r="AD2158" t="s">
        <v>39</v>
      </c>
    </row>
    <row r="2159" spans="1:30">
      <c r="A2159" t="s">
        <v>12864</v>
      </c>
      <c r="B2159" t="s">
        <v>26</v>
      </c>
      <c r="C2159" t="s">
        <v>332</v>
      </c>
      <c r="D2159" t="s">
        <v>28</v>
      </c>
      <c r="E2159" t="s">
        <v>422</v>
      </c>
      <c r="F2159" t="s">
        <v>12861</v>
      </c>
      <c r="G2159" t="s">
        <v>12862</v>
      </c>
      <c r="H2159" t="s">
        <v>8442</v>
      </c>
      <c r="I2159" t="s">
        <v>14575</v>
      </c>
      <c r="J2159" t="s">
        <v>12864</v>
      </c>
      <c r="K2159" t="s">
        <v>30</v>
      </c>
      <c r="L2159" t="s">
        <v>30</v>
      </c>
      <c r="M2159" t="s">
        <v>41</v>
      </c>
      <c r="N2159" t="s">
        <v>42</v>
      </c>
      <c r="O2159" t="s">
        <v>52</v>
      </c>
      <c r="P2159" t="s">
        <v>683</v>
      </c>
      <c r="Q2159" t="s">
        <v>684</v>
      </c>
      <c r="R2159" t="s">
        <v>12865</v>
      </c>
      <c r="S2159" t="str">
        <f t="shared" si="33"/>
        <v>BAILON ARI, NATALIA</v>
      </c>
      <c r="T2159" t="s">
        <v>46</v>
      </c>
      <c r="U2159" t="s">
        <v>47</v>
      </c>
      <c r="V2159" t="s">
        <v>48</v>
      </c>
      <c r="W2159" t="s">
        <v>16710</v>
      </c>
      <c r="X2159" s="121">
        <v>21973</v>
      </c>
      <c r="Y2159" t="s">
        <v>12866</v>
      </c>
      <c r="AB2159" t="s">
        <v>37</v>
      </c>
      <c r="AC2159" t="s">
        <v>38</v>
      </c>
      <c r="AD2159" t="s">
        <v>39</v>
      </c>
    </row>
    <row r="2160" spans="1:30">
      <c r="A2160" t="s">
        <v>12867</v>
      </c>
      <c r="B2160" t="s">
        <v>26</v>
      </c>
      <c r="C2160" t="s">
        <v>332</v>
      </c>
      <c r="D2160" t="s">
        <v>28</v>
      </c>
      <c r="E2160" t="s">
        <v>422</v>
      </c>
      <c r="F2160" t="s">
        <v>12861</v>
      </c>
      <c r="G2160" t="s">
        <v>12862</v>
      </c>
      <c r="H2160" t="s">
        <v>8442</v>
      </c>
      <c r="I2160" t="s">
        <v>14575</v>
      </c>
      <c r="J2160" t="s">
        <v>12867</v>
      </c>
      <c r="K2160" t="s">
        <v>30</v>
      </c>
      <c r="L2160" t="s">
        <v>30</v>
      </c>
      <c r="M2160" t="s">
        <v>41</v>
      </c>
      <c r="N2160" t="s">
        <v>42</v>
      </c>
      <c r="O2160" t="s">
        <v>12868</v>
      </c>
      <c r="P2160" t="s">
        <v>367</v>
      </c>
      <c r="Q2160" t="s">
        <v>748</v>
      </c>
      <c r="R2160" t="s">
        <v>14576</v>
      </c>
      <c r="S2160" t="str">
        <f t="shared" si="33"/>
        <v>AYALA POLLOYQUERI, RITA NIEVES</v>
      </c>
      <c r="T2160" t="s">
        <v>58</v>
      </c>
      <c r="U2160" t="s">
        <v>47</v>
      </c>
      <c r="V2160" t="s">
        <v>48</v>
      </c>
      <c r="W2160" t="s">
        <v>16711</v>
      </c>
      <c r="X2160" s="121">
        <v>25444</v>
      </c>
      <c r="Y2160" t="s">
        <v>14577</v>
      </c>
      <c r="AB2160" t="s">
        <v>37</v>
      </c>
      <c r="AC2160" t="s">
        <v>38</v>
      </c>
      <c r="AD2160" t="s">
        <v>39</v>
      </c>
    </row>
    <row r="2161" spans="1:30">
      <c r="A2161" t="s">
        <v>12869</v>
      </c>
      <c r="B2161" t="s">
        <v>26</v>
      </c>
      <c r="C2161" t="s">
        <v>332</v>
      </c>
      <c r="D2161" t="s">
        <v>28</v>
      </c>
      <c r="E2161" t="s">
        <v>422</v>
      </c>
      <c r="F2161" t="s">
        <v>12861</v>
      </c>
      <c r="G2161" t="s">
        <v>12862</v>
      </c>
      <c r="H2161" t="s">
        <v>8442</v>
      </c>
      <c r="I2161" t="s">
        <v>14575</v>
      </c>
      <c r="J2161" t="s">
        <v>12869</v>
      </c>
      <c r="K2161" t="s">
        <v>30</v>
      </c>
      <c r="L2161" t="s">
        <v>30</v>
      </c>
      <c r="M2161" t="s">
        <v>6262</v>
      </c>
      <c r="N2161" t="s">
        <v>42</v>
      </c>
      <c r="O2161" t="s">
        <v>12870</v>
      </c>
      <c r="P2161" t="s">
        <v>1035</v>
      </c>
      <c r="Q2161" t="s">
        <v>240</v>
      </c>
      <c r="R2161" t="s">
        <v>12871</v>
      </c>
      <c r="S2161" t="str">
        <f t="shared" si="33"/>
        <v>MOGROVEJO NUÑEZ, CELSO ALBERTO MELQUIADES</v>
      </c>
      <c r="T2161" t="s">
        <v>58</v>
      </c>
      <c r="U2161" t="s">
        <v>47</v>
      </c>
      <c r="V2161" t="s">
        <v>48</v>
      </c>
      <c r="W2161" t="s">
        <v>16712</v>
      </c>
      <c r="X2161" s="121">
        <v>21199</v>
      </c>
      <c r="Y2161" t="s">
        <v>12872</v>
      </c>
      <c r="AB2161" t="s">
        <v>37</v>
      </c>
      <c r="AC2161" t="s">
        <v>38</v>
      </c>
      <c r="AD2161" t="s">
        <v>39</v>
      </c>
    </row>
    <row r="2162" spans="1:30">
      <c r="A2162" t="s">
        <v>12873</v>
      </c>
      <c r="B2162" t="s">
        <v>26</v>
      </c>
      <c r="C2162" t="s">
        <v>332</v>
      </c>
      <c r="D2162" t="s">
        <v>28</v>
      </c>
      <c r="E2162" t="s">
        <v>422</v>
      </c>
      <c r="F2162" t="s">
        <v>12861</v>
      </c>
      <c r="G2162" t="s">
        <v>12862</v>
      </c>
      <c r="H2162" t="s">
        <v>8442</v>
      </c>
      <c r="I2162" t="s">
        <v>14575</v>
      </c>
      <c r="J2162" t="s">
        <v>12873</v>
      </c>
      <c r="K2162" t="s">
        <v>87</v>
      </c>
      <c r="L2162" t="s">
        <v>88</v>
      </c>
      <c r="M2162" t="s">
        <v>93</v>
      </c>
      <c r="N2162" t="s">
        <v>42</v>
      </c>
      <c r="O2162" t="s">
        <v>12874</v>
      </c>
      <c r="P2162" t="s">
        <v>224</v>
      </c>
      <c r="Q2162" t="s">
        <v>154</v>
      </c>
      <c r="R2162" t="s">
        <v>12875</v>
      </c>
      <c r="S2162" t="str">
        <f t="shared" si="33"/>
        <v>CALIZAYA GOMEZ, WILVER JAVIER</v>
      </c>
      <c r="T2162" t="s">
        <v>99</v>
      </c>
      <c r="U2162" t="s">
        <v>36</v>
      </c>
      <c r="V2162" t="s">
        <v>48</v>
      </c>
      <c r="W2162" t="s">
        <v>16713</v>
      </c>
      <c r="X2162" s="121">
        <v>27675</v>
      </c>
      <c r="Y2162" t="s">
        <v>12876</v>
      </c>
      <c r="AB2162" t="s">
        <v>37</v>
      </c>
      <c r="AC2162" t="s">
        <v>92</v>
      </c>
      <c r="AD2162" t="s">
        <v>39</v>
      </c>
    </row>
    <row r="2163" spans="1:30">
      <c r="A2163" t="s">
        <v>12877</v>
      </c>
      <c r="B2163" t="s">
        <v>26</v>
      </c>
      <c r="C2163" t="s">
        <v>27</v>
      </c>
      <c r="D2163" t="s">
        <v>28</v>
      </c>
      <c r="E2163" t="s">
        <v>422</v>
      </c>
      <c r="F2163" t="s">
        <v>12878</v>
      </c>
      <c r="G2163" t="s">
        <v>12879</v>
      </c>
      <c r="H2163" t="s">
        <v>8442</v>
      </c>
      <c r="I2163" t="s">
        <v>14578</v>
      </c>
      <c r="J2163" t="s">
        <v>12877</v>
      </c>
      <c r="K2163" t="s">
        <v>30</v>
      </c>
      <c r="L2163" t="s">
        <v>30</v>
      </c>
      <c r="M2163" t="s">
        <v>41</v>
      </c>
      <c r="N2163" t="s">
        <v>231</v>
      </c>
      <c r="O2163" t="s">
        <v>19156</v>
      </c>
      <c r="P2163" t="s">
        <v>40</v>
      </c>
      <c r="Q2163" t="s">
        <v>40</v>
      </c>
      <c r="R2163" t="s">
        <v>40</v>
      </c>
      <c r="S2163" s="163" t="s">
        <v>231</v>
      </c>
      <c r="T2163" t="s">
        <v>62</v>
      </c>
      <c r="U2163" t="s">
        <v>47</v>
      </c>
      <c r="V2163" t="s">
        <v>48</v>
      </c>
      <c r="W2163" t="s">
        <v>40</v>
      </c>
      <c r="X2163" t="s">
        <v>232</v>
      </c>
      <c r="Y2163" t="s">
        <v>40</v>
      </c>
      <c r="AB2163" t="s">
        <v>37</v>
      </c>
      <c r="AC2163" t="s">
        <v>6439</v>
      </c>
      <c r="AD2163" t="s">
        <v>39</v>
      </c>
    </row>
    <row r="2164" spans="1:30">
      <c r="A2164" t="s">
        <v>12882</v>
      </c>
      <c r="B2164" t="s">
        <v>26</v>
      </c>
      <c r="C2164" t="s">
        <v>27</v>
      </c>
      <c r="D2164" t="s">
        <v>28</v>
      </c>
      <c r="E2164" t="s">
        <v>422</v>
      </c>
      <c r="F2164" t="s">
        <v>12878</v>
      </c>
      <c r="G2164" t="s">
        <v>12879</v>
      </c>
      <c r="H2164" t="s">
        <v>8442</v>
      </c>
      <c r="I2164" t="s">
        <v>14578</v>
      </c>
      <c r="J2164" t="s">
        <v>12882</v>
      </c>
      <c r="K2164" t="s">
        <v>30</v>
      </c>
      <c r="L2164" t="s">
        <v>30</v>
      </c>
      <c r="M2164" t="s">
        <v>41</v>
      </c>
      <c r="N2164" t="s">
        <v>42</v>
      </c>
      <c r="O2164" t="s">
        <v>19157</v>
      </c>
      <c r="P2164" t="s">
        <v>631</v>
      </c>
      <c r="Q2164" t="s">
        <v>903</v>
      </c>
      <c r="R2164" t="s">
        <v>374</v>
      </c>
      <c r="S2164" t="str">
        <f t="shared" si="33"/>
        <v>ARAPA HUACASI, MARTHA</v>
      </c>
      <c r="T2164" t="s">
        <v>62</v>
      </c>
      <c r="U2164" t="s">
        <v>47</v>
      </c>
      <c r="V2164" t="s">
        <v>48</v>
      </c>
      <c r="W2164" t="s">
        <v>19158</v>
      </c>
      <c r="X2164" s="121">
        <v>25936</v>
      </c>
      <c r="Y2164" t="s">
        <v>19159</v>
      </c>
      <c r="AB2164" t="s">
        <v>37</v>
      </c>
      <c r="AC2164" t="s">
        <v>38</v>
      </c>
      <c r="AD2164" t="s">
        <v>39</v>
      </c>
    </row>
    <row r="2165" spans="1:30">
      <c r="A2165" t="s">
        <v>12884</v>
      </c>
      <c r="B2165" t="s">
        <v>26</v>
      </c>
      <c r="C2165" t="s">
        <v>27</v>
      </c>
      <c r="D2165" t="s">
        <v>28</v>
      </c>
      <c r="E2165" t="s">
        <v>422</v>
      </c>
      <c r="F2165" t="s">
        <v>12878</v>
      </c>
      <c r="G2165" t="s">
        <v>12879</v>
      </c>
      <c r="H2165" t="s">
        <v>8442</v>
      </c>
      <c r="I2165" t="s">
        <v>14578</v>
      </c>
      <c r="J2165" t="s">
        <v>12884</v>
      </c>
      <c r="K2165" t="s">
        <v>30</v>
      </c>
      <c r="L2165" t="s">
        <v>30</v>
      </c>
      <c r="M2165" t="s">
        <v>41</v>
      </c>
      <c r="N2165" t="s">
        <v>42</v>
      </c>
      <c r="O2165" t="s">
        <v>12885</v>
      </c>
      <c r="P2165" t="s">
        <v>155</v>
      </c>
      <c r="Q2165" t="s">
        <v>8329</v>
      </c>
      <c r="R2165" t="s">
        <v>778</v>
      </c>
      <c r="S2165" t="str">
        <f t="shared" si="33"/>
        <v>CHURA PARIZACA, MAGDALENA</v>
      </c>
      <c r="T2165" t="s">
        <v>62</v>
      </c>
      <c r="U2165" t="s">
        <v>47</v>
      </c>
      <c r="V2165" t="s">
        <v>48</v>
      </c>
      <c r="W2165" t="s">
        <v>16716</v>
      </c>
      <c r="X2165" s="121">
        <v>27469</v>
      </c>
      <c r="Y2165" t="s">
        <v>12886</v>
      </c>
      <c r="AB2165" t="s">
        <v>37</v>
      </c>
      <c r="AC2165" t="s">
        <v>38</v>
      </c>
      <c r="AD2165" t="s">
        <v>39</v>
      </c>
    </row>
    <row r="2166" spans="1:30">
      <c r="A2166" t="s">
        <v>12890</v>
      </c>
      <c r="B2166" t="s">
        <v>26</v>
      </c>
      <c r="C2166" t="s">
        <v>27</v>
      </c>
      <c r="D2166" t="s">
        <v>28</v>
      </c>
      <c r="E2166" t="s">
        <v>422</v>
      </c>
      <c r="F2166" t="s">
        <v>12878</v>
      </c>
      <c r="G2166" t="s">
        <v>12879</v>
      </c>
      <c r="H2166" t="s">
        <v>8442</v>
      </c>
      <c r="I2166" t="s">
        <v>14578</v>
      </c>
      <c r="J2166" t="s">
        <v>12890</v>
      </c>
      <c r="K2166" t="s">
        <v>30</v>
      </c>
      <c r="L2166" t="s">
        <v>30</v>
      </c>
      <c r="M2166" t="s">
        <v>41</v>
      </c>
      <c r="N2166" t="s">
        <v>42</v>
      </c>
      <c r="O2166" t="s">
        <v>12891</v>
      </c>
      <c r="P2166" t="s">
        <v>390</v>
      </c>
      <c r="Q2166" t="s">
        <v>404</v>
      </c>
      <c r="R2166" t="s">
        <v>12892</v>
      </c>
      <c r="S2166" t="str">
        <f t="shared" si="33"/>
        <v>HANCCO BUSTINZA, MARITZA RUTH</v>
      </c>
      <c r="T2166" t="s">
        <v>58</v>
      </c>
      <c r="U2166" t="s">
        <v>47</v>
      </c>
      <c r="V2166" t="s">
        <v>48</v>
      </c>
      <c r="W2166" t="s">
        <v>16717</v>
      </c>
      <c r="X2166" s="121">
        <v>26526</v>
      </c>
      <c r="Y2166" t="s">
        <v>12893</v>
      </c>
      <c r="AB2166" t="s">
        <v>37</v>
      </c>
      <c r="AC2166" t="s">
        <v>38</v>
      </c>
      <c r="AD2166" t="s">
        <v>39</v>
      </c>
    </row>
    <row r="2167" spans="1:30">
      <c r="A2167" t="s">
        <v>12894</v>
      </c>
      <c r="B2167" t="s">
        <v>26</v>
      </c>
      <c r="C2167" t="s">
        <v>27</v>
      </c>
      <c r="D2167" t="s">
        <v>28</v>
      </c>
      <c r="E2167" t="s">
        <v>422</v>
      </c>
      <c r="F2167" t="s">
        <v>12878</v>
      </c>
      <c r="G2167" t="s">
        <v>12879</v>
      </c>
      <c r="H2167" t="s">
        <v>8442</v>
      </c>
      <c r="I2167" t="s">
        <v>14578</v>
      </c>
      <c r="J2167" t="s">
        <v>12894</v>
      </c>
      <c r="K2167" t="s">
        <v>87</v>
      </c>
      <c r="L2167" t="s">
        <v>88</v>
      </c>
      <c r="M2167" t="s">
        <v>358</v>
      </c>
      <c r="N2167" t="s">
        <v>42</v>
      </c>
      <c r="O2167" t="s">
        <v>12895</v>
      </c>
      <c r="P2167" t="s">
        <v>381</v>
      </c>
      <c r="Q2167" t="s">
        <v>72</v>
      </c>
      <c r="R2167" t="s">
        <v>313</v>
      </c>
      <c r="S2167" t="str">
        <f t="shared" si="33"/>
        <v>POMA QUISPE, DELIA</v>
      </c>
      <c r="T2167" t="s">
        <v>99</v>
      </c>
      <c r="U2167" t="s">
        <v>36</v>
      </c>
      <c r="V2167" t="s">
        <v>48</v>
      </c>
      <c r="W2167" t="s">
        <v>16718</v>
      </c>
      <c r="X2167" s="121">
        <v>29879</v>
      </c>
      <c r="Y2167" t="s">
        <v>12896</v>
      </c>
      <c r="AB2167" t="s">
        <v>37</v>
      </c>
      <c r="AC2167" t="s">
        <v>92</v>
      </c>
      <c r="AD2167" t="s">
        <v>39</v>
      </c>
    </row>
    <row r="2168" spans="1:30">
      <c r="A2168" t="s">
        <v>12897</v>
      </c>
      <c r="B2168" t="s">
        <v>26</v>
      </c>
      <c r="C2168" t="s">
        <v>7043</v>
      </c>
      <c r="D2168" t="s">
        <v>28</v>
      </c>
      <c r="E2168" t="s">
        <v>422</v>
      </c>
      <c r="F2168" t="s">
        <v>12898</v>
      </c>
      <c r="G2168" t="s">
        <v>12899</v>
      </c>
      <c r="H2168" t="s">
        <v>8442</v>
      </c>
      <c r="I2168" t="s">
        <v>14579</v>
      </c>
      <c r="J2168" t="s">
        <v>12897</v>
      </c>
      <c r="K2168" t="s">
        <v>30</v>
      </c>
      <c r="L2168" t="s">
        <v>30</v>
      </c>
      <c r="M2168" t="s">
        <v>41</v>
      </c>
      <c r="N2168" t="s">
        <v>42</v>
      </c>
      <c r="O2168" t="s">
        <v>52</v>
      </c>
      <c r="P2168" t="s">
        <v>324</v>
      </c>
      <c r="Q2168" t="s">
        <v>154</v>
      </c>
      <c r="R2168" t="s">
        <v>12900</v>
      </c>
      <c r="S2168" t="str">
        <f t="shared" si="33"/>
        <v>COAQUIRA GOMEZ, HERMITANIA JESUS</v>
      </c>
      <c r="T2168" t="s">
        <v>51</v>
      </c>
      <c r="U2168" t="s">
        <v>47</v>
      </c>
      <c r="V2168" t="s">
        <v>48</v>
      </c>
      <c r="W2168" t="s">
        <v>16719</v>
      </c>
      <c r="X2168" s="121">
        <v>22366</v>
      </c>
      <c r="Y2168" t="s">
        <v>12901</v>
      </c>
      <c r="AB2168" t="s">
        <v>37</v>
      </c>
      <c r="AC2168" t="s">
        <v>38</v>
      </c>
      <c r="AD2168" t="s">
        <v>39</v>
      </c>
    </row>
    <row r="2169" spans="1:30">
      <c r="A2169" t="s">
        <v>12902</v>
      </c>
      <c r="B2169" t="s">
        <v>26</v>
      </c>
      <c r="C2169" t="s">
        <v>332</v>
      </c>
      <c r="D2169" t="s">
        <v>28</v>
      </c>
      <c r="E2169" t="s">
        <v>422</v>
      </c>
      <c r="F2169" t="s">
        <v>12903</v>
      </c>
      <c r="G2169" t="s">
        <v>12904</v>
      </c>
      <c r="H2169" t="s">
        <v>8442</v>
      </c>
      <c r="I2169" t="s">
        <v>14580</v>
      </c>
      <c r="J2169" t="s">
        <v>12902</v>
      </c>
      <c r="K2169" t="s">
        <v>30</v>
      </c>
      <c r="L2169" t="s">
        <v>30</v>
      </c>
      <c r="M2169" t="s">
        <v>41</v>
      </c>
      <c r="N2169" t="s">
        <v>42</v>
      </c>
      <c r="O2169" t="s">
        <v>52</v>
      </c>
      <c r="P2169" t="s">
        <v>506</v>
      </c>
      <c r="Q2169" t="s">
        <v>335</v>
      </c>
      <c r="R2169" t="s">
        <v>12905</v>
      </c>
      <c r="S2169" t="str">
        <f t="shared" si="33"/>
        <v>ESCALANTE GUTIERREZ, ROBERTA AMELIA</v>
      </c>
      <c r="T2169" t="s">
        <v>51</v>
      </c>
      <c r="U2169" t="s">
        <v>47</v>
      </c>
      <c r="V2169" t="s">
        <v>48</v>
      </c>
      <c r="W2169" t="s">
        <v>16720</v>
      </c>
      <c r="X2169" s="121">
        <v>23532</v>
      </c>
      <c r="Y2169" t="s">
        <v>12906</v>
      </c>
      <c r="AB2169" t="s">
        <v>37</v>
      </c>
      <c r="AC2169" t="s">
        <v>38</v>
      </c>
      <c r="AD2169" t="s">
        <v>39</v>
      </c>
    </row>
    <row r="2170" spans="1:30">
      <c r="A2170" t="s">
        <v>12907</v>
      </c>
      <c r="B2170" t="s">
        <v>26</v>
      </c>
      <c r="C2170" t="s">
        <v>332</v>
      </c>
      <c r="D2170" t="s">
        <v>28</v>
      </c>
      <c r="E2170" t="s">
        <v>422</v>
      </c>
      <c r="F2170" t="s">
        <v>12908</v>
      </c>
      <c r="G2170" t="s">
        <v>12909</v>
      </c>
      <c r="H2170" t="s">
        <v>8442</v>
      </c>
      <c r="I2170" t="s">
        <v>14581</v>
      </c>
      <c r="J2170" t="s">
        <v>12907</v>
      </c>
      <c r="K2170" t="s">
        <v>30</v>
      </c>
      <c r="L2170" t="s">
        <v>30</v>
      </c>
      <c r="M2170" t="s">
        <v>41</v>
      </c>
      <c r="N2170" t="s">
        <v>42</v>
      </c>
      <c r="O2170" t="s">
        <v>12910</v>
      </c>
      <c r="P2170" t="s">
        <v>253</v>
      </c>
      <c r="Q2170" t="s">
        <v>204</v>
      </c>
      <c r="R2170" t="s">
        <v>12911</v>
      </c>
      <c r="S2170" t="str">
        <f t="shared" si="33"/>
        <v>BERMEJO ESPEZUA, MARITZA ADELINA</v>
      </c>
      <c r="T2170" t="s">
        <v>51</v>
      </c>
      <c r="U2170" t="s">
        <v>47</v>
      </c>
      <c r="V2170" t="s">
        <v>48</v>
      </c>
      <c r="W2170" t="s">
        <v>16721</v>
      </c>
      <c r="X2170" s="121">
        <v>24379</v>
      </c>
      <c r="Y2170" t="s">
        <v>12912</v>
      </c>
      <c r="AB2170" t="s">
        <v>37</v>
      </c>
      <c r="AC2170" t="s">
        <v>38</v>
      </c>
      <c r="AD2170" t="s">
        <v>39</v>
      </c>
    </row>
    <row r="2171" spans="1:30">
      <c r="A2171" t="s">
        <v>12913</v>
      </c>
      <c r="B2171" t="s">
        <v>26</v>
      </c>
      <c r="C2171" t="s">
        <v>332</v>
      </c>
      <c r="D2171" t="s">
        <v>28</v>
      </c>
      <c r="E2171" t="s">
        <v>422</v>
      </c>
      <c r="F2171" t="s">
        <v>12908</v>
      </c>
      <c r="G2171" t="s">
        <v>12909</v>
      </c>
      <c r="H2171" t="s">
        <v>8442</v>
      </c>
      <c r="I2171" t="s">
        <v>14581</v>
      </c>
      <c r="J2171" t="s">
        <v>12913</v>
      </c>
      <c r="K2171" t="s">
        <v>30</v>
      </c>
      <c r="L2171" t="s">
        <v>30</v>
      </c>
      <c r="M2171" t="s">
        <v>41</v>
      </c>
      <c r="N2171" t="s">
        <v>42</v>
      </c>
      <c r="O2171" t="s">
        <v>52</v>
      </c>
      <c r="P2171" t="s">
        <v>285</v>
      </c>
      <c r="Q2171" t="s">
        <v>226</v>
      </c>
      <c r="R2171" t="s">
        <v>12914</v>
      </c>
      <c r="S2171" t="str">
        <f t="shared" si="33"/>
        <v>NINA TICONA, INOCENCIO ANDRES</v>
      </c>
      <c r="T2171" t="s">
        <v>62</v>
      </c>
      <c r="U2171" t="s">
        <v>47</v>
      </c>
      <c r="V2171" t="s">
        <v>48</v>
      </c>
      <c r="W2171" t="s">
        <v>16722</v>
      </c>
      <c r="X2171" s="121">
        <v>25022</v>
      </c>
      <c r="Y2171" t="s">
        <v>12915</v>
      </c>
      <c r="AB2171" t="s">
        <v>37</v>
      </c>
      <c r="AC2171" t="s">
        <v>38</v>
      </c>
      <c r="AD2171" t="s">
        <v>39</v>
      </c>
    </row>
    <row r="2172" spans="1:30">
      <c r="A2172" t="s">
        <v>12916</v>
      </c>
      <c r="B2172" t="s">
        <v>26</v>
      </c>
      <c r="C2172" t="s">
        <v>332</v>
      </c>
      <c r="D2172" t="s">
        <v>28</v>
      </c>
      <c r="E2172" t="s">
        <v>422</v>
      </c>
      <c r="F2172" t="s">
        <v>12908</v>
      </c>
      <c r="G2172" t="s">
        <v>12909</v>
      </c>
      <c r="H2172" t="s">
        <v>8442</v>
      </c>
      <c r="I2172" t="s">
        <v>14581</v>
      </c>
      <c r="J2172" t="s">
        <v>12916</v>
      </c>
      <c r="K2172" t="s">
        <v>30</v>
      </c>
      <c r="L2172" t="s">
        <v>30</v>
      </c>
      <c r="M2172" t="s">
        <v>41</v>
      </c>
      <c r="N2172" t="s">
        <v>42</v>
      </c>
      <c r="O2172" t="s">
        <v>12917</v>
      </c>
      <c r="P2172" t="s">
        <v>258</v>
      </c>
      <c r="Q2172" t="s">
        <v>6176</v>
      </c>
      <c r="R2172" t="s">
        <v>12918</v>
      </c>
      <c r="S2172" t="str">
        <f t="shared" si="33"/>
        <v>CHATA TESILLO, FERNANDO ANGEL</v>
      </c>
      <c r="T2172" t="s">
        <v>51</v>
      </c>
      <c r="U2172" t="s">
        <v>47</v>
      </c>
      <c r="V2172" t="s">
        <v>48</v>
      </c>
      <c r="W2172" t="s">
        <v>16723</v>
      </c>
      <c r="X2172" s="121">
        <v>26355</v>
      </c>
      <c r="Y2172" t="s">
        <v>12919</v>
      </c>
      <c r="AB2172" t="s">
        <v>37</v>
      </c>
      <c r="AC2172" t="s">
        <v>38</v>
      </c>
      <c r="AD2172" t="s">
        <v>39</v>
      </c>
    </row>
    <row r="2173" spans="1:30">
      <c r="A2173" t="s">
        <v>12920</v>
      </c>
      <c r="B2173" t="s">
        <v>26</v>
      </c>
      <c r="C2173" t="s">
        <v>332</v>
      </c>
      <c r="D2173" t="s">
        <v>28</v>
      </c>
      <c r="E2173" t="s">
        <v>422</v>
      </c>
      <c r="F2173" t="s">
        <v>12908</v>
      </c>
      <c r="G2173" t="s">
        <v>12909</v>
      </c>
      <c r="H2173" t="s">
        <v>8442</v>
      </c>
      <c r="I2173" t="s">
        <v>14581</v>
      </c>
      <c r="J2173" t="s">
        <v>12920</v>
      </c>
      <c r="K2173" t="s">
        <v>30</v>
      </c>
      <c r="L2173" t="s">
        <v>30</v>
      </c>
      <c r="M2173" t="s">
        <v>41</v>
      </c>
      <c r="N2173" t="s">
        <v>42</v>
      </c>
      <c r="O2173" t="s">
        <v>12921</v>
      </c>
      <c r="P2173" t="s">
        <v>808</v>
      </c>
      <c r="Q2173" t="s">
        <v>418</v>
      </c>
      <c r="R2173" t="s">
        <v>12922</v>
      </c>
      <c r="S2173" t="str">
        <f t="shared" si="33"/>
        <v>QUIÑONEZ ACERO, VICTORIANO</v>
      </c>
      <c r="T2173" t="s">
        <v>46</v>
      </c>
      <c r="U2173" t="s">
        <v>47</v>
      </c>
      <c r="V2173" t="s">
        <v>48</v>
      </c>
      <c r="W2173" t="s">
        <v>16724</v>
      </c>
      <c r="X2173" s="121">
        <v>23823</v>
      </c>
      <c r="Y2173" t="s">
        <v>12923</v>
      </c>
      <c r="AB2173" t="s">
        <v>37</v>
      </c>
      <c r="AC2173" t="s">
        <v>38</v>
      </c>
      <c r="AD2173" t="s">
        <v>39</v>
      </c>
    </row>
    <row r="2174" spans="1:30">
      <c r="A2174" t="s">
        <v>12924</v>
      </c>
      <c r="B2174" t="s">
        <v>26</v>
      </c>
      <c r="C2174" t="s">
        <v>332</v>
      </c>
      <c r="D2174" t="s">
        <v>28</v>
      </c>
      <c r="E2174" t="s">
        <v>422</v>
      </c>
      <c r="F2174" t="s">
        <v>12908</v>
      </c>
      <c r="G2174" t="s">
        <v>12909</v>
      </c>
      <c r="H2174" t="s">
        <v>8442</v>
      </c>
      <c r="I2174" t="s">
        <v>14581</v>
      </c>
      <c r="J2174" t="s">
        <v>12924</v>
      </c>
      <c r="K2174" t="s">
        <v>30</v>
      </c>
      <c r="L2174" t="s">
        <v>30</v>
      </c>
      <c r="M2174" t="s">
        <v>41</v>
      </c>
      <c r="N2174" t="s">
        <v>42</v>
      </c>
      <c r="O2174" t="s">
        <v>14582</v>
      </c>
      <c r="P2174" t="s">
        <v>65</v>
      </c>
      <c r="Q2174" t="s">
        <v>72</v>
      </c>
      <c r="R2174" t="s">
        <v>16727</v>
      </c>
      <c r="S2174" t="str">
        <f t="shared" si="33"/>
        <v>LOPEZ QUISPE, EMMA NINOSKA</v>
      </c>
      <c r="T2174" t="s">
        <v>51</v>
      </c>
      <c r="U2174" t="s">
        <v>47</v>
      </c>
      <c r="V2174" t="s">
        <v>48</v>
      </c>
      <c r="W2174" t="s">
        <v>16725</v>
      </c>
      <c r="X2174" s="121">
        <v>23704</v>
      </c>
      <c r="Y2174" t="s">
        <v>16726</v>
      </c>
      <c r="AB2174" t="s">
        <v>37</v>
      </c>
      <c r="AC2174" t="s">
        <v>38</v>
      </c>
      <c r="AD2174" t="s">
        <v>39</v>
      </c>
    </row>
    <row r="2175" spans="1:30">
      <c r="A2175" t="s">
        <v>12925</v>
      </c>
      <c r="B2175" t="s">
        <v>26</v>
      </c>
      <c r="C2175" t="s">
        <v>332</v>
      </c>
      <c r="D2175" t="s">
        <v>28</v>
      </c>
      <c r="E2175" t="s">
        <v>422</v>
      </c>
      <c r="F2175" t="s">
        <v>12908</v>
      </c>
      <c r="G2175" t="s">
        <v>12909</v>
      </c>
      <c r="H2175" t="s">
        <v>8442</v>
      </c>
      <c r="I2175" t="s">
        <v>14581</v>
      </c>
      <c r="J2175" t="s">
        <v>12925</v>
      </c>
      <c r="K2175" t="s">
        <v>87</v>
      </c>
      <c r="L2175" t="s">
        <v>88</v>
      </c>
      <c r="M2175" t="s">
        <v>89</v>
      </c>
      <c r="N2175" t="s">
        <v>42</v>
      </c>
      <c r="O2175" t="s">
        <v>12926</v>
      </c>
      <c r="P2175" t="s">
        <v>71</v>
      </c>
      <c r="Q2175" t="s">
        <v>75</v>
      </c>
      <c r="R2175" t="s">
        <v>12927</v>
      </c>
      <c r="S2175" t="str">
        <f t="shared" si="33"/>
        <v>HUANCA PINEDA, JANET ELIZABETH</v>
      </c>
      <c r="T2175" t="s">
        <v>99</v>
      </c>
      <c r="U2175" t="s">
        <v>36</v>
      </c>
      <c r="V2175" t="s">
        <v>48</v>
      </c>
      <c r="W2175" t="s">
        <v>16728</v>
      </c>
      <c r="X2175" s="121">
        <v>24922</v>
      </c>
      <c r="Y2175" t="s">
        <v>12928</v>
      </c>
      <c r="AB2175" t="s">
        <v>37</v>
      </c>
      <c r="AC2175" t="s">
        <v>92</v>
      </c>
      <c r="AD2175" t="s">
        <v>39</v>
      </c>
    </row>
    <row r="2176" spans="1:30">
      <c r="A2176" t="s">
        <v>12929</v>
      </c>
      <c r="B2176" t="s">
        <v>26</v>
      </c>
      <c r="C2176" t="s">
        <v>7043</v>
      </c>
      <c r="D2176" t="s">
        <v>28</v>
      </c>
      <c r="E2176" t="s">
        <v>444</v>
      </c>
      <c r="F2176" t="s">
        <v>12930</v>
      </c>
      <c r="G2176" t="s">
        <v>12931</v>
      </c>
      <c r="H2176" t="s">
        <v>8442</v>
      </c>
      <c r="I2176" t="s">
        <v>14583</v>
      </c>
      <c r="J2176" t="s">
        <v>12929</v>
      </c>
      <c r="K2176" t="s">
        <v>30</v>
      </c>
      <c r="L2176" t="s">
        <v>30</v>
      </c>
      <c r="M2176" t="s">
        <v>41</v>
      </c>
      <c r="N2176" t="s">
        <v>42</v>
      </c>
      <c r="O2176" t="s">
        <v>12932</v>
      </c>
      <c r="P2176" t="s">
        <v>128</v>
      </c>
      <c r="Q2176" t="s">
        <v>385</v>
      </c>
      <c r="R2176" t="s">
        <v>12933</v>
      </c>
      <c r="S2176" t="str">
        <f t="shared" si="33"/>
        <v>VELASQUEZ LLANO, VICENTE LEONARDO</v>
      </c>
      <c r="T2176" t="s">
        <v>51</v>
      </c>
      <c r="U2176" t="s">
        <v>47</v>
      </c>
      <c r="V2176" t="s">
        <v>48</v>
      </c>
      <c r="W2176" t="s">
        <v>16729</v>
      </c>
      <c r="X2176" s="121">
        <v>24490</v>
      </c>
      <c r="Y2176" t="s">
        <v>12934</v>
      </c>
      <c r="AB2176" t="s">
        <v>37</v>
      </c>
      <c r="AC2176" t="s">
        <v>38</v>
      </c>
      <c r="AD2176" t="s">
        <v>39</v>
      </c>
    </row>
    <row r="2177" spans="1:30">
      <c r="A2177" t="s">
        <v>12935</v>
      </c>
      <c r="B2177" t="s">
        <v>26</v>
      </c>
      <c r="C2177" t="s">
        <v>332</v>
      </c>
      <c r="D2177" t="s">
        <v>28</v>
      </c>
      <c r="E2177" t="s">
        <v>422</v>
      </c>
      <c r="F2177" t="s">
        <v>12936</v>
      </c>
      <c r="G2177" t="s">
        <v>12937</v>
      </c>
      <c r="H2177" t="s">
        <v>8442</v>
      </c>
      <c r="I2177" t="s">
        <v>14584</v>
      </c>
      <c r="J2177" t="s">
        <v>12935</v>
      </c>
      <c r="K2177" t="s">
        <v>30</v>
      </c>
      <c r="L2177" t="s">
        <v>30</v>
      </c>
      <c r="M2177" t="s">
        <v>41</v>
      </c>
      <c r="N2177" t="s">
        <v>42</v>
      </c>
      <c r="O2177" t="s">
        <v>52</v>
      </c>
      <c r="P2177" t="s">
        <v>65</v>
      </c>
      <c r="Q2177" t="s">
        <v>299</v>
      </c>
      <c r="R2177" t="s">
        <v>12938</v>
      </c>
      <c r="S2177" t="str">
        <f t="shared" si="33"/>
        <v>LOPEZ RODRIGUEZ, FILIMON</v>
      </c>
      <c r="T2177" t="s">
        <v>46</v>
      </c>
      <c r="U2177" t="s">
        <v>47</v>
      </c>
      <c r="V2177" t="s">
        <v>48</v>
      </c>
      <c r="W2177" t="s">
        <v>16730</v>
      </c>
      <c r="X2177" s="121">
        <v>21511</v>
      </c>
      <c r="Y2177" t="s">
        <v>12939</v>
      </c>
      <c r="AB2177" t="s">
        <v>37</v>
      </c>
      <c r="AC2177" t="s">
        <v>38</v>
      </c>
      <c r="AD2177" t="s">
        <v>39</v>
      </c>
    </row>
    <row r="2178" spans="1:30">
      <c r="A2178" t="s">
        <v>12940</v>
      </c>
      <c r="B2178" t="s">
        <v>26</v>
      </c>
      <c r="C2178" t="s">
        <v>332</v>
      </c>
      <c r="D2178" t="s">
        <v>28</v>
      </c>
      <c r="E2178" t="s">
        <v>422</v>
      </c>
      <c r="F2178" t="s">
        <v>12936</v>
      </c>
      <c r="G2178" t="s">
        <v>12937</v>
      </c>
      <c r="H2178" t="s">
        <v>8442</v>
      </c>
      <c r="I2178" t="s">
        <v>14584</v>
      </c>
      <c r="J2178" t="s">
        <v>12940</v>
      </c>
      <c r="K2178" t="s">
        <v>30</v>
      </c>
      <c r="L2178" t="s">
        <v>30</v>
      </c>
      <c r="M2178" t="s">
        <v>41</v>
      </c>
      <c r="N2178" t="s">
        <v>42</v>
      </c>
      <c r="O2178" t="s">
        <v>12941</v>
      </c>
      <c r="P2178" t="s">
        <v>381</v>
      </c>
      <c r="Q2178" t="s">
        <v>103</v>
      </c>
      <c r="R2178" t="s">
        <v>12942</v>
      </c>
      <c r="S2178" t="str">
        <f t="shared" si="33"/>
        <v>POMA MAMANI, LUDGERIO</v>
      </c>
      <c r="T2178" t="s">
        <v>46</v>
      </c>
      <c r="U2178" t="s">
        <v>47</v>
      </c>
      <c r="V2178" t="s">
        <v>48</v>
      </c>
      <c r="W2178" t="s">
        <v>16731</v>
      </c>
      <c r="X2178" s="121">
        <v>21270</v>
      </c>
      <c r="Y2178" t="s">
        <v>12943</v>
      </c>
      <c r="AB2178" t="s">
        <v>37</v>
      </c>
      <c r="AC2178" t="s">
        <v>38</v>
      </c>
      <c r="AD2178" t="s">
        <v>39</v>
      </c>
    </row>
    <row r="2179" spans="1:30">
      <c r="A2179" t="s">
        <v>12944</v>
      </c>
      <c r="B2179" t="s">
        <v>26</v>
      </c>
      <c r="C2179" t="s">
        <v>7043</v>
      </c>
      <c r="D2179" t="s">
        <v>28</v>
      </c>
      <c r="E2179" t="s">
        <v>422</v>
      </c>
      <c r="F2179" t="s">
        <v>12945</v>
      </c>
      <c r="G2179" t="s">
        <v>12946</v>
      </c>
      <c r="H2179" t="s">
        <v>8442</v>
      </c>
      <c r="I2179" t="s">
        <v>14336</v>
      </c>
      <c r="J2179" t="s">
        <v>12944</v>
      </c>
      <c r="K2179" t="s">
        <v>30</v>
      </c>
      <c r="L2179" t="s">
        <v>30</v>
      </c>
      <c r="M2179" t="s">
        <v>41</v>
      </c>
      <c r="N2179" t="s">
        <v>42</v>
      </c>
      <c r="O2179" t="s">
        <v>52</v>
      </c>
      <c r="P2179" t="s">
        <v>148</v>
      </c>
      <c r="Q2179" t="s">
        <v>12947</v>
      </c>
      <c r="R2179" t="s">
        <v>961</v>
      </c>
      <c r="S2179" t="str">
        <f t="shared" si="33"/>
        <v>RAMOS SUMERENTE, ANGELICA</v>
      </c>
      <c r="T2179" t="s">
        <v>51</v>
      </c>
      <c r="U2179" t="s">
        <v>47</v>
      </c>
      <c r="V2179" t="s">
        <v>48</v>
      </c>
      <c r="W2179" t="s">
        <v>16732</v>
      </c>
      <c r="X2179" s="121">
        <v>21866</v>
      </c>
      <c r="Y2179" t="s">
        <v>12948</v>
      </c>
      <c r="AB2179" t="s">
        <v>37</v>
      </c>
      <c r="AC2179" t="s">
        <v>38</v>
      </c>
      <c r="AD2179" t="s">
        <v>39</v>
      </c>
    </row>
    <row r="2180" spans="1:30">
      <c r="A2180" t="s">
        <v>12949</v>
      </c>
      <c r="B2180" t="s">
        <v>26</v>
      </c>
      <c r="C2180" t="s">
        <v>332</v>
      </c>
      <c r="D2180" t="s">
        <v>28</v>
      </c>
      <c r="E2180" t="s">
        <v>422</v>
      </c>
      <c r="F2180" t="s">
        <v>12950</v>
      </c>
      <c r="G2180" t="s">
        <v>12951</v>
      </c>
      <c r="H2180" t="s">
        <v>8442</v>
      </c>
      <c r="I2180" t="s">
        <v>14585</v>
      </c>
      <c r="J2180" t="s">
        <v>12949</v>
      </c>
      <c r="K2180" t="s">
        <v>30</v>
      </c>
      <c r="L2180" t="s">
        <v>30</v>
      </c>
      <c r="M2180" t="s">
        <v>41</v>
      </c>
      <c r="N2180" t="s">
        <v>42</v>
      </c>
      <c r="O2180" t="s">
        <v>14586</v>
      </c>
      <c r="P2180" t="s">
        <v>370</v>
      </c>
      <c r="Q2180" t="s">
        <v>335</v>
      </c>
      <c r="R2180" t="s">
        <v>10636</v>
      </c>
      <c r="S2180" t="str">
        <f t="shared" si="33"/>
        <v>CHUQUIMIA GUTIERREZ, WILSON ABIGAIL</v>
      </c>
      <c r="T2180" t="s">
        <v>58</v>
      </c>
      <c r="U2180" t="s">
        <v>47</v>
      </c>
      <c r="V2180" t="s">
        <v>48</v>
      </c>
      <c r="W2180" t="s">
        <v>16733</v>
      </c>
      <c r="X2180" s="121">
        <v>24796</v>
      </c>
      <c r="Y2180" t="s">
        <v>10637</v>
      </c>
      <c r="AB2180" t="s">
        <v>37</v>
      </c>
      <c r="AC2180" t="s">
        <v>38</v>
      </c>
      <c r="AD2180" t="s">
        <v>39</v>
      </c>
    </row>
    <row r="2181" spans="1:30">
      <c r="A2181" t="s">
        <v>12952</v>
      </c>
      <c r="B2181" t="s">
        <v>26</v>
      </c>
      <c r="C2181" t="s">
        <v>332</v>
      </c>
      <c r="D2181" t="s">
        <v>28</v>
      </c>
      <c r="E2181" t="s">
        <v>422</v>
      </c>
      <c r="F2181" t="s">
        <v>12950</v>
      </c>
      <c r="G2181" t="s">
        <v>12951</v>
      </c>
      <c r="H2181" t="s">
        <v>8442</v>
      </c>
      <c r="I2181" t="s">
        <v>14585</v>
      </c>
      <c r="J2181" t="s">
        <v>12952</v>
      </c>
      <c r="K2181" t="s">
        <v>30</v>
      </c>
      <c r="L2181" t="s">
        <v>30</v>
      </c>
      <c r="M2181" t="s">
        <v>41</v>
      </c>
      <c r="N2181" t="s">
        <v>42</v>
      </c>
      <c r="O2181" t="s">
        <v>14587</v>
      </c>
      <c r="P2181" t="s">
        <v>154</v>
      </c>
      <c r="Q2181" t="s">
        <v>94</v>
      </c>
      <c r="R2181" t="s">
        <v>14588</v>
      </c>
      <c r="S2181" t="str">
        <f t="shared" ref="S2181:S2244" si="34">CONCATENATE(P2181," ",Q2181,","," ",R2181)</f>
        <v>GOMEZ CHARAJA, ALINA</v>
      </c>
      <c r="T2181" t="s">
        <v>310</v>
      </c>
      <c r="U2181" t="s">
        <v>47</v>
      </c>
      <c r="V2181" t="s">
        <v>48</v>
      </c>
      <c r="W2181" t="s">
        <v>16734</v>
      </c>
      <c r="X2181" s="121">
        <v>25702</v>
      </c>
      <c r="Y2181" t="s">
        <v>14589</v>
      </c>
      <c r="AB2181" t="s">
        <v>37</v>
      </c>
      <c r="AC2181" t="s">
        <v>38</v>
      </c>
      <c r="AD2181" t="s">
        <v>39</v>
      </c>
    </row>
    <row r="2182" spans="1:30">
      <c r="A2182" t="s">
        <v>12953</v>
      </c>
      <c r="B2182" t="s">
        <v>26</v>
      </c>
      <c r="C2182" t="s">
        <v>332</v>
      </c>
      <c r="D2182" t="s">
        <v>28</v>
      </c>
      <c r="E2182" t="s">
        <v>422</v>
      </c>
      <c r="F2182" t="s">
        <v>12950</v>
      </c>
      <c r="G2182" t="s">
        <v>12951</v>
      </c>
      <c r="H2182" t="s">
        <v>8442</v>
      </c>
      <c r="I2182" t="s">
        <v>14585</v>
      </c>
      <c r="J2182" t="s">
        <v>12953</v>
      </c>
      <c r="K2182" t="s">
        <v>30</v>
      </c>
      <c r="L2182" t="s">
        <v>30</v>
      </c>
      <c r="M2182" t="s">
        <v>41</v>
      </c>
      <c r="N2182" t="s">
        <v>42</v>
      </c>
      <c r="O2182" t="s">
        <v>9603</v>
      </c>
      <c r="P2182" t="s">
        <v>255</v>
      </c>
      <c r="Q2182" t="s">
        <v>1037</v>
      </c>
      <c r="R2182" t="s">
        <v>12954</v>
      </c>
      <c r="S2182" t="str">
        <f t="shared" si="34"/>
        <v>PAUCAR PADILLO, ELSA CONSTANCIA</v>
      </c>
      <c r="T2182" t="s">
        <v>51</v>
      </c>
      <c r="U2182" t="s">
        <v>47</v>
      </c>
      <c r="V2182" t="s">
        <v>48</v>
      </c>
      <c r="W2182" t="s">
        <v>16735</v>
      </c>
      <c r="X2182" s="121">
        <v>24369</v>
      </c>
      <c r="Y2182" t="s">
        <v>12955</v>
      </c>
      <c r="AB2182" t="s">
        <v>37</v>
      </c>
      <c r="AC2182" t="s">
        <v>38</v>
      </c>
      <c r="AD2182" t="s">
        <v>39</v>
      </c>
    </row>
    <row r="2183" spans="1:30">
      <c r="A2183" t="s">
        <v>12956</v>
      </c>
      <c r="B2183" t="s">
        <v>26</v>
      </c>
      <c r="C2183" t="s">
        <v>7043</v>
      </c>
      <c r="D2183" t="s">
        <v>28</v>
      </c>
      <c r="E2183" t="s">
        <v>444</v>
      </c>
      <c r="F2183" t="s">
        <v>12957</v>
      </c>
      <c r="G2183" t="s">
        <v>12958</v>
      </c>
      <c r="H2183" t="s">
        <v>8442</v>
      </c>
      <c r="I2183" t="s">
        <v>14590</v>
      </c>
      <c r="J2183" t="s">
        <v>12956</v>
      </c>
      <c r="K2183" t="s">
        <v>30</v>
      </c>
      <c r="L2183" t="s">
        <v>30</v>
      </c>
      <c r="M2183" t="s">
        <v>41</v>
      </c>
      <c r="N2183" t="s">
        <v>42</v>
      </c>
      <c r="O2183" t="s">
        <v>52</v>
      </c>
      <c r="P2183" t="s">
        <v>837</v>
      </c>
      <c r="Q2183" t="s">
        <v>404</v>
      </c>
      <c r="R2183" t="s">
        <v>12959</v>
      </c>
      <c r="S2183" t="str">
        <f t="shared" si="34"/>
        <v>CARRION BUSTINZA, SANDRA AGUSTINA</v>
      </c>
      <c r="T2183" t="s">
        <v>51</v>
      </c>
      <c r="U2183" t="s">
        <v>47</v>
      </c>
      <c r="V2183" t="s">
        <v>48</v>
      </c>
      <c r="W2183" t="s">
        <v>16736</v>
      </c>
      <c r="X2183" s="121">
        <v>23502</v>
      </c>
      <c r="Y2183" t="s">
        <v>12960</v>
      </c>
      <c r="AB2183" t="s">
        <v>37</v>
      </c>
      <c r="AC2183" t="s">
        <v>38</v>
      </c>
      <c r="AD2183" t="s">
        <v>39</v>
      </c>
    </row>
    <row r="2184" spans="1:30">
      <c r="A2184" t="s">
        <v>12961</v>
      </c>
      <c r="B2184" t="s">
        <v>26</v>
      </c>
      <c r="C2184" t="s">
        <v>332</v>
      </c>
      <c r="D2184" t="s">
        <v>28</v>
      </c>
      <c r="E2184" t="s">
        <v>422</v>
      </c>
      <c r="F2184" t="s">
        <v>12962</v>
      </c>
      <c r="G2184" t="s">
        <v>12963</v>
      </c>
      <c r="H2184" t="s">
        <v>8442</v>
      </c>
      <c r="I2184" t="s">
        <v>14388</v>
      </c>
      <c r="J2184" t="s">
        <v>12961</v>
      </c>
      <c r="K2184" t="s">
        <v>30</v>
      </c>
      <c r="L2184" t="s">
        <v>30</v>
      </c>
      <c r="M2184" t="s">
        <v>41</v>
      </c>
      <c r="N2184" t="s">
        <v>42</v>
      </c>
      <c r="O2184" t="s">
        <v>12964</v>
      </c>
      <c r="P2184" t="s">
        <v>103</v>
      </c>
      <c r="Q2184" t="s">
        <v>136</v>
      </c>
      <c r="R2184" t="s">
        <v>12675</v>
      </c>
      <c r="S2184" t="str">
        <f t="shared" si="34"/>
        <v>MAMANI AQUISE, MARIA VICTORIA</v>
      </c>
      <c r="T2184" t="s">
        <v>46</v>
      </c>
      <c r="U2184" t="s">
        <v>47</v>
      </c>
      <c r="V2184" t="s">
        <v>48</v>
      </c>
      <c r="W2184" t="s">
        <v>16737</v>
      </c>
      <c r="X2184" s="121">
        <v>25529</v>
      </c>
      <c r="Y2184" t="s">
        <v>12965</v>
      </c>
      <c r="AB2184" t="s">
        <v>37</v>
      </c>
      <c r="AC2184" t="s">
        <v>38</v>
      </c>
      <c r="AD2184" t="s">
        <v>39</v>
      </c>
    </row>
    <row r="2185" spans="1:30">
      <c r="A2185" t="s">
        <v>12966</v>
      </c>
      <c r="B2185" t="s">
        <v>26</v>
      </c>
      <c r="C2185" t="s">
        <v>332</v>
      </c>
      <c r="D2185" t="s">
        <v>28</v>
      </c>
      <c r="E2185" t="s">
        <v>422</v>
      </c>
      <c r="F2185" t="s">
        <v>12962</v>
      </c>
      <c r="G2185" t="s">
        <v>12963</v>
      </c>
      <c r="H2185" t="s">
        <v>8442</v>
      </c>
      <c r="I2185" t="s">
        <v>14388</v>
      </c>
      <c r="J2185" t="s">
        <v>12966</v>
      </c>
      <c r="K2185" t="s">
        <v>30</v>
      </c>
      <c r="L2185" t="s">
        <v>30</v>
      </c>
      <c r="M2185" t="s">
        <v>41</v>
      </c>
      <c r="N2185" t="s">
        <v>42</v>
      </c>
      <c r="O2185" t="s">
        <v>52</v>
      </c>
      <c r="P2185" t="s">
        <v>72</v>
      </c>
      <c r="Q2185" t="s">
        <v>322</v>
      </c>
      <c r="R2185" t="s">
        <v>861</v>
      </c>
      <c r="S2185" t="str">
        <f t="shared" si="34"/>
        <v>QUISPE VILCANQUI, JAIME</v>
      </c>
      <c r="T2185" t="s">
        <v>51</v>
      </c>
      <c r="U2185" t="s">
        <v>47</v>
      </c>
      <c r="V2185" t="s">
        <v>48</v>
      </c>
      <c r="W2185" t="s">
        <v>16738</v>
      </c>
      <c r="X2185" s="121">
        <v>23378</v>
      </c>
      <c r="Y2185" t="s">
        <v>12967</v>
      </c>
      <c r="AB2185" t="s">
        <v>37</v>
      </c>
      <c r="AC2185" t="s">
        <v>38</v>
      </c>
      <c r="AD2185" t="s">
        <v>39</v>
      </c>
    </row>
    <row r="2186" spans="1:30">
      <c r="A2186" t="s">
        <v>12968</v>
      </c>
      <c r="B2186" t="s">
        <v>26</v>
      </c>
      <c r="C2186" t="s">
        <v>7043</v>
      </c>
      <c r="D2186" t="s">
        <v>28</v>
      </c>
      <c r="E2186" t="s">
        <v>422</v>
      </c>
      <c r="F2186" t="s">
        <v>12969</v>
      </c>
      <c r="G2186" t="s">
        <v>12970</v>
      </c>
      <c r="H2186" t="s">
        <v>8442</v>
      </c>
      <c r="I2186" t="s">
        <v>14591</v>
      </c>
      <c r="J2186" t="s">
        <v>12968</v>
      </c>
      <c r="K2186" t="s">
        <v>30</v>
      </c>
      <c r="L2186" t="s">
        <v>30</v>
      </c>
      <c r="M2186" t="s">
        <v>41</v>
      </c>
      <c r="N2186" t="s">
        <v>42</v>
      </c>
      <c r="O2186" t="s">
        <v>52</v>
      </c>
      <c r="P2186" t="s">
        <v>148</v>
      </c>
      <c r="Q2186" t="s">
        <v>148</v>
      </c>
      <c r="R2186" t="s">
        <v>6405</v>
      </c>
      <c r="S2186" t="str">
        <f t="shared" si="34"/>
        <v>RAMOS RAMOS, JESUS FELIPE</v>
      </c>
      <c r="T2186" t="s">
        <v>46</v>
      </c>
      <c r="U2186" t="s">
        <v>47</v>
      </c>
      <c r="V2186" t="s">
        <v>48</v>
      </c>
      <c r="W2186" t="s">
        <v>16739</v>
      </c>
      <c r="X2186" s="121">
        <v>21116</v>
      </c>
      <c r="Y2186" t="s">
        <v>12971</v>
      </c>
      <c r="AB2186" t="s">
        <v>37</v>
      </c>
      <c r="AC2186" t="s">
        <v>38</v>
      </c>
      <c r="AD2186" t="s">
        <v>39</v>
      </c>
    </row>
    <row r="2187" spans="1:30">
      <c r="A2187" t="s">
        <v>12972</v>
      </c>
      <c r="B2187" t="s">
        <v>26</v>
      </c>
      <c r="C2187" t="s">
        <v>27</v>
      </c>
      <c r="D2187" t="s">
        <v>28</v>
      </c>
      <c r="E2187" t="s">
        <v>363</v>
      </c>
      <c r="F2187" t="s">
        <v>12973</v>
      </c>
      <c r="G2187" t="s">
        <v>12974</v>
      </c>
      <c r="H2187" t="s">
        <v>8442</v>
      </c>
      <c r="I2187" t="s">
        <v>14592</v>
      </c>
      <c r="J2187" t="s">
        <v>12972</v>
      </c>
      <c r="K2187" t="s">
        <v>30</v>
      </c>
      <c r="L2187" t="s">
        <v>31</v>
      </c>
      <c r="M2187" t="s">
        <v>32</v>
      </c>
      <c r="N2187" t="s">
        <v>33</v>
      </c>
      <c r="O2187" t="s">
        <v>14593</v>
      </c>
      <c r="P2187" t="s">
        <v>952</v>
      </c>
      <c r="Q2187" t="s">
        <v>183</v>
      </c>
      <c r="R2187" t="s">
        <v>11127</v>
      </c>
      <c r="S2187" t="str">
        <f t="shared" si="34"/>
        <v>JAPURA ESCARCENA, JESUS YONY</v>
      </c>
      <c r="T2187" t="s">
        <v>35</v>
      </c>
      <c r="U2187" t="s">
        <v>36</v>
      </c>
      <c r="V2187" t="s">
        <v>6426</v>
      </c>
      <c r="W2187" t="s">
        <v>16740</v>
      </c>
      <c r="X2187" s="121">
        <v>25975</v>
      </c>
      <c r="Y2187" t="s">
        <v>11128</v>
      </c>
      <c r="Z2187" s="121">
        <v>43525</v>
      </c>
      <c r="AA2187" s="121">
        <v>44985</v>
      </c>
      <c r="AB2187" t="s">
        <v>37</v>
      </c>
      <c r="AC2187" t="s">
        <v>38</v>
      </c>
      <c r="AD2187" t="s">
        <v>39</v>
      </c>
    </row>
    <row r="2188" spans="1:30">
      <c r="A2188" t="s">
        <v>12975</v>
      </c>
      <c r="B2188" t="s">
        <v>26</v>
      </c>
      <c r="C2188" t="s">
        <v>27</v>
      </c>
      <c r="D2188" t="s">
        <v>28</v>
      </c>
      <c r="E2188" t="s">
        <v>363</v>
      </c>
      <c r="F2188" t="s">
        <v>12973</v>
      </c>
      <c r="G2188" t="s">
        <v>12974</v>
      </c>
      <c r="H2188" t="s">
        <v>8442</v>
      </c>
      <c r="I2188" t="s">
        <v>14592</v>
      </c>
      <c r="J2188" t="s">
        <v>12975</v>
      </c>
      <c r="K2188" t="s">
        <v>30</v>
      </c>
      <c r="L2188" t="s">
        <v>30</v>
      </c>
      <c r="M2188" t="s">
        <v>41</v>
      </c>
      <c r="N2188" t="s">
        <v>42</v>
      </c>
      <c r="O2188" t="s">
        <v>12976</v>
      </c>
      <c r="P2188" t="s">
        <v>189</v>
      </c>
      <c r="Q2188" t="s">
        <v>140</v>
      </c>
      <c r="R2188" t="s">
        <v>12977</v>
      </c>
      <c r="S2188" t="str">
        <f t="shared" si="34"/>
        <v>APAZA LLANQUE, TORIBIO TEOFILO</v>
      </c>
      <c r="T2188" t="s">
        <v>58</v>
      </c>
      <c r="U2188" t="s">
        <v>47</v>
      </c>
      <c r="V2188" t="s">
        <v>48</v>
      </c>
      <c r="W2188" t="s">
        <v>16741</v>
      </c>
      <c r="X2188" s="121">
        <v>22398</v>
      </c>
      <c r="Y2188" t="s">
        <v>12978</v>
      </c>
      <c r="AB2188" t="s">
        <v>37</v>
      </c>
      <c r="AC2188" t="s">
        <v>38</v>
      </c>
      <c r="AD2188" t="s">
        <v>39</v>
      </c>
    </row>
    <row r="2189" spans="1:30">
      <c r="A2189" t="s">
        <v>12979</v>
      </c>
      <c r="B2189" t="s">
        <v>26</v>
      </c>
      <c r="C2189" t="s">
        <v>27</v>
      </c>
      <c r="D2189" t="s">
        <v>28</v>
      </c>
      <c r="E2189" t="s">
        <v>363</v>
      </c>
      <c r="F2189" t="s">
        <v>12973</v>
      </c>
      <c r="G2189" t="s">
        <v>12974</v>
      </c>
      <c r="H2189" t="s">
        <v>8442</v>
      </c>
      <c r="I2189" t="s">
        <v>14592</v>
      </c>
      <c r="J2189" t="s">
        <v>12979</v>
      </c>
      <c r="K2189" t="s">
        <v>30</v>
      </c>
      <c r="L2189" t="s">
        <v>30</v>
      </c>
      <c r="M2189" t="s">
        <v>41</v>
      </c>
      <c r="N2189" t="s">
        <v>42</v>
      </c>
      <c r="O2189" t="s">
        <v>52</v>
      </c>
      <c r="P2189" t="s">
        <v>103</v>
      </c>
      <c r="Q2189" t="s">
        <v>122</v>
      </c>
      <c r="R2189" t="s">
        <v>12980</v>
      </c>
      <c r="S2189" t="str">
        <f t="shared" si="34"/>
        <v>MAMANI FLORES, NILIA</v>
      </c>
      <c r="T2189" t="s">
        <v>46</v>
      </c>
      <c r="U2189" t="s">
        <v>47</v>
      </c>
      <c r="V2189" t="s">
        <v>48</v>
      </c>
      <c r="W2189" t="s">
        <v>16742</v>
      </c>
      <c r="X2189" s="121">
        <v>22548</v>
      </c>
      <c r="Y2189" t="s">
        <v>12981</v>
      </c>
      <c r="AB2189" t="s">
        <v>37</v>
      </c>
      <c r="AC2189" t="s">
        <v>38</v>
      </c>
      <c r="AD2189" t="s">
        <v>39</v>
      </c>
    </row>
    <row r="2190" spans="1:30">
      <c r="A2190" t="s">
        <v>12982</v>
      </c>
      <c r="B2190" t="s">
        <v>26</v>
      </c>
      <c r="C2190" t="s">
        <v>27</v>
      </c>
      <c r="D2190" t="s">
        <v>28</v>
      </c>
      <c r="E2190" t="s">
        <v>363</v>
      </c>
      <c r="F2190" t="s">
        <v>12973</v>
      </c>
      <c r="G2190" t="s">
        <v>12974</v>
      </c>
      <c r="H2190" t="s">
        <v>8442</v>
      </c>
      <c r="I2190" t="s">
        <v>14592</v>
      </c>
      <c r="J2190" t="s">
        <v>12982</v>
      </c>
      <c r="K2190" t="s">
        <v>30</v>
      </c>
      <c r="L2190" t="s">
        <v>30</v>
      </c>
      <c r="M2190" t="s">
        <v>41</v>
      </c>
      <c r="N2190" t="s">
        <v>42</v>
      </c>
      <c r="O2190" t="s">
        <v>12983</v>
      </c>
      <c r="P2190" t="s">
        <v>54</v>
      </c>
      <c r="Q2190" t="s">
        <v>57</v>
      </c>
      <c r="R2190" t="s">
        <v>1038</v>
      </c>
      <c r="S2190" t="str">
        <f t="shared" si="34"/>
        <v>ARPASI VILCA, JAIME RAUL</v>
      </c>
      <c r="T2190" t="s">
        <v>51</v>
      </c>
      <c r="U2190" t="s">
        <v>47</v>
      </c>
      <c r="V2190" t="s">
        <v>48</v>
      </c>
      <c r="W2190" t="s">
        <v>16743</v>
      </c>
      <c r="X2190" s="121">
        <v>23552</v>
      </c>
      <c r="Y2190" t="s">
        <v>12984</v>
      </c>
      <c r="AB2190" t="s">
        <v>37</v>
      </c>
      <c r="AC2190" t="s">
        <v>38</v>
      </c>
      <c r="AD2190" t="s">
        <v>39</v>
      </c>
    </row>
    <row r="2191" spans="1:30">
      <c r="A2191" t="s">
        <v>12985</v>
      </c>
      <c r="B2191" t="s">
        <v>26</v>
      </c>
      <c r="C2191" t="s">
        <v>27</v>
      </c>
      <c r="D2191" t="s">
        <v>28</v>
      </c>
      <c r="E2191" t="s">
        <v>363</v>
      </c>
      <c r="F2191" t="s">
        <v>12973</v>
      </c>
      <c r="G2191" t="s">
        <v>12974</v>
      </c>
      <c r="H2191" t="s">
        <v>8442</v>
      </c>
      <c r="I2191" t="s">
        <v>14592</v>
      </c>
      <c r="J2191" t="s">
        <v>12985</v>
      </c>
      <c r="K2191" t="s">
        <v>30</v>
      </c>
      <c r="L2191" t="s">
        <v>30</v>
      </c>
      <c r="M2191" t="s">
        <v>6262</v>
      </c>
      <c r="N2191" t="s">
        <v>42</v>
      </c>
      <c r="O2191" t="s">
        <v>12986</v>
      </c>
      <c r="P2191" t="s">
        <v>1039</v>
      </c>
      <c r="Q2191" t="s">
        <v>12987</v>
      </c>
      <c r="R2191" t="s">
        <v>357</v>
      </c>
      <c r="S2191" t="str">
        <f t="shared" si="34"/>
        <v>ASCENCIO ABALOS, EDGAR</v>
      </c>
      <c r="T2191" t="s">
        <v>46</v>
      </c>
      <c r="U2191" t="s">
        <v>47</v>
      </c>
      <c r="V2191" t="s">
        <v>48</v>
      </c>
      <c r="W2191" t="s">
        <v>16744</v>
      </c>
      <c r="X2191" s="121">
        <v>24328</v>
      </c>
      <c r="Y2191" t="s">
        <v>12988</v>
      </c>
      <c r="AB2191" t="s">
        <v>37</v>
      </c>
      <c r="AC2191" t="s">
        <v>38</v>
      </c>
      <c r="AD2191" t="s">
        <v>39</v>
      </c>
    </row>
    <row r="2192" spans="1:30">
      <c r="A2192" t="s">
        <v>12989</v>
      </c>
      <c r="B2192" t="s">
        <v>26</v>
      </c>
      <c r="C2192" t="s">
        <v>27</v>
      </c>
      <c r="D2192" t="s">
        <v>28</v>
      </c>
      <c r="E2192" t="s">
        <v>363</v>
      </c>
      <c r="F2192" t="s">
        <v>12973</v>
      </c>
      <c r="G2192" t="s">
        <v>12974</v>
      </c>
      <c r="H2192" t="s">
        <v>8442</v>
      </c>
      <c r="I2192" t="s">
        <v>14592</v>
      </c>
      <c r="J2192" t="s">
        <v>12989</v>
      </c>
      <c r="K2192" t="s">
        <v>30</v>
      </c>
      <c r="L2192" t="s">
        <v>30</v>
      </c>
      <c r="M2192" t="s">
        <v>41</v>
      </c>
      <c r="N2192" t="s">
        <v>42</v>
      </c>
      <c r="O2192" t="s">
        <v>12990</v>
      </c>
      <c r="P2192" t="s">
        <v>164</v>
      </c>
      <c r="Q2192" t="s">
        <v>715</v>
      </c>
      <c r="R2192" t="s">
        <v>12991</v>
      </c>
      <c r="S2192" t="str">
        <f t="shared" si="34"/>
        <v>ORTEGA ALMONTE, MIRIAM YOLANDA</v>
      </c>
      <c r="T2192" t="s">
        <v>46</v>
      </c>
      <c r="U2192" t="s">
        <v>47</v>
      </c>
      <c r="V2192" t="s">
        <v>48</v>
      </c>
      <c r="W2192" t="s">
        <v>16745</v>
      </c>
      <c r="X2192" s="121">
        <v>21789</v>
      </c>
      <c r="Y2192" t="s">
        <v>12992</v>
      </c>
      <c r="AB2192" t="s">
        <v>37</v>
      </c>
      <c r="AC2192" t="s">
        <v>38</v>
      </c>
      <c r="AD2192" t="s">
        <v>39</v>
      </c>
    </row>
    <row r="2193" spans="1:30">
      <c r="A2193" t="s">
        <v>12993</v>
      </c>
      <c r="B2193" t="s">
        <v>26</v>
      </c>
      <c r="C2193" t="s">
        <v>27</v>
      </c>
      <c r="D2193" t="s">
        <v>28</v>
      </c>
      <c r="E2193" t="s">
        <v>363</v>
      </c>
      <c r="F2193" t="s">
        <v>12973</v>
      </c>
      <c r="G2193" t="s">
        <v>12974</v>
      </c>
      <c r="H2193" t="s">
        <v>8442</v>
      </c>
      <c r="I2193" t="s">
        <v>14592</v>
      </c>
      <c r="J2193" t="s">
        <v>12993</v>
      </c>
      <c r="K2193" t="s">
        <v>30</v>
      </c>
      <c r="L2193" t="s">
        <v>30</v>
      </c>
      <c r="M2193" t="s">
        <v>41</v>
      </c>
      <c r="N2193" t="s">
        <v>42</v>
      </c>
      <c r="O2193" t="s">
        <v>12994</v>
      </c>
      <c r="P2193" t="s">
        <v>780</v>
      </c>
      <c r="Q2193" t="s">
        <v>477</v>
      </c>
      <c r="R2193" t="s">
        <v>185</v>
      </c>
      <c r="S2193" t="str">
        <f t="shared" si="34"/>
        <v>SARDON CONTRERAS, GLADYS</v>
      </c>
      <c r="T2193" t="s">
        <v>46</v>
      </c>
      <c r="U2193" t="s">
        <v>47</v>
      </c>
      <c r="V2193" t="s">
        <v>48</v>
      </c>
      <c r="W2193" t="s">
        <v>16746</v>
      </c>
      <c r="X2193" s="121">
        <v>24496</v>
      </c>
      <c r="Y2193" t="s">
        <v>12995</v>
      </c>
      <c r="AB2193" t="s">
        <v>37</v>
      </c>
      <c r="AC2193" t="s">
        <v>38</v>
      </c>
      <c r="AD2193" t="s">
        <v>39</v>
      </c>
    </row>
    <row r="2194" spans="1:30">
      <c r="A2194" t="s">
        <v>12996</v>
      </c>
      <c r="B2194" t="s">
        <v>26</v>
      </c>
      <c r="C2194" t="s">
        <v>27</v>
      </c>
      <c r="D2194" t="s">
        <v>28</v>
      </c>
      <c r="E2194" t="s">
        <v>363</v>
      </c>
      <c r="F2194" t="s">
        <v>12973</v>
      </c>
      <c r="G2194" t="s">
        <v>12974</v>
      </c>
      <c r="H2194" t="s">
        <v>8442</v>
      </c>
      <c r="I2194" t="s">
        <v>14592</v>
      </c>
      <c r="J2194" t="s">
        <v>12996</v>
      </c>
      <c r="K2194" t="s">
        <v>87</v>
      </c>
      <c r="L2194" t="s">
        <v>88</v>
      </c>
      <c r="M2194" t="s">
        <v>358</v>
      </c>
      <c r="N2194" t="s">
        <v>42</v>
      </c>
      <c r="O2194" t="s">
        <v>12997</v>
      </c>
      <c r="P2194" t="s">
        <v>8675</v>
      </c>
      <c r="Q2194" t="s">
        <v>319</v>
      </c>
      <c r="R2194" t="s">
        <v>12998</v>
      </c>
      <c r="S2194" t="str">
        <f t="shared" si="34"/>
        <v>TERROBA MENDOZA, MELCHOR</v>
      </c>
      <c r="T2194" t="s">
        <v>399</v>
      </c>
      <c r="U2194" t="s">
        <v>36</v>
      </c>
      <c r="V2194" t="s">
        <v>48</v>
      </c>
      <c r="W2194" t="s">
        <v>16747</v>
      </c>
      <c r="X2194" s="121">
        <v>21563</v>
      </c>
      <c r="Y2194" t="s">
        <v>12999</v>
      </c>
      <c r="AB2194" t="s">
        <v>37</v>
      </c>
      <c r="AC2194" t="s">
        <v>92</v>
      </c>
      <c r="AD2194" t="s">
        <v>39</v>
      </c>
    </row>
    <row r="2195" spans="1:30">
      <c r="A2195" t="s">
        <v>13000</v>
      </c>
      <c r="B2195" t="s">
        <v>26</v>
      </c>
      <c r="C2195" t="s">
        <v>332</v>
      </c>
      <c r="D2195" t="s">
        <v>28</v>
      </c>
      <c r="E2195" t="s">
        <v>362</v>
      </c>
      <c r="F2195" t="s">
        <v>13001</v>
      </c>
      <c r="G2195" t="s">
        <v>13002</v>
      </c>
      <c r="H2195" t="s">
        <v>8442</v>
      </c>
      <c r="I2195" t="s">
        <v>14594</v>
      </c>
      <c r="J2195" t="s">
        <v>13000</v>
      </c>
      <c r="K2195" t="s">
        <v>30</v>
      </c>
      <c r="L2195" t="s">
        <v>30</v>
      </c>
      <c r="M2195" t="s">
        <v>41</v>
      </c>
      <c r="N2195" t="s">
        <v>42</v>
      </c>
      <c r="O2195" t="s">
        <v>14595</v>
      </c>
      <c r="P2195" t="s">
        <v>792</v>
      </c>
      <c r="Q2195" t="s">
        <v>250</v>
      </c>
      <c r="R2195" t="s">
        <v>374</v>
      </c>
      <c r="S2195" t="str">
        <f t="shared" si="34"/>
        <v>MARON SALAS, MARTHA</v>
      </c>
      <c r="T2195" t="s">
        <v>46</v>
      </c>
      <c r="U2195" t="s">
        <v>47</v>
      </c>
      <c r="V2195" t="s">
        <v>48</v>
      </c>
      <c r="W2195" t="s">
        <v>16748</v>
      </c>
      <c r="X2195" s="121">
        <v>26155</v>
      </c>
      <c r="Y2195" t="s">
        <v>10987</v>
      </c>
      <c r="AB2195" t="s">
        <v>37</v>
      </c>
      <c r="AC2195" t="s">
        <v>38</v>
      </c>
      <c r="AD2195" t="s">
        <v>39</v>
      </c>
    </row>
    <row r="2196" spans="1:30">
      <c r="A2196" t="s">
        <v>13004</v>
      </c>
      <c r="B2196" t="s">
        <v>26</v>
      </c>
      <c r="C2196" t="s">
        <v>332</v>
      </c>
      <c r="D2196" t="s">
        <v>28</v>
      </c>
      <c r="E2196" t="s">
        <v>362</v>
      </c>
      <c r="F2196" t="s">
        <v>13001</v>
      </c>
      <c r="G2196" t="s">
        <v>13002</v>
      </c>
      <c r="H2196" t="s">
        <v>8442</v>
      </c>
      <c r="I2196" t="s">
        <v>14594</v>
      </c>
      <c r="J2196" t="s">
        <v>13004</v>
      </c>
      <c r="K2196" t="s">
        <v>30</v>
      </c>
      <c r="L2196" t="s">
        <v>30</v>
      </c>
      <c r="M2196" t="s">
        <v>6262</v>
      </c>
      <c r="N2196" t="s">
        <v>42</v>
      </c>
      <c r="O2196" t="s">
        <v>19160</v>
      </c>
      <c r="P2196" t="s">
        <v>952</v>
      </c>
      <c r="Q2196" t="s">
        <v>154</v>
      </c>
      <c r="R2196" t="s">
        <v>446</v>
      </c>
      <c r="S2196" t="str">
        <f t="shared" si="34"/>
        <v>JAPURA GOMEZ, HERMELINDA</v>
      </c>
      <c r="T2196" t="s">
        <v>51</v>
      </c>
      <c r="U2196" t="s">
        <v>47</v>
      </c>
      <c r="V2196" t="s">
        <v>48</v>
      </c>
      <c r="W2196" t="s">
        <v>18020</v>
      </c>
      <c r="X2196" s="121">
        <v>24790</v>
      </c>
      <c r="Y2196" t="s">
        <v>13005</v>
      </c>
      <c r="AB2196" t="s">
        <v>37</v>
      </c>
      <c r="AC2196" t="s">
        <v>38</v>
      </c>
      <c r="AD2196" t="s">
        <v>39</v>
      </c>
    </row>
    <row r="2197" spans="1:30">
      <c r="A2197" t="s">
        <v>13006</v>
      </c>
      <c r="B2197" t="s">
        <v>26</v>
      </c>
      <c r="C2197" t="s">
        <v>332</v>
      </c>
      <c r="D2197" t="s">
        <v>28</v>
      </c>
      <c r="E2197" t="s">
        <v>362</v>
      </c>
      <c r="F2197" t="s">
        <v>13001</v>
      </c>
      <c r="G2197" t="s">
        <v>13002</v>
      </c>
      <c r="H2197" t="s">
        <v>8442</v>
      </c>
      <c r="I2197" t="s">
        <v>14594</v>
      </c>
      <c r="J2197" t="s">
        <v>13006</v>
      </c>
      <c r="K2197" t="s">
        <v>30</v>
      </c>
      <c r="L2197" t="s">
        <v>30</v>
      </c>
      <c r="M2197" t="s">
        <v>41</v>
      </c>
      <c r="N2197" t="s">
        <v>42</v>
      </c>
      <c r="O2197" t="s">
        <v>13007</v>
      </c>
      <c r="P2197" t="s">
        <v>1040</v>
      </c>
      <c r="Q2197" t="s">
        <v>200</v>
      </c>
      <c r="R2197" t="s">
        <v>313</v>
      </c>
      <c r="S2197" t="str">
        <f t="shared" si="34"/>
        <v>ITURRY CASTRO, DELIA</v>
      </c>
      <c r="T2197" t="s">
        <v>46</v>
      </c>
      <c r="U2197" t="s">
        <v>47</v>
      </c>
      <c r="V2197" t="s">
        <v>48</v>
      </c>
      <c r="W2197" t="s">
        <v>16749</v>
      </c>
      <c r="X2197" s="121">
        <v>23992</v>
      </c>
      <c r="Y2197" t="s">
        <v>13008</v>
      </c>
      <c r="AB2197" t="s">
        <v>37</v>
      </c>
      <c r="AC2197" t="s">
        <v>38</v>
      </c>
      <c r="AD2197" t="s">
        <v>39</v>
      </c>
    </row>
    <row r="2198" spans="1:30">
      <c r="A2198" t="s">
        <v>13012</v>
      </c>
      <c r="B2198" t="s">
        <v>26</v>
      </c>
      <c r="C2198" t="s">
        <v>332</v>
      </c>
      <c r="D2198" t="s">
        <v>28</v>
      </c>
      <c r="E2198" t="s">
        <v>362</v>
      </c>
      <c r="F2198" t="s">
        <v>13013</v>
      </c>
      <c r="G2198" t="s">
        <v>13014</v>
      </c>
      <c r="H2198" t="s">
        <v>8442</v>
      </c>
      <c r="I2198" t="s">
        <v>14596</v>
      </c>
      <c r="J2198" t="s">
        <v>13012</v>
      </c>
      <c r="K2198" t="s">
        <v>30</v>
      </c>
      <c r="L2198" t="s">
        <v>31</v>
      </c>
      <c r="M2198" t="s">
        <v>32</v>
      </c>
      <c r="N2198" t="s">
        <v>33</v>
      </c>
      <c r="O2198" t="s">
        <v>14597</v>
      </c>
      <c r="P2198" t="s">
        <v>302</v>
      </c>
      <c r="Q2198" t="s">
        <v>72</v>
      </c>
      <c r="R2198" t="s">
        <v>14598</v>
      </c>
      <c r="S2198" t="str">
        <f t="shared" si="34"/>
        <v>SUBIA QUISPE, AYDE HONORIA</v>
      </c>
      <c r="T2198" t="s">
        <v>35</v>
      </c>
      <c r="U2198" t="s">
        <v>36</v>
      </c>
      <c r="V2198" t="s">
        <v>6426</v>
      </c>
      <c r="W2198" t="s">
        <v>16750</v>
      </c>
      <c r="X2198" s="121">
        <v>28639</v>
      </c>
      <c r="Y2198" t="s">
        <v>14599</v>
      </c>
      <c r="Z2198" s="121">
        <v>43525</v>
      </c>
      <c r="AA2198" s="121">
        <v>44985</v>
      </c>
      <c r="AB2198" t="s">
        <v>37</v>
      </c>
      <c r="AC2198" t="s">
        <v>38</v>
      </c>
      <c r="AD2198" t="s">
        <v>39</v>
      </c>
    </row>
    <row r="2199" spans="1:30">
      <c r="A2199" t="s">
        <v>13017</v>
      </c>
      <c r="B2199" t="s">
        <v>26</v>
      </c>
      <c r="C2199" t="s">
        <v>332</v>
      </c>
      <c r="D2199" t="s">
        <v>28</v>
      </c>
      <c r="E2199" t="s">
        <v>362</v>
      </c>
      <c r="F2199" t="s">
        <v>13013</v>
      </c>
      <c r="G2199" t="s">
        <v>13014</v>
      </c>
      <c r="H2199" t="s">
        <v>8442</v>
      </c>
      <c r="I2199" t="s">
        <v>14596</v>
      </c>
      <c r="J2199" t="s">
        <v>13017</v>
      </c>
      <c r="K2199" t="s">
        <v>30</v>
      </c>
      <c r="L2199" t="s">
        <v>30</v>
      </c>
      <c r="M2199" t="s">
        <v>41</v>
      </c>
      <c r="N2199" t="s">
        <v>42</v>
      </c>
      <c r="O2199" t="s">
        <v>52</v>
      </c>
      <c r="P2199" t="s">
        <v>73</v>
      </c>
      <c r="Q2199" t="s">
        <v>285</v>
      </c>
      <c r="R2199" t="s">
        <v>951</v>
      </c>
      <c r="S2199" t="str">
        <f t="shared" si="34"/>
        <v>CONDORI NINA, MARCELINO</v>
      </c>
      <c r="T2199" t="s">
        <v>46</v>
      </c>
      <c r="U2199" t="s">
        <v>47</v>
      </c>
      <c r="V2199" t="s">
        <v>48</v>
      </c>
      <c r="W2199" t="s">
        <v>16751</v>
      </c>
      <c r="X2199" s="121">
        <v>21644</v>
      </c>
      <c r="Y2199" t="s">
        <v>13018</v>
      </c>
      <c r="AB2199" t="s">
        <v>37</v>
      </c>
      <c r="AC2199" t="s">
        <v>38</v>
      </c>
      <c r="AD2199" t="s">
        <v>39</v>
      </c>
    </row>
    <row r="2200" spans="1:30">
      <c r="A2200" t="s">
        <v>13019</v>
      </c>
      <c r="B2200" t="s">
        <v>26</v>
      </c>
      <c r="C2200" t="s">
        <v>332</v>
      </c>
      <c r="D2200" t="s">
        <v>28</v>
      </c>
      <c r="E2200" t="s">
        <v>362</v>
      </c>
      <c r="F2200" t="s">
        <v>13013</v>
      </c>
      <c r="G2200" t="s">
        <v>13014</v>
      </c>
      <c r="H2200" t="s">
        <v>8442</v>
      </c>
      <c r="I2200" t="s">
        <v>14596</v>
      </c>
      <c r="J2200" t="s">
        <v>13019</v>
      </c>
      <c r="K2200" t="s">
        <v>30</v>
      </c>
      <c r="L2200" t="s">
        <v>30</v>
      </c>
      <c r="M2200" t="s">
        <v>41</v>
      </c>
      <c r="N2200" t="s">
        <v>42</v>
      </c>
      <c r="O2200" t="s">
        <v>13020</v>
      </c>
      <c r="P2200" t="s">
        <v>103</v>
      </c>
      <c r="Q2200" t="s">
        <v>532</v>
      </c>
      <c r="R2200" t="s">
        <v>382</v>
      </c>
      <c r="S2200" t="str">
        <f t="shared" si="34"/>
        <v>MAMANI HUARAHUARA, MARIA</v>
      </c>
      <c r="T2200" t="s">
        <v>51</v>
      </c>
      <c r="U2200" t="s">
        <v>47</v>
      </c>
      <c r="V2200" t="s">
        <v>48</v>
      </c>
      <c r="W2200" t="s">
        <v>16752</v>
      </c>
      <c r="X2200" s="121">
        <v>22031</v>
      </c>
      <c r="Y2200" t="s">
        <v>14600</v>
      </c>
      <c r="AB2200" t="s">
        <v>37</v>
      </c>
      <c r="AC2200" t="s">
        <v>38</v>
      </c>
      <c r="AD2200" t="s">
        <v>39</v>
      </c>
    </row>
    <row r="2201" spans="1:30">
      <c r="A2201" t="s">
        <v>13021</v>
      </c>
      <c r="B2201" t="s">
        <v>26</v>
      </c>
      <c r="C2201" t="s">
        <v>332</v>
      </c>
      <c r="D2201" t="s">
        <v>28</v>
      </c>
      <c r="E2201" t="s">
        <v>362</v>
      </c>
      <c r="F2201" t="s">
        <v>13013</v>
      </c>
      <c r="G2201" t="s">
        <v>13014</v>
      </c>
      <c r="H2201" t="s">
        <v>8442</v>
      </c>
      <c r="I2201" t="s">
        <v>14596</v>
      </c>
      <c r="J2201" t="s">
        <v>13021</v>
      </c>
      <c r="K2201" t="s">
        <v>30</v>
      </c>
      <c r="L2201" t="s">
        <v>30</v>
      </c>
      <c r="M2201" t="s">
        <v>41</v>
      </c>
      <c r="N2201" t="s">
        <v>42</v>
      </c>
      <c r="O2201" t="s">
        <v>52</v>
      </c>
      <c r="P2201" t="s">
        <v>13022</v>
      </c>
      <c r="Q2201" t="s">
        <v>13023</v>
      </c>
      <c r="R2201" t="s">
        <v>13024</v>
      </c>
      <c r="S2201" t="str">
        <f t="shared" si="34"/>
        <v>VILAR CASAPIA, REMY VICTORIA</v>
      </c>
      <c r="T2201" t="s">
        <v>46</v>
      </c>
      <c r="U2201" t="s">
        <v>47</v>
      </c>
      <c r="V2201" t="s">
        <v>48</v>
      </c>
      <c r="W2201" t="s">
        <v>16753</v>
      </c>
      <c r="X2201" s="121">
        <v>21862</v>
      </c>
      <c r="Y2201" t="s">
        <v>13025</v>
      </c>
      <c r="AB2201" t="s">
        <v>37</v>
      </c>
      <c r="AC2201" t="s">
        <v>38</v>
      </c>
      <c r="AD2201" t="s">
        <v>39</v>
      </c>
    </row>
    <row r="2202" spans="1:30">
      <c r="A2202" t="s">
        <v>13026</v>
      </c>
      <c r="B2202" t="s">
        <v>26</v>
      </c>
      <c r="C2202" t="s">
        <v>332</v>
      </c>
      <c r="D2202" t="s">
        <v>28</v>
      </c>
      <c r="E2202" t="s">
        <v>362</v>
      </c>
      <c r="F2202" t="s">
        <v>13013</v>
      </c>
      <c r="G2202" t="s">
        <v>13014</v>
      </c>
      <c r="H2202" t="s">
        <v>8442</v>
      </c>
      <c r="I2202" t="s">
        <v>14596</v>
      </c>
      <c r="J2202" t="s">
        <v>13026</v>
      </c>
      <c r="K2202" t="s">
        <v>30</v>
      </c>
      <c r="L2202" t="s">
        <v>30</v>
      </c>
      <c r="M2202" t="s">
        <v>41</v>
      </c>
      <c r="N2202" t="s">
        <v>42</v>
      </c>
      <c r="O2202" t="s">
        <v>13027</v>
      </c>
      <c r="P2202" t="s">
        <v>110</v>
      </c>
      <c r="Q2202" t="s">
        <v>307</v>
      </c>
      <c r="R2202" t="s">
        <v>13028</v>
      </c>
      <c r="S2202" t="str">
        <f t="shared" si="34"/>
        <v>PAREDES BORDA, BEATRIZ LOURDES</v>
      </c>
      <c r="T2202" t="s">
        <v>58</v>
      </c>
      <c r="U2202" t="s">
        <v>47</v>
      </c>
      <c r="V2202" t="s">
        <v>48</v>
      </c>
      <c r="W2202" t="s">
        <v>16754</v>
      </c>
      <c r="X2202" s="121">
        <v>27080</v>
      </c>
      <c r="Y2202" t="s">
        <v>13029</v>
      </c>
      <c r="AB2202" t="s">
        <v>37</v>
      </c>
      <c r="AC2202" t="s">
        <v>38</v>
      </c>
      <c r="AD2202" t="s">
        <v>39</v>
      </c>
    </row>
    <row r="2203" spans="1:30">
      <c r="A2203" t="s">
        <v>13030</v>
      </c>
      <c r="B2203" t="s">
        <v>26</v>
      </c>
      <c r="C2203" t="s">
        <v>332</v>
      </c>
      <c r="D2203" t="s">
        <v>28</v>
      </c>
      <c r="E2203" t="s">
        <v>362</v>
      </c>
      <c r="F2203" t="s">
        <v>13013</v>
      </c>
      <c r="G2203" t="s">
        <v>13014</v>
      </c>
      <c r="H2203" t="s">
        <v>8442</v>
      </c>
      <c r="I2203" t="s">
        <v>14596</v>
      </c>
      <c r="J2203" t="s">
        <v>13030</v>
      </c>
      <c r="K2203" t="s">
        <v>87</v>
      </c>
      <c r="L2203" t="s">
        <v>88</v>
      </c>
      <c r="M2203" t="s">
        <v>89</v>
      </c>
      <c r="N2203" t="s">
        <v>42</v>
      </c>
      <c r="O2203" t="s">
        <v>52</v>
      </c>
      <c r="P2203" t="s">
        <v>154</v>
      </c>
      <c r="Q2203" t="s">
        <v>129</v>
      </c>
      <c r="R2203" t="s">
        <v>13031</v>
      </c>
      <c r="S2203" t="str">
        <f t="shared" si="34"/>
        <v>GOMEZ CRUZ, OPTICIANO</v>
      </c>
      <c r="T2203" t="s">
        <v>172</v>
      </c>
      <c r="U2203" t="s">
        <v>36</v>
      </c>
      <c r="V2203" t="s">
        <v>48</v>
      </c>
      <c r="W2203" t="s">
        <v>16755</v>
      </c>
      <c r="X2203" s="121">
        <v>24024</v>
      </c>
      <c r="Y2203" t="s">
        <v>13032</v>
      </c>
      <c r="AB2203" t="s">
        <v>37</v>
      </c>
      <c r="AC2203" t="s">
        <v>92</v>
      </c>
      <c r="AD2203" t="s">
        <v>39</v>
      </c>
    </row>
    <row r="2204" spans="1:30">
      <c r="A2204" t="s">
        <v>13033</v>
      </c>
      <c r="B2204" t="s">
        <v>26</v>
      </c>
      <c r="C2204" t="s">
        <v>332</v>
      </c>
      <c r="D2204" t="s">
        <v>28</v>
      </c>
      <c r="E2204" t="s">
        <v>363</v>
      </c>
      <c r="F2204" t="s">
        <v>13034</v>
      </c>
      <c r="G2204" t="s">
        <v>13035</v>
      </c>
      <c r="H2204" t="s">
        <v>8442</v>
      </c>
      <c r="I2204" t="s">
        <v>14601</v>
      </c>
      <c r="J2204" t="s">
        <v>13033</v>
      </c>
      <c r="K2204" t="s">
        <v>30</v>
      </c>
      <c r="L2204" t="s">
        <v>31</v>
      </c>
      <c r="M2204" t="s">
        <v>32</v>
      </c>
      <c r="N2204" t="s">
        <v>33</v>
      </c>
      <c r="O2204" t="s">
        <v>6424</v>
      </c>
      <c r="P2204" t="s">
        <v>511</v>
      </c>
      <c r="Q2204" t="s">
        <v>170</v>
      </c>
      <c r="R2204" t="s">
        <v>13036</v>
      </c>
      <c r="S2204" t="str">
        <f t="shared" si="34"/>
        <v>MENDIZABAL ROJAS, ANA LELIS</v>
      </c>
      <c r="T2204" t="s">
        <v>310</v>
      </c>
      <c r="U2204" t="s">
        <v>36</v>
      </c>
      <c r="V2204" t="s">
        <v>6426</v>
      </c>
      <c r="W2204" t="s">
        <v>16756</v>
      </c>
      <c r="X2204" s="121">
        <v>25037</v>
      </c>
      <c r="Y2204" t="s">
        <v>13037</v>
      </c>
      <c r="Z2204" s="121">
        <v>43525</v>
      </c>
      <c r="AA2204" s="121">
        <v>44985</v>
      </c>
      <c r="AB2204" t="s">
        <v>37</v>
      </c>
      <c r="AC2204" t="s">
        <v>38</v>
      </c>
      <c r="AD2204" t="s">
        <v>39</v>
      </c>
    </row>
    <row r="2205" spans="1:30">
      <c r="A2205" t="s">
        <v>13038</v>
      </c>
      <c r="B2205" t="s">
        <v>26</v>
      </c>
      <c r="C2205" t="s">
        <v>332</v>
      </c>
      <c r="D2205" t="s">
        <v>28</v>
      </c>
      <c r="E2205" t="s">
        <v>363</v>
      </c>
      <c r="F2205" t="s">
        <v>13034</v>
      </c>
      <c r="G2205" t="s">
        <v>13035</v>
      </c>
      <c r="H2205" t="s">
        <v>8442</v>
      </c>
      <c r="I2205" t="s">
        <v>14601</v>
      </c>
      <c r="J2205" t="s">
        <v>13038</v>
      </c>
      <c r="K2205" t="s">
        <v>30</v>
      </c>
      <c r="L2205" t="s">
        <v>30</v>
      </c>
      <c r="M2205" t="s">
        <v>41</v>
      </c>
      <c r="N2205" t="s">
        <v>42</v>
      </c>
      <c r="O2205" t="s">
        <v>52</v>
      </c>
      <c r="P2205" t="s">
        <v>481</v>
      </c>
      <c r="Q2205" t="s">
        <v>190</v>
      </c>
      <c r="R2205" t="s">
        <v>346</v>
      </c>
      <c r="S2205" t="str">
        <f t="shared" si="34"/>
        <v>CENTENO VALDEZ, FERNANDEZ</v>
      </c>
      <c r="T2205" t="s">
        <v>46</v>
      </c>
      <c r="U2205" t="s">
        <v>47</v>
      </c>
      <c r="V2205" t="s">
        <v>48</v>
      </c>
      <c r="W2205" t="s">
        <v>16757</v>
      </c>
      <c r="X2205" s="121">
        <v>23487</v>
      </c>
      <c r="Y2205" t="s">
        <v>13039</v>
      </c>
      <c r="AB2205" t="s">
        <v>37</v>
      </c>
      <c r="AC2205" t="s">
        <v>38</v>
      </c>
      <c r="AD2205" t="s">
        <v>39</v>
      </c>
    </row>
    <row r="2206" spans="1:30">
      <c r="A2206" t="s">
        <v>13040</v>
      </c>
      <c r="B2206" t="s">
        <v>26</v>
      </c>
      <c r="C2206" t="s">
        <v>332</v>
      </c>
      <c r="D2206" t="s">
        <v>28</v>
      </c>
      <c r="E2206" t="s">
        <v>363</v>
      </c>
      <c r="F2206" t="s">
        <v>13034</v>
      </c>
      <c r="G2206" t="s">
        <v>13035</v>
      </c>
      <c r="H2206" t="s">
        <v>8442</v>
      </c>
      <c r="I2206" t="s">
        <v>14601</v>
      </c>
      <c r="J2206" t="s">
        <v>13040</v>
      </c>
      <c r="K2206" t="s">
        <v>30</v>
      </c>
      <c r="L2206" t="s">
        <v>30</v>
      </c>
      <c r="M2206" t="s">
        <v>41</v>
      </c>
      <c r="N2206" t="s">
        <v>42</v>
      </c>
      <c r="O2206" t="s">
        <v>52</v>
      </c>
      <c r="P2206" t="s">
        <v>907</v>
      </c>
      <c r="Q2206" t="s">
        <v>189</v>
      </c>
      <c r="R2206" t="s">
        <v>286</v>
      </c>
      <c r="S2206" t="str">
        <f t="shared" si="34"/>
        <v>TOQUE APAZA, LUCIO</v>
      </c>
      <c r="T2206" t="s">
        <v>58</v>
      </c>
      <c r="U2206" t="s">
        <v>47</v>
      </c>
      <c r="V2206" t="s">
        <v>48</v>
      </c>
      <c r="W2206" t="s">
        <v>16758</v>
      </c>
      <c r="X2206" s="121">
        <v>23676</v>
      </c>
      <c r="Y2206" t="s">
        <v>254</v>
      </c>
      <c r="AB2206" t="s">
        <v>37</v>
      </c>
      <c r="AC2206" t="s">
        <v>38</v>
      </c>
      <c r="AD2206" t="s">
        <v>39</v>
      </c>
    </row>
    <row r="2207" spans="1:30">
      <c r="A2207" t="s">
        <v>13041</v>
      </c>
      <c r="B2207" t="s">
        <v>26</v>
      </c>
      <c r="C2207" t="s">
        <v>7043</v>
      </c>
      <c r="D2207" t="s">
        <v>28</v>
      </c>
      <c r="E2207" t="s">
        <v>362</v>
      </c>
      <c r="F2207" t="s">
        <v>13042</v>
      </c>
      <c r="G2207" t="s">
        <v>13043</v>
      </c>
      <c r="H2207" t="s">
        <v>8442</v>
      </c>
      <c r="I2207" t="s">
        <v>14602</v>
      </c>
      <c r="J2207" t="s">
        <v>13041</v>
      </c>
      <c r="K2207" t="s">
        <v>30</v>
      </c>
      <c r="L2207" t="s">
        <v>30</v>
      </c>
      <c r="M2207" t="s">
        <v>41</v>
      </c>
      <c r="N2207" t="s">
        <v>42</v>
      </c>
      <c r="O2207" t="s">
        <v>52</v>
      </c>
      <c r="P2207" t="s">
        <v>122</v>
      </c>
      <c r="Q2207" t="s">
        <v>324</v>
      </c>
      <c r="R2207" t="s">
        <v>13044</v>
      </c>
      <c r="S2207" t="str">
        <f t="shared" si="34"/>
        <v>FLORES COAQUIRA, ROSA MARY</v>
      </c>
      <c r="T2207" t="s">
        <v>46</v>
      </c>
      <c r="U2207" t="s">
        <v>47</v>
      </c>
      <c r="V2207" t="s">
        <v>48</v>
      </c>
      <c r="W2207" t="s">
        <v>16759</v>
      </c>
      <c r="X2207" s="121">
        <v>25579</v>
      </c>
      <c r="Y2207" t="s">
        <v>13045</v>
      </c>
      <c r="AB2207" t="s">
        <v>37</v>
      </c>
      <c r="AC2207" t="s">
        <v>38</v>
      </c>
      <c r="AD2207" t="s">
        <v>39</v>
      </c>
    </row>
    <row r="2208" spans="1:30">
      <c r="A2208" t="s">
        <v>13046</v>
      </c>
      <c r="B2208" t="s">
        <v>26</v>
      </c>
      <c r="C2208" t="s">
        <v>332</v>
      </c>
      <c r="D2208" t="s">
        <v>28</v>
      </c>
      <c r="E2208" t="s">
        <v>362</v>
      </c>
      <c r="F2208" t="s">
        <v>13047</v>
      </c>
      <c r="G2208" t="s">
        <v>13048</v>
      </c>
      <c r="H2208" t="s">
        <v>8442</v>
      </c>
      <c r="I2208" t="s">
        <v>14603</v>
      </c>
      <c r="J2208" t="s">
        <v>13046</v>
      </c>
      <c r="K2208" t="s">
        <v>30</v>
      </c>
      <c r="L2208" t="s">
        <v>31</v>
      </c>
      <c r="M2208" t="s">
        <v>32</v>
      </c>
      <c r="N2208" t="s">
        <v>33</v>
      </c>
      <c r="O2208" t="s">
        <v>14604</v>
      </c>
      <c r="P2208" t="s">
        <v>14605</v>
      </c>
      <c r="Q2208" t="s">
        <v>2662</v>
      </c>
      <c r="R2208" t="s">
        <v>274</v>
      </c>
      <c r="S2208" t="str">
        <f t="shared" si="34"/>
        <v>QUEQUE BIZARRO, MARTIN</v>
      </c>
      <c r="T2208" t="s">
        <v>51</v>
      </c>
      <c r="U2208" t="s">
        <v>36</v>
      </c>
      <c r="V2208" t="s">
        <v>6426</v>
      </c>
      <c r="W2208" t="s">
        <v>16760</v>
      </c>
      <c r="X2208" s="121">
        <v>23806</v>
      </c>
      <c r="Y2208" t="s">
        <v>14606</v>
      </c>
      <c r="Z2208" s="121">
        <v>42064</v>
      </c>
      <c r="AA2208" s="121">
        <v>43159</v>
      </c>
      <c r="AB2208" t="s">
        <v>37</v>
      </c>
      <c r="AC2208" t="s">
        <v>38</v>
      </c>
      <c r="AD2208" t="s">
        <v>39</v>
      </c>
    </row>
    <row r="2209" spans="1:30">
      <c r="A2209" t="s">
        <v>13050</v>
      </c>
      <c r="B2209" t="s">
        <v>26</v>
      </c>
      <c r="C2209" t="s">
        <v>332</v>
      </c>
      <c r="D2209" t="s">
        <v>28</v>
      </c>
      <c r="E2209" t="s">
        <v>362</v>
      </c>
      <c r="F2209" t="s">
        <v>13047</v>
      </c>
      <c r="G2209" t="s">
        <v>13048</v>
      </c>
      <c r="H2209" t="s">
        <v>8442</v>
      </c>
      <c r="I2209" t="s">
        <v>14603</v>
      </c>
      <c r="J2209" t="s">
        <v>13050</v>
      </c>
      <c r="K2209" t="s">
        <v>30</v>
      </c>
      <c r="L2209" t="s">
        <v>30</v>
      </c>
      <c r="M2209" t="s">
        <v>41</v>
      </c>
      <c r="N2209" t="s">
        <v>42</v>
      </c>
      <c r="O2209" t="s">
        <v>13051</v>
      </c>
      <c r="P2209" t="s">
        <v>214</v>
      </c>
      <c r="Q2209" t="s">
        <v>214</v>
      </c>
      <c r="R2209" t="s">
        <v>909</v>
      </c>
      <c r="S2209" t="str">
        <f t="shared" si="34"/>
        <v>PARI PARI, ADRIAN</v>
      </c>
      <c r="T2209" t="s">
        <v>51</v>
      </c>
      <c r="U2209" t="s">
        <v>47</v>
      </c>
      <c r="V2209" t="s">
        <v>48</v>
      </c>
      <c r="W2209" t="s">
        <v>16761</v>
      </c>
      <c r="X2209" s="121">
        <v>21788</v>
      </c>
      <c r="Y2209" t="s">
        <v>13003</v>
      </c>
      <c r="AB2209" t="s">
        <v>37</v>
      </c>
      <c r="AC2209" t="s">
        <v>38</v>
      </c>
      <c r="AD2209" t="s">
        <v>39</v>
      </c>
    </row>
    <row r="2210" spans="1:30">
      <c r="A2210" t="s">
        <v>13052</v>
      </c>
      <c r="B2210" t="s">
        <v>26</v>
      </c>
      <c r="C2210" t="s">
        <v>332</v>
      </c>
      <c r="D2210" t="s">
        <v>28</v>
      </c>
      <c r="E2210" t="s">
        <v>362</v>
      </c>
      <c r="F2210" t="s">
        <v>13047</v>
      </c>
      <c r="G2210" t="s">
        <v>13048</v>
      </c>
      <c r="H2210" t="s">
        <v>8442</v>
      </c>
      <c r="I2210" t="s">
        <v>14603</v>
      </c>
      <c r="J2210" t="s">
        <v>13052</v>
      </c>
      <c r="K2210" t="s">
        <v>30</v>
      </c>
      <c r="L2210" t="s">
        <v>30</v>
      </c>
      <c r="M2210" t="s">
        <v>41</v>
      </c>
      <c r="N2210" t="s">
        <v>42</v>
      </c>
      <c r="O2210" t="s">
        <v>13053</v>
      </c>
      <c r="P2210" t="s">
        <v>127</v>
      </c>
      <c r="Q2210" t="s">
        <v>226</v>
      </c>
      <c r="R2210" t="s">
        <v>13054</v>
      </c>
      <c r="S2210" t="str">
        <f t="shared" si="34"/>
        <v>MACHACA TICONA, HERMOGENES</v>
      </c>
      <c r="T2210" t="s">
        <v>51</v>
      </c>
      <c r="U2210" t="s">
        <v>47</v>
      </c>
      <c r="V2210" t="s">
        <v>48</v>
      </c>
      <c r="W2210" t="s">
        <v>16762</v>
      </c>
      <c r="X2210" s="121">
        <v>23105</v>
      </c>
      <c r="Y2210" t="s">
        <v>13055</v>
      </c>
      <c r="AB2210" t="s">
        <v>37</v>
      </c>
      <c r="AC2210" t="s">
        <v>38</v>
      </c>
      <c r="AD2210" t="s">
        <v>39</v>
      </c>
    </row>
    <row r="2211" spans="1:30">
      <c r="A2211" t="s">
        <v>13056</v>
      </c>
      <c r="B2211" t="s">
        <v>26</v>
      </c>
      <c r="C2211" t="s">
        <v>332</v>
      </c>
      <c r="D2211" t="s">
        <v>28</v>
      </c>
      <c r="E2211" t="s">
        <v>362</v>
      </c>
      <c r="F2211" t="s">
        <v>13057</v>
      </c>
      <c r="G2211" t="s">
        <v>13058</v>
      </c>
      <c r="H2211" t="s">
        <v>8442</v>
      </c>
      <c r="I2211" t="s">
        <v>14607</v>
      </c>
      <c r="J2211" t="s">
        <v>13056</v>
      </c>
      <c r="K2211" t="s">
        <v>30</v>
      </c>
      <c r="L2211" t="s">
        <v>30</v>
      </c>
      <c r="M2211" t="s">
        <v>41</v>
      </c>
      <c r="N2211" t="s">
        <v>42</v>
      </c>
      <c r="O2211" t="s">
        <v>14608</v>
      </c>
      <c r="P2211" t="s">
        <v>418</v>
      </c>
      <c r="Q2211" t="s">
        <v>296</v>
      </c>
      <c r="R2211" t="s">
        <v>6821</v>
      </c>
      <c r="S2211" t="str">
        <f t="shared" si="34"/>
        <v>ACERO TAPIA, AURORA</v>
      </c>
      <c r="T2211" t="s">
        <v>46</v>
      </c>
      <c r="U2211" t="s">
        <v>47</v>
      </c>
      <c r="V2211" t="s">
        <v>48</v>
      </c>
      <c r="W2211" t="s">
        <v>16763</v>
      </c>
      <c r="X2211" s="121">
        <v>23580</v>
      </c>
      <c r="Y2211" t="s">
        <v>14609</v>
      </c>
      <c r="AB2211" t="s">
        <v>37</v>
      </c>
      <c r="AC2211" t="s">
        <v>38</v>
      </c>
      <c r="AD2211" t="s">
        <v>39</v>
      </c>
    </row>
    <row r="2212" spans="1:30">
      <c r="A2212" t="s">
        <v>13061</v>
      </c>
      <c r="B2212" t="s">
        <v>26</v>
      </c>
      <c r="C2212" t="s">
        <v>332</v>
      </c>
      <c r="D2212" t="s">
        <v>28</v>
      </c>
      <c r="E2212" t="s">
        <v>362</v>
      </c>
      <c r="F2212" t="s">
        <v>13057</v>
      </c>
      <c r="G2212" t="s">
        <v>13058</v>
      </c>
      <c r="H2212" t="s">
        <v>8442</v>
      </c>
      <c r="I2212" t="s">
        <v>14607</v>
      </c>
      <c r="J2212" t="s">
        <v>13061</v>
      </c>
      <c r="K2212" t="s">
        <v>30</v>
      </c>
      <c r="L2212" t="s">
        <v>30</v>
      </c>
      <c r="M2212" t="s">
        <v>41</v>
      </c>
      <c r="N2212" t="s">
        <v>42</v>
      </c>
      <c r="O2212" t="s">
        <v>14610</v>
      </c>
      <c r="P2212" t="s">
        <v>72</v>
      </c>
      <c r="Q2212" t="s">
        <v>269</v>
      </c>
      <c r="R2212" t="s">
        <v>220</v>
      </c>
      <c r="S2212" t="str">
        <f t="shared" si="34"/>
        <v>QUISPE CUTIPA, OSWALDO</v>
      </c>
      <c r="T2212" t="s">
        <v>51</v>
      </c>
      <c r="U2212" t="s">
        <v>47</v>
      </c>
      <c r="V2212" t="s">
        <v>48</v>
      </c>
      <c r="W2212" t="s">
        <v>16764</v>
      </c>
      <c r="X2212" s="121">
        <v>23009</v>
      </c>
      <c r="Y2212" t="s">
        <v>14611</v>
      </c>
      <c r="AB2212" t="s">
        <v>37</v>
      </c>
      <c r="AC2212" t="s">
        <v>38</v>
      </c>
      <c r="AD2212" t="s">
        <v>39</v>
      </c>
    </row>
    <row r="2213" spans="1:30">
      <c r="A2213" t="s">
        <v>13065</v>
      </c>
      <c r="B2213" t="s">
        <v>26</v>
      </c>
      <c r="C2213" t="s">
        <v>332</v>
      </c>
      <c r="D2213" t="s">
        <v>28</v>
      </c>
      <c r="E2213" t="s">
        <v>363</v>
      </c>
      <c r="F2213" t="s">
        <v>13066</v>
      </c>
      <c r="G2213" t="s">
        <v>13067</v>
      </c>
      <c r="H2213" t="s">
        <v>8442</v>
      </c>
      <c r="I2213" t="s">
        <v>14612</v>
      </c>
      <c r="J2213" t="s">
        <v>13065</v>
      </c>
      <c r="K2213" t="s">
        <v>30</v>
      </c>
      <c r="L2213" t="s">
        <v>31</v>
      </c>
      <c r="M2213" t="s">
        <v>32</v>
      </c>
      <c r="N2213" t="s">
        <v>33</v>
      </c>
      <c r="O2213" t="s">
        <v>13068</v>
      </c>
      <c r="P2213" t="s">
        <v>247</v>
      </c>
      <c r="Q2213" t="s">
        <v>717</v>
      </c>
      <c r="R2213" t="s">
        <v>923</v>
      </c>
      <c r="S2213" t="str">
        <f t="shared" si="34"/>
        <v>CALDERON LEON, MARCOS</v>
      </c>
      <c r="T2213" t="s">
        <v>35</v>
      </c>
      <c r="U2213" t="s">
        <v>36</v>
      </c>
      <c r="V2213" t="s">
        <v>6426</v>
      </c>
      <c r="W2213" t="s">
        <v>16765</v>
      </c>
      <c r="X2213" s="121">
        <v>24387</v>
      </c>
      <c r="Y2213" t="s">
        <v>13142</v>
      </c>
      <c r="Z2213" s="121">
        <v>43525</v>
      </c>
      <c r="AA2213" s="121">
        <v>44985</v>
      </c>
      <c r="AB2213" t="s">
        <v>37</v>
      </c>
      <c r="AC2213" t="s">
        <v>38</v>
      </c>
      <c r="AD2213" t="s">
        <v>39</v>
      </c>
    </row>
    <row r="2214" spans="1:30">
      <c r="A2214" t="s">
        <v>13069</v>
      </c>
      <c r="B2214" t="s">
        <v>26</v>
      </c>
      <c r="C2214" t="s">
        <v>332</v>
      </c>
      <c r="D2214" t="s">
        <v>28</v>
      </c>
      <c r="E2214" t="s">
        <v>363</v>
      </c>
      <c r="F2214" t="s">
        <v>13066</v>
      </c>
      <c r="G2214" t="s">
        <v>13067</v>
      </c>
      <c r="H2214" t="s">
        <v>8442</v>
      </c>
      <c r="I2214" t="s">
        <v>14612</v>
      </c>
      <c r="J2214" t="s">
        <v>13069</v>
      </c>
      <c r="K2214" t="s">
        <v>30</v>
      </c>
      <c r="L2214" t="s">
        <v>30</v>
      </c>
      <c r="M2214" t="s">
        <v>41</v>
      </c>
      <c r="N2214" t="s">
        <v>42</v>
      </c>
      <c r="O2214" t="s">
        <v>13070</v>
      </c>
      <c r="P2214" t="s">
        <v>13071</v>
      </c>
      <c r="Q2214" t="s">
        <v>494</v>
      </c>
      <c r="R2214" t="s">
        <v>13072</v>
      </c>
      <c r="S2214" t="str">
        <f t="shared" si="34"/>
        <v>PARRILLO ZUÑIGA, MARIA CLEOFE</v>
      </c>
      <c r="T2214" t="s">
        <v>46</v>
      </c>
      <c r="U2214" t="s">
        <v>47</v>
      </c>
      <c r="V2214" t="s">
        <v>48</v>
      </c>
      <c r="W2214" t="s">
        <v>16766</v>
      </c>
      <c r="X2214" s="121">
        <v>24206</v>
      </c>
      <c r="Y2214" t="s">
        <v>13073</v>
      </c>
      <c r="AB2214" t="s">
        <v>37</v>
      </c>
      <c r="AC2214" t="s">
        <v>38</v>
      </c>
      <c r="AD2214" t="s">
        <v>39</v>
      </c>
    </row>
    <row r="2215" spans="1:30">
      <c r="A2215" t="s">
        <v>13075</v>
      </c>
      <c r="B2215" t="s">
        <v>26</v>
      </c>
      <c r="C2215" t="s">
        <v>332</v>
      </c>
      <c r="D2215" t="s">
        <v>28</v>
      </c>
      <c r="E2215" t="s">
        <v>363</v>
      </c>
      <c r="F2215" t="s">
        <v>13066</v>
      </c>
      <c r="G2215" t="s">
        <v>13067</v>
      </c>
      <c r="H2215" t="s">
        <v>8442</v>
      </c>
      <c r="I2215" t="s">
        <v>14612</v>
      </c>
      <c r="J2215" t="s">
        <v>13075</v>
      </c>
      <c r="K2215" t="s">
        <v>30</v>
      </c>
      <c r="L2215" t="s">
        <v>30</v>
      </c>
      <c r="M2215" t="s">
        <v>41</v>
      </c>
      <c r="N2215" t="s">
        <v>42</v>
      </c>
      <c r="O2215" t="s">
        <v>13076</v>
      </c>
      <c r="P2215" t="s">
        <v>478</v>
      </c>
      <c r="Q2215" t="s">
        <v>291</v>
      </c>
      <c r="R2215" t="s">
        <v>13077</v>
      </c>
      <c r="S2215" t="str">
        <f t="shared" si="34"/>
        <v>BARREDA LUQUE, JUANA AGUSTINA</v>
      </c>
      <c r="T2215" t="s">
        <v>51</v>
      </c>
      <c r="U2215" t="s">
        <v>47</v>
      </c>
      <c r="V2215" t="s">
        <v>48</v>
      </c>
      <c r="W2215" t="s">
        <v>16767</v>
      </c>
      <c r="X2215" s="121">
        <v>24693</v>
      </c>
      <c r="Y2215" t="s">
        <v>13078</v>
      </c>
      <c r="AB2215" t="s">
        <v>37</v>
      </c>
      <c r="AC2215" t="s">
        <v>38</v>
      </c>
      <c r="AD2215" t="s">
        <v>39</v>
      </c>
    </row>
    <row r="2216" spans="1:30">
      <c r="A2216" t="s">
        <v>13079</v>
      </c>
      <c r="B2216" t="s">
        <v>26</v>
      </c>
      <c r="C2216" t="s">
        <v>332</v>
      </c>
      <c r="D2216" t="s">
        <v>28</v>
      </c>
      <c r="E2216" t="s">
        <v>363</v>
      </c>
      <c r="F2216" t="s">
        <v>13066</v>
      </c>
      <c r="G2216" t="s">
        <v>13067</v>
      </c>
      <c r="H2216" t="s">
        <v>8442</v>
      </c>
      <c r="I2216" t="s">
        <v>14612</v>
      </c>
      <c r="J2216" t="s">
        <v>13079</v>
      </c>
      <c r="K2216" t="s">
        <v>30</v>
      </c>
      <c r="L2216" t="s">
        <v>30</v>
      </c>
      <c r="M2216" t="s">
        <v>41</v>
      </c>
      <c r="N2216" t="s">
        <v>231</v>
      </c>
      <c r="O2216" t="s">
        <v>16768</v>
      </c>
      <c r="P2216" t="s">
        <v>40</v>
      </c>
      <c r="Q2216" t="s">
        <v>40</v>
      </c>
      <c r="R2216" t="s">
        <v>40</v>
      </c>
      <c r="S2216" s="163" t="s">
        <v>231</v>
      </c>
      <c r="T2216" t="s">
        <v>62</v>
      </c>
      <c r="U2216" t="s">
        <v>47</v>
      </c>
      <c r="V2216" t="s">
        <v>48</v>
      </c>
      <c r="W2216" t="s">
        <v>40</v>
      </c>
      <c r="X2216" t="s">
        <v>232</v>
      </c>
      <c r="Y2216" t="s">
        <v>40</v>
      </c>
      <c r="AB2216" t="s">
        <v>37</v>
      </c>
      <c r="AC2216" t="s">
        <v>6439</v>
      </c>
      <c r="AD2216" t="s">
        <v>39</v>
      </c>
    </row>
    <row r="2217" spans="1:30">
      <c r="A2217" t="s">
        <v>13080</v>
      </c>
      <c r="B2217" t="s">
        <v>26</v>
      </c>
      <c r="C2217" t="s">
        <v>332</v>
      </c>
      <c r="D2217" t="s">
        <v>28</v>
      </c>
      <c r="E2217" t="s">
        <v>363</v>
      </c>
      <c r="F2217" t="s">
        <v>13066</v>
      </c>
      <c r="G2217" t="s">
        <v>13067</v>
      </c>
      <c r="H2217" t="s">
        <v>8442</v>
      </c>
      <c r="I2217" t="s">
        <v>14612</v>
      </c>
      <c r="J2217" t="s">
        <v>13080</v>
      </c>
      <c r="K2217" t="s">
        <v>30</v>
      </c>
      <c r="L2217" t="s">
        <v>30</v>
      </c>
      <c r="M2217" t="s">
        <v>41</v>
      </c>
      <c r="N2217" t="s">
        <v>42</v>
      </c>
      <c r="O2217" t="s">
        <v>10527</v>
      </c>
      <c r="P2217" t="s">
        <v>742</v>
      </c>
      <c r="Q2217" t="s">
        <v>34</v>
      </c>
      <c r="R2217" t="s">
        <v>216</v>
      </c>
      <c r="S2217" t="str">
        <f t="shared" si="34"/>
        <v>CARIAPAZA ROQUE, YOLANDA</v>
      </c>
      <c r="T2217" t="s">
        <v>51</v>
      </c>
      <c r="U2217" t="s">
        <v>47</v>
      </c>
      <c r="V2217" t="s">
        <v>48</v>
      </c>
      <c r="W2217" t="s">
        <v>16769</v>
      </c>
      <c r="X2217" s="121">
        <v>23091</v>
      </c>
      <c r="Y2217" t="s">
        <v>13081</v>
      </c>
      <c r="AB2217" t="s">
        <v>37</v>
      </c>
      <c r="AC2217" t="s">
        <v>38</v>
      </c>
      <c r="AD2217" t="s">
        <v>39</v>
      </c>
    </row>
    <row r="2218" spans="1:30">
      <c r="A2218" t="s">
        <v>13082</v>
      </c>
      <c r="B2218" t="s">
        <v>26</v>
      </c>
      <c r="C2218" t="s">
        <v>332</v>
      </c>
      <c r="D2218" t="s">
        <v>28</v>
      </c>
      <c r="E2218" t="s">
        <v>363</v>
      </c>
      <c r="F2218" t="s">
        <v>13066</v>
      </c>
      <c r="G2218" t="s">
        <v>13067</v>
      </c>
      <c r="H2218" t="s">
        <v>8442</v>
      </c>
      <c r="I2218" t="s">
        <v>14612</v>
      </c>
      <c r="J2218" t="s">
        <v>13082</v>
      </c>
      <c r="K2218" t="s">
        <v>87</v>
      </c>
      <c r="L2218" t="s">
        <v>88</v>
      </c>
      <c r="M2218" t="s">
        <v>93</v>
      </c>
      <c r="N2218" t="s">
        <v>42</v>
      </c>
      <c r="O2218" t="s">
        <v>52</v>
      </c>
      <c r="P2218" t="s">
        <v>71</v>
      </c>
      <c r="Q2218" t="s">
        <v>148</v>
      </c>
      <c r="R2218" t="s">
        <v>686</v>
      </c>
      <c r="S2218" t="str">
        <f t="shared" si="34"/>
        <v>HUANCA RAMOS, NESTOR</v>
      </c>
      <c r="T2218" t="s">
        <v>303</v>
      </c>
      <c r="U2218" t="s">
        <v>36</v>
      </c>
      <c r="V2218" t="s">
        <v>48</v>
      </c>
      <c r="W2218" t="s">
        <v>16770</v>
      </c>
      <c r="X2218" s="121">
        <v>23761</v>
      </c>
      <c r="Y2218" t="s">
        <v>13083</v>
      </c>
      <c r="AB2218" t="s">
        <v>37</v>
      </c>
      <c r="AC2218" t="s">
        <v>92</v>
      </c>
      <c r="AD2218" t="s">
        <v>39</v>
      </c>
    </row>
    <row r="2219" spans="1:30">
      <c r="A2219" t="s">
        <v>13084</v>
      </c>
      <c r="B2219" t="s">
        <v>26</v>
      </c>
      <c r="C2219" t="s">
        <v>332</v>
      </c>
      <c r="D2219" t="s">
        <v>28</v>
      </c>
      <c r="E2219" t="s">
        <v>363</v>
      </c>
      <c r="F2219" t="s">
        <v>13085</v>
      </c>
      <c r="G2219" t="s">
        <v>13086</v>
      </c>
      <c r="H2219" t="s">
        <v>8442</v>
      </c>
      <c r="I2219" t="s">
        <v>14613</v>
      </c>
      <c r="J2219" t="s">
        <v>13084</v>
      </c>
      <c r="K2219" t="s">
        <v>30</v>
      </c>
      <c r="L2219" t="s">
        <v>31</v>
      </c>
      <c r="M2219" t="s">
        <v>32</v>
      </c>
      <c r="N2219" t="s">
        <v>33</v>
      </c>
      <c r="O2219" t="s">
        <v>13087</v>
      </c>
      <c r="P2219" t="s">
        <v>580</v>
      </c>
      <c r="Q2219" t="s">
        <v>6393</v>
      </c>
      <c r="R2219" t="s">
        <v>177</v>
      </c>
      <c r="S2219" t="str">
        <f t="shared" si="34"/>
        <v>PINAZO BLAS, HUGO</v>
      </c>
      <c r="T2219" t="s">
        <v>58</v>
      </c>
      <c r="U2219" t="s">
        <v>36</v>
      </c>
      <c r="V2219" t="s">
        <v>6426</v>
      </c>
      <c r="W2219" t="s">
        <v>16771</v>
      </c>
      <c r="X2219" s="121">
        <v>25470</v>
      </c>
      <c r="Y2219" t="s">
        <v>13049</v>
      </c>
      <c r="Z2219" s="121">
        <v>43525</v>
      </c>
      <c r="AA2219" s="121">
        <v>44985</v>
      </c>
      <c r="AB2219" t="s">
        <v>37</v>
      </c>
      <c r="AC2219" t="s">
        <v>38</v>
      </c>
      <c r="AD2219" t="s">
        <v>39</v>
      </c>
    </row>
    <row r="2220" spans="1:30">
      <c r="A2220" t="s">
        <v>13088</v>
      </c>
      <c r="B2220" t="s">
        <v>26</v>
      </c>
      <c r="C2220" t="s">
        <v>332</v>
      </c>
      <c r="D2220" t="s">
        <v>28</v>
      </c>
      <c r="E2220" t="s">
        <v>363</v>
      </c>
      <c r="F2220" t="s">
        <v>13085</v>
      </c>
      <c r="G2220" t="s">
        <v>13086</v>
      </c>
      <c r="H2220" t="s">
        <v>8442</v>
      </c>
      <c r="I2220" t="s">
        <v>14613</v>
      </c>
      <c r="J2220" t="s">
        <v>13088</v>
      </c>
      <c r="K2220" t="s">
        <v>30</v>
      </c>
      <c r="L2220" t="s">
        <v>30</v>
      </c>
      <c r="M2220" t="s">
        <v>41</v>
      </c>
      <c r="N2220" t="s">
        <v>42</v>
      </c>
      <c r="O2220" t="s">
        <v>13089</v>
      </c>
      <c r="P2220" t="s">
        <v>615</v>
      </c>
      <c r="Q2220" t="s">
        <v>148</v>
      </c>
      <c r="R2220" t="s">
        <v>473</v>
      </c>
      <c r="S2220" t="str">
        <f t="shared" si="34"/>
        <v>ASENCIO RAMOS, NELLY</v>
      </c>
      <c r="T2220" t="s">
        <v>51</v>
      </c>
      <c r="U2220" t="s">
        <v>47</v>
      </c>
      <c r="V2220" t="s">
        <v>48</v>
      </c>
      <c r="W2220" t="s">
        <v>16772</v>
      </c>
      <c r="X2220" s="121">
        <v>25287</v>
      </c>
      <c r="Y2220" t="s">
        <v>13090</v>
      </c>
      <c r="AB2220" t="s">
        <v>37</v>
      </c>
      <c r="AC2220" t="s">
        <v>38</v>
      </c>
      <c r="AD2220" t="s">
        <v>39</v>
      </c>
    </row>
    <row r="2221" spans="1:30">
      <c r="A2221" t="s">
        <v>13093</v>
      </c>
      <c r="B2221" t="s">
        <v>26</v>
      </c>
      <c r="C2221" t="s">
        <v>332</v>
      </c>
      <c r="D2221" t="s">
        <v>28</v>
      </c>
      <c r="E2221" t="s">
        <v>363</v>
      </c>
      <c r="F2221" t="s">
        <v>13085</v>
      </c>
      <c r="G2221" t="s">
        <v>13086</v>
      </c>
      <c r="H2221" t="s">
        <v>8442</v>
      </c>
      <c r="I2221" t="s">
        <v>14613</v>
      </c>
      <c r="J2221" t="s">
        <v>13093</v>
      </c>
      <c r="K2221" t="s">
        <v>30</v>
      </c>
      <c r="L2221" t="s">
        <v>30</v>
      </c>
      <c r="M2221" t="s">
        <v>41</v>
      </c>
      <c r="N2221" t="s">
        <v>231</v>
      </c>
      <c r="O2221" t="s">
        <v>16773</v>
      </c>
      <c r="P2221" t="s">
        <v>40</v>
      </c>
      <c r="Q2221" t="s">
        <v>40</v>
      </c>
      <c r="R2221" t="s">
        <v>40</v>
      </c>
      <c r="S2221" s="163" t="s">
        <v>231</v>
      </c>
      <c r="T2221" t="s">
        <v>62</v>
      </c>
      <c r="U2221" t="s">
        <v>47</v>
      </c>
      <c r="V2221" t="s">
        <v>48</v>
      </c>
      <c r="W2221" t="s">
        <v>40</v>
      </c>
      <c r="X2221" t="s">
        <v>232</v>
      </c>
      <c r="Y2221" t="s">
        <v>40</v>
      </c>
      <c r="AB2221" t="s">
        <v>37</v>
      </c>
      <c r="AC2221" t="s">
        <v>6439</v>
      </c>
      <c r="AD2221" t="s">
        <v>39</v>
      </c>
    </row>
    <row r="2222" spans="1:30">
      <c r="A2222" t="s">
        <v>13094</v>
      </c>
      <c r="B2222" t="s">
        <v>26</v>
      </c>
      <c r="C2222" t="s">
        <v>332</v>
      </c>
      <c r="D2222" t="s">
        <v>28</v>
      </c>
      <c r="E2222" t="s">
        <v>363</v>
      </c>
      <c r="F2222" t="s">
        <v>13085</v>
      </c>
      <c r="G2222" t="s">
        <v>13086</v>
      </c>
      <c r="H2222" t="s">
        <v>8442</v>
      </c>
      <c r="I2222" t="s">
        <v>14613</v>
      </c>
      <c r="J2222" t="s">
        <v>13094</v>
      </c>
      <c r="K2222" t="s">
        <v>87</v>
      </c>
      <c r="L2222" t="s">
        <v>88</v>
      </c>
      <c r="M2222" t="s">
        <v>89</v>
      </c>
      <c r="N2222" t="s">
        <v>42</v>
      </c>
      <c r="O2222" t="s">
        <v>13095</v>
      </c>
      <c r="P2222" t="s">
        <v>54</v>
      </c>
      <c r="Q2222" t="s">
        <v>50</v>
      </c>
      <c r="R2222" t="s">
        <v>12412</v>
      </c>
      <c r="S2222" t="str">
        <f t="shared" si="34"/>
        <v>ARPASI CHOQUEMAMANI, HUGO ENRIQUE</v>
      </c>
      <c r="T2222" t="s">
        <v>143</v>
      </c>
      <c r="U2222" t="s">
        <v>36</v>
      </c>
      <c r="V2222" t="s">
        <v>48</v>
      </c>
      <c r="W2222" t="s">
        <v>16774</v>
      </c>
      <c r="X2222" s="121">
        <v>20118</v>
      </c>
      <c r="Y2222" t="s">
        <v>12413</v>
      </c>
      <c r="AB2222" t="s">
        <v>37</v>
      </c>
      <c r="AC2222" t="s">
        <v>92</v>
      </c>
      <c r="AD2222" t="s">
        <v>39</v>
      </c>
    </row>
    <row r="2223" spans="1:30">
      <c r="A2223" t="s">
        <v>13096</v>
      </c>
      <c r="B2223" t="s">
        <v>26</v>
      </c>
      <c r="C2223" t="s">
        <v>27</v>
      </c>
      <c r="D2223" t="s">
        <v>28</v>
      </c>
      <c r="E2223" t="s">
        <v>363</v>
      </c>
      <c r="F2223" t="s">
        <v>13097</v>
      </c>
      <c r="G2223" t="s">
        <v>13098</v>
      </c>
      <c r="H2223" t="s">
        <v>8442</v>
      </c>
      <c r="I2223" t="s">
        <v>14614</v>
      </c>
      <c r="J2223" t="s">
        <v>13096</v>
      </c>
      <c r="K2223" t="s">
        <v>30</v>
      </c>
      <c r="L2223" t="s">
        <v>31</v>
      </c>
      <c r="M2223" t="s">
        <v>32</v>
      </c>
      <c r="N2223" t="s">
        <v>231</v>
      </c>
      <c r="O2223" t="s">
        <v>6374</v>
      </c>
      <c r="P2223" t="s">
        <v>40</v>
      </c>
      <c r="Q2223" t="s">
        <v>40</v>
      </c>
      <c r="R2223" t="s">
        <v>40</v>
      </c>
      <c r="S2223" s="163" t="s">
        <v>231</v>
      </c>
      <c r="T2223" t="s">
        <v>62</v>
      </c>
      <c r="U2223" t="s">
        <v>36</v>
      </c>
      <c r="V2223" t="s">
        <v>48</v>
      </c>
      <c r="W2223" t="s">
        <v>40</v>
      </c>
      <c r="X2223" t="s">
        <v>232</v>
      </c>
      <c r="Y2223" t="s">
        <v>40</v>
      </c>
      <c r="AB2223" t="s">
        <v>37</v>
      </c>
      <c r="AC2223" t="s">
        <v>38</v>
      </c>
      <c r="AD2223" t="s">
        <v>39</v>
      </c>
    </row>
    <row r="2224" spans="1:30">
      <c r="A2224" t="s">
        <v>13101</v>
      </c>
      <c r="B2224" t="s">
        <v>26</v>
      </c>
      <c r="C2224" t="s">
        <v>27</v>
      </c>
      <c r="D2224" t="s">
        <v>28</v>
      </c>
      <c r="E2224" t="s">
        <v>363</v>
      </c>
      <c r="F2224" t="s">
        <v>13097</v>
      </c>
      <c r="G2224" t="s">
        <v>13098</v>
      </c>
      <c r="H2224" t="s">
        <v>8442</v>
      </c>
      <c r="I2224" t="s">
        <v>14614</v>
      </c>
      <c r="J2224" t="s">
        <v>13101</v>
      </c>
      <c r="K2224" t="s">
        <v>30</v>
      </c>
      <c r="L2224" t="s">
        <v>30</v>
      </c>
      <c r="M2224" t="s">
        <v>41</v>
      </c>
      <c r="N2224" t="s">
        <v>42</v>
      </c>
      <c r="O2224" t="s">
        <v>52</v>
      </c>
      <c r="P2224" t="s">
        <v>856</v>
      </c>
      <c r="Q2224" t="s">
        <v>613</v>
      </c>
      <c r="R2224" t="s">
        <v>8335</v>
      </c>
      <c r="S2224" t="str">
        <f t="shared" si="34"/>
        <v>CHANA ARISACA, MAURA</v>
      </c>
      <c r="T2224" t="s">
        <v>51</v>
      </c>
      <c r="U2224" t="s">
        <v>47</v>
      </c>
      <c r="V2224" t="s">
        <v>48</v>
      </c>
      <c r="W2224" t="s">
        <v>16776</v>
      </c>
      <c r="X2224" s="121">
        <v>24104</v>
      </c>
      <c r="Y2224" t="s">
        <v>13102</v>
      </c>
      <c r="AB2224" t="s">
        <v>37</v>
      </c>
      <c r="AC2224" t="s">
        <v>38</v>
      </c>
      <c r="AD2224" t="s">
        <v>39</v>
      </c>
    </row>
    <row r="2225" spans="1:30">
      <c r="A2225" t="s">
        <v>13103</v>
      </c>
      <c r="B2225" t="s">
        <v>26</v>
      </c>
      <c r="C2225" t="s">
        <v>27</v>
      </c>
      <c r="D2225" t="s">
        <v>28</v>
      </c>
      <c r="E2225" t="s">
        <v>363</v>
      </c>
      <c r="F2225" t="s">
        <v>13097</v>
      </c>
      <c r="G2225" t="s">
        <v>13098</v>
      </c>
      <c r="H2225" t="s">
        <v>8442</v>
      </c>
      <c r="I2225" t="s">
        <v>14614</v>
      </c>
      <c r="J2225" t="s">
        <v>13103</v>
      </c>
      <c r="K2225" t="s">
        <v>30</v>
      </c>
      <c r="L2225" t="s">
        <v>30</v>
      </c>
      <c r="M2225" t="s">
        <v>41</v>
      </c>
      <c r="N2225" t="s">
        <v>42</v>
      </c>
      <c r="O2225" t="s">
        <v>13104</v>
      </c>
      <c r="P2225" t="s">
        <v>54</v>
      </c>
      <c r="Q2225" t="s">
        <v>103</v>
      </c>
      <c r="R2225" t="s">
        <v>1042</v>
      </c>
      <c r="S2225" t="str">
        <f t="shared" si="34"/>
        <v>ARPASI MAMANI, HERBERT</v>
      </c>
      <c r="T2225" t="s">
        <v>46</v>
      </c>
      <c r="U2225" t="s">
        <v>47</v>
      </c>
      <c r="V2225" t="s">
        <v>48</v>
      </c>
      <c r="W2225" t="s">
        <v>16777</v>
      </c>
      <c r="X2225" s="121">
        <v>29049</v>
      </c>
      <c r="Y2225" t="s">
        <v>13105</v>
      </c>
      <c r="AB2225" t="s">
        <v>37</v>
      </c>
      <c r="AC2225" t="s">
        <v>38</v>
      </c>
      <c r="AD2225" t="s">
        <v>39</v>
      </c>
    </row>
    <row r="2226" spans="1:30">
      <c r="A2226" t="s">
        <v>13106</v>
      </c>
      <c r="B2226" t="s">
        <v>26</v>
      </c>
      <c r="C2226" t="s">
        <v>27</v>
      </c>
      <c r="D2226" t="s">
        <v>28</v>
      </c>
      <c r="E2226" t="s">
        <v>363</v>
      </c>
      <c r="F2226" t="s">
        <v>13097</v>
      </c>
      <c r="G2226" t="s">
        <v>13098</v>
      </c>
      <c r="H2226" t="s">
        <v>8442</v>
      </c>
      <c r="I2226" t="s">
        <v>14614</v>
      </c>
      <c r="J2226" t="s">
        <v>13106</v>
      </c>
      <c r="K2226" t="s">
        <v>30</v>
      </c>
      <c r="L2226" t="s">
        <v>30</v>
      </c>
      <c r="M2226" t="s">
        <v>41</v>
      </c>
      <c r="N2226" t="s">
        <v>42</v>
      </c>
      <c r="O2226" t="s">
        <v>52</v>
      </c>
      <c r="P2226" t="s">
        <v>795</v>
      </c>
      <c r="Q2226" t="s">
        <v>84</v>
      </c>
      <c r="R2226" t="s">
        <v>7466</v>
      </c>
      <c r="S2226" t="str">
        <f t="shared" si="34"/>
        <v>MELENDEZ CARBAJAL, CLARA</v>
      </c>
      <c r="T2226" t="s">
        <v>51</v>
      </c>
      <c r="U2226" t="s">
        <v>47</v>
      </c>
      <c r="V2226" t="s">
        <v>48</v>
      </c>
      <c r="W2226" t="s">
        <v>16778</v>
      </c>
      <c r="X2226" s="121">
        <v>23235</v>
      </c>
      <c r="Y2226" t="s">
        <v>13107</v>
      </c>
      <c r="AB2226" t="s">
        <v>37</v>
      </c>
      <c r="AC2226" t="s">
        <v>38</v>
      </c>
      <c r="AD2226" t="s">
        <v>39</v>
      </c>
    </row>
    <row r="2227" spans="1:30">
      <c r="A2227" t="s">
        <v>13108</v>
      </c>
      <c r="B2227" t="s">
        <v>26</v>
      </c>
      <c r="C2227" t="s">
        <v>27</v>
      </c>
      <c r="D2227" t="s">
        <v>28</v>
      </c>
      <c r="E2227" t="s">
        <v>363</v>
      </c>
      <c r="F2227" t="s">
        <v>13097</v>
      </c>
      <c r="G2227" t="s">
        <v>13098</v>
      </c>
      <c r="H2227" t="s">
        <v>8442</v>
      </c>
      <c r="I2227" t="s">
        <v>14614</v>
      </c>
      <c r="J2227" t="s">
        <v>13108</v>
      </c>
      <c r="K2227" t="s">
        <v>30</v>
      </c>
      <c r="L2227" t="s">
        <v>30</v>
      </c>
      <c r="M2227" t="s">
        <v>41</v>
      </c>
      <c r="N2227" t="s">
        <v>42</v>
      </c>
      <c r="O2227" t="s">
        <v>52</v>
      </c>
      <c r="P2227" t="s">
        <v>128</v>
      </c>
      <c r="Q2227" t="s">
        <v>515</v>
      </c>
      <c r="R2227" t="s">
        <v>177</v>
      </c>
      <c r="S2227" t="str">
        <f t="shared" si="34"/>
        <v>VELASQUEZ ÑACA, HUGO</v>
      </c>
      <c r="T2227" t="s">
        <v>46</v>
      </c>
      <c r="U2227" t="s">
        <v>47</v>
      </c>
      <c r="V2227" t="s">
        <v>48</v>
      </c>
      <c r="W2227" t="s">
        <v>16779</v>
      </c>
      <c r="X2227" s="121">
        <v>24808</v>
      </c>
      <c r="Y2227" t="s">
        <v>13109</v>
      </c>
      <c r="AB2227" t="s">
        <v>37</v>
      </c>
      <c r="AC2227" t="s">
        <v>38</v>
      </c>
      <c r="AD2227" t="s">
        <v>39</v>
      </c>
    </row>
    <row r="2228" spans="1:30">
      <c r="A2228" t="s">
        <v>13110</v>
      </c>
      <c r="B2228" t="s">
        <v>26</v>
      </c>
      <c r="C2228" t="s">
        <v>27</v>
      </c>
      <c r="D2228" t="s">
        <v>28</v>
      </c>
      <c r="E2228" t="s">
        <v>363</v>
      </c>
      <c r="F2228" t="s">
        <v>13097</v>
      </c>
      <c r="G2228" t="s">
        <v>13098</v>
      </c>
      <c r="H2228" t="s">
        <v>8442</v>
      </c>
      <c r="I2228" t="s">
        <v>14614</v>
      </c>
      <c r="J2228" t="s">
        <v>13110</v>
      </c>
      <c r="K2228" t="s">
        <v>30</v>
      </c>
      <c r="L2228" t="s">
        <v>30</v>
      </c>
      <c r="M2228" t="s">
        <v>41</v>
      </c>
      <c r="N2228" t="s">
        <v>42</v>
      </c>
      <c r="O2228" t="s">
        <v>13111</v>
      </c>
      <c r="P2228" t="s">
        <v>164</v>
      </c>
      <c r="Q2228" t="s">
        <v>103</v>
      </c>
      <c r="R2228" t="s">
        <v>884</v>
      </c>
      <c r="S2228" t="str">
        <f t="shared" si="34"/>
        <v>ORTEGA MAMANI, ALFREDO</v>
      </c>
      <c r="T2228" t="s">
        <v>46</v>
      </c>
      <c r="U2228" t="s">
        <v>47</v>
      </c>
      <c r="V2228" t="s">
        <v>48</v>
      </c>
      <c r="W2228" t="s">
        <v>16780</v>
      </c>
      <c r="X2228" s="121">
        <v>21552</v>
      </c>
      <c r="Y2228" t="s">
        <v>13190</v>
      </c>
      <c r="AB2228" t="s">
        <v>37</v>
      </c>
      <c r="AC2228" t="s">
        <v>38</v>
      </c>
      <c r="AD2228" t="s">
        <v>39</v>
      </c>
    </row>
    <row r="2229" spans="1:30">
      <c r="A2229" t="s">
        <v>13112</v>
      </c>
      <c r="B2229" t="s">
        <v>26</v>
      </c>
      <c r="C2229" t="s">
        <v>27</v>
      </c>
      <c r="D2229" t="s">
        <v>28</v>
      </c>
      <c r="E2229" t="s">
        <v>363</v>
      </c>
      <c r="F2229" t="s">
        <v>13097</v>
      </c>
      <c r="G2229" t="s">
        <v>13098</v>
      </c>
      <c r="H2229" t="s">
        <v>8442</v>
      </c>
      <c r="I2229" t="s">
        <v>14614</v>
      </c>
      <c r="J2229" t="s">
        <v>13112</v>
      </c>
      <c r="K2229" t="s">
        <v>87</v>
      </c>
      <c r="L2229" t="s">
        <v>88</v>
      </c>
      <c r="M2229" t="s">
        <v>89</v>
      </c>
      <c r="N2229" t="s">
        <v>42</v>
      </c>
      <c r="O2229" t="s">
        <v>16781</v>
      </c>
      <c r="P2229" t="s">
        <v>11206</v>
      </c>
      <c r="Q2229" t="s">
        <v>378</v>
      </c>
      <c r="R2229" t="s">
        <v>8430</v>
      </c>
      <c r="S2229" t="str">
        <f t="shared" si="34"/>
        <v>BLANCHE YANQUI, MARTINA</v>
      </c>
      <c r="T2229" t="s">
        <v>99</v>
      </c>
      <c r="U2229" t="s">
        <v>36</v>
      </c>
      <c r="V2229" t="s">
        <v>48</v>
      </c>
      <c r="W2229" t="s">
        <v>16782</v>
      </c>
      <c r="X2229" s="121">
        <v>24065</v>
      </c>
      <c r="Y2229" t="s">
        <v>11207</v>
      </c>
      <c r="AB2229" t="s">
        <v>37</v>
      </c>
      <c r="AC2229" t="s">
        <v>92</v>
      </c>
      <c r="AD2229" t="s">
        <v>39</v>
      </c>
    </row>
    <row r="2230" spans="1:30">
      <c r="A2230" t="s">
        <v>13113</v>
      </c>
      <c r="B2230" t="s">
        <v>26</v>
      </c>
      <c r="C2230" t="s">
        <v>27</v>
      </c>
      <c r="D2230" t="s">
        <v>28</v>
      </c>
      <c r="E2230" t="s">
        <v>362</v>
      </c>
      <c r="F2230" t="s">
        <v>13114</v>
      </c>
      <c r="G2230" t="s">
        <v>13115</v>
      </c>
      <c r="H2230" t="s">
        <v>8442</v>
      </c>
      <c r="I2230" t="s">
        <v>14615</v>
      </c>
      <c r="J2230" t="s">
        <v>13113</v>
      </c>
      <c r="K2230" t="s">
        <v>30</v>
      </c>
      <c r="L2230" t="s">
        <v>31</v>
      </c>
      <c r="M2230" t="s">
        <v>32</v>
      </c>
      <c r="N2230" t="s">
        <v>33</v>
      </c>
      <c r="O2230" t="s">
        <v>6424</v>
      </c>
      <c r="P2230" t="s">
        <v>269</v>
      </c>
      <c r="Q2230" t="s">
        <v>226</v>
      </c>
      <c r="R2230" t="s">
        <v>13116</v>
      </c>
      <c r="S2230" t="str">
        <f t="shared" si="34"/>
        <v>CUTIPA TICONA, ELEANA</v>
      </c>
      <c r="T2230" t="s">
        <v>58</v>
      </c>
      <c r="U2230" t="s">
        <v>36</v>
      </c>
      <c r="V2230" t="s">
        <v>6426</v>
      </c>
      <c r="W2230" t="s">
        <v>16783</v>
      </c>
      <c r="X2230" s="121">
        <v>26569</v>
      </c>
      <c r="Y2230" t="s">
        <v>13117</v>
      </c>
      <c r="Z2230" s="121">
        <v>43525</v>
      </c>
      <c r="AA2230" s="121">
        <v>44985</v>
      </c>
      <c r="AB2230" t="s">
        <v>37</v>
      </c>
      <c r="AC2230" t="s">
        <v>38</v>
      </c>
      <c r="AD2230" t="s">
        <v>39</v>
      </c>
    </row>
    <row r="2231" spans="1:30">
      <c r="A2231" t="s">
        <v>13118</v>
      </c>
      <c r="B2231" t="s">
        <v>26</v>
      </c>
      <c r="C2231" t="s">
        <v>27</v>
      </c>
      <c r="D2231" t="s">
        <v>28</v>
      </c>
      <c r="E2231" t="s">
        <v>362</v>
      </c>
      <c r="F2231" t="s">
        <v>13114</v>
      </c>
      <c r="G2231" t="s">
        <v>13115</v>
      </c>
      <c r="H2231" t="s">
        <v>8442</v>
      </c>
      <c r="I2231" t="s">
        <v>14615</v>
      </c>
      <c r="J2231" t="s">
        <v>13118</v>
      </c>
      <c r="K2231" t="s">
        <v>30</v>
      </c>
      <c r="L2231" t="s">
        <v>30</v>
      </c>
      <c r="M2231" t="s">
        <v>41</v>
      </c>
      <c r="N2231" t="s">
        <v>42</v>
      </c>
      <c r="O2231" t="s">
        <v>19161</v>
      </c>
      <c r="P2231" t="s">
        <v>109</v>
      </c>
      <c r="Q2231" t="s">
        <v>189</v>
      </c>
      <c r="R2231" t="s">
        <v>11026</v>
      </c>
      <c r="S2231" t="str">
        <f t="shared" si="34"/>
        <v>JAEN APAZA, GRETA ROSARIO</v>
      </c>
      <c r="T2231" t="s">
        <v>62</v>
      </c>
      <c r="U2231" t="s">
        <v>47</v>
      </c>
      <c r="V2231" t="s">
        <v>48</v>
      </c>
      <c r="W2231" t="s">
        <v>16131</v>
      </c>
      <c r="X2231" s="121">
        <v>23890</v>
      </c>
      <c r="Y2231" t="s">
        <v>11027</v>
      </c>
      <c r="AB2231" t="s">
        <v>37</v>
      </c>
      <c r="AC2231" t="s">
        <v>38</v>
      </c>
      <c r="AD2231" t="s">
        <v>39</v>
      </c>
    </row>
    <row r="2232" spans="1:30">
      <c r="A2232" t="s">
        <v>13121</v>
      </c>
      <c r="B2232" t="s">
        <v>26</v>
      </c>
      <c r="C2232" t="s">
        <v>27</v>
      </c>
      <c r="D2232" t="s">
        <v>28</v>
      </c>
      <c r="E2232" t="s">
        <v>362</v>
      </c>
      <c r="F2232" t="s">
        <v>13114</v>
      </c>
      <c r="G2232" t="s">
        <v>13115</v>
      </c>
      <c r="H2232" t="s">
        <v>8442</v>
      </c>
      <c r="I2232" t="s">
        <v>14615</v>
      </c>
      <c r="J2232" t="s">
        <v>13121</v>
      </c>
      <c r="K2232" t="s">
        <v>30</v>
      </c>
      <c r="L2232" t="s">
        <v>30</v>
      </c>
      <c r="M2232" t="s">
        <v>6262</v>
      </c>
      <c r="N2232" t="s">
        <v>42</v>
      </c>
      <c r="O2232" t="s">
        <v>52</v>
      </c>
      <c r="P2232" t="s">
        <v>189</v>
      </c>
      <c r="Q2232" t="s">
        <v>73</v>
      </c>
      <c r="R2232" t="s">
        <v>13122</v>
      </c>
      <c r="S2232" t="str">
        <f t="shared" si="34"/>
        <v>APAZA CONDORI, IRINEO IDEL</v>
      </c>
      <c r="T2232" t="s">
        <v>58</v>
      </c>
      <c r="U2232" t="s">
        <v>47</v>
      </c>
      <c r="V2232" t="s">
        <v>48</v>
      </c>
      <c r="W2232" t="s">
        <v>16785</v>
      </c>
      <c r="X2232" s="121">
        <v>21060</v>
      </c>
      <c r="Y2232" t="s">
        <v>13123</v>
      </c>
      <c r="AB2232" t="s">
        <v>37</v>
      </c>
      <c r="AC2232" t="s">
        <v>38</v>
      </c>
      <c r="AD2232" t="s">
        <v>39</v>
      </c>
    </row>
    <row r="2233" spans="1:30">
      <c r="A2233" t="s">
        <v>13124</v>
      </c>
      <c r="B2233" t="s">
        <v>26</v>
      </c>
      <c r="C2233" t="s">
        <v>27</v>
      </c>
      <c r="D2233" t="s">
        <v>28</v>
      </c>
      <c r="E2233" t="s">
        <v>362</v>
      </c>
      <c r="F2233" t="s">
        <v>13114</v>
      </c>
      <c r="G2233" t="s">
        <v>13115</v>
      </c>
      <c r="H2233" t="s">
        <v>8442</v>
      </c>
      <c r="I2233" t="s">
        <v>14615</v>
      </c>
      <c r="J2233" t="s">
        <v>13124</v>
      </c>
      <c r="K2233" t="s">
        <v>30</v>
      </c>
      <c r="L2233" t="s">
        <v>30</v>
      </c>
      <c r="M2233" t="s">
        <v>8480</v>
      </c>
      <c r="N2233" t="s">
        <v>42</v>
      </c>
      <c r="O2233" t="s">
        <v>52</v>
      </c>
      <c r="P2233" t="s">
        <v>50</v>
      </c>
      <c r="Q2233" t="s">
        <v>54</v>
      </c>
      <c r="R2233" t="s">
        <v>960</v>
      </c>
      <c r="S2233" t="str">
        <f t="shared" si="34"/>
        <v>CHOQUEMAMANI ARPASI, AGUSTIN</v>
      </c>
      <c r="T2233" t="s">
        <v>51</v>
      </c>
      <c r="U2233" t="s">
        <v>47</v>
      </c>
      <c r="V2233" t="s">
        <v>48</v>
      </c>
      <c r="W2233" t="s">
        <v>16786</v>
      </c>
      <c r="X2233" s="121">
        <v>22113</v>
      </c>
      <c r="Y2233" t="s">
        <v>13125</v>
      </c>
      <c r="AB2233" t="s">
        <v>37</v>
      </c>
      <c r="AC2233" t="s">
        <v>38</v>
      </c>
      <c r="AD2233" t="s">
        <v>39</v>
      </c>
    </row>
    <row r="2234" spans="1:30">
      <c r="A2234" t="s">
        <v>13126</v>
      </c>
      <c r="B2234" t="s">
        <v>26</v>
      </c>
      <c r="C2234" t="s">
        <v>27</v>
      </c>
      <c r="D2234" t="s">
        <v>28</v>
      </c>
      <c r="E2234" t="s">
        <v>362</v>
      </c>
      <c r="F2234" t="s">
        <v>13114</v>
      </c>
      <c r="G2234" t="s">
        <v>13115</v>
      </c>
      <c r="H2234" t="s">
        <v>8442</v>
      </c>
      <c r="I2234" t="s">
        <v>14615</v>
      </c>
      <c r="J2234" t="s">
        <v>13126</v>
      </c>
      <c r="K2234" t="s">
        <v>30</v>
      </c>
      <c r="L2234" t="s">
        <v>30</v>
      </c>
      <c r="M2234" t="s">
        <v>41</v>
      </c>
      <c r="N2234" t="s">
        <v>42</v>
      </c>
      <c r="O2234" t="s">
        <v>52</v>
      </c>
      <c r="P2234" t="s">
        <v>291</v>
      </c>
      <c r="Q2234" t="s">
        <v>110</v>
      </c>
      <c r="R2234" t="s">
        <v>13127</v>
      </c>
      <c r="S2234" t="str">
        <f t="shared" si="34"/>
        <v>LUQUE PAREDES, ELISELDA BERNARDINA</v>
      </c>
      <c r="T2234" t="s">
        <v>51</v>
      </c>
      <c r="U2234" t="s">
        <v>47</v>
      </c>
      <c r="V2234" t="s">
        <v>48</v>
      </c>
      <c r="W2234" t="s">
        <v>16787</v>
      </c>
      <c r="X2234" s="121">
        <v>23151</v>
      </c>
      <c r="Y2234" t="s">
        <v>13128</v>
      </c>
      <c r="AB2234" t="s">
        <v>37</v>
      </c>
      <c r="AC2234" t="s">
        <v>38</v>
      </c>
      <c r="AD2234" t="s">
        <v>39</v>
      </c>
    </row>
    <row r="2235" spans="1:30">
      <c r="A2235" t="s">
        <v>13129</v>
      </c>
      <c r="B2235" t="s">
        <v>26</v>
      </c>
      <c r="C2235" t="s">
        <v>27</v>
      </c>
      <c r="D2235" t="s">
        <v>28</v>
      </c>
      <c r="E2235" t="s">
        <v>362</v>
      </c>
      <c r="F2235" t="s">
        <v>13114</v>
      </c>
      <c r="G2235" t="s">
        <v>13115</v>
      </c>
      <c r="H2235" t="s">
        <v>8442</v>
      </c>
      <c r="I2235" t="s">
        <v>14615</v>
      </c>
      <c r="J2235" t="s">
        <v>13129</v>
      </c>
      <c r="K2235" t="s">
        <v>30</v>
      </c>
      <c r="L2235" t="s">
        <v>30</v>
      </c>
      <c r="M2235" t="s">
        <v>41</v>
      </c>
      <c r="N2235" t="s">
        <v>42</v>
      </c>
      <c r="O2235" t="s">
        <v>13130</v>
      </c>
      <c r="P2235" t="s">
        <v>6890</v>
      </c>
      <c r="Q2235" t="s">
        <v>241</v>
      </c>
      <c r="R2235" t="s">
        <v>13131</v>
      </c>
      <c r="S2235" t="str">
        <f t="shared" si="34"/>
        <v>CARRY ALATA, MARIA GRACIELA</v>
      </c>
      <c r="T2235" t="s">
        <v>46</v>
      </c>
      <c r="U2235" t="s">
        <v>47</v>
      </c>
      <c r="V2235" t="s">
        <v>48</v>
      </c>
      <c r="W2235" t="s">
        <v>16788</v>
      </c>
      <c r="X2235" s="121">
        <v>21846</v>
      </c>
      <c r="Y2235" t="s">
        <v>13132</v>
      </c>
      <c r="AB2235" t="s">
        <v>37</v>
      </c>
      <c r="AC2235" t="s">
        <v>38</v>
      </c>
      <c r="AD2235" t="s">
        <v>39</v>
      </c>
    </row>
    <row r="2236" spans="1:30">
      <c r="A2236" t="s">
        <v>13133</v>
      </c>
      <c r="B2236" t="s">
        <v>26</v>
      </c>
      <c r="C2236" t="s">
        <v>27</v>
      </c>
      <c r="D2236" t="s">
        <v>28</v>
      </c>
      <c r="E2236" t="s">
        <v>362</v>
      </c>
      <c r="F2236" t="s">
        <v>13114</v>
      </c>
      <c r="G2236" t="s">
        <v>13115</v>
      </c>
      <c r="H2236" t="s">
        <v>8442</v>
      </c>
      <c r="I2236" t="s">
        <v>14615</v>
      </c>
      <c r="J2236" t="s">
        <v>13133</v>
      </c>
      <c r="K2236" t="s">
        <v>30</v>
      </c>
      <c r="L2236" t="s">
        <v>30</v>
      </c>
      <c r="M2236" t="s">
        <v>41</v>
      </c>
      <c r="N2236" t="s">
        <v>42</v>
      </c>
      <c r="O2236" t="s">
        <v>13134</v>
      </c>
      <c r="P2236" t="s">
        <v>73</v>
      </c>
      <c r="Q2236" t="s">
        <v>72</v>
      </c>
      <c r="R2236" t="s">
        <v>205</v>
      </c>
      <c r="S2236" t="str">
        <f t="shared" si="34"/>
        <v>CONDORI QUISPE, LIDIA</v>
      </c>
      <c r="T2236" t="s">
        <v>51</v>
      </c>
      <c r="U2236" t="s">
        <v>47</v>
      </c>
      <c r="V2236" t="s">
        <v>48</v>
      </c>
      <c r="W2236" t="s">
        <v>16789</v>
      </c>
      <c r="X2236" s="121">
        <v>25215</v>
      </c>
      <c r="Y2236" t="s">
        <v>13135</v>
      </c>
      <c r="AB2236" t="s">
        <v>37</v>
      </c>
      <c r="AC2236" t="s">
        <v>38</v>
      </c>
      <c r="AD2236" t="s">
        <v>39</v>
      </c>
    </row>
    <row r="2237" spans="1:30">
      <c r="A2237" t="s">
        <v>13136</v>
      </c>
      <c r="B2237" t="s">
        <v>26</v>
      </c>
      <c r="C2237" t="s">
        <v>27</v>
      </c>
      <c r="D2237" t="s">
        <v>28</v>
      </c>
      <c r="E2237" t="s">
        <v>362</v>
      </c>
      <c r="F2237" t="s">
        <v>13114</v>
      </c>
      <c r="G2237" t="s">
        <v>13115</v>
      </c>
      <c r="H2237" t="s">
        <v>8442</v>
      </c>
      <c r="I2237" t="s">
        <v>14615</v>
      </c>
      <c r="J2237" t="s">
        <v>13136</v>
      </c>
      <c r="K2237" t="s">
        <v>87</v>
      </c>
      <c r="L2237" t="s">
        <v>88</v>
      </c>
      <c r="M2237" t="s">
        <v>89</v>
      </c>
      <c r="N2237" t="s">
        <v>42</v>
      </c>
      <c r="O2237" t="s">
        <v>13137</v>
      </c>
      <c r="P2237" t="s">
        <v>122</v>
      </c>
      <c r="Q2237" t="s">
        <v>129</v>
      </c>
      <c r="R2237" t="s">
        <v>850</v>
      </c>
      <c r="S2237" t="str">
        <f t="shared" si="34"/>
        <v>FLORES CRUZ, EULOGIO</v>
      </c>
      <c r="T2237" t="s">
        <v>172</v>
      </c>
      <c r="U2237" t="s">
        <v>36</v>
      </c>
      <c r="V2237" t="s">
        <v>48</v>
      </c>
      <c r="W2237" t="s">
        <v>16790</v>
      </c>
      <c r="X2237" s="121">
        <v>23634</v>
      </c>
      <c r="Y2237" t="s">
        <v>13138</v>
      </c>
      <c r="AB2237" t="s">
        <v>37</v>
      </c>
      <c r="AC2237" t="s">
        <v>92</v>
      </c>
      <c r="AD2237" t="s">
        <v>39</v>
      </c>
    </row>
    <row r="2238" spans="1:30">
      <c r="A2238" t="s">
        <v>13139</v>
      </c>
      <c r="B2238" t="s">
        <v>26</v>
      </c>
      <c r="C2238" t="s">
        <v>27</v>
      </c>
      <c r="D2238" t="s">
        <v>28</v>
      </c>
      <c r="E2238" t="s">
        <v>362</v>
      </c>
      <c r="F2238" t="s">
        <v>13140</v>
      </c>
      <c r="G2238" t="s">
        <v>13141</v>
      </c>
      <c r="H2238" t="s">
        <v>8442</v>
      </c>
      <c r="I2238" t="s">
        <v>14616</v>
      </c>
      <c r="J2238" t="s">
        <v>13139</v>
      </c>
      <c r="K2238" t="s">
        <v>30</v>
      </c>
      <c r="L2238" t="s">
        <v>31</v>
      </c>
      <c r="M2238" t="s">
        <v>32</v>
      </c>
      <c r="N2238" t="s">
        <v>33</v>
      </c>
      <c r="O2238" t="s">
        <v>14617</v>
      </c>
      <c r="P2238" t="s">
        <v>341</v>
      </c>
      <c r="Q2238" t="s">
        <v>72</v>
      </c>
      <c r="R2238" t="s">
        <v>975</v>
      </c>
      <c r="S2238" t="str">
        <f t="shared" si="34"/>
        <v>HUARACHI QUISPE, FREDY</v>
      </c>
      <c r="T2238" t="s">
        <v>35</v>
      </c>
      <c r="U2238" t="s">
        <v>36</v>
      </c>
      <c r="V2238" t="s">
        <v>6426</v>
      </c>
      <c r="W2238" t="s">
        <v>16791</v>
      </c>
      <c r="X2238" s="121">
        <v>28126</v>
      </c>
      <c r="Y2238" t="s">
        <v>14618</v>
      </c>
      <c r="Z2238" s="121">
        <v>43525</v>
      </c>
      <c r="AA2238" s="121">
        <v>44985</v>
      </c>
      <c r="AB2238" t="s">
        <v>37</v>
      </c>
      <c r="AC2238" t="s">
        <v>38</v>
      </c>
      <c r="AD2238" t="s">
        <v>39</v>
      </c>
    </row>
    <row r="2239" spans="1:30">
      <c r="A2239" t="s">
        <v>13143</v>
      </c>
      <c r="B2239" t="s">
        <v>26</v>
      </c>
      <c r="C2239" t="s">
        <v>27</v>
      </c>
      <c r="D2239" t="s">
        <v>28</v>
      </c>
      <c r="E2239" t="s">
        <v>362</v>
      </c>
      <c r="F2239" t="s">
        <v>13140</v>
      </c>
      <c r="G2239" t="s">
        <v>13141</v>
      </c>
      <c r="H2239" t="s">
        <v>8442</v>
      </c>
      <c r="I2239" t="s">
        <v>14616</v>
      </c>
      <c r="J2239" t="s">
        <v>13143</v>
      </c>
      <c r="K2239" t="s">
        <v>30</v>
      </c>
      <c r="L2239" t="s">
        <v>30</v>
      </c>
      <c r="M2239" t="s">
        <v>41</v>
      </c>
      <c r="N2239" t="s">
        <v>42</v>
      </c>
      <c r="O2239" t="s">
        <v>13144</v>
      </c>
      <c r="P2239" t="s">
        <v>491</v>
      </c>
      <c r="Q2239" t="s">
        <v>103</v>
      </c>
      <c r="R2239" t="s">
        <v>14394</v>
      </c>
      <c r="S2239" t="str">
        <f t="shared" si="34"/>
        <v>HOLGUIN MAMANI, ELISBAN</v>
      </c>
      <c r="T2239" t="s">
        <v>58</v>
      </c>
      <c r="U2239" t="s">
        <v>47</v>
      </c>
      <c r="V2239" t="s">
        <v>48</v>
      </c>
      <c r="W2239" t="s">
        <v>16792</v>
      </c>
      <c r="X2239" s="121">
        <v>27342</v>
      </c>
      <c r="Y2239" t="s">
        <v>254</v>
      </c>
      <c r="AB2239" t="s">
        <v>37</v>
      </c>
      <c r="AC2239" t="s">
        <v>38</v>
      </c>
      <c r="AD2239" t="s">
        <v>39</v>
      </c>
    </row>
    <row r="2240" spans="1:30">
      <c r="A2240" t="s">
        <v>13145</v>
      </c>
      <c r="B2240" t="s">
        <v>26</v>
      </c>
      <c r="C2240" t="s">
        <v>27</v>
      </c>
      <c r="D2240" t="s">
        <v>28</v>
      </c>
      <c r="E2240" t="s">
        <v>362</v>
      </c>
      <c r="F2240" t="s">
        <v>13140</v>
      </c>
      <c r="G2240" t="s">
        <v>13141</v>
      </c>
      <c r="H2240" t="s">
        <v>8442</v>
      </c>
      <c r="I2240" t="s">
        <v>14616</v>
      </c>
      <c r="J2240" t="s">
        <v>13145</v>
      </c>
      <c r="K2240" t="s">
        <v>30</v>
      </c>
      <c r="L2240" t="s">
        <v>30</v>
      </c>
      <c r="M2240" t="s">
        <v>41</v>
      </c>
      <c r="N2240" t="s">
        <v>42</v>
      </c>
      <c r="O2240" t="s">
        <v>14619</v>
      </c>
      <c r="P2240" t="s">
        <v>14087</v>
      </c>
      <c r="Q2240" t="s">
        <v>208</v>
      </c>
      <c r="R2240" t="s">
        <v>920</v>
      </c>
      <c r="S2240" t="str">
        <f t="shared" si="34"/>
        <v>PACSI CATACORA, CANDELARIA</v>
      </c>
      <c r="T2240" t="s">
        <v>51</v>
      </c>
      <c r="U2240" t="s">
        <v>47</v>
      </c>
      <c r="V2240" t="s">
        <v>48</v>
      </c>
      <c r="W2240" t="s">
        <v>16793</v>
      </c>
      <c r="X2240" s="121">
        <v>23352</v>
      </c>
      <c r="Y2240" t="s">
        <v>14620</v>
      </c>
      <c r="AB2240" t="s">
        <v>37</v>
      </c>
      <c r="AC2240" t="s">
        <v>38</v>
      </c>
      <c r="AD2240" t="s">
        <v>39</v>
      </c>
    </row>
    <row r="2241" spans="1:30">
      <c r="A2241" t="s">
        <v>13147</v>
      </c>
      <c r="B2241" t="s">
        <v>26</v>
      </c>
      <c r="C2241" t="s">
        <v>27</v>
      </c>
      <c r="D2241" t="s">
        <v>28</v>
      </c>
      <c r="E2241" t="s">
        <v>362</v>
      </c>
      <c r="F2241" t="s">
        <v>13140</v>
      </c>
      <c r="G2241" t="s">
        <v>13141</v>
      </c>
      <c r="H2241" t="s">
        <v>8442</v>
      </c>
      <c r="I2241" t="s">
        <v>14616</v>
      </c>
      <c r="J2241" t="s">
        <v>13147</v>
      </c>
      <c r="K2241" t="s">
        <v>30</v>
      </c>
      <c r="L2241" t="s">
        <v>30</v>
      </c>
      <c r="M2241" t="s">
        <v>41</v>
      </c>
      <c r="N2241" t="s">
        <v>42</v>
      </c>
      <c r="O2241" t="s">
        <v>52</v>
      </c>
      <c r="P2241" t="s">
        <v>78</v>
      </c>
      <c r="Q2241" t="s">
        <v>650</v>
      </c>
      <c r="R2241" t="s">
        <v>219</v>
      </c>
      <c r="S2241" t="str">
        <f t="shared" si="34"/>
        <v>LARICO RIVERA, JUANA</v>
      </c>
      <c r="T2241" t="s">
        <v>46</v>
      </c>
      <c r="U2241" t="s">
        <v>47</v>
      </c>
      <c r="V2241" t="s">
        <v>48</v>
      </c>
      <c r="W2241" t="s">
        <v>16794</v>
      </c>
      <c r="X2241" s="121">
        <v>21743</v>
      </c>
      <c r="Y2241" t="s">
        <v>13148</v>
      </c>
      <c r="AB2241" t="s">
        <v>37</v>
      </c>
      <c r="AC2241" t="s">
        <v>38</v>
      </c>
      <c r="AD2241" t="s">
        <v>39</v>
      </c>
    </row>
    <row r="2242" spans="1:30">
      <c r="A2242" t="s">
        <v>13149</v>
      </c>
      <c r="B2242" t="s">
        <v>26</v>
      </c>
      <c r="C2242" t="s">
        <v>27</v>
      </c>
      <c r="D2242" t="s">
        <v>28</v>
      </c>
      <c r="E2242" t="s">
        <v>362</v>
      </c>
      <c r="F2242" t="s">
        <v>13140</v>
      </c>
      <c r="G2242" t="s">
        <v>13141</v>
      </c>
      <c r="H2242" t="s">
        <v>8442</v>
      </c>
      <c r="I2242" t="s">
        <v>14616</v>
      </c>
      <c r="J2242" t="s">
        <v>13149</v>
      </c>
      <c r="K2242" t="s">
        <v>30</v>
      </c>
      <c r="L2242" t="s">
        <v>30</v>
      </c>
      <c r="M2242" t="s">
        <v>41</v>
      </c>
      <c r="N2242" t="s">
        <v>42</v>
      </c>
      <c r="O2242" t="s">
        <v>14621</v>
      </c>
      <c r="P2242" t="s">
        <v>365</v>
      </c>
      <c r="Q2242" t="s">
        <v>178</v>
      </c>
      <c r="R2242" t="s">
        <v>14622</v>
      </c>
      <c r="S2242" t="str">
        <f t="shared" si="34"/>
        <v>TURPO CAHUANA, MARITSA ROSA</v>
      </c>
      <c r="T2242" t="s">
        <v>51</v>
      </c>
      <c r="U2242" t="s">
        <v>47</v>
      </c>
      <c r="V2242" t="s">
        <v>48</v>
      </c>
      <c r="W2242" t="s">
        <v>16795</v>
      </c>
      <c r="X2242" s="121">
        <v>25391</v>
      </c>
      <c r="Y2242" t="s">
        <v>14623</v>
      </c>
      <c r="AB2242" t="s">
        <v>37</v>
      </c>
      <c r="AC2242" t="s">
        <v>38</v>
      </c>
      <c r="AD2242" t="s">
        <v>39</v>
      </c>
    </row>
    <row r="2243" spans="1:30">
      <c r="A2243" t="s">
        <v>13151</v>
      </c>
      <c r="B2243" t="s">
        <v>26</v>
      </c>
      <c r="C2243" t="s">
        <v>27</v>
      </c>
      <c r="D2243" t="s">
        <v>28</v>
      </c>
      <c r="E2243" t="s">
        <v>362</v>
      </c>
      <c r="F2243" t="s">
        <v>13140</v>
      </c>
      <c r="G2243" t="s">
        <v>13141</v>
      </c>
      <c r="H2243" t="s">
        <v>8442</v>
      </c>
      <c r="I2243" t="s">
        <v>14616</v>
      </c>
      <c r="J2243" t="s">
        <v>13151</v>
      </c>
      <c r="K2243" t="s">
        <v>30</v>
      </c>
      <c r="L2243" t="s">
        <v>30</v>
      </c>
      <c r="M2243" t="s">
        <v>41</v>
      </c>
      <c r="N2243" t="s">
        <v>42</v>
      </c>
      <c r="O2243" t="s">
        <v>13152</v>
      </c>
      <c r="P2243" t="s">
        <v>191</v>
      </c>
      <c r="Q2243" t="s">
        <v>127</v>
      </c>
      <c r="R2243" t="s">
        <v>13153</v>
      </c>
      <c r="S2243" t="str">
        <f t="shared" si="34"/>
        <v>URBINA MACHACA, ELMER DAVID</v>
      </c>
      <c r="T2243" t="s">
        <v>46</v>
      </c>
      <c r="U2243" t="s">
        <v>47</v>
      </c>
      <c r="V2243" t="s">
        <v>48</v>
      </c>
      <c r="W2243" t="s">
        <v>16796</v>
      </c>
      <c r="X2243" s="121">
        <v>22316</v>
      </c>
      <c r="Y2243" t="s">
        <v>13154</v>
      </c>
      <c r="AB2243" t="s">
        <v>37</v>
      </c>
      <c r="AC2243" t="s">
        <v>38</v>
      </c>
      <c r="AD2243" t="s">
        <v>39</v>
      </c>
    </row>
    <row r="2244" spans="1:30">
      <c r="A2244" t="s">
        <v>13155</v>
      </c>
      <c r="B2244" t="s">
        <v>26</v>
      </c>
      <c r="C2244" t="s">
        <v>27</v>
      </c>
      <c r="D2244" t="s">
        <v>28</v>
      </c>
      <c r="E2244" t="s">
        <v>362</v>
      </c>
      <c r="F2244" t="s">
        <v>13140</v>
      </c>
      <c r="G2244" t="s">
        <v>13141</v>
      </c>
      <c r="H2244" t="s">
        <v>8442</v>
      </c>
      <c r="I2244" t="s">
        <v>14616</v>
      </c>
      <c r="J2244" t="s">
        <v>13155</v>
      </c>
      <c r="K2244" t="s">
        <v>87</v>
      </c>
      <c r="L2244" t="s">
        <v>88</v>
      </c>
      <c r="M2244" t="s">
        <v>358</v>
      </c>
      <c r="N2244" t="s">
        <v>42</v>
      </c>
      <c r="O2244" t="s">
        <v>52</v>
      </c>
      <c r="P2244" t="s">
        <v>154</v>
      </c>
      <c r="Q2244" t="s">
        <v>312</v>
      </c>
      <c r="R2244" t="s">
        <v>410</v>
      </c>
      <c r="S2244" t="str">
        <f t="shared" si="34"/>
        <v>GOMEZ VARGAS, VICTOR</v>
      </c>
      <c r="T2244" t="s">
        <v>97</v>
      </c>
      <c r="U2244" t="s">
        <v>36</v>
      </c>
      <c r="V2244" t="s">
        <v>48</v>
      </c>
      <c r="W2244" t="s">
        <v>16797</v>
      </c>
      <c r="X2244" s="121">
        <v>21488</v>
      </c>
      <c r="Y2244" t="s">
        <v>13156</v>
      </c>
      <c r="AB2244" t="s">
        <v>37</v>
      </c>
      <c r="AC2244" t="s">
        <v>92</v>
      </c>
      <c r="AD2244" t="s">
        <v>39</v>
      </c>
    </row>
    <row r="2245" spans="1:30">
      <c r="A2245" t="s">
        <v>13157</v>
      </c>
      <c r="B2245" t="s">
        <v>26</v>
      </c>
      <c r="C2245" t="s">
        <v>332</v>
      </c>
      <c r="D2245" t="s">
        <v>28</v>
      </c>
      <c r="E2245" t="s">
        <v>362</v>
      </c>
      <c r="F2245" t="s">
        <v>13158</v>
      </c>
      <c r="G2245" t="s">
        <v>13159</v>
      </c>
      <c r="H2245" t="s">
        <v>8442</v>
      </c>
      <c r="I2245" t="s">
        <v>14624</v>
      </c>
      <c r="J2245" t="s">
        <v>13157</v>
      </c>
      <c r="K2245" t="s">
        <v>30</v>
      </c>
      <c r="L2245" t="s">
        <v>31</v>
      </c>
      <c r="M2245" t="s">
        <v>32</v>
      </c>
      <c r="N2245" t="s">
        <v>33</v>
      </c>
      <c r="O2245" t="s">
        <v>14625</v>
      </c>
      <c r="P2245" t="s">
        <v>154</v>
      </c>
      <c r="Q2245" t="s">
        <v>103</v>
      </c>
      <c r="R2245" t="s">
        <v>1034</v>
      </c>
      <c r="S2245" t="str">
        <f t="shared" ref="S2245:S2306" si="35">CONCATENATE(P2245," ",Q2245,","," ",R2245)</f>
        <v>GOMEZ MAMANI, MARCELA</v>
      </c>
      <c r="T2245" t="s">
        <v>58</v>
      </c>
      <c r="U2245" t="s">
        <v>36</v>
      </c>
      <c r="V2245" t="s">
        <v>6426</v>
      </c>
      <c r="W2245" t="s">
        <v>16798</v>
      </c>
      <c r="X2245" s="121">
        <v>26284</v>
      </c>
      <c r="Y2245" t="s">
        <v>12863</v>
      </c>
      <c r="Z2245" s="121">
        <v>44197</v>
      </c>
      <c r="AA2245" s="121">
        <v>44985</v>
      </c>
      <c r="AB2245" t="s">
        <v>37</v>
      </c>
      <c r="AC2245" t="s">
        <v>38</v>
      </c>
      <c r="AD2245" t="s">
        <v>39</v>
      </c>
    </row>
    <row r="2246" spans="1:30">
      <c r="A2246" t="s">
        <v>13162</v>
      </c>
      <c r="B2246" t="s">
        <v>26</v>
      </c>
      <c r="C2246" t="s">
        <v>332</v>
      </c>
      <c r="D2246" t="s">
        <v>28</v>
      </c>
      <c r="E2246" t="s">
        <v>362</v>
      </c>
      <c r="F2246" t="s">
        <v>13158</v>
      </c>
      <c r="G2246" t="s">
        <v>13159</v>
      </c>
      <c r="H2246" t="s">
        <v>8442</v>
      </c>
      <c r="I2246" t="s">
        <v>14624</v>
      </c>
      <c r="J2246" t="s">
        <v>13162</v>
      </c>
      <c r="K2246" t="s">
        <v>30</v>
      </c>
      <c r="L2246" t="s">
        <v>30</v>
      </c>
      <c r="M2246" t="s">
        <v>41</v>
      </c>
      <c r="N2246" t="s">
        <v>42</v>
      </c>
      <c r="O2246" t="s">
        <v>52</v>
      </c>
      <c r="P2246" t="s">
        <v>103</v>
      </c>
      <c r="Q2246" t="s">
        <v>122</v>
      </c>
      <c r="R2246" t="s">
        <v>13163</v>
      </c>
      <c r="S2246" t="str">
        <f t="shared" si="35"/>
        <v>MAMANI FLORES, ROSA RAINILDA</v>
      </c>
      <c r="T2246" t="s">
        <v>51</v>
      </c>
      <c r="U2246" t="s">
        <v>47</v>
      </c>
      <c r="V2246" t="s">
        <v>48</v>
      </c>
      <c r="W2246" t="s">
        <v>16799</v>
      </c>
      <c r="X2246" s="121">
        <v>23132</v>
      </c>
      <c r="Y2246" t="s">
        <v>13164</v>
      </c>
      <c r="AB2246" t="s">
        <v>37</v>
      </c>
      <c r="AC2246" t="s">
        <v>38</v>
      </c>
      <c r="AD2246" t="s">
        <v>39</v>
      </c>
    </row>
    <row r="2247" spans="1:30">
      <c r="A2247" t="s">
        <v>13165</v>
      </c>
      <c r="B2247" t="s">
        <v>26</v>
      </c>
      <c r="C2247" t="s">
        <v>332</v>
      </c>
      <c r="D2247" t="s">
        <v>28</v>
      </c>
      <c r="E2247" t="s">
        <v>362</v>
      </c>
      <c r="F2247" t="s">
        <v>13158</v>
      </c>
      <c r="G2247" t="s">
        <v>13159</v>
      </c>
      <c r="H2247" t="s">
        <v>8442</v>
      </c>
      <c r="I2247" t="s">
        <v>14624</v>
      </c>
      <c r="J2247" t="s">
        <v>13165</v>
      </c>
      <c r="K2247" t="s">
        <v>30</v>
      </c>
      <c r="L2247" t="s">
        <v>30</v>
      </c>
      <c r="M2247" t="s">
        <v>41</v>
      </c>
      <c r="N2247" t="s">
        <v>42</v>
      </c>
      <c r="O2247" t="s">
        <v>52</v>
      </c>
      <c r="P2247" t="s">
        <v>226</v>
      </c>
      <c r="Q2247" t="s">
        <v>246</v>
      </c>
      <c r="R2247" t="s">
        <v>13166</v>
      </c>
      <c r="S2247" t="str">
        <f t="shared" si="35"/>
        <v>TICONA MAQUERA, NICOLAZA</v>
      </c>
      <c r="T2247" t="s">
        <v>46</v>
      </c>
      <c r="U2247" t="s">
        <v>47</v>
      </c>
      <c r="V2247" t="s">
        <v>48</v>
      </c>
      <c r="W2247" t="s">
        <v>16800</v>
      </c>
      <c r="X2247" s="121">
        <v>23456</v>
      </c>
      <c r="Y2247" t="s">
        <v>13167</v>
      </c>
      <c r="AB2247" t="s">
        <v>37</v>
      </c>
      <c r="AC2247" t="s">
        <v>38</v>
      </c>
      <c r="AD2247" t="s">
        <v>39</v>
      </c>
    </row>
    <row r="2248" spans="1:30">
      <c r="A2248" t="s">
        <v>13168</v>
      </c>
      <c r="B2248" t="s">
        <v>26</v>
      </c>
      <c r="C2248" t="s">
        <v>332</v>
      </c>
      <c r="D2248" t="s">
        <v>28</v>
      </c>
      <c r="E2248" t="s">
        <v>362</v>
      </c>
      <c r="F2248" t="s">
        <v>13158</v>
      </c>
      <c r="G2248" t="s">
        <v>13159</v>
      </c>
      <c r="H2248" t="s">
        <v>8442</v>
      </c>
      <c r="I2248" t="s">
        <v>14624</v>
      </c>
      <c r="J2248" t="s">
        <v>13168</v>
      </c>
      <c r="K2248" t="s">
        <v>87</v>
      </c>
      <c r="L2248" t="s">
        <v>88</v>
      </c>
      <c r="M2248" t="s">
        <v>89</v>
      </c>
      <c r="N2248" t="s">
        <v>42</v>
      </c>
      <c r="O2248" t="s">
        <v>13169</v>
      </c>
      <c r="P2248" t="s">
        <v>1043</v>
      </c>
      <c r="Q2248" t="s">
        <v>189</v>
      </c>
      <c r="R2248" t="s">
        <v>13170</v>
      </c>
      <c r="S2248" t="str">
        <f t="shared" si="35"/>
        <v>SARMIENTO APAZA, YESID GENARO</v>
      </c>
      <c r="T2248" t="s">
        <v>99</v>
      </c>
      <c r="U2248" t="s">
        <v>36</v>
      </c>
      <c r="V2248" t="s">
        <v>48</v>
      </c>
      <c r="W2248" t="s">
        <v>16801</v>
      </c>
      <c r="X2248" s="121">
        <v>28137</v>
      </c>
      <c r="Y2248" t="s">
        <v>13171</v>
      </c>
      <c r="AB2248" t="s">
        <v>37</v>
      </c>
      <c r="AC2248" t="s">
        <v>92</v>
      </c>
      <c r="AD2248" t="s">
        <v>39</v>
      </c>
    </row>
    <row r="2249" spans="1:30">
      <c r="A2249" t="s">
        <v>13172</v>
      </c>
      <c r="B2249" t="s">
        <v>26</v>
      </c>
      <c r="C2249" t="s">
        <v>7043</v>
      </c>
      <c r="D2249" t="s">
        <v>28</v>
      </c>
      <c r="E2249" t="s">
        <v>362</v>
      </c>
      <c r="F2249" t="s">
        <v>13173</v>
      </c>
      <c r="G2249" t="s">
        <v>13174</v>
      </c>
      <c r="H2249" t="s">
        <v>8442</v>
      </c>
      <c r="I2249" t="s">
        <v>14626</v>
      </c>
      <c r="J2249" t="s">
        <v>13172</v>
      </c>
      <c r="K2249" t="s">
        <v>30</v>
      </c>
      <c r="L2249" t="s">
        <v>30</v>
      </c>
      <c r="M2249" t="s">
        <v>41</v>
      </c>
      <c r="N2249" t="s">
        <v>231</v>
      </c>
      <c r="O2249" t="s">
        <v>19162</v>
      </c>
      <c r="P2249" t="s">
        <v>40</v>
      </c>
      <c r="Q2249" t="s">
        <v>40</v>
      </c>
      <c r="R2249" t="s">
        <v>40</v>
      </c>
      <c r="S2249" s="163" t="s">
        <v>231</v>
      </c>
      <c r="T2249" t="s">
        <v>62</v>
      </c>
      <c r="U2249" t="s">
        <v>47</v>
      </c>
      <c r="V2249" t="s">
        <v>48</v>
      </c>
      <c r="W2249" t="s">
        <v>40</v>
      </c>
      <c r="X2249" t="s">
        <v>232</v>
      </c>
      <c r="Y2249" t="s">
        <v>40</v>
      </c>
      <c r="AB2249" t="s">
        <v>37</v>
      </c>
      <c r="AC2249" t="s">
        <v>6439</v>
      </c>
      <c r="AD2249" t="s">
        <v>39</v>
      </c>
    </row>
    <row r="2250" spans="1:30">
      <c r="A2250" t="s">
        <v>13178</v>
      </c>
      <c r="B2250" t="s">
        <v>26</v>
      </c>
      <c r="C2250" t="s">
        <v>7043</v>
      </c>
      <c r="D2250" t="s">
        <v>28</v>
      </c>
      <c r="E2250" t="s">
        <v>362</v>
      </c>
      <c r="F2250" t="s">
        <v>13179</v>
      </c>
      <c r="G2250" t="s">
        <v>13180</v>
      </c>
      <c r="H2250" t="s">
        <v>8442</v>
      </c>
      <c r="I2250" t="s">
        <v>14627</v>
      </c>
      <c r="J2250" t="s">
        <v>13178</v>
      </c>
      <c r="K2250" t="s">
        <v>30</v>
      </c>
      <c r="L2250" t="s">
        <v>30</v>
      </c>
      <c r="M2250" t="s">
        <v>41</v>
      </c>
      <c r="N2250" t="s">
        <v>42</v>
      </c>
      <c r="O2250" t="s">
        <v>13181</v>
      </c>
      <c r="P2250" t="s">
        <v>146</v>
      </c>
      <c r="Q2250" t="s">
        <v>228</v>
      </c>
      <c r="R2250" t="s">
        <v>13182</v>
      </c>
      <c r="S2250" t="str">
        <f t="shared" si="35"/>
        <v>LAURA CHIPANA, ELISA DORIS</v>
      </c>
      <c r="T2250" t="s">
        <v>46</v>
      </c>
      <c r="U2250" t="s">
        <v>47</v>
      </c>
      <c r="V2250" t="s">
        <v>48</v>
      </c>
      <c r="W2250" t="s">
        <v>16802</v>
      </c>
      <c r="X2250" s="121">
        <v>24840</v>
      </c>
      <c r="Y2250" t="s">
        <v>13183</v>
      </c>
      <c r="AB2250" t="s">
        <v>37</v>
      </c>
      <c r="AC2250" t="s">
        <v>38</v>
      </c>
      <c r="AD2250" t="s">
        <v>39</v>
      </c>
    </row>
    <row r="2251" spans="1:30">
      <c r="A2251" t="s">
        <v>13184</v>
      </c>
      <c r="B2251" t="s">
        <v>26</v>
      </c>
      <c r="C2251" t="s">
        <v>332</v>
      </c>
      <c r="D2251" t="s">
        <v>28</v>
      </c>
      <c r="E2251" t="s">
        <v>362</v>
      </c>
      <c r="F2251" t="s">
        <v>13185</v>
      </c>
      <c r="G2251" t="s">
        <v>13186</v>
      </c>
      <c r="H2251" t="s">
        <v>8442</v>
      </c>
      <c r="I2251" t="s">
        <v>14628</v>
      </c>
      <c r="J2251" t="s">
        <v>13184</v>
      </c>
      <c r="K2251" t="s">
        <v>30</v>
      </c>
      <c r="L2251" t="s">
        <v>31</v>
      </c>
      <c r="M2251" t="s">
        <v>32</v>
      </c>
      <c r="N2251" t="s">
        <v>33</v>
      </c>
      <c r="O2251" t="s">
        <v>6424</v>
      </c>
      <c r="P2251" t="s">
        <v>103</v>
      </c>
      <c r="Q2251" t="s">
        <v>460</v>
      </c>
      <c r="R2251" t="s">
        <v>13187</v>
      </c>
      <c r="S2251" t="str">
        <f t="shared" si="35"/>
        <v>MAMANI DURAN, JOEL</v>
      </c>
      <c r="T2251" t="s">
        <v>58</v>
      </c>
      <c r="U2251" t="s">
        <v>36</v>
      </c>
      <c r="V2251" t="s">
        <v>6426</v>
      </c>
      <c r="W2251" t="s">
        <v>16803</v>
      </c>
      <c r="X2251" s="121">
        <v>28062</v>
      </c>
      <c r="Y2251" t="s">
        <v>13188</v>
      </c>
      <c r="Z2251" s="121">
        <v>43525</v>
      </c>
      <c r="AA2251" s="121">
        <v>44985</v>
      </c>
      <c r="AB2251" t="s">
        <v>37</v>
      </c>
      <c r="AC2251" t="s">
        <v>38</v>
      </c>
      <c r="AD2251" t="s">
        <v>39</v>
      </c>
    </row>
    <row r="2252" spans="1:30">
      <c r="A2252" t="s">
        <v>13189</v>
      </c>
      <c r="B2252" t="s">
        <v>26</v>
      </c>
      <c r="C2252" t="s">
        <v>332</v>
      </c>
      <c r="D2252" t="s">
        <v>28</v>
      </c>
      <c r="E2252" t="s">
        <v>362</v>
      </c>
      <c r="F2252" t="s">
        <v>13185</v>
      </c>
      <c r="G2252" t="s">
        <v>13186</v>
      </c>
      <c r="H2252" t="s">
        <v>8442</v>
      </c>
      <c r="I2252" t="s">
        <v>14628</v>
      </c>
      <c r="J2252" t="s">
        <v>13189</v>
      </c>
      <c r="K2252" t="s">
        <v>30</v>
      </c>
      <c r="L2252" t="s">
        <v>30</v>
      </c>
      <c r="M2252" t="s">
        <v>41</v>
      </c>
      <c r="N2252" t="s">
        <v>42</v>
      </c>
      <c r="O2252" t="s">
        <v>14629</v>
      </c>
      <c r="P2252" t="s">
        <v>515</v>
      </c>
      <c r="Q2252" t="s">
        <v>318</v>
      </c>
      <c r="R2252" t="s">
        <v>11238</v>
      </c>
      <c r="S2252" t="str">
        <f t="shared" si="35"/>
        <v>ÑACA MERMA, LUSMILA SUSANA</v>
      </c>
      <c r="T2252" t="s">
        <v>46</v>
      </c>
      <c r="U2252" t="s">
        <v>47</v>
      </c>
      <c r="V2252" t="s">
        <v>48</v>
      </c>
      <c r="W2252" t="s">
        <v>16804</v>
      </c>
      <c r="X2252" s="121">
        <v>23521</v>
      </c>
      <c r="Y2252" t="s">
        <v>11239</v>
      </c>
      <c r="AB2252" t="s">
        <v>37</v>
      </c>
      <c r="AC2252" t="s">
        <v>38</v>
      </c>
      <c r="AD2252" t="s">
        <v>39</v>
      </c>
    </row>
    <row r="2253" spans="1:30">
      <c r="A2253" t="s">
        <v>13191</v>
      </c>
      <c r="B2253" t="s">
        <v>26</v>
      </c>
      <c r="C2253" t="s">
        <v>332</v>
      </c>
      <c r="D2253" t="s">
        <v>28</v>
      </c>
      <c r="E2253" t="s">
        <v>362</v>
      </c>
      <c r="F2253" t="s">
        <v>13185</v>
      </c>
      <c r="G2253" t="s">
        <v>13186</v>
      </c>
      <c r="H2253" t="s">
        <v>8442</v>
      </c>
      <c r="I2253" t="s">
        <v>14628</v>
      </c>
      <c r="J2253" t="s">
        <v>13191</v>
      </c>
      <c r="K2253" t="s">
        <v>30</v>
      </c>
      <c r="L2253" t="s">
        <v>30</v>
      </c>
      <c r="M2253" t="s">
        <v>41</v>
      </c>
      <c r="N2253" t="s">
        <v>42</v>
      </c>
      <c r="O2253" t="s">
        <v>13192</v>
      </c>
      <c r="P2253" t="s">
        <v>684</v>
      </c>
      <c r="Q2253" t="s">
        <v>11039</v>
      </c>
      <c r="R2253" t="s">
        <v>945</v>
      </c>
      <c r="S2253" t="str">
        <f t="shared" si="35"/>
        <v>ARI BARRAZUETA, VICENTE</v>
      </c>
      <c r="T2253" t="s">
        <v>51</v>
      </c>
      <c r="U2253" t="s">
        <v>47</v>
      </c>
      <c r="V2253" t="s">
        <v>48</v>
      </c>
      <c r="W2253" t="s">
        <v>16805</v>
      </c>
      <c r="X2253" s="121">
        <v>24230</v>
      </c>
      <c r="Y2253" t="s">
        <v>11040</v>
      </c>
      <c r="AB2253" t="s">
        <v>37</v>
      </c>
      <c r="AC2253" t="s">
        <v>38</v>
      </c>
      <c r="AD2253" t="s">
        <v>39</v>
      </c>
    </row>
    <row r="2254" spans="1:30">
      <c r="A2254" t="s">
        <v>13193</v>
      </c>
      <c r="B2254" t="s">
        <v>26</v>
      </c>
      <c r="C2254" t="s">
        <v>332</v>
      </c>
      <c r="D2254" t="s">
        <v>28</v>
      </c>
      <c r="E2254" t="s">
        <v>362</v>
      </c>
      <c r="F2254" t="s">
        <v>13194</v>
      </c>
      <c r="G2254" t="s">
        <v>13195</v>
      </c>
      <c r="H2254" t="s">
        <v>8442</v>
      </c>
      <c r="I2254" t="s">
        <v>14630</v>
      </c>
      <c r="J2254" t="s">
        <v>13193</v>
      </c>
      <c r="K2254" t="s">
        <v>30</v>
      </c>
      <c r="L2254" t="s">
        <v>30</v>
      </c>
      <c r="M2254" t="s">
        <v>41</v>
      </c>
      <c r="N2254" t="s">
        <v>42</v>
      </c>
      <c r="O2254" t="s">
        <v>52</v>
      </c>
      <c r="P2254" t="s">
        <v>68</v>
      </c>
      <c r="Q2254" t="s">
        <v>331</v>
      </c>
      <c r="R2254" t="s">
        <v>13196</v>
      </c>
      <c r="S2254" t="str">
        <f t="shared" si="35"/>
        <v>PONCE ATENCIO, NORA BACILIA</v>
      </c>
      <c r="T2254" t="s">
        <v>35</v>
      </c>
      <c r="U2254" t="s">
        <v>47</v>
      </c>
      <c r="V2254" t="s">
        <v>48</v>
      </c>
      <c r="W2254" t="s">
        <v>16806</v>
      </c>
      <c r="X2254" s="121">
        <v>27110</v>
      </c>
      <c r="Y2254" t="s">
        <v>13197</v>
      </c>
      <c r="AB2254" t="s">
        <v>37</v>
      </c>
      <c r="AC2254" t="s">
        <v>38</v>
      </c>
      <c r="AD2254" t="s">
        <v>39</v>
      </c>
    </row>
    <row r="2255" spans="1:30">
      <c r="A2255" t="s">
        <v>13198</v>
      </c>
      <c r="B2255" t="s">
        <v>26</v>
      </c>
      <c r="C2255" t="s">
        <v>332</v>
      </c>
      <c r="D2255" t="s">
        <v>28</v>
      </c>
      <c r="E2255" t="s">
        <v>362</v>
      </c>
      <c r="F2255" t="s">
        <v>13194</v>
      </c>
      <c r="G2255" t="s">
        <v>13195</v>
      </c>
      <c r="H2255" t="s">
        <v>8442</v>
      </c>
      <c r="I2255" t="s">
        <v>14630</v>
      </c>
      <c r="J2255" t="s">
        <v>13198</v>
      </c>
      <c r="K2255" t="s">
        <v>30</v>
      </c>
      <c r="L2255" t="s">
        <v>30</v>
      </c>
      <c r="M2255" t="s">
        <v>41</v>
      </c>
      <c r="N2255" t="s">
        <v>42</v>
      </c>
      <c r="O2255" t="s">
        <v>13199</v>
      </c>
      <c r="P2255" t="s">
        <v>72</v>
      </c>
      <c r="Q2255" t="s">
        <v>428</v>
      </c>
      <c r="R2255" t="s">
        <v>692</v>
      </c>
      <c r="S2255" t="str">
        <f t="shared" si="35"/>
        <v>QUISPE TINTAYA, JUAN</v>
      </c>
      <c r="T2255" t="s">
        <v>51</v>
      </c>
      <c r="U2255" t="s">
        <v>47</v>
      </c>
      <c r="V2255" t="s">
        <v>48</v>
      </c>
      <c r="W2255" t="s">
        <v>16807</v>
      </c>
      <c r="X2255" s="121">
        <v>20995</v>
      </c>
      <c r="Y2255" t="s">
        <v>13200</v>
      </c>
      <c r="AB2255" t="s">
        <v>37</v>
      </c>
      <c r="AC2255" t="s">
        <v>38</v>
      </c>
      <c r="AD2255" t="s">
        <v>39</v>
      </c>
    </row>
    <row r="2256" spans="1:30">
      <c r="A2256" t="s">
        <v>13201</v>
      </c>
      <c r="B2256" t="s">
        <v>26</v>
      </c>
      <c r="C2256" t="s">
        <v>27</v>
      </c>
      <c r="D2256" t="s">
        <v>229</v>
      </c>
      <c r="E2256" t="s">
        <v>230</v>
      </c>
      <c r="F2256" t="s">
        <v>13202</v>
      </c>
      <c r="G2256" t="s">
        <v>13203</v>
      </c>
      <c r="H2256" t="s">
        <v>8442</v>
      </c>
      <c r="I2256" t="s">
        <v>5971</v>
      </c>
      <c r="J2256" t="s">
        <v>13201</v>
      </c>
      <c r="K2256" t="s">
        <v>30</v>
      </c>
      <c r="L2256" t="s">
        <v>30</v>
      </c>
      <c r="M2256" t="s">
        <v>41</v>
      </c>
      <c r="N2256" t="s">
        <v>42</v>
      </c>
      <c r="O2256" t="s">
        <v>52</v>
      </c>
      <c r="P2256" t="s">
        <v>199</v>
      </c>
      <c r="Q2256" t="s">
        <v>481</v>
      </c>
      <c r="R2256" t="s">
        <v>13204</v>
      </c>
      <c r="S2256" t="str">
        <f t="shared" si="35"/>
        <v>TARQUI CENTENO, NELY CELIA</v>
      </c>
      <c r="T2256" t="s">
        <v>51</v>
      </c>
      <c r="U2256" t="s">
        <v>47</v>
      </c>
      <c r="V2256" t="s">
        <v>48</v>
      </c>
      <c r="W2256" t="s">
        <v>16808</v>
      </c>
      <c r="X2256" s="121">
        <v>21003</v>
      </c>
      <c r="Y2256" t="s">
        <v>13205</v>
      </c>
      <c r="AB2256" t="s">
        <v>37</v>
      </c>
      <c r="AC2256" t="s">
        <v>38</v>
      </c>
      <c r="AD2256" t="s">
        <v>39</v>
      </c>
    </row>
    <row r="2257" spans="1:30">
      <c r="A2257" t="s">
        <v>13206</v>
      </c>
      <c r="B2257" t="s">
        <v>26</v>
      </c>
      <c r="C2257" t="s">
        <v>7043</v>
      </c>
      <c r="D2257" t="s">
        <v>28</v>
      </c>
      <c r="E2257" t="s">
        <v>362</v>
      </c>
      <c r="F2257" t="s">
        <v>13207</v>
      </c>
      <c r="G2257" t="s">
        <v>13208</v>
      </c>
      <c r="H2257" t="s">
        <v>8442</v>
      </c>
      <c r="I2257" t="s">
        <v>14631</v>
      </c>
      <c r="J2257" t="s">
        <v>13206</v>
      </c>
      <c r="K2257" t="s">
        <v>30</v>
      </c>
      <c r="L2257" t="s">
        <v>30</v>
      </c>
      <c r="M2257" t="s">
        <v>41</v>
      </c>
      <c r="N2257" t="s">
        <v>42</v>
      </c>
      <c r="O2257" t="s">
        <v>52</v>
      </c>
      <c r="P2257" t="s">
        <v>412</v>
      </c>
      <c r="Q2257" t="s">
        <v>293</v>
      </c>
      <c r="R2257" t="s">
        <v>1020</v>
      </c>
      <c r="S2257" t="str">
        <f t="shared" si="35"/>
        <v>ASQUI AGUILAR, OSCAR</v>
      </c>
      <c r="T2257" t="s">
        <v>51</v>
      </c>
      <c r="U2257" t="s">
        <v>47</v>
      </c>
      <c r="V2257" t="s">
        <v>48</v>
      </c>
      <c r="W2257" t="s">
        <v>16809</v>
      </c>
      <c r="X2257" s="121">
        <v>23868</v>
      </c>
      <c r="Y2257" t="s">
        <v>13209</v>
      </c>
      <c r="AB2257" t="s">
        <v>37</v>
      </c>
      <c r="AC2257" t="s">
        <v>38</v>
      </c>
      <c r="AD2257" t="s">
        <v>39</v>
      </c>
    </row>
    <row r="2258" spans="1:30">
      <c r="A2258" t="s">
        <v>13210</v>
      </c>
      <c r="B2258" t="s">
        <v>26</v>
      </c>
      <c r="C2258" t="s">
        <v>7043</v>
      </c>
      <c r="D2258" t="s">
        <v>28</v>
      </c>
      <c r="E2258" t="s">
        <v>362</v>
      </c>
      <c r="F2258" t="s">
        <v>13211</v>
      </c>
      <c r="G2258" t="s">
        <v>13212</v>
      </c>
      <c r="H2258" t="s">
        <v>8442</v>
      </c>
      <c r="I2258" t="s">
        <v>14632</v>
      </c>
      <c r="J2258" t="s">
        <v>13210</v>
      </c>
      <c r="K2258" t="s">
        <v>30</v>
      </c>
      <c r="L2258" t="s">
        <v>30</v>
      </c>
      <c r="M2258" t="s">
        <v>41</v>
      </c>
      <c r="N2258" t="s">
        <v>42</v>
      </c>
      <c r="O2258" t="s">
        <v>52</v>
      </c>
      <c r="P2258" t="s">
        <v>319</v>
      </c>
      <c r="Q2258" t="s">
        <v>413</v>
      </c>
      <c r="R2258" t="s">
        <v>628</v>
      </c>
      <c r="S2258" t="str">
        <f t="shared" si="35"/>
        <v>MENDOZA AROAPAZA, VENANCIO</v>
      </c>
      <c r="T2258" t="s">
        <v>51</v>
      </c>
      <c r="U2258" t="s">
        <v>47</v>
      </c>
      <c r="V2258" t="s">
        <v>48</v>
      </c>
      <c r="W2258" t="s">
        <v>16810</v>
      </c>
      <c r="X2258" s="121">
        <v>21086</v>
      </c>
      <c r="Y2258" t="s">
        <v>13213</v>
      </c>
      <c r="AB2258" t="s">
        <v>37</v>
      </c>
      <c r="AC2258" t="s">
        <v>38</v>
      </c>
      <c r="AD2258" t="s">
        <v>39</v>
      </c>
    </row>
    <row r="2259" spans="1:30">
      <c r="A2259" t="s">
        <v>13214</v>
      </c>
      <c r="B2259" t="s">
        <v>26</v>
      </c>
      <c r="C2259" t="s">
        <v>332</v>
      </c>
      <c r="D2259" t="s">
        <v>28</v>
      </c>
      <c r="E2259" t="s">
        <v>387</v>
      </c>
      <c r="F2259" t="s">
        <v>13215</v>
      </c>
      <c r="G2259" t="s">
        <v>13216</v>
      </c>
      <c r="H2259" t="s">
        <v>8442</v>
      </c>
      <c r="I2259" t="s">
        <v>14633</v>
      </c>
      <c r="J2259" t="s">
        <v>13214</v>
      </c>
      <c r="K2259" t="s">
        <v>30</v>
      </c>
      <c r="L2259" t="s">
        <v>30</v>
      </c>
      <c r="M2259" t="s">
        <v>41</v>
      </c>
      <c r="N2259" t="s">
        <v>42</v>
      </c>
      <c r="O2259" t="s">
        <v>19163</v>
      </c>
      <c r="P2259" t="s">
        <v>128</v>
      </c>
      <c r="Q2259" t="s">
        <v>19164</v>
      </c>
      <c r="R2259" t="s">
        <v>19165</v>
      </c>
      <c r="S2259" t="str">
        <f t="shared" si="35"/>
        <v>VELASQUEZ COLLQUE, DORIS ANA</v>
      </c>
      <c r="T2259" t="s">
        <v>51</v>
      </c>
      <c r="U2259" t="s">
        <v>47</v>
      </c>
      <c r="V2259" t="s">
        <v>48</v>
      </c>
      <c r="W2259" t="s">
        <v>19166</v>
      </c>
      <c r="X2259" s="121">
        <v>28963</v>
      </c>
      <c r="Y2259" t="s">
        <v>19167</v>
      </c>
      <c r="AB2259" t="s">
        <v>37</v>
      </c>
      <c r="AC2259" t="s">
        <v>38</v>
      </c>
      <c r="AD2259" t="s">
        <v>39</v>
      </c>
    </row>
    <row r="2260" spans="1:30">
      <c r="A2260" t="s">
        <v>13218</v>
      </c>
      <c r="B2260" t="s">
        <v>26</v>
      </c>
      <c r="C2260" t="s">
        <v>332</v>
      </c>
      <c r="D2260" t="s">
        <v>28</v>
      </c>
      <c r="E2260" t="s">
        <v>387</v>
      </c>
      <c r="F2260" t="s">
        <v>13215</v>
      </c>
      <c r="G2260" t="s">
        <v>13216</v>
      </c>
      <c r="H2260" t="s">
        <v>8442</v>
      </c>
      <c r="I2260" t="s">
        <v>14633</v>
      </c>
      <c r="J2260" t="s">
        <v>13218</v>
      </c>
      <c r="K2260" t="s">
        <v>30</v>
      </c>
      <c r="L2260" t="s">
        <v>30</v>
      </c>
      <c r="M2260" t="s">
        <v>41</v>
      </c>
      <c r="N2260" t="s">
        <v>42</v>
      </c>
      <c r="O2260" t="s">
        <v>13219</v>
      </c>
      <c r="P2260" t="s">
        <v>246</v>
      </c>
      <c r="Q2260" t="s">
        <v>498</v>
      </c>
      <c r="R2260" t="s">
        <v>14634</v>
      </c>
      <c r="S2260" t="str">
        <f t="shared" si="35"/>
        <v>MAQUERA MARCA, FREDDY ELEUTERIO</v>
      </c>
      <c r="T2260" t="s">
        <v>58</v>
      </c>
      <c r="U2260" t="s">
        <v>47</v>
      </c>
      <c r="V2260" t="s">
        <v>48</v>
      </c>
      <c r="W2260" t="s">
        <v>16812</v>
      </c>
      <c r="X2260" s="121">
        <v>24692</v>
      </c>
      <c r="Y2260" t="s">
        <v>14635</v>
      </c>
      <c r="AB2260" t="s">
        <v>37</v>
      </c>
      <c r="AC2260" t="s">
        <v>38</v>
      </c>
      <c r="AD2260" t="s">
        <v>39</v>
      </c>
    </row>
    <row r="2261" spans="1:30">
      <c r="A2261" t="s">
        <v>5702</v>
      </c>
      <c r="B2261" t="s">
        <v>26</v>
      </c>
      <c r="C2261" t="s">
        <v>27</v>
      </c>
      <c r="D2261" t="s">
        <v>28</v>
      </c>
      <c r="E2261" t="s">
        <v>29</v>
      </c>
      <c r="F2261" t="s">
        <v>5701</v>
      </c>
      <c r="G2261" t="s">
        <v>13220</v>
      </c>
      <c r="H2261" t="s">
        <v>13221</v>
      </c>
      <c r="I2261" t="s">
        <v>14214</v>
      </c>
      <c r="J2261" t="s">
        <v>5702</v>
      </c>
      <c r="K2261" t="s">
        <v>30</v>
      </c>
      <c r="L2261" t="s">
        <v>31</v>
      </c>
      <c r="M2261" t="s">
        <v>699</v>
      </c>
      <c r="N2261" t="s">
        <v>33</v>
      </c>
      <c r="O2261" t="s">
        <v>6424</v>
      </c>
      <c r="P2261" t="s">
        <v>155</v>
      </c>
      <c r="Q2261" t="s">
        <v>155</v>
      </c>
      <c r="R2261" t="s">
        <v>821</v>
      </c>
      <c r="S2261" t="str">
        <f t="shared" si="35"/>
        <v>CHURA CHURA, HILARIO</v>
      </c>
      <c r="T2261" t="s">
        <v>35</v>
      </c>
      <c r="U2261" t="s">
        <v>36</v>
      </c>
      <c r="V2261" t="s">
        <v>6426</v>
      </c>
      <c r="W2261" t="s">
        <v>16813</v>
      </c>
      <c r="X2261" s="121">
        <v>22649</v>
      </c>
      <c r="Y2261" t="s">
        <v>5703</v>
      </c>
      <c r="Z2261" s="121">
        <v>43525</v>
      </c>
      <c r="AA2261" s="121">
        <v>44985</v>
      </c>
      <c r="AB2261" t="s">
        <v>37</v>
      </c>
      <c r="AC2261" t="s">
        <v>38</v>
      </c>
      <c r="AD2261" t="s">
        <v>39</v>
      </c>
    </row>
    <row r="2262" spans="1:30">
      <c r="A2262" t="s">
        <v>5704</v>
      </c>
      <c r="B2262" t="s">
        <v>26</v>
      </c>
      <c r="C2262" t="s">
        <v>27</v>
      </c>
      <c r="D2262" t="s">
        <v>28</v>
      </c>
      <c r="E2262" t="s">
        <v>29</v>
      </c>
      <c r="F2262" t="s">
        <v>5701</v>
      </c>
      <c r="G2262" t="s">
        <v>13220</v>
      </c>
      <c r="H2262" t="s">
        <v>13221</v>
      </c>
      <c r="I2262" t="s">
        <v>14214</v>
      </c>
      <c r="J2262" t="s">
        <v>5704</v>
      </c>
      <c r="K2262" t="s">
        <v>30</v>
      </c>
      <c r="L2262" t="s">
        <v>30</v>
      </c>
      <c r="M2262" t="s">
        <v>41</v>
      </c>
      <c r="N2262" t="s">
        <v>42</v>
      </c>
      <c r="O2262" t="s">
        <v>5705</v>
      </c>
      <c r="P2262" t="s">
        <v>61</v>
      </c>
      <c r="Q2262" t="s">
        <v>5706</v>
      </c>
      <c r="R2262" t="s">
        <v>559</v>
      </c>
      <c r="S2262" t="str">
        <f t="shared" si="35"/>
        <v>ORTIZ PAREJA, ALEJANDRINA</v>
      </c>
      <c r="T2262" t="s">
        <v>46</v>
      </c>
      <c r="U2262" t="s">
        <v>47</v>
      </c>
      <c r="V2262" t="s">
        <v>48</v>
      </c>
      <c r="W2262" t="s">
        <v>16814</v>
      </c>
      <c r="X2262" s="121">
        <v>22723</v>
      </c>
      <c r="Y2262" t="s">
        <v>5707</v>
      </c>
      <c r="AB2262" t="s">
        <v>37</v>
      </c>
      <c r="AC2262" t="s">
        <v>38</v>
      </c>
      <c r="AD2262" t="s">
        <v>39</v>
      </c>
    </row>
    <row r="2263" spans="1:30">
      <c r="A2263" t="s">
        <v>5709</v>
      </c>
      <c r="B2263" t="s">
        <v>26</v>
      </c>
      <c r="C2263" t="s">
        <v>27</v>
      </c>
      <c r="D2263" t="s">
        <v>28</v>
      </c>
      <c r="E2263" t="s">
        <v>29</v>
      </c>
      <c r="F2263" t="s">
        <v>5708</v>
      </c>
      <c r="G2263" t="s">
        <v>13222</v>
      </c>
      <c r="H2263" t="s">
        <v>13221</v>
      </c>
      <c r="I2263" t="s">
        <v>6030</v>
      </c>
      <c r="J2263" t="s">
        <v>5709</v>
      </c>
      <c r="K2263" t="s">
        <v>30</v>
      </c>
      <c r="L2263" t="s">
        <v>30</v>
      </c>
      <c r="M2263" t="s">
        <v>41</v>
      </c>
      <c r="N2263" t="s">
        <v>42</v>
      </c>
      <c r="O2263" t="s">
        <v>5710</v>
      </c>
      <c r="P2263" t="s">
        <v>253</v>
      </c>
      <c r="Q2263" t="s">
        <v>204</v>
      </c>
      <c r="R2263" t="s">
        <v>70</v>
      </c>
      <c r="S2263" t="str">
        <f t="shared" si="35"/>
        <v>BERMEJO ESPEZUA, MARIA ISABEL</v>
      </c>
      <c r="T2263" t="s">
        <v>46</v>
      </c>
      <c r="U2263" t="s">
        <v>47</v>
      </c>
      <c r="V2263" t="s">
        <v>48</v>
      </c>
      <c r="W2263" t="s">
        <v>16815</v>
      </c>
      <c r="X2263" s="121">
        <v>23921</v>
      </c>
      <c r="Y2263" t="s">
        <v>5711</v>
      </c>
      <c r="AB2263" t="s">
        <v>37</v>
      </c>
      <c r="AC2263" t="s">
        <v>38</v>
      </c>
      <c r="AD2263" t="s">
        <v>39</v>
      </c>
    </row>
    <row r="2264" spans="1:30">
      <c r="A2264" t="s">
        <v>5714</v>
      </c>
      <c r="B2264" t="s">
        <v>26</v>
      </c>
      <c r="C2264" t="s">
        <v>27</v>
      </c>
      <c r="D2264" t="s">
        <v>28</v>
      </c>
      <c r="E2264" t="s">
        <v>29</v>
      </c>
      <c r="F2264" t="s">
        <v>6170</v>
      </c>
      <c r="G2264" t="s">
        <v>5713</v>
      </c>
      <c r="H2264" t="s">
        <v>13221</v>
      </c>
      <c r="I2264" t="s">
        <v>6026</v>
      </c>
      <c r="J2264" t="s">
        <v>5714</v>
      </c>
      <c r="K2264" t="s">
        <v>30</v>
      </c>
      <c r="L2264" t="s">
        <v>30</v>
      </c>
      <c r="M2264" t="s">
        <v>41</v>
      </c>
      <c r="N2264" t="s">
        <v>42</v>
      </c>
      <c r="O2264" t="s">
        <v>6171</v>
      </c>
      <c r="P2264" t="s">
        <v>103</v>
      </c>
      <c r="Q2264" t="s">
        <v>340</v>
      </c>
      <c r="R2264" t="s">
        <v>14349</v>
      </c>
      <c r="S2264" t="str">
        <f t="shared" si="35"/>
        <v>MAMANI PACHO, ELEAZAR</v>
      </c>
      <c r="T2264" t="s">
        <v>62</v>
      </c>
      <c r="U2264" t="s">
        <v>47</v>
      </c>
      <c r="V2264" t="s">
        <v>48</v>
      </c>
      <c r="W2264" t="s">
        <v>16132</v>
      </c>
      <c r="X2264" s="121">
        <v>30811</v>
      </c>
      <c r="Y2264" t="s">
        <v>14350</v>
      </c>
      <c r="AB2264" t="s">
        <v>37</v>
      </c>
      <c r="AC2264" t="s">
        <v>38</v>
      </c>
      <c r="AD2264" t="s">
        <v>39</v>
      </c>
    </row>
    <row r="2265" spans="1:30">
      <c r="A2265" t="s">
        <v>5715</v>
      </c>
      <c r="B2265" t="s">
        <v>26</v>
      </c>
      <c r="C2265" t="s">
        <v>27</v>
      </c>
      <c r="D2265" t="s">
        <v>28</v>
      </c>
      <c r="E2265" t="s">
        <v>29</v>
      </c>
      <c r="F2265" t="s">
        <v>6170</v>
      </c>
      <c r="G2265" t="s">
        <v>5713</v>
      </c>
      <c r="H2265" t="s">
        <v>13221</v>
      </c>
      <c r="I2265" t="s">
        <v>6026</v>
      </c>
      <c r="J2265" t="s">
        <v>5715</v>
      </c>
      <c r="K2265" t="s">
        <v>30</v>
      </c>
      <c r="L2265" t="s">
        <v>30</v>
      </c>
      <c r="M2265" t="s">
        <v>41</v>
      </c>
      <c r="N2265" t="s">
        <v>42</v>
      </c>
      <c r="O2265" t="s">
        <v>52</v>
      </c>
      <c r="P2265" t="s">
        <v>302</v>
      </c>
      <c r="Q2265" t="s">
        <v>1001</v>
      </c>
      <c r="R2265" t="s">
        <v>5716</v>
      </c>
      <c r="S2265" t="str">
        <f t="shared" si="35"/>
        <v>SUBIA ZAIRA, ALEJANDRO ANTONIO</v>
      </c>
      <c r="T2265" t="s">
        <v>58</v>
      </c>
      <c r="U2265" t="s">
        <v>47</v>
      </c>
      <c r="V2265" t="s">
        <v>48</v>
      </c>
      <c r="W2265" t="s">
        <v>16816</v>
      </c>
      <c r="X2265" s="121">
        <v>22405</v>
      </c>
      <c r="Y2265" t="s">
        <v>5717</v>
      </c>
      <c r="AB2265" t="s">
        <v>37</v>
      </c>
      <c r="AC2265" t="s">
        <v>38</v>
      </c>
      <c r="AD2265" t="s">
        <v>39</v>
      </c>
    </row>
    <row r="2266" spans="1:30">
      <c r="A2266" t="s">
        <v>5718</v>
      </c>
      <c r="B2266" t="s">
        <v>26</v>
      </c>
      <c r="C2266" t="s">
        <v>27</v>
      </c>
      <c r="D2266" t="s">
        <v>28</v>
      </c>
      <c r="E2266" t="s">
        <v>29</v>
      </c>
      <c r="F2266" t="s">
        <v>6170</v>
      </c>
      <c r="G2266" t="s">
        <v>5713</v>
      </c>
      <c r="H2266" t="s">
        <v>13221</v>
      </c>
      <c r="I2266" t="s">
        <v>6026</v>
      </c>
      <c r="J2266" t="s">
        <v>5718</v>
      </c>
      <c r="K2266" t="s">
        <v>87</v>
      </c>
      <c r="L2266" t="s">
        <v>88</v>
      </c>
      <c r="M2266" t="s">
        <v>89</v>
      </c>
      <c r="N2266" t="s">
        <v>42</v>
      </c>
      <c r="O2266" t="s">
        <v>52</v>
      </c>
      <c r="P2266" t="s">
        <v>4934</v>
      </c>
      <c r="Q2266" t="s">
        <v>1722</v>
      </c>
      <c r="R2266" t="s">
        <v>1829</v>
      </c>
      <c r="S2266" t="str">
        <f t="shared" si="35"/>
        <v>MOLLO SACARI, FEDERICO</v>
      </c>
      <c r="T2266" t="s">
        <v>399</v>
      </c>
      <c r="U2266" t="s">
        <v>36</v>
      </c>
      <c r="V2266" t="s">
        <v>48</v>
      </c>
      <c r="W2266" t="s">
        <v>16817</v>
      </c>
      <c r="X2266" s="121">
        <v>22883</v>
      </c>
      <c r="Y2266" t="s">
        <v>5719</v>
      </c>
      <c r="AB2266" t="s">
        <v>37</v>
      </c>
      <c r="AC2266" t="s">
        <v>92</v>
      </c>
      <c r="AD2266" t="s">
        <v>39</v>
      </c>
    </row>
    <row r="2267" spans="1:30">
      <c r="A2267" t="s">
        <v>5722</v>
      </c>
      <c r="B2267" t="s">
        <v>26</v>
      </c>
      <c r="C2267" t="s">
        <v>27</v>
      </c>
      <c r="D2267" t="s">
        <v>28</v>
      </c>
      <c r="E2267" t="s">
        <v>29</v>
      </c>
      <c r="F2267" t="s">
        <v>5720</v>
      </c>
      <c r="G2267" t="s">
        <v>5721</v>
      </c>
      <c r="H2267" t="s">
        <v>6172</v>
      </c>
      <c r="I2267" t="s">
        <v>5936</v>
      </c>
      <c r="J2267" t="s">
        <v>5722</v>
      </c>
      <c r="K2267" t="s">
        <v>30</v>
      </c>
      <c r="L2267" t="s">
        <v>31</v>
      </c>
      <c r="M2267" t="s">
        <v>699</v>
      </c>
      <c r="N2267" t="s">
        <v>231</v>
      </c>
      <c r="O2267" t="s">
        <v>5723</v>
      </c>
      <c r="P2267" t="s">
        <v>40</v>
      </c>
      <c r="Q2267" t="s">
        <v>40</v>
      </c>
      <c r="R2267" t="s">
        <v>40</v>
      </c>
      <c r="S2267" s="163" t="s">
        <v>231</v>
      </c>
      <c r="T2267" t="s">
        <v>62</v>
      </c>
      <c r="U2267" t="s">
        <v>36</v>
      </c>
      <c r="V2267" t="s">
        <v>48</v>
      </c>
      <c r="W2267" t="s">
        <v>40</v>
      </c>
      <c r="X2267" t="s">
        <v>232</v>
      </c>
      <c r="Y2267" t="s">
        <v>40</v>
      </c>
      <c r="AB2267" t="s">
        <v>37</v>
      </c>
      <c r="AC2267" t="s">
        <v>38</v>
      </c>
      <c r="AD2267" t="s">
        <v>39</v>
      </c>
    </row>
    <row r="2268" spans="1:30">
      <c r="A2268" t="s">
        <v>5726</v>
      </c>
      <c r="B2268" t="s">
        <v>26</v>
      </c>
      <c r="C2268" t="s">
        <v>27</v>
      </c>
      <c r="D2268" t="s">
        <v>28</v>
      </c>
      <c r="E2268" t="s">
        <v>29</v>
      </c>
      <c r="F2268" t="s">
        <v>5720</v>
      </c>
      <c r="G2268" t="s">
        <v>5721</v>
      </c>
      <c r="H2268" t="s">
        <v>6172</v>
      </c>
      <c r="I2268" t="s">
        <v>5936</v>
      </c>
      <c r="J2268" t="s">
        <v>5726</v>
      </c>
      <c r="K2268" t="s">
        <v>30</v>
      </c>
      <c r="L2268" t="s">
        <v>30</v>
      </c>
      <c r="M2268" t="s">
        <v>41</v>
      </c>
      <c r="N2268" t="s">
        <v>42</v>
      </c>
      <c r="O2268" t="s">
        <v>5727</v>
      </c>
      <c r="P2268" t="s">
        <v>572</v>
      </c>
      <c r="Q2268" t="s">
        <v>263</v>
      </c>
      <c r="R2268" t="s">
        <v>5728</v>
      </c>
      <c r="S2268" t="str">
        <f t="shared" si="35"/>
        <v>LIMACHE SANDOVAL, WILMER FACTOR</v>
      </c>
      <c r="T2268" t="s">
        <v>35</v>
      </c>
      <c r="U2268" t="s">
        <v>47</v>
      </c>
      <c r="V2268" t="s">
        <v>48</v>
      </c>
      <c r="W2268" t="s">
        <v>16818</v>
      </c>
      <c r="X2268" s="121">
        <v>22638</v>
      </c>
      <c r="Y2268" t="s">
        <v>5729</v>
      </c>
      <c r="AB2268" t="s">
        <v>37</v>
      </c>
      <c r="AC2268" t="s">
        <v>38</v>
      </c>
      <c r="AD2268" t="s">
        <v>39</v>
      </c>
    </row>
    <row r="2269" spans="1:30">
      <c r="A2269" t="s">
        <v>5730</v>
      </c>
      <c r="B2269" t="s">
        <v>26</v>
      </c>
      <c r="C2269" t="s">
        <v>27</v>
      </c>
      <c r="D2269" t="s">
        <v>28</v>
      </c>
      <c r="E2269" t="s">
        <v>29</v>
      </c>
      <c r="F2269" t="s">
        <v>5720</v>
      </c>
      <c r="G2269" t="s">
        <v>5721</v>
      </c>
      <c r="H2269" t="s">
        <v>6172</v>
      </c>
      <c r="I2269" t="s">
        <v>5936</v>
      </c>
      <c r="J2269" t="s">
        <v>5730</v>
      </c>
      <c r="K2269" t="s">
        <v>30</v>
      </c>
      <c r="L2269" t="s">
        <v>30</v>
      </c>
      <c r="M2269" t="s">
        <v>41</v>
      </c>
      <c r="N2269" t="s">
        <v>42</v>
      </c>
      <c r="O2269" t="s">
        <v>13223</v>
      </c>
      <c r="P2269" t="s">
        <v>666</v>
      </c>
      <c r="Q2269" t="s">
        <v>1006</v>
      </c>
      <c r="R2269" t="s">
        <v>692</v>
      </c>
      <c r="S2269" t="str">
        <f t="shared" si="35"/>
        <v>OVIEDO PACHAURI, JUAN</v>
      </c>
      <c r="T2269" t="s">
        <v>58</v>
      </c>
      <c r="U2269" t="s">
        <v>47</v>
      </c>
      <c r="V2269" t="s">
        <v>48</v>
      </c>
      <c r="W2269" t="s">
        <v>16819</v>
      </c>
      <c r="X2269" s="121">
        <v>24635</v>
      </c>
      <c r="Y2269" t="s">
        <v>5848</v>
      </c>
      <c r="AB2269" t="s">
        <v>37</v>
      </c>
      <c r="AC2269" t="s">
        <v>38</v>
      </c>
      <c r="AD2269" t="s">
        <v>39</v>
      </c>
    </row>
    <row r="2270" spans="1:30">
      <c r="A2270" t="s">
        <v>5731</v>
      </c>
      <c r="B2270" t="s">
        <v>26</v>
      </c>
      <c r="C2270" t="s">
        <v>27</v>
      </c>
      <c r="D2270" t="s">
        <v>28</v>
      </c>
      <c r="E2270" t="s">
        <v>29</v>
      </c>
      <c r="F2270" t="s">
        <v>5720</v>
      </c>
      <c r="G2270" t="s">
        <v>5721</v>
      </c>
      <c r="H2270" t="s">
        <v>6172</v>
      </c>
      <c r="I2270" t="s">
        <v>5936</v>
      </c>
      <c r="J2270" t="s">
        <v>5731</v>
      </c>
      <c r="K2270" t="s">
        <v>30</v>
      </c>
      <c r="L2270" t="s">
        <v>30</v>
      </c>
      <c r="M2270" t="s">
        <v>41</v>
      </c>
      <c r="N2270" t="s">
        <v>42</v>
      </c>
      <c r="O2270" t="s">
        <v>5732</v>
      </c>
      <c r="P2270" t="s">
        <v>331</v>
      </c>
      <c r="Q2270" t="s">
        <v>246</v>
      </c>
      <c r="R2270" t="s">
        <v>763</v>
      </c>
      <c r="S2270" t="str">
        <f t="shared" si="35"/>
        <v>ATENCIO MAQUERA, NICOLAS</v>
      </c>
      <c r="T2270" t="s">
        <v>46</v>
      </c>
      <c r="U2270" t="s">
        <v>47</v>
      </c>
      <c r="V2270" t="s">
        <v>48</v>
      </c>
      <c r="W2270" t="s">
        <v>16820</v>
      </c>
      <c r="X2270" s="121">
        <v>21890</v>
      </c>
      <c r="Y2270" t="s">
        <v>5733</v>
      </c>
      <c r="AB2270" t="s">
        <v>37</v>
      </c>
      <c r="AC2270" t="s">
        <v>38</v>
      </c>
      <c r="AD2270" t="s">
        <v>39</v>
      </c>
    </row>
    <row r="2271" spans="1:30">
      <c r="A2271" t="s">
        <v>5734</v>
      </c>
      <c r="B2271" t="s">
        <v>26</v>
      </c>
      <c r="C2271" t="s">
        <v>27</v>
      </c>
      <c r="D2271" t="s">
        <v>28</v>
      </c>
      <c r="E2271" t="s">
        <v>29</v>
      </c>
      <c r="F2271" t="s">
        <v>5720</v>
      </c>
      <c r="G2271" t="s">
        <v>5721</v>
      </c>
      <c r="H2271" t="s">
        <v>6172</v>
      </c>
      <c r="I2271" t="s">
        <v>5936</v>
      </c>
      <c r="J2271" t="s">
        <v>5734</v>
      </c>
      <c r="K2271" t="s">
        <v>30</v>
      </c>
      <c r="L2271" t="s">
        <v>30</v>
      </c>
      <c r="M2271" t="s">
        <v>41</v>
      </c>
      <c r="N2271" t="s">
        <v>42</v>
      </c>
      <c r="O2271" t="s">
        <v>5732</v>
      </c>
      <c r="P2271" t="s">
        <v>683</v>
      </c>
      <c r="Q2271" t="s">
        <v>270</v>
      </c>
      <c r="R2271" t="s">
        <v>5735</v>
      </c>
      <c r="S2271" t="str">
        <f t="shared" si="35"/>
        <v>BAILON HUARACHA, FELIPA ESTELA</v>
      </c>
      <c r="T2271" t="s">
        <v>46</v>
      </c>
      <c r="U2271" t="s">
        <v>47</v>
      </c>
      <c r="V2271" t="s">
        <v>48</v>
      </c>
      <c r="W2271" t="s">
        <v>16821</v>
      </c>
      <c r="X2271" s="121">
        <v>24005</v>
      </c>
      <c r="Y2271" t="s">
        <v>5736</v>
      </c>
      <c r="AB2271" t="s">
        <v>37</v>
      </c>
      <c r="AC2271" t="s">
        <v>38</v>
      </c>
      <c r="AD2271" t="s">
        <v>39</v>
      </c>
    </row>
    <row r="2272" spans="1:30">
      <c r="A2272" t="s">
        <v>5738</v>
      </c>
      <c r="B2272" t="s">
        <v>26</v>
      </c>
      <c r="C2272" t="s">
        <v>27</v>
      </c>
      <c r="D2272" t="s">
        <v>28</v>
      </c>
      <c r="E2272" t="s">
        <v>29</v>
      </c>
      <c r="F2272" t="s">
        <v>6173</v>
      </c>
      <c r="G2272" t="s">
        <v>5737</v>
      </c>
      <c r="H2272" t="s">
        <v>6172</v>
      </c>
      <c r="I2272" t="s">
        <v>14214</v>
      </c>
      <c r="J2272" t="s">
        <v>5738</v>
      </c>
      <c r="K2272" t="s">
        <v>30</v>
      </c>
      <c r="L2272" t="s">
        <v>30</v>
      </c>
      <c r="M2272" t="s">
        <v>41</v>
      </c>
      <c r="N2272" t="s">
        <v>231</v>
      </c>
      <c r="O2272" t="s">
        <v>19168</v>
      </c>
      <c r="P2272" t="s">
        <v>40</v>
      </c>
      <c r="Q2272" t="s">
        <v>40</v>
      </c>
      <c r="R2272" t="s">
        <v>40</v>
      </c>
      <c r="S2272" s="163" t="s">
        <v>231</v>
      </c>
      <c r="T2272" t="s">
        <v>62</v>
      </c>
      <c r="U2272" t="s">
        <v>47</v>
      </c>
      <c r="V2272" t="s">
        <v>48</v>
      </c>
      <c r="W2272" t="s">
        <v>40</v>
      </c>
      <c r="X2272" t="s">
        <v>232</v>
      </c>
      <c r="Y2272" t="s">
        <v>40</v>
      </c>
      <c r="AB2272" t="s">
        <v>37</v>
      </c>
      <c r="AC2272" t="s">
        <v>6439</v>
      </c>
      <c r="AD2272" t="s">
        <v>39</v>
      </c>
    </row>
    <row r="2273" spans="1:30">
      <c r="A2273" t="s">
        <v>5739</v>
      </c>
      <c r="B2273" t="s">
        <v>26</v>
      </c>
      <c r="C2273" t="s">
        <v>27</v>
      </c>
      <c r="D2273" t="s">
        <v>28</v>
      </c>
      <c r="E2273" t="s">
        <v>29</v>
      </c>
      <c r="F2273" t="s">
        <v>6173</v>
      </c>
      <c r="G2273" t="s">
        <v>5737</v>
      </c>
      <c r="H2273" t="s">
        <v>6172</v>
      </c>
      <c r="I2273" t="s">
        <v>14214</v>
      </c>
      <c r="J2273" t="s">
        <v>5739</v>
      </c>
      <c r="K2273" t="s">
        <v>30</v>
      </c>
      <c r="L2273" t="s">
        <v>30</v>
      </c>
      <c r="M2273" t="s">
        <v>41</v>
      </c>
      <c r="N2273" t="s">
        <v>231</v>
      </c>
      <c r="O2273" t="s">
        <v>16822</v>
      </c>
      <c r="P2273" t="s">
        <v>40</v>
      </c>
      <c r="Q2273" t="s">
        <v>40</v>
      </c>
      <c r="R2273" t="s">
        <v>40</v>
      </c>
      <c r="S2273" s="163" t="s">
        <v>231</v>
      </c>
      <c r="T2273" t="s">
        <v>62</v>
      </c>
      <c r="U2273" t="s">
        <v>47</v>
      </c>
      <c r="V2273" t="s">
        <v>48</v>
      </c>
      <c r="W2273" t="s">
        <v>40</v>
      </c>
      <c r="X2273" t="s">
        <v>232</v>
      </c>
      <c r="Y2273" t="s">
        <v>40</v>
      </c>
      <c r="AB2273" t="s">
        <v>37</v>
      </c>
      <c r="AC2273" t="s">
        <v>6439</v>
      </c>
      <c r="AD2273" t="s">
        <v>39</v>
      </c>
    </row>
    <row r="2274" spans="1:30">
      <c r="A2274" t="s">
        <v>5740</v>
      </c>
      <c r="B2274" t="s">
        <v>26</v>
      </c>
      <c r="C2274" t="s">
        <v>27</v>
      </c>
      <c r="D2274" t="s">
        <v>28</v>
      </c>
      <c r="E2274" t="s">
        <v>29</v>
      </c>
      <c r="F2274" t="s">
        <v>6173</v>
      </c>
      <c r="G2274" t="s">
        <v>5737</v>
      </c>
      <c r="H2274" t="s">
        <v>6172</v>
      </c>
      <c r="I2274" t="s">
        <v>14214</v>
      </c>
      <c r="J2274" t="s">
        <v>5740</v>
      </c>
      <c r="K2274" t="s">
        <v>30</v>
      </c>
      <c r="L2274" t="s">
        <v>30</v>
      </c>
      <c r="M2274" t="s">
        <v>41</v>
      </c>
      <c r="N2274" t="s">
        <v>42</v>
      </c>
      <c r="O2274" t="s">
        <v>5741</v>
      </c>
      <c r="P2274" t="s">
        <v>448</v>
      </c>
      <c r="Q2274" t="s">
        <v>8308</v>
      </c>
      <c r="R2274" t="s">
        <v>13398</v>
      </c>
      <c r="S2274" t="str">
        <f t="shared" si="35"/>
        <v>VILLASANTE CHOQUECHAMBI, EDELMIRA</v>
      </c>
      <c r="T2274" t="s">
        <v>46</v>
      </c>
      <c r="U2274" t="s">
        <v>47</v>
      </c>
      <c r="V2274" t="s">
        <v>48</v>
      </c>
      <c r="W2274" t="s">
        <v>16823</v>
      </c>
      <c r="X2274" s="121">
        <v>21033</v>
      </c>
      <c r="Y2274" t="s">
        <v>13399</v>
      </c>
      <c r="AB2274" t="s">
        <v>37</v>
      </c>
      <c r="AC2274" t="s">
        <v>38</v>
      </c>
      <c r="AD2274" t="s">
        <v>39</v>
      </c>
    </row>
    <row r="2275" spans="1:30">
      <c r="A2275" t="s">
        <v>5742</v>
      </c>
      <c r="B2275" t="s">
        <v>26</v>
      </c>
      <c r="C2275" t="s">
        <v>27</v>
      </c>
      <c r="D2275" t="s">
        <v>28</v>
      </c>
      <c r="E2275" t="s">
        <v>29</v>
      </c>
      <c r="F2275" t="s">
        <v>6173</v>
      </c>
      <c r="G2275" t="s">
        <v>5737</v>
      </c>
      <c r="H2275" t="s">
        <v>6172</v>
      </c>
      <c r="I2275" t="s">
        <v>14214</v>
      </c>
      <c r="J2275" t="s">
        <v>5742</v>
      </c>
      <c r="K2275" t="s">
        <v>30</v>
      </c>
      <c r="L2275" t="s">
        <v>30</v>
      </c>
      <c r="M2275" t="s">
        <v>41</v>
      </c>
      <c r="N2275" t="s">
        <v>42</v>
      </c>
      <c r="O2275" t="s">
        <v>52</v>
      </c>
      <c r="P2275" t="s">
        <v>103</v>
      </c>
      <c r="Q2275" t="s">
        <v>291</v>
      </c>
      <c r="R2275" t="s">
        <v>844</v>
      </c>
      <c r="S2275" t="str">
        <f t="shared" si="35"/>
        <v>MAMANI LUQUE, IGNACIO</v>
      </c>
      <c r="T2275" t="s">
        <v>46</v>
      </c>
      <c r="U2275" t="s">
        <v>47</v>
      </c>
      <c r="V2275" t="s">
        <v>48</v>
      </c>
      <c r="W2275" t="s">
        <v>16824</v>
      </c>
      <c r="X2275" s="121">
        <v>22859</v>
      </c>
      <c r="Y2275" t="s">
        <v>5743</v>
      </c>
      <c r="AB2275" t="s">
        <v>37</v>
      </c>
      <c r="AC2275" t="s">
        <v>38</v>
      </c>
      <c r="AD2275" t="s">
        <v>39</v>
      </c>
    </row>
    <row r="2276" spans="1:30">
      <c r="A2276" t="s">
        <v>5744</v>
      </c>
      <c r="B2276" t="s">
        <v>26</v>
      </c>
      <c r="C2276" t="s">
        <v>27</v>
      </c>
      <c r="D2276" t="s">
        <v>28</v>
      </c>
      <c r="E2276" t="s">
        <v>29</v>
      </c>
      <c r="F2276" t="s">
        <v>6173</v>
      </c>
      <c r="G2276" t="s">
        <v>5737</v>
      </c>
      <c r="H2276" t="s">
        <v>6172</v>
      </c>
      <c r="I2276" t="s">
        <v>14214</v>
      </c>
      <c r="J2276" t="s">
        <v>5744</v>
      </c>
      <c r="K2276" t="s">
        <v>30</v>
      </c>
      <c r="L2276" t="s">
        <v>30</v>
      </c>
      <c r="M2276" t="s">
        <v>41</v>
      </c>
      <c r="N2276" t="s">
        <v>42</v>
      </c>
      <c r="O2276" t="s">
        <v>52</v>
      </c>
      <c r="P2276" t="s">
        <v>165</v>
      </c>
      <c r="Q2276" t="s">
        <v>82</v>
      </c>
      <c r="R2276" t="s">
        <v>5745</v>
      </c>
      <c r="S2276" t="str">
        <f t="shared" si="35"/>
        <v>MORALES CACERES, WILLIAM PABLO</v>
      </c>
      <c r="T2276" t="s">
        <v>58</v>
      </c>
      <c r="U2276" t="s">
        <v>47</v>
      </c>
      <c r="V2276" t="s">
        <v>48</v>
      </c>
      <c r="W2276" t="s">
        <v>16825</v>
      </c>
      <c r="X2276" s="121">
        <v>24652</v>
      </c>
      <c r="Y2276" t="s">
        <v>5746</v>
      </c>
      <c r="AB2276" t="s">
        <v>37</v>
      </c>
      <c r="AC2276" t="s">
        <v>38</v>
      </c>
      <c r="AD2276" t="s">
        <v>39</v>
      </c>
    </row>
    <row r="2277" spans="1:30">
      <c r="A2277" t="s">
        <v>5747</v>
      </c>
      <c r="B2277" t="s">
        <v>26</v>
      </c>
      <c r="C2277" t="s">
        <v>27</v>
      </c>
      <c r="D2277" t="s">
        <v>28</v>
      </c>
      <c r="E2277" t="s">
        <v>29</v>
      </c>
      <c r="F2277" t="s">
        <v>6173</v>
      </c>
      <c r="G2277" t="s">
        <v>5737</v>
      </c>
      <c r="H2277" t="s">
        <v>6172</v>
      </c>
      <c r="I2277" t="s">
        <v>14214</v>
      </c>
      <c r="J2277" t="s">
        <v>5747</v>
      </c>
      <c r="K2277" t="s">
        <v>87</v>
      </c>
      <c r="L2277" t="s">
        <v>88</v>
      </c>
      <c r="M2277" t="s">
        <v>89</v>
      </c>
      <c r="N2277" t="s">
        <v>42</v>
      </c>
      <c r="O2277" t="s">
        <v>13224</v>
      </c>
      <c r="P2277" t="s">
        <v>72</v>
      </c>
      <c r="Q2277" t="s">
        <v>381</v>
      </c>
      <c r="R2277" t="s">
        <v>559</v>
      </c>
      <c r="S2277" t="str">
        <f t="shared" si="35"/>
        <v>QUISPE POMA, ALEJANDRINA</v>
      </c>
      <c r="T2277" t="s">
        <v>99</v>
      </c>
      <c r="U2277" t="s">
        <v>36</v>
      </c>
      <c r="V2277" t="s">
        <v>48</v>
      </c>
      <c r="W2277" t="s">
        <v>16826</v>
      </c>
      <c r="X2277" s="121">
        <v>26842</v>
      </c>
      <c r="Y2277" t="s">
        <v>5438</v>
      </c>
      <c r="AB2277" t="s">
        <v>37</v>
      </c>
      <c r="AC2277" t="s">
        <v>92</v>
      </c>
      <c r="AD2277" t="s">
        <v>39</v>
      </c>
    </row>
    <row r="2278" spans="1:30">
      <c r="A2278" t="s">
        <v>5750</v>
      </c>
      <c r="B2278" t="s">
        <v>26</v>
      </c>
      <c r="C2278" t="s">
        <v>27</v>
      </c>
      <c r="D2278" t="s">
        <v>28</v>
      </c>
      <c r="E2278" t="s">
        <v>29</v>
      </c>
      <c r="F2278" t="s">
        <v>5748</v>
      </c>
      <c r="G2278" t="s">
        <v>5749</v>
      </c>
      <c r="H2278" t="s">
        <v>6172</v>
      </c>
      <c r="I2278" t="s">
        <v>630</v>
      </c>
      <c r="J2278" t="s">
        <v>5750</v>
      </c>
      <c r="K2278" t="s">
        <v>30</v>
      </c>
      <c r="L2278" t="s">
        <v>31</v>
      </c>
      <c r="M2278" t="s">
        <v>699</v>
      </c>
      <c r="N2278" t="s">
        <v>33</v>
      </c>
      <c r="O2278" t="s">
        <v>6424</v>
      </c>
      <c r="P2278" t="s">
        <v>103</v>
      </c>
      <c r="Q2278" t="s">
        <v>3511</v>
      </c>
      <c r="R2278" t="s">
        <v>5751</v>
      </c>
      <c r="S2278" t="str">
        <f t="shared" si="35"/>
        <v>MAMANI MONTES, JOEL LOT</v>
      </c>
      <c r="T2278" t="s">
        <v>310</v>
      </c>
      <c r="U2278" t="s">
        <v>36</v>
      </c>
      <c r="V2278" t="s">
        <v>6426</v>
      </c>
      <c r="W2278" t="s">
        <v>16827</v>
      </c>
      <c r="X2278" s="121">
        <v>25299</v>
      </c>
      <c r="Y2278" t="s">
        <v>5752</v>
      </c>
      <c r="Z2278" s="121">
        <v>43525</v>
      </c>
      <c r="AA2278" s="121">
        <v>44985</v>
      </c>
      <c r="AB2278" t="s">
        <v>37</v>
      </c>
      <c r="AC2278" t="s">
        <v>38</v>
      </c>
      <c r="AD2278" t="s">
        <v>39</v>
      </c>
    </row>
    <row r="2279" spans="1:30">
      <c r="A2279" t="s">
        <v>5753</v>
      </c>
      <c r="B2279" t="s">
        <v>26</v>
      </c>
      <c r="C2279" t="s">
        <v>27</v>
      </c>
      <c r="D2279" t="s">
        <v>28</v>
      </c>
      <c r="E2279" t="s">
        <v>29</v>
      </c>
      <c r="F2279" t="s">
        <v>5748</v>
      </c>
      <c r="G2279" t="s">
        <v>5749</v>
      </c>
      <c r="H2279" t="s">
        <v>6172</v>
      </c>
      <c r="I2279" t="s">
        <v>630</v>
      </c>
      <c r="J2279" t="s">
        <v>5753</v>
      </c>
      <c r="K2279" t="s">
        <v>30</v>
      </c>
      <c r="L2279" t="s">
        <v>30</v>
      </c>
      <c r="M2279" t="s">
        <v>41</v>
      </c>
      <c r="N2279" t="s">
        <v>231</v>
      </c>
      <c r="O2279" t="s">
        <v>16828</v>
      </c>
      <c r="P2279" t="s">
        <v>40</v>
      </c>
      <c r="Q2279" t="s">
        <v>40</v>
      </c>
      <c r="R2279" t="s">
        <v>40</v>
      </c>
      <c r="S2279" s="163" t="s">
        <v>231</v>
      </c>
      <c r="T2279" t="s">
        <v>62</v>
      </c>
      <c r="U2279" t="s">
        <v>47</v>
      </c>
      <c r="V2279" t="s">
        <v>48</v>
      </c>
      <c r="W2279" t="s">
        <v>40</v>
      </c>
      <c r="X2279" t="s">
        <v>232</v>
      </c>
      <c r="Y2279" t="s">
        <v>40</v>
      </c>
      <c r="AB2279" t="s">
        <v>37</v>
      </c>
      <c r="AC2279" t="s">
        <v>6439</v>
      </c>
      <c r="AD2279" t="s">
        <v>39</v>
      </c>
    </row>
    <row r="2280" spans="1:30">
      <c r="A2280" t="s">
        <v>5754</v>
      </c>
      <c r="B2280" t="s">
        <v>26</v>
      </c>
      <c r="C2280" t="s">
        <v>27</v>
      </c>
      <c r="D2280" t="s">
        <v>28</v>
      </c>
      <c r="E2280" t="s">
        <v>29</v>
      </c>
      <c r="F2280" t="s">
        <v>5748</v>
      </c>
      <c r="G2280" t="s">
        <v>5749</v>
      </c>
      <c r="H2280" t="s">
        <v>6172</v>
      </c>
      <c r="I2280" t="s">
        <v>630</v>
      </c>
      <c r="J2280" t="s">
        <v>5754</v>
      </c>
      <c r="K2280" t="s">
        <v>30</v>
      </c>
      <c r="L2280" t="s">
        <v>30</v>
      </c>
      <c r="M2280" t="s">
        <v>41</v>
      </c>
      <c r="N2280" t="s">
        <v>42</v>
      </c>
      <c r="O2280" t="s">
        <v>52</v>
      </c>
      <c r="P2280" t="s">
        <v>913</v>
      </c>
      <c r="Q2280" t="s">
        <v>503</v>
      </c>
      <c r="R2280" t="s">
        <v>641</v>
      </c>
      <c r="S2280" t="str">
        <f t="shared" si="35"/>
        <v>CARRASCO ZAVALA, ROGER</v>
      </c>
      <c r="T2280" t="s">
        <v>35</v>
      </c>
      <c r="U2280" t="s">
        <v>47</v>
      </c>
      <c r="V2280" t="s">
        <v>48</v>
      </c>
      <c r="W2280" t="s">
        <v>16829</v>
      </c>
      <c r="X2280" s="121">
        <v>23609</v>
      </c>
      <c r="Y2280" t="s">
        <v>5755</v>
      </c>
      <c r="AB2280" t="s">
        <v>37</v>
      </c>
      <c r="AC2280" t="s">
        <v>38</v>
      </c>
      <c r="AD2280" t="s">
        <v>39</v>
      </c>
    </row>
    <row r="2281" spans="1:30">
      <c r="A2281" t="s">
        <v>5756</v>
      </c>
      <c r="B2281" t="s">
        <v>26</v>
      </c>
      <c r="C2281" t="s">
        <v>27</v>
      </c>
      <c r="D2281" t="s">
        <v>28</v>
      </c>
      <c r="E2281" t="s">
        <v>29</v>
      </c>
      <c r="F2281" t="s">
        <v>5748</v>
      </c>
      <c r="G2281" t="s">
        <v>5749</v>
      </c>
      <c r="H2281" t="s">
        <v>6172</v>
      </c>
      <c r="I2281" t="s">
        <v>630</v>
      </c>
      <c r="J2281" t="s">
        <v>5756</v>
      </c>
      <c r="K2281" t="s">
        <v>30</v>
      </c>
      <c r="L2281" t="s">
        <v>30</v>
      </c>
      <c r="M2281" t="s">
        <v>41</v>
      </c>
      <c r="N2281" t="s">
        <v>231</v>
      </c>
      <c r="O2281" t="s">
        <v>16830</v>
      </c>
      <c r="P2281" t="s">
        <v>40</v>
      </c>
      <c r="Q2281" t="s">
        <v>40</v>
      </c>
      <c r="R2281" t="s">
        <v>40</v>
      </c>
      <c r="S2281" s="163" t="s">
        <v>231</v>
      </c>
      <c r="T2281" t="s">
        <v>62</v>
      </c>
      <c r="U2281" t="s">
        <v>47</v>
      </c>
      <c r="V2281" t="s">
        <v>48</v>
      </c>
      <c r="W2281" t="s">
        <v>40</v>
      </c>
      <c r="X2281" t="s">
        <v>232</v>
      </c>
      <c r="Y2281" t="s">
        <v>40</v>
      </c>
      <c r="AB2281" t="s">
        <v>37</v>
      </c>
      <c r="AC2281" t="s">
        <v>6439</v>
      </c>
      <c r="AD2281" t="s">
        <v>39</v>
      </c>
    </row>
    <row r="2282" spans="1:30">
      <c r="A2282" t="s">
        <v>5757</v>
      </c>
      <c r="B2282" t="s">
        <v>26</v>
      </c>
      <c r="C2282" t="s">
        <v>27</v>
      </c>
      <c r="D2282" t="s">
        <v>28</v>
      </c>
      <c r="E2282" t="s">
        <v>29</v>
      </c>
      <c r="F2282" t="s">
        <v>5748</v>
      </c>
      <c r="G2282" t="s">
        <v>5749</v>
      </c>
      <c r="H2282" t="s">
        <v>6172</v>
      </c>
      <c r="I2282" t="s">
        <v>630</v>
      </c>
      <c r="J2282" t="s">
        <v>5757</v>
      </c>
      <c r="K2282" t="s">
        <v>30</v>
      </c>
      <c r="L2282" t="s">
        <v>30</v>
      </c>
      <c r="M2282" t="s">
        <v>41</v>
      </c>
      <c r="N2282" t="s">
        <v>231</v>
      </c>
      <c r="O2282" t="s">
        <v>13225</v>
      </c>
      <c r="P2282" t="s">
        <v>40</v>
      </c>
      <c r="Q2282" t="s">
        <v>40</v>
      </c>
      <c r="R2282" t="s">
        <v>40</v>
      </c>
      <c r="S2282" s="163" t="s">
        <v>231</v>
      </c>
      <c r="T2282" t="s">
        <v>62</v>
      </c>
      <c r="U2282" t="s">
        <v>47</v>
      </c>
      <c r="V2282" t="s">
        <v>48</v>
      </c>
      <c r="W2282" t="s">
        <v>40</v>
      </c>
      <c r="X2282" t="s">
        <v>232</v>
      </c>
      <c r="Y2282" t="s">
        <v>40</v>
      </c>
      <c r="AB2282" t="s">
        <v>37</v>
      </c>
      <c r="AC2282" t="s">
        <v>6439</v>
      </c>
      <c r="AD2282" t="s">
        <v>39</v>
      </c>
    </row>
    <row r="2283" spans="1:30">
      <c r="A2283" t="s">
        <v>5758</v>
      </c>
      <c r="B2283" t="s">
        <v>26</v>
      </c>
      <c r="C2283" t="s">
        <v>27</v>
      </c>
      <c r="D2283" t="s">
        <v>28</v>
      </c>
      <c r="E2283" t="s">
        <v>29</v>
      </c>
      <c r="F2283" t="s">
        <v>5712</v>
      </c>
      <c r="G2283" t="s">
        <v>6174</v>
      </c>
      <c r="H2283" t="s">
        <v>6172</v>
      </c>
      <c r="I2283" t="s">
        <v>6026</v>
      </c>
      <c r="J2283" t="s">
        <v>5758</v>
      </c>
      <c r="K2283" t="s">
        <v>30</v>
      </c>
      <c r="L2283" t="s">
        <v>31</v>
      </c>
      <c r="M2283" t="s">
        <v>699</v>
      </c>
      <c r="N2283" t="s">
        <v>231</v>
      </c>
      <c r="O2283" t="s">
        <v>6374</v>
      </c>
      <c r="P2283" t="s">
        <v>40</v>
      </c>
      <c r="Q2283" t="s">
        <v>40</v>
      </c>
      <c r="R2283" t="s">
        <v>40</v>
      </c>
      <c r="S2283" s="163" t="s">
        <v>231</v>
      </c>
      <c r="T2283" t="s">
        <v>62</v>
      </c>
      <c r="U2283" t="s">
        <v>36</v>
      </c>
      <c r="V2283" t="s">
        <v>48</v>
      </c>
      <c r="W2283" t="s">
        <v>40</v>
      </c>
      <c r="X2283" t="s">
        <v>232</v>
      </c>
      <c r="Y2283" t="s">
        <v>40</v>
      </c>
      <c r="AB2283" t="s">
        <v>37</v>
      </c>
      <c r="AC2283" t="s">
        <v>38</v>
      </c>
      <c r="AD2283" t="s">
        <v>39</v>
      </c>
    </row>
    <row r="2284" spans="1:30">
      <c r="A2284" t="s">
        <v>5761</v>
      </c>
      <c r="B2284" t="s">
        <v>26</v>
      </c>
      <c r="C2284" t="s">
        <v>27</v>
      </c>
      <c r="D2284" t="s">
        <v>28</v>
      </c>
      <c r="E2284" t="s">
        <v>29</v>
      </c>
      <c r="F2284" t="s">
        <v>5712</v>
      </c>
      <c r="G2284" t="s">
        <v>6174</v>
      </c>
      <c r="H2284" t="s">
        <v>6172</v>
      </c>
      <c r="I2284" t="s">
        <v>6026</v>
      </c>
      <c r="J2284" t="s">
        <v>5761</v>
      </c>
      <c r="K2284" t="s">
        <v>30</v>
      </c>
      <c r="L2284" t="s">
        <v>30</v>
      </c>
      <c r="M2284" t="s">
        <v>41</v>
      </c>
      <c r="N2284" t="s">
        <v>42</v>
      </c>
      <c r="O2284" t="s">
        <v>13226</v>
      </c>
      <c r="P2284" t="s">
        <v>175</v>
      </c>
      <c r="Q2284" t="s">
        <v>1833</v>
      </c>
      <c r="R2284" t="s">
        <v>5724</v>
      </c>
      <c r="S2284" t="str">
        <f t="shared" si="35"/>
        <v>TITO OJEDA, SANTIAGO FELIX</v>
      </c>
      <c r="T2284" t="s">
        <v>35</v>
      </c>
      <c r="U2284" t="s">
        <v>47</v>
      </c>
      <c r="V2284" t="s">
        <v>48</v>
      </c>
      <c r="W2284" t="s">
        <v>16832</v>
      </c>
      <c r="X2284" s="121">
        <v>23583</v>
      </c>
      <c r="Y2284" t="s">
        <v>5725</v>
      </c>
      <c r="AB2284" t="s">
        <v>37</v>
      </c>
      <c r="AC2284" t="s">
        <v>38</v>
      </c>
      <c r="AD2284" t="s">
        <v>39</v>
      </c>
    </row>
    <row r="2285" spans="1:30">
      <c r="A2285" t="s">
        <v>5762</v>
      </c>
      <c r="B2285" t="s">
        <v>26</v>
      </c>
      <c r="C2285" t="s">
        <v>27</v>
      </c>
      <c r="D2285" t="s">
        <v>28</v>
      </c>
      <c r="E2285" t="s">
        <v>29</v>
      </c>
      <c r="F2285" t="s">
        <v>5712</v>
      </c>
      <c r="G2285" t="s">
        <v>6174</v>
      </c>
      <c r="H2285" t="s">
        <v>6172</v>
      </c>
      <c r="I2285" t="s">
        <v>6026</v>
      </c>
      <c r="J2285" t="s">
        <v>5762</v>
      </c>
      <c r="K2285" t="s">
        <v>30</v>
      </c>
      <c r="L2285" t="s">
        <v>30</v>
      </c>
      <c r="M2285" t="s">
        <v>41</v>
      </c>
      <c r="N2285" t="s">
        <v>42</v>
      </c>
      <c r="O2285" t="s">
        <v>13227</v>
      </c>
      <c r="P2285" t="s">
        <v>953</v>
      </c>
      <c r="Q2285" t="s">
        <v>3972</v>
      </c>
      <c r="R2285" t="s">
        <v>16835</v>
      </c>
      <c r="S2285" t="str">
        <f t="shared" si="35"/>
        <v>CCOSI BALCONA, EDGAR NICOLAS</v>
      </c>
      <c r="T2285" t="s">
        <v>62</v>
      </c>
      <c r="U2285" t="s">
        <v>47</v>
      </c>
      <c r="V2285" t="s">
        <v>48</v>
      </c>
      <c r="W2285" t="s">
        <v>16833</v>
      </c>
      <c r="X2285" s="121">
        <v>26603</v>
      </c>
      <c r="Y2285" t="s">
        <v>16834</v>
      </c>
      <c r="AB2285" t="s">
        <v>37</v>
      </c>
      <c r="AC2285" t="s">
        <v>38</v>
      </c>
      <c r="AD2285" t="s">
        <v>39</v>
      </c>
    </row>
    <row r="2286" spans="1:30">
      <c r="A2286" t="s">
        <v>5763</v>
      </c>
      <c r="B2286" t="s">
        <v>26</v>
      </c>
      <c r="C2286" t="s">
        <v>27</v>
      </c>
      <c r="D2286" t="s">
        <v>28</v>
      </c>
      <c r="E2286" t="s">
        <v>29</v>
      </c>
      <c r="F2286" t="s">
        <v>5712</v>
      </c>
      <c r="G2286" t="s">
        <v>6174</v>
      </c>
      <c r="H2286" t="s">
        <v>6172</v>
      </c>
      <c r="I2286" t="s">
        <v>6026</v>
      </c>
      <c r="J2286" t="s">
        <v>5763</v>
      </c>
      <c r="K2286" t="s">
        <v>30</v>
      </c>
      <c r="L2286" t="s">
        <v>30</v>
      </c>
      <c r="M2286" t="s">
        <v>41</v>
      </c>
      <c r="N2286" t="s">
        <v>42</v>
      </c>
      <c r="O2286" t="s">
        <v>5764</v>
      </c>
      <c r="P2286" t="s">
        <v>969</v>
      </c>
      <c r="Q2286" t="s">
        <v>196</v>
      </c>
      <c r="R2286" t="s">
        <v>5765</v>
      </c>
      <c r="S2286" t="str">
        <f t="shared" si="35"/>
        <v>CALCINA CANAZA, SEBASTIANA YNES</v>
      </c>
      <c r="T2286" t="s">
        <v>46</v>
      </c>
      <c r="U2286" t="s">
        <v>47</v>
      </c>
      <c r="V2286" t="s">
        <v>48</v>
      </c>
      <c r="W2286" t="s">
        <v>16836</v>
      </c>
      <c r="X2286" s="121">
        <v>21935</v>
      </c>
      <c r="Y2286" t="s">
        <v>5766</v>
      </c>
      <c r="AB2286" t="s">
        <v>37</v>
      </c>
      <c r="AC2286" t="s">
        <v>38</v>
      </c>
      <c r="AD2286" t="s">
        <v>39</v>
      </c>
    </row>
    <row r="2287" spans="1:30">
      <c r="A2287" t="s">
        <v>5767</v>
      </c>
      <c r="B2287" t="s">
        <v>26</v>
      </c>
      <c r="C2287" t="s">
        <v>27</v>
      </c>
      <c r="D2287" t="s">
        <v>28</v>
      </c>
      <c r="E2287" t="s">
        <v>29</v>
      </c>
      <c r="F2287" t="s">
        <v>5712</v>
      </c>
      <c r="G2287" t="s">
        <v>6174</v>
      </c>
      <c r="H2287" t="s">
        <v>6172</v>
      </c>
      <c r="I2287" t="s">
        <v>6026</v>
      </c>
      <c r="J2287" t="s">
        <v>5767</v>
      </c>
      <c r="K2287" t="s">
        <v>30</v>
      </c>
      <c r="L2287" t="s">
        <v>30</v>
      </c>
      <c r="M2287" t="s">
        <v>41</v>
      </c>
      <c r="N2287" t="s">
        <v>231</v>
      </c>
      <c r="O2287" t="s">
        <v>16837</v>
      </c>
      <c r="P2287" t="s">
        <v>40</v>
      </c>
      <c r="Q2287" t="s">
        <v>40</v>
      </c>
      <c r="R2287" t="s">
        <v>40</v>
      </c>
      <c r="S2287" s="163" t="s">
        <v>231</v>
      </c>
      <c r="T2287" t="s">
        <v>62</v>
      </c>
      <c r="U2287" t="s">
        <v>47</v>
      </c>
      <c r="V2287" t="s">
        <v>48</v>
      </c>
      <c r="W2287" t="s">
        <v>40</v>
      </c>
      <c r="X2287" t="s">
        <v>232</v>
      </c>
      <c r="Y2287" t="s">
        <v>40</v>
      </c>
      <c r="AB2287" t="s">
        <v>37</v>
      </c>
      <c r="AC2287" t="s">
        <v>6439</v>
      </c>
      <c r="AD2287" t="s">
        <v>39</v>
      </c>
    </row>
    <row r="2288" spans="1:30">
      <c r="A2288" t="s">
        <v>5768</v>
      </c>
      <c r="B2288" t="s">
        <v>26</v>
      </c>
      <c r="C2288" t="s">
        <v>27</v>
      </c>
      <c r="D2288" t="s">
        <v>28</v>
      </c>
      <c r="E2288" t="s">
        <v>29</v>
      </c>
      <c r="F2288" t="s">
        <v>5712</v>
      </c>
      <c r="G2288" t="s">
        <v>6174</v>
      </c>
      <c r="H2288" t="s">
        <v>6172</v>
      </c>
      <c r="I2288" t="s">
        <v>6026</v>
      </c>
      <c r="J2288" t="s">
        <v>5768</v>
      </c>
      <c r="K2288" t="s">
        <v>30</v>
      </c>
      <c r="L2288" t="s">
        <v>30</v>
      </c>
      <c r="M2288" t="s">
        <v>41</v>
      </c>
      <c r="N2288" t="s">
        <v>42</v>
      </c>
      <c r="O2288" t="s">
        <v>52</v>
      </c>
      <c r="P2288" t="s">
        <v>5769</v>
      </c>
      <c r="Q2288" t="s">
        <v>191</v>
      </c>
      <c r="R2288" t="s">
        <v>5770</v>
      </c>
      <c r="S2288" t="str">
        <f t="shared" si="35"/>
        <v>QUISO URBINA, JOSE ELIGIO</v>
      </c>
      <c r="T2288" t="s">
        <v>58</v>
      </c>
      <c r="U2288" t="s">
        <v>47</v>
      </c>
      <c r="V2288" t="s">
        <v>48</v>
      </c>
      <c r="W2288" t="s">
        <v>16838</v>
      </c>
      <c r="X2288" s="121">
        <v>25281</v>
      </c>
      <c r="Y2288" t="s">
        <v>5771</v>
      </c>
      <c r="AB2288" t="s">
        <v>37</v>
      </c>
      <c r="AC2288" t="s">
        <v>38</v>
      </c>
      <c r="AD2288" t="s">
        <v>39</v>
      </c>
    </row>
    <row r="2289" spans="1:30">
      <c r="A2289" t="s">
        <v>5772</v>
      </c>
      <c r="B2289" t="s">
        <v>26</v>
      </c>
      <c r="C2289" t="s">
        <v>27</v>
      </c>
      <c r="D2289" t="s">
        <v>28</v>
      </c>
      <c r="E2289" t="s">
        <v>29</v>
      </c>
      <c r="F2289" t="s">
        <v>5712</v>
      </c>
      <c r="G2289" t="s">
        <v>6174</v>
      </c>
      <c r="H2289" t="s">
        <v>6172</v>
      </c>
      <c r="I2289" t="s">
        <v>6026</v>
      </c>
      <c r="J2289" t="s">
        <v>5772</v>
      </c>
      <c r="K2289" t="s">
        <v>30</v>
      </c>
      <c r="L2289" t="s">
        <v>30</v>
      </c>
      <c r="M2289" t="s">
        <v>41</v>
      </c>
      <c r="N2289" t="s">
        <v>231</v>
      </c>
      <c r="O2289" t="s">
        <v>16839</v>
      </c>
      <c r="P2289" t="s">
        <v>40</v>
      </c>
      <c r="Q2289" t="s">
        <v>40</v>
      </c>
      <c r="R2289" t="s">
        <v>40</v>
      </c>
      <c r="S2289" s="163" t="s">
        <v>231</v>
      </c>
      <c r="T2289" t="s">
        <v>62</v>
      </c>
      <c r="U2289" t="s">
        <v>47</v>
      </c>
      <c r="V2289" t="s">
        <v>48</v>
      </c>
      <c r="W2289" t="s">
        <v>40</v>
      </c>
      <c r="X2289" t="s">
        <v>232</v>
      </c>
      <c r="Y2289" t="s">
        <v>40</v>
      </c>
      <c r="AB2289" t="s">
        <v>37</v>
      </c>
      <c r="AC2289" t="s">
        <v>6439</v>
      </c>
      <c r="AD2289" t="s">
        <v>39</v>
      </c>
    </row>
    <row r="2290" spans="1:30">
      <c r="A2290" t="s">
        <v>5773</v>
      </c>
      <c r="B2290" t="s">
        <v>26</v>
      </c>
      <c r="C2290" t="s">
        <v>27</v>
      </c>
      <c r="D2290" t="s">
        <v>28</v>
      </c>
      <c r="E2290" t="s">
        <v>29</v>
      </c>
      <c r="F2290" t="s">
        <v>5712</v>
      </c>
      <c r="G2290" t="s">
        <v>6174</v>
      </c>
      <c r="H2290" t="s">
        <v>6172</v>
      </c>
      <c r="I2290" t="s">
        <v>6026</v>
      </c>
      <c r="J2290" t="s">
        <v>5773</v>
      </c>
      <c r="K2290" t="s">
        <v>30</v>
      </c>
      <c r="L2290" t="s">
        <v>30</v>
      </c>
      <c r="M2290" t="s">
        <v>41</v>
      </c>
      <c r="N2290" t="s">
        <v>42</v>
      </c>
      <c r="O2290" t="s">
        <v>5774</v>
      </c>
      <c r="P2290" t="s">
        <v>72</v>
      </c>
      <c r="Q2290" t="s">
        <v>103</v>
      </c>
      <c r="R2290" t="s">
        <v>5775</v>
      </c>
      <c r="S2290" t="str">
        <f t="shared" si="35"/>
        <v>QUISPE MAMANI, IRENE ROSA</v>
      </c>
      <c r="T2290" t="s">
        <v>310</v>
      </c>
      <c r="U2290" t="s">
        <v>47</v>
      </c>
      <c r="V2290" t="s">
        <v>48</v>
      </c>
      <c r="W2290" t="s">
        <v>16840</v>
      </c>
      <c r="X2290" s="121">
        <v>23837</v>
      </c>
      <c r="Y2290" t="s">
        <v>16841</v>
      </c>
      <c r="AB2290" t="s">
        <v>37</v>
      </c>
      <c r="AC2290" t="s">
        <v>38</v>
      </c>
      <c r="AD2290" t="s">
        <v>39</v>
      </c>
    </row>
    <row r="2291" spans="1:30">
      <c r="A2291" t="s">
        <v>5776</v>
      </c>
      <c r="B2291" t="s">
        <v>26</v>
      </c>
      <c r="C2291" t="s">
        <v>27</v>
      </c>
      <c r="D2291" t="s">
        <v>28</v>
      </c>
      <c r="E2291" t="s">
        <v>29</v>
      </c>
      <c r="F2291" t="s">
        <v>5712</v>
      </c>
      <c r="G2291" t="s">
        <v>6174</v>
      </c>
      <c r="H2291" t="s">
        <v>6172</v>
      </c>
      <c r="I2291" t="s">
        <v>6026</v>
      </c>
      <c r="J2291" t="s">
        <v>5776</v>
      </c>
      <c r="K2291" t="s">
        <v>30</v>
      </c>
      <c r="L2291" t="s">
        <v>30</v>
      </c>
      <c r="M2291" t="s">
        <v>41</v>
      </c>
      <c r="N2291" t="s">
        <v>42</v>
      </c>
      <c r="O2291" t="s">
        <v>1080</v>
      </c>
      <c r="P2291" t="s">
        <v>484</v>
      </c>
      <c r="Q2291" t="s">
        <v>103</v>
      </c>
      <c r="R2291" t="s">
        <v>5777</v>
      </c>
      <c r="S2291" t="str">
        <f t="shared" si="35"/>
        <v>PARICAHUA MAMANI, ZENAIDA ODILIA</v>
      </c>
      <c r="T2291" t="s">
        <v>310</v>
      </c>
      <c r="U2291" t="s">
        <v>47</v>
      </c>
      <c r="V2291" t="s">
        <v>48</v>
      </c>
      <c r="W2291" t="s">
        <v>16842</v>
      </c>
      <c r="X2291" s="121">
        <v>24196</v>
      </c>
      <c r="Y2291" t="s">
        <v>5778</v>
      </c>
      <c r="AB2291" t="s">
        <v>37</v>
      </c>
      <c r="AC2291" t="s">
        <v>38</v>
      </c>
      <c r="AD2291" t="s">
        <v>39</v>
      </c>
    </row>
    <row r="2292" spans="1:30">
      <c r="A2292" t="s">
        <v>5779</v>
      </c>
      <c r="B2292" t="s">
        <v>26</v>
      </c>
      <c r="C2292" t="s">
        <v>27</v>
      </c>
      <c r="D2292" t="s">
        <v>28</v>
      </c>
      <c r="E2292" t="s">
        <v>29</v>
      </c>
      <c r="F2292" t="s">
        <v>5712</v>
      </c>
      <c r="G2292" t="s">
        <v>6174</v>
      </c>
      <c r="H2292" t="s">
        <v>6172</v>
      </c>
      <c r="I2292" t="s">
        <v>6026</v>
      </c>
      <c r="J2292" t="s">
        <v>5779</v>
      </c>
      <c r="K2292" t="s">
        <v>30</v>
      </c>
      <c r="L2292" t="s">
        <v>30</v>
      </c>
      <c r="M2292" t="s">
        <v>41</v>
      </c>
      <c r="N2292" t="s">
        <v>42</v>
      </c>
      <c r="O2292" t="s">
        <v>19169</v>
      </c>
      <c r="P2292" t="s">
        <v>64</v>
      </c>
      <c r="Q2292" t="s">
        <v>813</v>
      </c>
      <c r="R2292" t="s">
        <v>5759</v>
      </c>
      <c r="S2292" t="str">
        <f t="shared" si="35"/>
        <v>CHOQUE TEVES, RENE ROBERTO</v>
      </c>
      <c r="T2292" t="s">
        <v>35</v>
      </c>
      <c r="U2292" t="s">
        <v>47</v>
      </c>
      <c r="V2292" t="s">
        <v>48</v>
      </c>
      <c r="W2292" t="s">
        <v>16831</v>
      </c>
      <c r="X2292" s="121">
        <v>23170</v>
      </c>
      <c r="Y2292" t="s">
        <v>5760</v>
      </c>
      <c r="AB2292" t="s">
        <v>37</v>
      </c>
      <c r="AC2292" t="s">
        <v>38</v>
      </c>
      <c r="AD2292" t="s">
        <v>39</v>
      </c>
    </row>
    <row r="2293" spans="1:30">
      <c r="A2293" t="s">
        <v>5780</v>
      </c>
      <c r="B2293" t="s">
        <v>26</v>
      </c>
      <c r="C2293" t="s">
        <v>27</v>
      </c>
      <c r="D2293" t="s">
        <v>28</v>
      </c>
      <c r="E2293" t="s">
        <v>29</v>
      </c>
      <c r="F2293" t="s">
        <v>5712</v>
      </c>
      <c r="G2293" t="s">
        <v>6174</v>
      </c>
      <c r="H2293" t="s">
        <v>6172</v>
      </c>
      <c r="I2293" t="s">
        <v>6026</v>
      </c>
      <c r="J2293" t="s">
        <v>5780</v>
      </c>
      <c r="K2293" t="s">
        <v>30</v>
      </c>
      <c r="L2293" t="s">
        <v>30</v>
      </c>
      <c r="M2293" t="s">
        <v>41</v>
      </c>
      <c r="N2293" t="s">
        <v>231</v>
      </c>
      <c r="O2293" t="s">
        <v>5781</v>
      </c>
      <c r="P2293" t="s">
        <v>40</v>
      </c>
      <c r="Q2293" t="s">
        <v>40</v>
      </c>
      <c r="R2293" t="s">
        <v>40</v>
      </c>
      <c r="S2293" s="163" t="s">
        <v>231</v>
      </c>
      <c r="T2293" t="s">
        <v>62</v>
      </c>
      <c r="U2293" t="s">
        <v>47</v>
      </c>
      <c r="V2293" t="s">
        <v>48</v>
      </c>
      <c r="W2293" t="s">
        <v>40</v>
      </c>
      <c r="X2293" t="s">
        <v>232</v>
      </c>
      <c r="Y2293" t="s">
        <v>40</v>
      </c>
      <c r="AB2293" t="s">
        <v>37</v>
      </c>
      <c r="AC2293" t="s">
        <v>6439</v>
      </c>
      <c r="AD2293" t="s">
        <v>39</v>
      </c>
    </row>
    <row r="2294" spans="1:30">
      <c r="A2294" t="s">
        <v>5783</v>
      </c>
      <c r="B2294" t="s">
        <v>26</v>
      </c>
      <c r="C2294" t="s">
        <v>27</v>
      </c>
      <c r="D2294" t="s">
        <v>28</v>
      </c>
      <c r="E2294" t="s">
        <v>29</v>
      </c>
      <c r="F2294" t="s">
        <v>6175</v>
      </c>
      <c r="G2294" t="s">
        <v>5782</v>
      </c>
      <c r="H2294" t="s">
        <v>6172</v>
      </c>
      <c r="I2294" t="s">
        <v>6030</v>
      </c>
      <c r="J2294" t="s">
        <v>5783</v>
      </c>
      <c r="K2294" t="s">
        <v>30</v>
      </c>
      <c r="L2294" t="s">
        <v>31</v>
      </c>
      <c r="M2294" t="s">
        <v>699</v>
      </c>
      <c r="N2294" t="s">
        <v>33</v>
      </c>
      <c r="O2294" t="s">
        <v>6424</v>
      </c>
      <c r="P2294" t="s">
        <v>57</v>
      </c>
      <c r="Q2294" t="s">
        <v>834</v>
      </c>
      <c r="R2294" t="s">
        <v>440</v>
      </c>
      <c r="S2294" t="str">
        <f t="shared" si="35"/>
        <v>VILCA SOTO, JOSE</v>
      </c>
      <c r="T2294" t="s">
        <v>58</v>
      </c>
      <c r="U2294" t="s">
        <v>36</v>
      </c>
      <c r="V2294" t="s">
        <v>6426</v>
      </c>
      <c r="W2294" t="s">
        <v>16843</v>
      </c>
      <c r="X2294" s="121">
        <v>25324</v>
      </c>
      <c r="Y2294" t="s">
        <v>5784</v>
      </c>
      <c r="Z2294" s="121">
        <v>43525</v>
      </c>
      <c r="AA2294" s="121">
        <v>44985</v>
      </c>
      <c r="AB2294" t="s">
        <v>37</v>
      </c>
      <c r="AC2294" t="s">
        <v>38</v>
      </c>
      <c r="AD2294" t="s">
        <v>39</v>
      </c>
    </row>
    <row r="2295" spans="1:30">
      <c r="A2295" t="s">
        <v>2875</v>
      </c>
      <c r="B2295" t="s">
        <v>26</v>
      </c>
      <c r="C2295" t="s">
        <v>27</v>
      </c>
      <c r="D2295" t="s">
        <v>28</v>
      </c>
      <c r="E2295" t="s">
        <v>29</v>
      </c>
      <c r="F2295" t="s">
        <v>6175</v>
      </c>
      <c r="G2295" t="s">
        <v>5782</v>
      </c>
      <c r="H2295" t="s">
        <v>6172</v>
      </c>
      <c r="I2295" t="s">
        <v>6030</v>
      </c>
      <c r="J2295" t="s">
        <v>2875</v>
      </c>
      <c r="K2295" t="s">
        <v>30</v>
      </c>
      <c r="L2295" t="s">
        <v>30</v>
      </c>
      <c r="M2295" t="s">
        <v>41</v>
      </c>
      <c r="N2295" t="s">
        <v>42</v>
      </c>
      <c r="O2295" t="s">
        <v>8605</v>
      </c>
      <c r="P2295" t="s">
        <v>2876</v>
      </c>
      <c r="Q2295" t="s">
        <v>63</v>
      </c>
      <c r="R2295" t="s">
        <v>2877</v>
      </c>
      <c r="S2295" t="str">
        <f t="shared" si="35"/>
        <v>CUBAS LOAYZA, WILVER</v>
      </c>
      <c r="T2295" t="s">
        <v>46</v>
      </c>
      <c r="U2295" t="s">
        <v>47</v>
      </c>
      <c r="V2295" t="s">
        <v>48</v>
      </c>
      <c r="W2295" t="s">
        <v>16844</v>
      </c>
      <c r="X2295" s="121">
        <v>25349</v>
      </c>
      <c r="Y2295" t="s">
        <v>2878</v>
      </c>
      <c r="AB2295" t="s">
        <v>37</v>
      </c>
      <c r="AC2295" t="s">
        <v>38</v>
      </c>
      <c r="AD2295" t="s">
        <v>39</v>
      </c>
    </row>
    <row r="2296" spans="1:30">
      <c r="A2296" t="s">
        <v>5785</v>
      </c>
      <c r="B2296" t="s">
        <v>26</v>
      </c>
      <c r="C2296" t="s">
        <v>27</v>
      </c>
      <c r="D2296" t="s">
        <v>28</v>
      </c>
      <c r="E2296" t="s">
        <v>29</v>
      </c>
      <c r="F2296" t="s">
        <v>6175</v>
      </c>
      <c r="G2296" t="s">
        <v>5782</v>
      </c>
      <c r="H2296" t="s">
        <v>6172</v>
      </c>
      <c r="I2296" t="s">
        <v>6030</v>
      </c>
      <c r="J2296" t="s">
        <v>5785</v>
      </c>
      <c r="K2296" t="s">
        <v>30</v>
      </c>
      <c r="L2296" t="s">
        <v>30</v>
      </c>
      <c r="M2296" t="s">
        <v>41</v>
      </c>
      <c r="N2296" t="s">
        <v>42</v>
      </c>
      <c r="O2296" t="s">
        <v>5786</v>
      </c>
      <c r="P2296" t="s">
        <v>633</v>
      </c>
      <c r="Q2296" t="s">
        <v>103</v>
      </c>
      <c r="R2296" t="s">
        <v>313</v>
      </c>
      <c r="S2296" t="str">
        <f t="shared" si="35"/>
        <v>CCAMA MAMANI, DELIA</v>
      </c>
      <c r="T2296" t="s">
        <v>46</v>
      </c>
      <c r="U2296" t="s">
        <v>47</v>
      </c>
      <c r="V2296" t="s">
        <v>48</v>
      </c>
      <c r="W2296" t="s">
        <v>16845</v>
      </c>
      <c r="X2296" s="121">
        <v>27827</v>
      </c>
      <c r="Y2296" t="s">
        <v>5787</v>
      </c>
      <c r="AB2296" t="s">
        <v>37</v>
      </c>
      <c r="AC2296" t="s">
        <v>38</v>
      </c>
      <c r="AD2296" t="s">
        <v>39</v>
      </c>
    </row>
    <row r="2297" spans="1:30">
      <c r="A2297" t="s">
        <v>5788</v>
      </c>
      <c r="B2297" t="s">
        <v>26</v>
      </c>
      <c r="C2297" t="s">
        <v>27</v>
      </c>
      <c r="D2297" t="s">
        <v>28</v>
      </c>
      <c r="E2297" t="s">
        <v>29</v>
      </c>
      <c r="F2297" t="s">
        <v>6175</v>
      </c>
      <c r="G2297" t="s">
        <v>5782</v>
      </c>
      <c r="H2297" t="s">
        <v>6172</v>
      </c>
      <c r="I2297" t="s">
        <v>6030</v>
      </c>
      <c r="J2297" t="s">
        <v>5788</v>
      </c>
      <c r="K2297" t="s">
        <v>30</v>
      </c>
      <c r="L2297" t="s">
        <v>30</v>
      </c>
      <c r="M2297" t="s">
        <v>41</v>
      </c>
      <c r="N2297" t="s">
        <v>231</v>
      </c>
      <c r="O2297" t="s">
        <v>5789</v>
      </c>
      <c r="P2297" t="s">
        <v>40</v>
      </c>
      <c r="Q2297" t="s">
        <v>40</v>
      </c>
      <c r="R2297" t="s">
        <v>40</v>
      </c>
      <c r="S2297" s="163" t="s">
        <v>231</v>
      </c>
      <c r="T2297" t="s">
        <v>62</v>
      </c>
      <c r="U2297" t="s">
        <v>47</v>
      </c>
      <c r="V2297" t="s">
        <v>48</v>
      </c>
      <c r="W2297" t="s">
        <v>40</v>
      </c>
      <c r="X2297" t="s">
        <v>232</v>
      </c>
      <c r="Y2297" t="s">
        <v>40</v>
      </c>
      <c r="AB2297" t="s">
        <v>37</v>
      </c>
      <c r="AC2297" t="s">
        <v>6439</v>
      </c>
      <c r="AD2297" t="s">
        <v>39</v>
      </c>
    </row>
    <row r="2298" spans="1:30">
      <c r="A2298" t="s">
        <v>5790</v>
      </c>
      <c r="B2298" t="s">
        <v>26</v>
      </c>
      <c r="C2298" t="s">
        <v>27</v>
      </c>
      <c r="D2298" t="s">
        <v>28</v>
      </c>
      <c r="E2298" t="s">
        <v>29</v>
      </c>
      <c r="F2298" t="s">
        <v>6175</v>
      </c>
      <c r="G2298" t="s">
        <v>5782</v>
      </c>
      <c r="H2298" t="s">
        <v>6172</v>
      </c>
      <c r="I2298" t="s">
        <v>6030</v>
      </c>
      <c r="J2298" t="s">
        <v>5790</v>
      </c>
      <c r="K2298" t="s">
        <v>30</v>
      </c>
      <c r="L2298" t="s">
        <v>30</v>
      </c>
      <c r="M2298" t="s">
        <v>41</v>
      </c>
      <c r="N2298" t="s">
        <v>42</v>
      </c>
      <c r="O2298" t="s">
        <v>19170</v>
      </c>
      <c r="P2298" t="s">
        <v>601</v>
      </c>
      <c r="Q2298" t="s">
        <v>638</v>
      </c>
      <c r="R2298" t="s">
        <v>766</v>
      </c>
      <c r="S2298" t="str">
        <f t="shared" si="35"/>
        <v>AROHUANCA CHECALLA, CESAR</v>
      </c>
      <c r="T2298" t="s">
        <v>58</v>
      </c>
      <c r="U2298" t="s">
        <v>47</v>
      </c>
      <c r="V2298" t="s">
        <v>48</v>
      </c>
      <c r="W2298" t="s">
        <v>17506</v>
      </c>
      <c r="X2298" s="121">
        <v>23633</v>
      </c>
      <c r="Y2298" t="s">
        <v>2859</v>
      </c>
      <c r="AB2298" t="s">
        <v>37</v>
      </c>
      <c r="AC2298" t="s">
        <v>38</v>
      </c>
      <c r="AD2298" t="s">
        <v>39</v>
      </c>
    </row>
    <row r="2299" spans="1:30">
      <c r="A2299" t="s">
        <v>5791</v>
      </c>
      <c r="B2299" t="s">
        <v>26</v>
      </c>
      <c r="C2299" t="s">
        <v>27</v>
      </c>
      <c r="D2299" t="s">
        <v>28</v>
      </c>
      <c r="E2299" t="s">
        <v>29</v>
      </c>
      <c r="F2299" t="s">
        <v>6175</v>
      </c>
      <c r="G2299" t="s">
        <v>5782</v>
      </c>
      <c r="H2299" t="s">
        <v>6172</v>
      </c>
      <c r="I2299" t="s">
        <v>6030</v>
      </c>
      <c r="J2299" t="s">
        <v>5791</v>
      </c>
      <c r="K2299" t="s">
        <v>30</v>
      </c>
      <c r="L2299" t="s">
        <v>30</v>
      </c>
      <c r="M2299" t="s">
        <v>41</v>
      </c>
      <c r="N2299" t="s">
        <v>42</v>
      </c>
      <c r="O2299" t="s">
        <v>5792</v>
      </c>
      <c r="P2299" t="s">
        <v>276</v>
      </c>
      <c r="Q2299" t="s">
        <v>715</v>
      </c>
      <c r="R2299" t="s">
        <v>675</v>
      </c>
      <c r="S2299" t="str">
        <f t="shared" si="35"/>
        <v>CUEVA ALMONTE, VIDAL</v>
      </c>
      <c r="T2299" t="s">
        <v>51</v>
      </c>
      <c r="U2299" t="s">
        <v>47</v>
      </c>
      <c r="V2299" t="s">
        <v>48</v>
      </c>
      <c r="W2299" t="s">
        <v>16846</v>
      </c>
      <c r="X2299" s="121">
        <v>23200</v>
      </c>
      <c r="Y2299" t="s">
        <v>5793</v>
      </c>
      <c r="AB2299" t="s">
        <v>37</v>
      </c>
      <c r="AC2299" t="s">
        <v>38</v>
      </c>
      <c r="AD2299" t="s">
        <v>39</v>
      </c>
    </row>
    <row r="2300" spans="1:30">
      <c r="A2300" t="s">
        <v>5794</v>
      </c>
      <c r="B2300" t="s">
        <v>26</v>
      </c>
      <c r="C2300" t="s">
        <v>27</v>
      </c>
      <c r="D2300" t="s">
        <v>28</v>
      </c>
      <c r="E2300" t="s">
        <v>29</v>
      </c>
      <c r="F2300" t="s">
        <v>6175</v>
      </c>
      <c r="G2300" t="s">
        <v>5782</v>
      </c>
      <c r="H2300" t="s">
        <v>6172</v>
      </c>
      <c r="I2300" t="s">
        <v>6030</v>
      </c>
      <c r="J2300" t="s">
        <v>5794</v>
      </c>
      <c r="K2300" t="s">
        <v>30</v>
      </c>
      <c r="L2300" t="s">
        <v>30</v>
      </c>
      <c r="M2300" t="s">
        <v>41</v>
      </c>
      <c r="N2300" t="s">
        <v>231</v>
      </c>
      <c r="O2300" t="s">
        <v>14636</v>
      </c>
      <c r="P2300" t="s">
        <v>40</v>
      </c>
      <c r="Q2300" t="s">
        <v>40</v>
      </c>
      <c r="R2300" t="s">
        <v>40</v>
      </c>
      <c r="S2300" s="163" t="s">
        <v>231</v>
      </c>
      <c r="T2300" t="s">
        <v>62</v>
      </c>
      <c r="U2300" t="s">
        <v>47</v>
      </c>
      <c r="V2300" t="s">
        <v>48</v>
      </c>
      <c r="W2300" t="s">
        <v>40</v>
      </c>
      <c r="X2300" t="s">
        <v>232</v>
      </c>
      <c r="Y2300" t="s">
        <v>40</v>
      </c>
      <c r="AB2300" t="s">
        <v>37</v>
      </c>
      <c r="AC2300" t="s">
        <v>6439</v>
      </c>
      <c r="AD2300" t="s">
        <v>39</v>
      </c>
    </row>
    <row r="2301" spans="1:30">
      <c r="A2301" t="s">
        <v>5795</v>
      </c>
      <c r="B2301" t="s">
        <v>26</v>
      </c>
      <c r="C2301" t="s">
        <v>27</v>
      </c>
      <c r="D2301" t="s">
        <v>28</v>
      </c>
      <c r="E2301" t="s">
        <v>29</v>
      </c>
      <c r="F2301" t="s">
        <v>6175</v>
      </c>
      <c r="G2301" t="s">
        <v>5782</v>
      </c>
      <c r="H2301" t="s">
        <v>6172</v>
      </c>
      <c r="I2301" t="s">
        <v>6030</v>
      </c>
      <c r="J2301" t="s">
        <v>5795</v>
      </c>
      <c r="K2301" t="s">
        <v>30</v>
      </c>
      <c r="L2301" t="s">
        <v>30</v>
      </c>
      <c r="M2301" t="s">
        <v>41</v>
      </c>
      <c r="N2301" t="s">
        <v>42</v>
      </c>
      <c r="O2301" t="s">
        <v>5796</v>
      </c>
      <c r="P2301" t="s">
        <v>57</v>
      </c>
      <c r="Q2301" t="s">
        <v>222</v>
      </c>
      <c r="R2301" t="s">
        <v>5797</v>
      </c>
      <c r="S2301" t="str">
        <f t="shared" si="35"/>
        <v>VILCA ARCE, PERCY LEON</v>
      </c>
      <c r="T2301" t="s">
        <v>58</v>
      </c>
      <c r="U2301" t="s">
        <v>47</v>
      </c>
      <c r="V2301" t="s">
        <v>48</v>
      </c>
      <c r="W2301" t="s">
        <v>16847</v>
      </c>
      <c r="X2301" s="121">
        <v>24827</v>
      </c>
      <c r="Y2301" t="s">
        <v>5798</v>
      </c>
      <c r="AB2301" t="s">
        <v>37</v>
      </c>
      <c r="AC2301" t="s">
        <v>38</v>
      </c>
      <c r="AD2301" t="s">
        <v>39</v>
      </c>
    </row>
    <row r="2302" spans="1:30">
      <c r="A2302" t="s">
        <v>5799</v>
      </c>
      <c r="B2302" t="s">
        <v>26</v>
      </c>
      <c r="C2302" t="s">
        <v>27</v>
      </c>
      <c r="D2302" t="s">
        <v>28</v>
      </c>
      <c r="E2302" t="s">
        <v>29</v>
      </c>
      <c r="F2302" t="s">
        <v>6175</v>
      </c>
      <c r="G2302" t="s">
        <v>5782</v>
      </c>
      <c r="H2302" t="s">
        <v>6172</v>
      </c>
      <c r="I2302" t="s">
        <v>6030</v>
      </c>
      <c r="J2302" t="s">
        <v>5799</v>
      </c>
      <c r="K2302" t="s">
        <v>30</v>
      </c>
      <c r="L2302" t="s">
        <v>30</v>
      </c>
      <c r="M2302" t="s">
        <v>41</v>
      </c>
      <c r="N2302" t="s">
        <v>231</v>
      </c>
      <c r="O2302" t="s">
        <v>19171</v>
      </c>
      <c r="P2302" t="s">
        <v>40</v>
      </c>
      <c r="Q2302" t="s">
        <v>40</v>
      </c>
      <c r="R2302" t="s">
        <v>40</v>
      </c>
      <c r="S2302" s="163" t="s">
        <v>231</v>
      </c>
      <c r="T2302" t="s">
        <v>62</v>
      </c>
      <c r="U2302" t="s">
        <v>47</v>
      </c>
      <c r="V2302" t="s">
        <v>48</v>
      </c>
      <c r="W2302" t="s">
        <v>40</v>
      </c>
      <c r="X2302" t="s">
        <v>232</v>
      </c>
      <c r="Y2302" t="s">
        <v>40</v>
      </c>
      <c r="AB2302" t="s">
        <v>37</v>
      </c>
      <c r="AC2302" t="s">
        <v>6439</v>
      </c>
      <c r="AD2302" t="s">
        <v>39</v>
      </c>
    </row>
    <row r="2303" spans="1:30">
      <c r="A2303" t="s">
        <v>5800</v>
      </c>
      <c r="B2303" t="s">
        <v>26</v>
      </c>
      <c r="C2303" t="s">
        <v>27</v>
      </c>
      <c r="D2303" t="s">
        <v>28</v>
      </c>
      <c r="E2303" t="s">
        <v>29</v>
      </c>
      <c r="F2303" t="s">
        <v>6175</v>
      </c>
      <c r="G2303" t="s">
        <v>5782</v>
      </c>
      <c r="H2303" t="s">
        <v>6172</v>
      </c>
      <c r="I2303" t="s">
        <v>6030</v>
      </c>
      <c r="J2303" t="s">
        <v>5800</v>
      </c>
      <c r="K2303" t="s">
        <v>30</v>
      </c>
      <c r="L2303" t="s">
        <v>30</v>
      </c>
      <c r="M2303" t="s">
        <v>41</v>
      </c>
      <c r="N2303" t="s">
        <v>42</v>
      </c>
      <c r="O2303" t="s">
        <v>5801</v>
      </c>
      <c r="P2303" t="s">
        <v>155</v>
      </c>
      <c r="Q2303" t="s">
        <v>103</v>
      </c>
      <c r="R2303" t="s">
        <v>3653</v>
      </c>
      <c r="S2303" t="str">
        <f t="shared" si="35"/>
        <v>CHURA MAMANI, NELLY FLORA</v>
      </c>
      <c r="T2303" t="s">
        <v>46</v>
      </c>
      <c r="U2303" t="s">
        <v>47</v>
      </c>
      <c r="V2303" t="s">
        <v>48</v>
      </c>
      <c r="W2303" t="s">
        <v>16848</v>
      </c>
      <c r="X2303" s="121">
        <v>21541</v>
      </c>
      <c r="Y2303" t="s">
        <v>254</v>
      </c>
      <c r="AB2303" t="s">
        <v>37</v>
      </c>
      <c r="AC2303" t="s">
        <v>38</v>
      </c>
      <c r="AD2303" t="s">
        <v>39</v>
      </c>
    </row>
    <row r="2304" spans="1:30">
      <c r="A2304" t="s">
        <v>5804</v>
      </c>
      <c r="B2304" t="s">
        <v>26</v>
      </c>
      <c r="C2304" t="s">
        <v>27</v>
      </c>
      <c r="D2304" t="s">
        <v>28</v>
      </c>
      <c r="E2304" t="s">
        <v>29</v>
      </c>
      <c r="F2304" t="s">
        <v>5802</v>
      </c>
      <c r="G2304" t="s">
        <v>5803</v>
      </c>
      <c r="H2304" t="s">
        <v>6172</v>
      </c>
      <c r="I2304" t="s">
        <v>6022</v>
      </c>
      <c r="J2304" t="s">
        <v>5804</v>
      </c>
      <c r="K2304" t="s">
        <v>30</v>
      </c>
      <c r="L2304" t="s">
        <v>31</v>
      </c>
      <c r="M2304" t="s">
        <v>699</v>
      </c>
      <c r="N2304" t="s">
        <v>231</v>
      </c>
      <c r="O2304" t="s">
        <v>19172</v>
      </c>
      <c r="P2304" t="s">
        <v>40</v>
      </c>
      <c r="Q2304" t="s">
        <v>40</v>
      </c>
      <c r="R2304" t="s">
        <v>40</v>
      </c>
      <c r="S2304" s="163" t="s">
        <v>231</v>
      </c>
      <c r="T2304" t="s">
        <v>62</v>
      </c>
      <c r="U2304" t="s">
        <v>36</v>
      </c>
      <c r="V2304" t="s">
        <v>48</v>
      </c>
      <c r="W2304" t="s">
        <v>40</v>
      </c>
      <c r="X2304" t="s">
        <v>232</v>
      </c>
      <c r="Y2304" t="s">
        <v>40</v>
      </c>
      <c r="AB2304" t="s">
        <v>37</v>
      </c>
      <c r="AC2304" t="s">
        <v>38</v>
      </c>
      <c r="AD2304" t="s">
        <v>39</v>
      </c>
    </row>
    <row r="2305" spans="1:30">
      <c r="A2305" t="s">
        <v>5809</v>
      </c>
      <c r="B2305" t="s">
        <v>26</v>
      </c>
      <c r="C2305" t="s">
        <v>27</v>
      </c>
      <c r="D2305" t="s">
        <v>28</v>
      </c>
      <c r="E2305" t="s">
        <v>29</v>
      </c>
      <c r="F2305" t="s">
        <v>5802</v>
      </c>
      <c r="G2305" t="s">
        <v>5803</v>
      </c>
      <c r="H2305" t="s">
        <v>6172</v>
      </c>
      <c r="I2305" t="s">
        <v>6022</v>
      </c>
      <c r="J2305" t="s">
        <v>5809</v>
      </c>
      <c r="K2305" t="s">
        <v>30</v>
      </c>
      <c r="L2305" t="s">
        <v>30</v>
      </c>
      <c r="M2305" t="s">
        <v>41</v>
      </c>
      <c r="N2305" t="s">
        <v>42</v>
      </c>
      <c r="O2305" t="s">
        <v>5810</v>
      </c>
      <c r="P2305" t="s">
        <v>72</v>
      </c>
      <c r="Q2305" t="s">
        <v>266</v>
      </c>
      <c r="R2305" t="s">
        <v>1430</v>
      </c>
      <c r="S2305" t="str">
        <f t="shared" si="35"/>
        <v>QUISPE SANIZO, SANTIAGO</v>
      </c>
      <c r="T2305" t="s">
        <v>46</v>
      </c>
      <c r="U2305" t="s">
        <v>47</v>
      </c>
      <c r="V2305" t="s">
        <v>48</v>
      </c>
      <c r="W2305" t="s">
        <v>16849</v>
      </c>
      <c r="X2305" s="121">
        <v>24312</v>
      </c>
      <c r="Y2305" t="s">
        <v>5811</v>
      </c>
      <c r="AB2305" t="s">
        <v>37</v>
      </c>
      <c r="AC2305" t="s">
        <v>38</v>
      </c>
      <c r="AD2305" t="s">
        <v>39</v>
      </c>
    </row>
    <row r="2306" spans="1:30">
      <c r="A2306" t="s">
        <v>5812</v>
      </c>
      <c r="B2306" t="s">
        <v>26</v>
      </c>
      <c r="C2306" t="s">
        <v>27</v>
      </c>
      <c r="D2306" t="s">
        <v>28</v>
      </c>
      <c r="E2306" t="s">
        <v>29</v>
      </c>
      <c r="F2306" t="s">
        <v>5802</v>
      </c>
      <c r="G2306" t="s">
        <v>5803</v>
      </c>
      <c r="H2306" t="s">
        <v>6172</v>
      </c>
      <c r="I2306" t="s">
        <v>6022</v>
      </c>
      <c r="J2306" t="s">
        <v>5812</v>
      </c>
      <c r="K2306" t="s">
        <v>30</v>
      </c>
      <c r="L2306" t="s">
        <v>30</v>
      </c>
      <c r="M2306" t="s">
        <v>41</v>
      </c>
      <c r="N2306" t="s">
        <v>231</v>
      </c>
      <c r="O2306" t="s">
        <v>5813</v>
      </c>
      <c r="P2306" t="s">
        <v>40</v>
      </c>
      <c r="Q2306" t="s">
        <v>40</v>
      </c>
      <c r="R2306" t="s">
        <v>40</v>
      </c>
      <c r="S2306" s="163" t="s">
        <v>231</v>
      </c>
      <c r="T2306" t="s">
        <v>62</v>
      </c>
      <c r="U2306" t="s">
        <v>47</v>
      </c>
      <c r="V2306" t="s">
        <v>48</v>
      </c>
      <c r="W2306" t="s">
        <v>40</v>
      </c>
      <c r="X2306" t="s">
        <v>232</v>
      </c>
      <c r="Y2306" t="s">
        <v>40</v>
      </c>
      <c r="AB2306" t="s">
        <v>37</v>
      </c>
      <c r="AC2306" t="s">
        <v>6439</v>
      </c>
      <c r="AD2306" t="s">
        <v>39</v>
      </c>
    </row>
    <row r="2307" spans="1:30">
      <c r="A2307" t="s">
        <v>5814</v>
      </c>
      <c r="B2307" t="s">
        <v>26</v>
      </c>
      <c r="C2307" t="s">
        <v>27</v>
      </c>
      <c r="D2307" t="s">
        <v>28</v>
      </c>
      <c r="E2307" t="s">
        <v>29</v>
      </c>
      <c r="F2307" t="s">
        <v>5802</v>
      </c>
      <c r="G2307" t="s">
        <v>5803</v>
      </c>
      <c r="H2307" t="s">
        <v>6172</v>
      </c>
      <c r="I2307" t="s">
        <v>6022</v>
      </c>
      <c r="J2307" t="s">
        <v>5814</v>
      </c>
      <c r="K2307" t="s">
        <v>30</v>
      </c>
      <c r="L2307" t="s">
        <v>30</v>
      </c>
      <c r="M2307" t="s">
        <v>41</v>
      </c>
      <c r="N2307" t="s">
        <v>231</v>
      </c>
      <c r="O2307" t="s">
        <v>14637</v>
      </c>
      <c r="P2307" t="s">
        <v>40</v>
      </c>
      <c r="Q2307" t="s">
        <v>40</v>
      </c>
      <c r="R2307" t="s">
        <v>40</v>
      </c>
      <c r="S2307" s="163" t="s">
        <v>231</v>
      </c>
      <c r="T2307" t="s">
        <v>62</v>
      </c>
      <c r="U2307" t="s">
        <v>47</v>
      </c>
      <c r="V2307" t="s">
        <v>48</v>
      </c>
      <c r="W2307" t="s">
        <v>40</v>
      </c>
      <c r="X2307" t="s">
        <v>232</v>
      </c>
      <c r="Y2307" t="s">
        <v>40</v>
      </c>
      <c r="AB2307" t="s">
        <v>37</v>
      </c>
      <c r="AC2307" t="s">
        <v>6439</v>
      </c>
      <c r="AD2307" t="s">
        <v>39</v>
      </c>
    </row>
    <row r="2308" spans="1:30">
      <c r="A2308" t="s">
        <v>5815</v>
      </c>
      <c r="B2308" t="s">
        <v>26</v>
      </c>
      <c r="C2308" t="s">
        <v>27</v>
      </c>
      <c r="D2308" t="s">
        <v>28</v>
      </c>
      <c r="E2308" t="s">
        <v>29</v>
      </c>
      <c r="F2308" t="s">
        <v>5802</v>
      </c>
      <c r="G2308" t="s">
        <v>5803</v>
      </c>
      <c r="H2308" t="s">
        <v>6172</v>
      </c>
      <c r="I2308" t="s">
        <v>6022</v>
      </c>
      <c r="J2308" t="s">
        <v>5815</v>
      </c>
      <c r="K2308" t="s">
        <v>30</v>
      </c>
      <c r="L2308" t="s">
        <v>30</v>
      </c>
      <c r="M2308" t="s">
        <v>41</v>
      </c>
      <c r="N2308" t="s">
        <v>42</v>
      </c>
      <c r="O2308" t="s">
        <v>5816</v>
      </c>
      <c r="P2308" t="s">
        <v>952</v>
      </c>
      <c r="Q2308" t="s">
        <v>183</v>
      </c>
      <c r="R2308" t="s">
        <v>5817</v>
      </c>
      <c r="S2308" t="str">
        <f t="shared" ref="S2308:S2371" si="36">CONCATENATE(P2308," ",Q2308,","," ",R2308)</f>
        <v>JAPURA ESCARCENA, NELLY HILDA</v>
      </c>
      <c r="T2308" t="s">
        <v>46</v>
      </c>
      <c r="U2308" t="s">
        <v>47</v>
      </c>
      <c r="V2308" t="s">
        <v>48</v>
      </c>
      <c r="W2308" t="s">
        <v>16850</v>
      </c>
      <c r="X2308" s="121">
        <v>24900</v>
      </c>
      <c r="Y2308" t="s">
        <v>254</v>
      </c>
      <c r="AB2308" t="s">
        <v>37</v>
      </c>
      <c r="AC2308" t="s">
        <v>38</v>
      </c>
      <c r="AD2308" t="s">
        <v>39</v>
      </c>
    </row>
    <row r="2309" spans="1:30">
      <c r="A2309" t="s">
        <v>5819</v>
      </c>
      <c r="B2309" t="s">
        <v>26</v>
      </c>
      <c r="C2309" t="s">
        <v>27</v>
      </c>
      <c r="D2309" t="s">
        <v>28</v>
      </c>
      <c r="E2309" t="s">
        <v>29</v>
      </c>
      <c r="F2309" t="s">
        <v>5802</v>
      </c>
      <c r="G2309" t="s">
        <v>5803</v>
      </c>
      <c r="H2309" t="s">
        <v>6172</v>
      </c>
      <c r="I2309" t="s">
        <v>6022</v>
      </c>
      <c r="J2309" t="s">
        <v>5819</v>
      </c>
      <c r="K2309" t="s">
        <v>30</v>
      </c>
      <c r="L2309" t="s">
        <v>30</v>
      </c>
      <c r="M2309" t="s">
        <v>41</v>
      </c>
      <c r="N2309" t="s">
        <v>42</v>
      </c>
      <c r="O2309" t="s">
        <v>5820</v>
      </c>
      <c r="P2309" t="s">
        <v>226</v>
      </c>
      <c r="Q2309" t="s">
        <v>449</v>
      </c>
      <c r="R2309" t="s">
        <v>5821</v>
      </c>
      <c r="S2309" t="str">
        <f t="shared" si="36"/>
        <v>TICONA SARAVIA, JUANA FRANCISCA</v>
      </c>
      <c r="T2309" t="s">
        <v>46</v>
      </c>
      <c r="U2309" t="s">
        <v>47</v>
      </c>
      <c r="V2309" t="s">
        <v>48</v>
      </c>
      <c r="W2309" t="s">
        <v>16851</v>
      </c>
      <c r="X2309" s="121">
        <v>22149</v>
      </c>
      <c r="Y2309" t="s">
        <v>5822</v>
      </c>
      <c r="AB2309" t="s">
        <v>37</v>
      </c>
      <c r="AC2309" t="s">
        <v>38</v>
      </c>
      <c r="AD2309" t="s">
        <v>39</v>
      </c>
    </row>
    <row r="2310" spans="1:30">
      <c r="A2310" t="s">
        <v>5829</v>
      </c>
      <c r="B2310" t="s">
        <v>26</v>
      </c>
      <c r="C2310" t="s">
        <v>27</v>
      </c>
      <c r="D2310" t="s">
        <v>28</v>
      </c>
      <c r="E2310" t="s">
        <v>29</v>
      </c>
      <c r="F2310" t="s">
        <v>5827</v>
      </c>
      <c r="G2310" t="s">
        <v>5828</v>
      </c>
      <c r="H2310" t="s">
        <v>6172</v>
      </c>
      <c r="I2310" t="s">
        <v>6024</v>
      </c>
      <c r="J2310" t="s">
        <v>5829</v>
      </c>
      <c r="K2310" t="s">
        <v>30</v>
      </c>
      <c r="L2310" t="s">
        <v>31</v>
      </c>
      <c r="M2310" t="s">
        <v>699</v>
      </c>
      <c r="N2310" t="s">
        <v>33</v>
      </c>
      <c r="O2310" t="s">
        <v>6424</v>
      </c>
      <c r="P2310" t="s">
        <v>501</v>
      </c>
      <c r="Q2310" t="s">
        <v>123</v>
      </c>
      <c r="R2310" t="s">
        <v>923</v>
      </c>
      <c r="S2310" t="str">
        <f t="shared" si="36"/>
        <v>CUSI ALFARO, MARCOS</v>
      </c>
      <c r="T2310" t="s">
        <v>35</v>
      </c>
      <c r="U2310" t="s">
        <v>36</v>
      </c>
      <c r="V2310" t="s">
        <v>6426</v>
      </c>
      <c r="W2310" t="s">
        <v>16852</v>
      </c>
      <c r="X2310" s="121">
        <v>23857</v>
      </c>
      <c r="Y2310" t="s">
        <v>5830</v>
      </c>
      <c r="Z2310" s="121">
        <v>43525</v>
      </c>
      <c r="AA2310" s="121">
        <v>44985</v>
      </c>
      <c r="AB2310" t="s">
        <v>37</v>
      </c>
      <c r="AC2310" t="s">
        <v>38</v>
      </c>
      <c r="AD2310" t="s">
        <v>39</v>
      </c>
    </row>
    <row r="2311" spans="1:30">
      <c r="A2311" t="s">
        <v>5831</v>
      </c>
      <c r="B2311" t="s">
        <v>26</v>
      </c>
      <c r="C2311" t="s">
        <v>27</v>
      </c>
      <c r="D2311" t="s">
        <v>28</v>
      </c>
      <c r="E2311" t="s">
        <v>29</v>
      </c>
      <c r="F2311" t="s">
        <v>5827</v>
      </c>
      <c r="G2311" t="s">
        <v>5828</v>
      </c>
      <c r="H2311" t="s">
        <v>6172</v>
      </c>
      <c r="I2311" t="s">
        <v>6024</v>
      </c>
      <c r="J2311" t="s">
        <v>5831</v>
      </c>
      <c r="K2311" t="s">
        <v>30</v>
      </c>
      <c r="L2311" t="s">
        <v>30</v>
      </c>
      <c r="M2311" t="s">
        <v>41</v>
      </c>
      <c r="N2311" t="s">
        <v>231</v>
      </c>
      <c r="O2311" t="s">
        <v>19173</v>
      </c>
      <c r="P2311" t="s">
        <v>40</v>
      </c>
      <c r="Q2311" t="s">
        <v>40</v>
      </c>
      <c r="R2311" t="s">
        <v>40</v>
      </c>
      <c r="S2311" s="163" t="s">
        <v>231</v>
      </c>
      <c r="T2311" t="s">
        <v>62</v>
      </c>
      <c r="U2311" t="s">
        <v>47</v>
      </c>
      <c r="V2311" t="s">
        <v>48</v>
      </c>
      <c r="W2311" t="s">
        <v>40</v>
      </c>
      <c r="X2311" t="s">
        <v>232</v>
      </c>
      <c r="Y2311" t="s">
        <v>40</v>
      </c>
      <c r="AB2311" t="s">
        <v>37</v>
      </c>
      <c r="AC2311" t="s">
        <v>6439</v>
      </c>
      <c r="AD2311" t="s">
        <v>39</v>
      </c>
    </row>
    <row r="2312" spans="1:30">
      <c r="A2312" t="s">
        <v>5832</v>
      </c>
      <c r="B2312" t="s">
        <v>26</v>
      </c>
      <c r="C2312" t="s">
        <v>27</v>
      </c>
      <c r="D2312" t="s">
        <v>28</v>
      </c>
      <c r="E2312" t="s">
        <v>29</v>
      </c>
      <c r="F2312" t="s">
        <v>5827</v>
      </c>
      <c r="G2312" t="s">
        <v>5828</v>
      </c>
      <c r="H2312" t="s">
        <v>6172</v>
      </c>
      <c r="I2312" t="s">
        <v>6024</v>
      </c>
      <c r="J2312" t="s">
        <v>5832</v>
      </c>
      <c r="K2312" t="s">
        <v>30</v>
      </c>
      <c r="L2312" t="s">
        <v>30</v>
      </c>
      <c r="M2312" t="s">
        <v>41</v>
      </c>
      <c r="N2312" t="s">
        <v>42</v>
      </c>
      <c r="O2312" t="s">
        <v>52</v>
      </c>
      <c r="P2312" t="s">
        <v>122</v>
      </c>
      <c r="Q2312" t="s">
        <v>182</v>
      </c>
      <c r="R2312" t="s">
        <v>925</v>
      </c>
      <c r="S2312" t="str">
        <f t="shared" si="36"/>
        <v>FLORES ORDOÑEZ, ANTONIA</v>
      </c>
      <c r="T2312" t="s">
        <v>35</v>
      </c>
      <c r="U2312" t="s">
        <v>47</v>
      </c>
      <c r="V2312" t="s">
        <v>48</v>
      </c>
      <c r="W2312" t="s">
        <v>16853</v>
      </c>
      <c r="X2312" s="121">
        <v>23135</v>
      </c>
      <c r="Y2312" t="s">
        <v>5833</v>
      </c>
      <c r="AB2312" t="s">
        <v>37</v>
      </c>
      <c r="AC2312" t="s">
        <v>38</v>
      </c>
      <c r="AD2312" t="s">
        <v>39</v>
      </c>
    </row>
    <row r="2313" spans="1:30">
      <c r="A2313" t="s">
        <v>5834</v>
      </c>
      <c r="B2313" t="s">
        <v>26</v>
      </c>
      <c r="C2313" t="s">
        <v>27</v>
      </c>
      <c r="D2313" t="s">
        <v>28</v>
      </c>
      <c r="E2313" t="s">
        <v>29</v>
      </c>
      <c r="F2313" t="s">
        <v>5827</v>
      </c>
      <c r="G2313" t="s">
        <v>5828</v>
      </c>
      <c r="H2313" t="s">
        <v>6172</v>
      </c>
      <c r="I2313" t="s">
        <v>6024</v>
      </c>
      <c r="J2313" t="s">
        <v>5834</v>
      </c>
      <c r="K2313" t="s">
        <v>30</v>
      </c>
      <c r="L2313" t="s">
        <v>30</v>
      </c>
      <c r="M2313" t="s">
        <v>41</v>
      </c>
      <c r="N2313" t="s">
        <v>42</v>
      </c>
      <c r="O2313" t="s">
        <v>52</v>
      </c>
      <c r="P2313" t="s">
        <v>78</v>
      </c>
      <c r="Q2313" t="s">
        <v>5835</v>
      </c>
      <c r="R2313" t="s">
        <v>5836</v>
      </c>
      <c r="S2313" t="str">
        <f t="shared" si="36"/>
        <v>LARICO CHALLCHA, ANTONIO SANTIAGO</v>
      </c>
      <c r="T2313" t="s">
        <v>58</v>
      </c>
      <c r="U2313" t="s">
        <v>47</v>
      </c>
      <c r="V2313" t="s">
        <v>48</v>
      </c>
      <c r="W2313" t="s">
        <v>16854</v>
      </c>
      <c r="X2313" s="121">
        <v>20986</v>
      </c>
      <c r="Y2313" t="s">
        <v>5837</v>
      </c>
      <c r="AB2313" t="s">
        <v>37</v>
      </c>
      <c r="AC2313" t="s">
        <v>38</v>
      </c>
      <c r="AD2313" t="s">
        <v>39</v>
      </c>
    </row>
    <row r="2314" spans="1:30">
      <c r="A2314" t="s">
        <v>5838</v>
      </c>
      <c r="B2314" t="s">
        <v>26</v>
      </c>
      <c r="C2314" t="s">
        <v>27</v>
      </c>
      <c r="D2314" t="s">
        <v>28</v>
      </c>
      <c r="E2314" t="s">
        <v>29</v>
      </c>
      <c r="F2314" t="s">
        <v>5827</v>
      </c>
      <c r="G2314" t="s">
        <v>5828</v>
      </c>
      <c r="H2314" t="s">
        <v>6172</v>
      </c>
      <c r="I2314" t="s">
        <v>6024</v>
      </c>
      <c r="J2314" t="s">
        <v>5838</v>
      </c>
      <c r="K2314" t="s">
        <v>30</v>
      </c>
      <c r="L2314" t="s">
        <v>30</v>
      </c>
      <c r="M2314" t="s">
        <v>41</v>
      </c>
      <c r="N2314" t="s">
        <v>231</v>
      </c>
      <c r="O2314" t="s">
        <v>16855</v>
      </c>
      <c r="P2314" t="s">
        <v>40</v>
      </c>
      <c r="Q2314" t="s">
        <v>40</v>
      </c>
      <c r="R2314" t="s">
        <v>40</v>
      </c>
      <c r="S2314" s="163" t="s">
        <v>231</v>
      </c>
      <c r="T2314" t="s">
        <v>62</v>
      </c>
      <c r="U2314" t="s">
        <v>47</v>
      </c>
      <c r="V2314" t="s">
        <v>48</v>
      </c>
      <c r="W2314" t="s">
        <v>40</v>
      </c>
      <c r="X2314" t="s">
        <v>232</v>
      </c>
      <c r="Y2314" t="s">
        <v>40</v>
      </c>
      <c r="AB2314" t="s">
        <v>37</v>
      </c>
      <c r="AC2314" t="s">
        <v>6439</v>
      </c>
      <c r="AD2314" t="s">
        <v>39</v>
      </c>
    </row>
    <row r="2315" spans="1:30">
      <c r="A2315" t="s">
        <v>5839</v>
      </c>
      <c r="B2315" t="s">
        <v>26</v>
      </c>
      <c r="C2315" t="s">
        <v>27</v>
      </c>
      <c r="D2315" t="s">
        <v>28</v>
      </c>
      <c r="E2315" t="s">
        <v>29</v>
      </c>
      <c r="F2315" t="s">
        <v>5827</v>
      </c>
      <c r="G2315" t="s">
        <v>5828</v>
      </c>
      <c r="H2315" t="s">
        <v>6172</v>
      </c>
      <c r="I2315" t="s">
        <v>6024</v>
      </c>
      <c r="J2315" t="s">
        <v>5839</v>
      </c>
      <c r="K2315" t="s">
        <v>30</v>
      </c>
      <c r="L2315" t="s">
        <v>30</v>
      </c>
      <c r="M2315" t="s">
        <v>41</v>
      </c>
      <c r="N2315" t="s">
        <v>231</v>
      </c>
      <c r="O2315" t="s">
        <v>5840</v>
      </c>
      <c r="P2315" t="s">
        <v>40</v>
      </c>
      <c r="Q2315" t="s">
        <v>40</v>
      </c>
      <c r="R2315" t="s">
        <v>40</v>
      </c>
      <c r="S2315" s="163" t="s">
        <v>231</v>
      </c>
      <c r="T2315" t="s">
        <v>62</v>
      </c>
      <c r="U2315" t="s">
        <v>47</v>
      </c>
      <c r="V2315" t="s">
        <v>48</v>
      </c>
      <c r="W2315" t="s">
        <v>40</v>
      </c>
      <c r="X2315" t="s">
        <v>232</v>
      </c>
      <c r="Y2315" t="s">
        <v>40</v>
      </c>
      <c r="AB2315" t="s">
        <v>37</v>
      </c>
      <c r="AC2315" t="s">
        <v>6439</v>
      </c>
      <c r="AD2315" t="s">
        <v>39</v>
      </c>
    </row>
    <row r="2316" spans="1:30">
      <c r="A2316" t="s">
        <v>5841</v>
      </c>
      <c r="B2316" t="s">
        <v>26</v>
      </c>
      <c r="C2316" t="s">
        <v>27</v>
      </c>
      <c r="D2316" t="s">
        <v>28</v>
      </c>
      <c r="E2316" t="s">
        <v>29</v>
      </c>
      <c r="F2316" t="s">
        <v>5827</v>
      </c>
      <c r="G2316" t="s">
        <v>5828</v>
      </c>
      <c r="H2316" t="s">
        <v>6172</v>
      </c>
      <c r="I2316" t="s">
        <v>6024</v>
      </c>
      <c r="J2316" t="s">
        <v>5841</v>
      </c>
      <c r="K2316" t="s">
        <v>30</v>
      </c>
      <c r="L2316" t="s">
        <v>30</v>
      </c>
      <c r="M2316" t="s">
        <v>41</v>
      </c>
      <c r="N2316" t="s">
        <v>231</v>
      </c>
      <c r="O2316" t="s">
        <v>16856</v>
      </c>
      <c r="P2316" t="s">
        <v>40</v>
      </c>
      <c r="Q2316" t="s">
        <v>40</v>
      </c>
      <c r="R2316" t="s">
        <v>40</v>
      </c>
      <c r="S2316" s="163" t="s">
        <v>231</v>
      </c>
      <c r="T2316" t="s">
        <v>62</v>
      </c>
      <c r="U2316" t="s">
        <v>47</v>
      </c>
      <c r="V2316" t="s">
        <v>48</v>
      </c>
      <c r="W2316" t="s">
        <v>40</v>
      </c>
      <c r="X2316" t="s">
        <v>232</v>
      </c>
      <c r="Y2316" t="s">
        <v>40</v>
      </c>
      <c r="AB2316" t="s">
        <v>37</v>
      </c>
      <c r="AC2316" t="s">
        <v>6439</v>
      </c>
      <c r="AD2316" t="s">
        <v>39</v>
      </c>
    </row>
    <row r="2317" spans="1:30">
      <c r="A2317" t="s">
        <v>5842</v>
      </c>
      <c r="B2317" t="s">
        <v>26</v>
      </c>
      <c r="C2317" t="s">
        <v>27</v>
      </c>
      <c r="D2317" t="s">
        <v>28</v>
      </c>
      <c r="E2317" t="s">
        <v>29</v>
      </c>
      <c r="F2317" t="s">
        <v>5827</v>
      </c>
      <c r="G2317" t="s">
        <v>5828</v>
      </c>
      <c r="H2317" t="s">
        <v>6172</v>
      </c>
      <c r="I2317" t="s">
        <v>6024</v>
      </c>
      <c r="J2317" t="s">
        <v>5842</v>
      </c>
      <c r="K2317" t="s">
        <v>87</v>
      </c>
      <c r="L2317" t="s">
        <v>709</v>
      </c>
      <c r="M2317" t="s">
        <v>755</v>
      </c>
      <c r="N2317" t="s">
        <v>42</v>
      </c>
      <c r="O2317" t="s">
        <v>5843</v>
      </c>
      <c r="P2317" t="s">
        <v>426</v>
      </c>
      <c r="Q2317" t="s">
        <v>127</v>
      </c>
      <c r="R2317" t="s">
        <v>323</v>
      </c>
      <c r="S2317" t="str">
        <f t="shared" si="36"/>
        <v>MELO MACHACA, GUMERCINDA</v>
      </c>
      <c r="T2317" t="s">
        <v>711</v>
      </c>
      <c r="U2317" t="s">
        <v>36</v>
      </c>
      <c r="V2317" t="s">
        <v>48</v>
      </c>
      <c r="W2317" t="s">
        <v>16857</v>
      </c>
      <c r="X2317" s="121">
        <v>22294</v>
      </c>
      <c r="Y2317" t="s">
        <v>5844</v>
      </c>
      <c r="AB2317" t="s">
        <v>37</v>
      </c>
      <c r="AC2317" t="s">
        <v>92</v>
      </c>
      <c r="AD2317" t="s">
        <v>39</v>
      </c>
    </row>
    <row r="2318" spans="1:30">
      <c r="A2318" t="s">
        <v>5847</v>
      </c>
      <c r="B2318" t="s">
        <v>26</v>
      </c>
      <c r="C2318" t="s">
        <v>27</v>
      </c>
      <c r="D2318" t="s">
        <v>28</v>
      </c>
      <c r="E2318" t="s">
        <v>387</v>
      </c>
      <c r="F2318" t="s">
        <v>5845</v>
      </c>
      <c r="G2318" t="s">
        <v>5846</v>
      </c>
      <c r="H2318" t="s">
        <v>6172</v>
      </c>
      <c r="I2318" t="s">
        <v>556</v>
      </c>
      <c r="J2318" t="s">
        <v>5847</v>
      </c>
      <c r="K2318" t="s">
        <v>30</v>
      </c>
      <c r="L2318" t="s">
        <v>31</v>
      </c>
      <c r="M2318" t="s">
        <v>32</v>
      </c>
      <c r="N2318" t="s">
        <v>42</v>
      </c>
      <c r="O2318" t="s">
        <v>13228</v>
      </c>
      <c r="P2318" t="s">
        <v>103</v>
      </c>
      <c r="Q2318" t="s">
        <v>662</v>
      </c>
      <c r="R2318" t="s">
        <v>3497</v>
      </c>
      <c r="S2318" t="str">
        <f t="shared" si="36"/>
        <v>MAMANI PASTOR, HERNAN IGNACIO</v>
      </c>
      <c r="T2318" t="s">
        <v>35</v>
      </c>
      <c r="U2318" t="s">
        <v>36</v>
      </c>
      <c r="V2318" t="s">
        <v>48</v>
      </c>
      <c r="W2318" t="s">
        <v>16858</v>
      </c>
      <c r="X2318" s="121">
        <v>23223</v>
      </c>
      <c r="Y2318" t="s">
        <v>3498</v>
      </c>
      <c r="AB2318" t="s">
        <v>37</v>
      </c>
      <c r="AC2318" t="s">
        <v>38</v>
      </c>
      <c r="AD2318" t="s">
        <v>39</v>
      </c>
    </row>
    <row r="2319" spans="1:30">
      <c r="A2319" t="s">
        <v>5849</v>
      </c>
      <c r="B2319" t="s">
        <v>26</v>
      </c>
      <c r="C2319" t="s">
        <v>27</v>
      </c>
      <c r="D2319" t="s">
        <v>28</v>
      </c>
      <c r="E2319" t="s">
        <v>387</v>
      </c>
      <c r="F2319" t="s">
        <v>5845</v>
      </c>
      <c r="G2319" t="s">
        <v>5846</v>
      </c>
      <c r="H2319" t="s">
        <v>6172</v>
      </c>
      <c r="I2319" t="s">
        <v>556</v>
      </c>
      <c r="J2319" t="s">
        <v>5849</v>
      </c>
      <c r="K2319" t="s">
        <v>30</v>
      </c>
      <c r="L2319" t="s">
        <v>30</v>
      </c>
      <c r="M2319" t="s">
        <v>41</v>
      </c>
      <c r="N2319" t="s">
        <v>231</v>
      </c>
      <c r="O2319" t="s">
        <v>5850</v>
      </c>
      <c r="P2319" t="s">
        <v>40</v>
      </c>
      <c r="Q2319" t="s">
        <v>40</v>
      </c>
      <c r="R2319" t="s">
        <v>40</v>
      </c>
      <c r="S2319" s="163" t="s">
        <v>231</v>
      </c>
      <c r="T2319" t="s">
        <v>62</v>
      </c>
      <c r="U2319" t="s">
        <v>47</v>
      </c>
      <c r="V2319" t="s">
        <v>48</v>
      </c>
      <c r="W2319" t="s">
        <v>40</v>
      </c>
      <c r="X2319" t="s">
        <v>232</v>
      </c>
      <c r="Y2319" t="s">
        <v>40</v>
      </c>
      <c r="AB2319" t="s">
        <v>37</v>
      </c>
      <c r="AC2319" t="s">
        <v>6439</v>
      </c>
      <c r="AD2319" t="s">
        <v>39</v>
      </c>
    </row>
    <row r="2320" spans="1:30">
      <c r="A2320" t="s">
        <v>5851</v>
      </c>
      <c r="B2320" t="s">
        <v>26</v>
      </c>
      <c r="C2320" t="s">
        <v>27</v>
      </c>
      <c r="D2320" t="s">
        <v>28</v>
      </c>
      <c r="E2320" t="s">
        <v>387</v>
      </c>
      <c r="F2320" t="s">
        <v>5845</v>
      </c>
      <c r="G2320" t="s">
        <v>5846</v>
      </c>
      <c r="H2320" t="s">
        <v>6172</v>
      </c>
      <c r="I2320" t="s">
        <v>556</v>
      </c>
      <c r="J2320" t="s">
        <v>5851</v>
      </c>
      <c r="K2320" t="s">
        <v>30</v>
      </c>
      <c r="L2320" t="s">
        <v>30</v>
      </c>
      <c r="M2320" t="s">
        <v>41</v>
      </c>
      <c r="N2320" t="s">
        <v>42</v>
      </c>
      <c r="O2320" t="s">
        <v>52</v>
      </c>
      <c r="P2320" t="s">
        <v>423</v>
      </c>
      <c r="Q2320" t="s">
        <v>71</v>
      </c>
      <c r="R2320" t="s">
        <v>5852</v>
      </c>
      <c r="S2320" t="str">
        <f t="shared" si="36"/>
        <v>CUTIMBO HUANCA, SILVIA JULIA</v>
      </c>
      <c r="T2320" t="s">
        <v>58</v>
      </c>
      <c r="U2320" t="s">
        <v>47</v>
      </c>
      <c r="V2320" t="s">
        <v>48</v>
      </c>
      <c r="W2320" t="s">
        <v>16859</v>
      </c>
      <c r="X2320" s="121">
        <v>24473</v>
      </c>
      <c r="Y2320" t="s">
        <v>5853</v>
      </c>
      <c r="AB2320" t="s">
        <v>37</v>
      </c>
      <c r="AC2320" t="s">
        <v>38</v>
      </c>
      <c r="AD2320" t="s">
        <v>39</v>
      </c>
    </row>
    <row r="2321" spans="1:30">
      <c r="A2321" t="s">
        <v>5854</v>
      </c>
      <c r="B2321" t="s">
        <v>26</v>
      </c>
      <c r="C2321" t="s">
        <v>27</v>
      </c>
      <c r="D2321" t="s">
        <v>28</v>
      </c>
      <c r="E2321" t="s">
        <v>387</v>
      </c>
      <c r="F2321" t="s">
        <v>5845</v>
      </c>
      <c r="G2321" t="s">
        <v>5846</v>
      </c>
      <c r="H2321" t="s">
        <v>6172</v>
      </c>
      <c r="I2321" t="s">
        <v>556</v>
      </c>
      <c r="J2321" t="s">
        <v>5854</v>
      </c>
      <c r="K2321" t="s">
        <v>30</v>
      </c>
      <c r="L2321" t="s">
        <v>30</v>
      </c>
      <c r="M2321" t="s">
        <v>41</v>
      </c>
      <c r="N2321" t="s">
        <v>42</v>
      </c>
      <c r="O2321" t="s">
        <v>52</v>
      </c>
      <c r="P2321" t="s">
        <v>146</v>
      </c>
      <c r="Q2321" t="s">
        <v>54</v>
      </c>
      <c r="R2321" t="s">
        <v>626</v>
      </c>
      <c r="S2321" t="str">
        <f t="shared" si="36"/>
        <v>LAURA ARPASI, ADOLFO</v>
      </c>
      <c r="T2321" t="s">
        <v>35</v>
      </c>
      <c r="U2321" t="s">
        <v>47</v>
      </c>
      <c r="V2321" t="s">
        <v>48</v>
      </c>
      <c r="W2321" t="s">
        <v>16860</v>
      </c>
      <c r="X2321" s="121">
        <v>22549</v>
      </c>
      <c r="Y2321" t="s">
        <v>5855</v>
      </c>
      <c r="AB2321" t="s">
        <v>37</v>
      </c>
      <c r="AC2321" t="s">
        <v>38</v>
      </c>
      <c r="AD2321" t="s">
        <v>39</v>
      </c>
    </row>
    <row r="2322" spans="1:30">
      <c r="A2322" t="s">
        <v>5856</v>
      </c>
      <c r="B2322" t="s">
        <v>26</v>
      </c>
      <c r="C2322" t="s">
        <v>27</v>
      </c>
      <c r="D2322" t="s">
        <v>28</v>
      </c>
      <c r="E2322" t="s">
        <v>387</v>
      </c>
      <c r="F2322" t="s">
        <v>5845</v>
      </c>
      <c r="G2322" t="s">
        <v>5846</v>
      </c>
      <c r="H2322" t="s">
        <v>6172</v>
      </c>
      <c r="I2322" t="s">
        <v>556</v>
      </c>
      <c r="J2322" t="s">
        <v>5856</v>
      </c>
      <c r="K2322" t="s">
        <v>30</v>
      </c>
      <c r="L2322" t="s">
        <v>30</v>
      </c>
      <c r="M2322" t="s">
        <v>41</v>
      </c>
      <c r="N2322" t="s">
        <v>42</v>
      </c>
      <c r="O2322" t="s">
        <v>52</v>
      </c>
      <c r="P2322" t="s">
        <v>214</v>
      </c>
      <c r="Q2322" t="s">
        <v>903</v>
      </c>
      <c r="R2322" t="s">
        <v>679</v>
      </c>
      <c r="S2322" t="str">
        <f t="shared" si="36"/>
        <v>PARI HUACASI, EPIFANIO</v>
      </c>
      <c r="T2322" t="s">
        <v>310</v>
      </c>
      <c r="U2322" t="s">
        <v>47</v>
      </c>
      <c r="V2322" t="s">
        <v>48</v>
      </c>
      <c r="W2322" t="s">
        <v>16861</v>
      </c>
      <c r="X2322" s="121">
        <v>22743</v>
      </c>
      <c r="Y2322" t="s">
        <v>5857</v>
      </c>
      <c r="AB2322" t="s">
        <v>37</v>
      </c>
      <c r="AC2322" t="s">
        <v>38</v>
      </c>
      <c r="AD2322" t="s">
        <v>39</v>
      </c>
    </row>
    <row r="2323" spans="1:30">
      <c r="A2323" t="s">
        <v>5858</v>
      </c>
      <c r="B2323" t="s">
        <v>26</v>
      </c>
      <c r="C2323" t="s">
        <v>27</v>
      </c>
      <c r="D2323" t="s">
        <v>28</v>
      </c>
      <c r="E2323" t="s">
        <v>387</v>
      </c>
      <c r="F2323" t="s">
        <v>5845</v>
      </c>
      <c r="G2323" t="s">
        <v>5846</v>
      </c>
      <c r="H2323" t="s">
        <v>6172</v>
      </c>
      <c r="I2323" t="s">
        <v>556</v>
      </c>
      <c r="J2323" t="s">
        <v>5858</v>
      </c>
      <c r="K2323" t="s">
        <v>87</v>
      </c>
      <c r="L2323" t="s">
        <v>88</v>
      </c>
      <c r="M2323" t="s">
        <v>89</v>
      </c>
      <c r="N2323" t="s">
        <v>42</v>
      </c>
      <c r="O2323" t="s">
        <v>52</v>
      </c>
      <c r="P2323" t="s">
        <v>2640</v>
      </c>
      <c r="Q2323" t="s">
        <v>5859</v>
      </c>
      <c r="R2323" t="s">
        <v>853</v>
      </c>
      <c r="S2323" t="str">
        <f t="shared" si="36"/>
        <v>YUNGA SABALAGA, ANGEL</v>
      </c>
      <c r="T2323" t="s">
        <v>172</v>
      </c>
      <c r="U2323" t="s">
        <v>36</v>
      </c>
      <c r="V2323" t="s">
        <v>48</v>
      </c>
      <c r="W2323" t="s">
        <v>16862</v>
      </c>
      <c r="X2323" s="121">
        <v>23770</v>
      </c>
      <c r="Y2323" t="s">
        <v>5860</v>
      </c>
      <c r="AB2323" t="s">
        <v>37</v>
      </c>
      <c r="AC2323" t="s">
        <v>92</v>
      </c>
      <c r="AD2323" t="s">
        <v>39</v>
      </c>
    </row>
    <row r="2324" spans="1:30">
      <c r="A2324" t="s">
        <v>5863</v>
      </c>
      <c r="B2324" t="s">
        <v>26</v>
      </c>
      <c r="C2324" t="s">
        <v>27</v>
      </c>
      <c r="D2324" t="s">
        <v>28</v>
      </c>
      <c r="E2324" t="s">
        <v>230</v>
      </c>
      <c r="F2324" t="s">
        <v>5861</v>
      </c>
      <c r="G2324" t="s">
        <v>5862</v>
      </c>
      <c r="H2324" t="s">
        <v>6172</v>
      </c>
      <c r="I2324" t="s">
        <v>653</v>
      </c>
      <c r="J2324" t="s">
        <v>5863</v>
      </c>
      <c r="K2324" t="s">
        <v>30</v>
      </c>
      <c r="L2324" t="s">
        <v>30</v>
      </c>
      <c r="M2324" t="s">
        <v>41</v>
      </c>
      <c r="N2324" t="s">
        <v>42</v>
      </c>
      <c r="O2324" t="s">
        <v>5864</v>
      </c>
      <c r="P2324" t="s">
        <v>824</v>
      </c>
      <c r="Q2324" t="s">
        <v>824</v>
      </c>
      <c r="R2324" t="s">
        <v>983</v>
      </c>
      <c r="S2324" t="str">
        <f t="shared" si="36"/>
        <v>HUANACUNI HUANACUNI, GREGORIO</v>
      </c>
      <c r="T2324" t="s">
        <v>46</v>
      </c>
      <c r="U2324" t="s">
        <v>47</v>
      </c>
      <c r="V2324" t="s">
        <v>48</v>
      </c>
      <c r="W2324" t="s">
        <v>16863</v>
      </c>
      <c r="X2324" s="121">
        <v>23364</v>
      </c>
      <c r="Y2324" t="s">
        <v>5865</v>
      </c>
      <c r="AB2324" t="s">
        <v>37</v>
      </c>
      <c r="AC2324" t="s">
        <v>38</v>
      </c>
      <c r="AD2324" t="s">
        <v>39</v>
      </c>
    </row>
    <row r="2325" spans="1:30">
      <c r="A2325" t="s">
        <v>5866</v>
      </c>
      <c r="B2325" t="s">
        <v>26</v>
      </c>
      <c r="C2325" t="s">
        <v>27</v>
      </c>
      <c r="D2325" t="s">
        <v>28</v>
      </c>
      <c r="E2325" t="s">
        <v>230</v>
      </c>
      <c r="F2325" t="s">
        <v>5861</v>
      </c>
      <c r="G2325" t="s">
        <v>5862</v>
      </c>
      <c r="H2325" t="s">
        <v>6172</v>
      </c>
      <c r="I2325" t="s">
        <v>653</v>
      </c>
      <c r="J2325" t="s">
        <v>5866</v>
      </c>
      <c r="K2325" t="s">
        <v>30</v>
      </c>
      <c r="L2325" t="s">
        <v>30</v>
      </c>
      <c r="M2325" t="s">
        <v>41</v>
      </c>
      <c r="N2325" t="s">
        <v>42</v>
      </c>
      <c r="O2325" t="s">
        <v>5867</v>
      </c>
      <c r="P2325" t="s">
        <v>132</v>
      </c>
      <c r="Q2325" t="s">
        <v>164</v>
      </c>
      <c r="R2325" t="s">
        <v>5868</v>
      </c>
      <c r="S2325" t="str">
        <f t="shared" si="36"/>
        <v>CARPIO ORTEGA, BUENAVENTURA JUSTO</v>
      </c>
      <c r="T2325" t="s">
        <v>46</v>
      </c>
      <c r="U2325" t="s">
        <v>47</v>
      </c>
      <c r="V2325" t="s">
        <v>48</v>
      </c>
      <c r="W2325" t="s">
        <v>16864</v>
      </c>
      <c r="X2325" s="121">
        <v>21015</v>
      </c>
      <c r="Y2325" t="s">
        <v>5869</v>
      </c>
      <c r="AB2325" t="s">
        <v>37</v>
      </c>
      <c r="AC2325" t="s">
        <v>38</v>
      </c>
      <c r="AD2325" t="s">
        <v>39</v>
      </c>
    </row>
    <row r="2326" spans="1:30">
      <c r="A2326" t="s">
        <v>5870</v>
      </c>
      <c r="B2326" t="s">
        <v>26</v>
      </c>
      <c r="C2326" t="s">
        <v>27</v>
      </c>
      <c r="D2326" t="s">
        <v>28</v>
      </c>
      <c r="E2326" t="s">
        <v>230</v>
      </c>
      <c r="F2326" t="s">
        <v>5861</v>
      </c>
      <c r="G2326" t="s">
        <v>5862</v>
      </c>
      <c r="H2326" t="s">
        <v>6172</v>
      </c>
      <c r="I2326" t="s">
        <v>653</v>
      </c>
      <c r="J2326" t="s">
        <v>5870</v>
      </c>
      <c r="K2326" t="s">
        <v>30</v>
      </c>
      <c r="L2326" t="s">
        <v>30</v>
      </c>
      <c r="M2326" t="s">
        <v>41</v>
      </c>
      <c r="N2326" t="s">
        <v>42</v>
      </c>
      <c r="O2326" t="s">
        <v>5867</v>
      </c>
      <c r="P2326" t="s">
        <v>5871</v>
      </c>
      <c r="Q2326" t="s">
        <v>2045</v>
      </c>
      <c r="R2326" t="s">
        <v>5872</v>
      </c>
      <c r="S2326" t="str">
        <f t="shared" si="36"/>
        <v>HERENCIA LIRA, FELIX EDUARDO</v>
      </c>
      <c r="T2326" t="s">
        <v>58</v>
      </c>
      <c r="U2326" t="s">
        <v>47</v>
      </c>
      <c r="V2326" t="s">
        <v>48</v>
      </c>
      <c r="W2326" t="s">
        <v>16865</v>
      </c>
      <c r="X2326" s="121">
        <v>24486</v>
      </c>
      <c r="Y2326" t="s">
        <v>5873</v>
      </c>
      <c r="AB2326" t="s">
        <v>37</v>
      </c>
      <c r="AC2326" t="s">
        <v>38</v>
      </c>
      <c r="AD2326" t="s">
        <v>39</v>
      </c>
    </row>
    <row r="2327" spans="1:30">
      <c r="A2327" t="s">
        <v>5874</v>
      </c>
      <c r="B2327" t="s">
        <v>26</v>
      </c>
      <c r="C2327" t="s">
        <v>27</v>
      </c>
      <c r="D2327" t="s">
        <v>28</v>
      </c>
      <c r="E2327" t="s">
        <v>230</v>
      </c>
      <c r="F2327" t="s">
        <v>5861</v>
      </c>
      <c r="G2327" t="s">
        <v>5862</v>
      </c>
      <c r="H2327" t="s">
        <v>6172</v>
      </c>
      <c r="I2327" t="s">
        <v>653</v>
      </c>
      <c r="J2327" t="s">
        <v>5874</v>
      </c>
      <c r="K2327" t="s">
        <v>30</v>
      </c>
      <c r="L2327" t="s">
        <v>30</v>
      </c>
      <c r="M2327" t="s">
        <v>41</v>
      </c>
      <c r="N2327" t="s">
        <v>42</v>
      </c>
      <c r="O2327" t="s">
        <v>5875</v>
      </c>
      <c r="P2327" t="s">
        <v>103</v>
      </c>
      <c r="Q2327" t="s">
        <v>268</v>
      </c>
      <c r="R2327" t="s">
        <v>14638</v>
      </c>
      <c r="S2327" t="str">
        <f t="shared" si="36"/>
        <v>MAMANI ALI, NIMIA VELINDA</v>
      </c>
      <c r="T2327" t="s">
        <v>62</v>
      </c>
      <c r="U2327" t="s">
        <v>47</v>
      </c>
      <c r="V2327" t="s">
        <v>48</v>
      </c>
      <c r="W2327" t="s">
        <v>16866</v>
      </c>
      <c r="X2327" s="121">
        <v>28324</v>
      </c>
      <c r="Y2327" t="s">
        <v>14639</v>
      </c>
      <c r="AB2327" t="s">
        <v>37</v>
      </c>
      <c r="AC2327" t="s">
        <v>38</v>
      </c>
      <c r="AD2327" t="s">
        <v>39</v>
      </c>
    </row>
    <row r="2328" spans="1:30">
      <c r="A2328" t="s">
        <v>5876</v>
      </c>
      <c r="B2328" t="s">
        <v>26</v>
      </c>
      <c r="C2328" t="s">
        <v>27</v>
      </c>
      <c r="D2328" t="s">
        <v>28</v>
      </c>
      <c r="E2328" t="s">
        <v>230</v>
      </c>
      <c r="F2328" t="s">
        <v>5861</v>
      </c>
      <c r="G2328" t="s">
        <v>5862</v>
      </c>
      <c r="H2328" t="s">
        <v>6172</v>
      </c>
      <c r="I2328" t="s">
        <v>653</v>
      </c>
      <c r="J2328" t="s">
        <v>5876</v>
      </c>
      <c r="K2328" t="s">
        <v>30</v>
      </c>
      <c r="L2328" t="s">
        <v>30</v>
      </c>
      <c r="M2328" t="s">
        <v>41</v>
      </c>
      <c r="N2328" t="s">
        <v>231</v>
      </c>
      <c r="O2328" t="s">
        <v>16867</v>
      </c>
      <c r="P2328" t="s">
        <v>40</v>
      </c>
      <c r="Q2328" t="s">
        <v>40</v>
      </c>
      <c r="R2328" t="s">
        <v>40</v>
      </c>
      <c r="S2328" s="163" t="s">
        <v>231</v>
      </c>
      <c r="T2328" t="s">
        <v>62</v>
      </c>
      <c r="U2328" t="s">
        <v>47</v>
      </c>
      <c r="V2328" t="s">
        <v>48</v>
      </c>
      <c r="W2328" t="s">
        <v>40</v>
      </c>
      <c r="X2328" t="s">
        <v>232</v>
      </c>
      <c r="Y2328" t="s">
        <v>40</v>
      </c>
      <c r="AB2328" t="s">
        <v>37</v>
      </c>
      <c r="AC2328" t="s">
        <v>6439</v>
      </c>
      <c r="AD2328" t="s">
        <v>39</v>
      </c>
    </row>
    <row r="2329" spans="1:30">
      <c r="A2329" t="s">
        <v>5879</v>
      </c>
      <c r="B2329" t="s">
        <v>26</v>
      </c>
      <c r="C2329" t="s">
        <v>27</v>
      </c>
      <c r="D2329" t="s">
        <v>28</v>
      </c>
      <c r="E2329" t="s">
        <v>533</v>
      </c>
      <c r="F2329" t="s">
        <v>5877</v>
      </c>
      <c r="G2329" t="s">
        <v>5878</v>
      </c>
      <c r="H2329" t="s">
        <v>6172</v>
      </c>
      <c r="I2329" t="s">
        <v>19174</v>
      </c>
      <c r="J2329" t="s">
        <v>5879</v>
      </c>
      <c r="K2329" t="s">
        <v>30</v>
      </c>
      <c r="L2329" t="s">
        <v>31</v>
      </c>
      <c r="M2329" t="s">
        <v>699</v>
      </c>
      <c r="N2329" t="s">
        <v>231</v>
      </c>
      <c r="O2329" t="s">
        <v>5880</v>
      </c>
      <c r="P2329" t="s">
        <v>40</v>
      </c>
      <c r="Q2329" t="s">
        <v>40</v>
      </c>
      <c r="R2329" t="s">
        <v>40</v>
      </c>
      <c r="S2329" s="163" t="s">
        <v>231</v>
      </c>
      <c r="T2329" t="s">
        <v>62</v>
      </c>
      <c r="U2329" t="s">
        <v>36</v>
      </c>
      <c r="V2329" t="s">
        <v>48</v>
      </c>
      <c r="W2329" t="s">
        <v>40</v>
      </c>
      <c r="X2329" t="s">
        <v>232</v>
      </c>
      <c r="Y2329" t="s">
        <v>40</v>
      </c>
      <c r="AB2329" t="s">
        <v>37</v>
      </c>
      <c r="AC2329" t="s">
        <v>38</v>
      </c>
      <c r="AD2329" t="s">
        <v>39</v>
      </c>
    </row>
    <row r="2330" spans="1:30">
      <c r="A2330" t="s">
        <v>13229</v>
      </c>
      <c r="B2330" t="s">
        <v>26</v>
      </c>
      <c r="C2330" t="s">
        <v>27</v>
      </c>
      <c r="D2330" t="s">
        <v>28</v>
      </c>
      <c r="E2330" t="s">
        <v>533</v>
      </c>
      <c r="F2330" t="s">
        <v>5877</v>
      </c>
      <c r="G2330" t="s">
        <v>5878</v>
      </c>
      <c r="H2330" t="s">
        <v>6172</v>
      </c>
      <c r="I2330" t="s">
        <v>19174</v>
      </c>
      <c r="J2330" t="s">
        <v>13229</v>
      </c>
      <c r="K2330" t="s">
        <v>30</v>
      </c>
      <c r="L2330" t="s">
        <v>30</v>
      </c>
      <c r="M2330" t="s">
        <v>41</v>
      </c>
      <c r="N2330" t="s">
        <v>231</v>
      </c>
      <c r="O2330" t="s">
        <v>7857</v>
      </c>
      <c r="P2330" t="s">
        <v>40</v>
      </c>
      <c r="Q2330" t="s">
        <v>40</v>
      </c>
      <c r="R2330" t="s">
        <v>40</v>
      </c>
      <c r="S2330" s="163" t="s">
        <v>231</v>
      </c>
      <c r="T2330" t="s">
        <v>62</v>
      </c>
      <c r="U2330" t="s">
        <v>47</v>
      </c>
      <c r="V2330" t="s">
        <v>48</v>
      </c>
      <c r="W2330" t="s">
        <v>40</v>
      </c>
      <c r="X2330" t="s">
        <v>232</v>
      </c>
      <c r="Y2330" t="s">
        <v>40</v>
      </c>
      <c r="AB2330" t="s">
        <v>37</v>
      </c>
      <c r="AC2330" t="s">
        <v>6439</v>
      </c>
      <c r="AD2330" t="s">
        <v>39</v>
      </c>
    </row>
    <row r="2331" spans="1:30">
      <c r="A2331" t="s">
        <v>13230</v>
      </c>
      <c r="B2331" t="s">
        <v>26</v>
      </c>
      <c r="C2331" t="s">
        <v>27</v>
      </c>
      <c r="D2331" t="s">
        <v>28</v>
      </c>
      <c r="E2331" t="s">
        <v>533</v>
      </c>
      <c r="F2331" t="s">
        <v>5877</v>
      </c>
      <c r="G2331" t="s">
        <v>5878</v>
      </c>
      <c r="H2331" t="s">
        <v>6172</v>
      </c>
      <c r="I2331" t="s">
        <v>19174</v>
      </c>
      <c r="J2331" t="s">
        <v>13230</v>
      </c>
      <c r="K2331" t="s">
        <v>30</v>
      </c>
      <c r="L2331" t="s">
        <v>30</v>
      </c>
      <c r="M2331" t="s">
        <v>41</v>
      </c>
      <c r="N2331" t="s">
        <v>42</v>
      </c>
      <c r="O2331" t="s">
        <v>13231</v>
      </c>
      <c r="P2331" t="s">
        <v>4139</v>
      </c>
      <c r="Q2331" t="s">
        <v>415</v>
      </c>
      <c r="R2331" t="s">
        <v>13232</v>
      </c>
      <c r="S2331" t="str">
        <f t="shared" si="36"/>
        <v>PARICOTO RIVAS, PEDRO PABLO</v>
      </c>
      <c r="T2331" t="s">
        <v>51</v>
      </c>
      <c r="U2331" t="s">
        <v>47</v>
      </c>
      <c r="V2331" t="s">
        <v>48</v>
      </c>
      <c r="W2331" t="s">
        <v>16868</v>
      </c>
      <c r="X2331" s="121">
        <v>25383</v>
      </c>
      <c r="Y2331" t="s">
        <v>13233</v>
      </c>
      <c r="AB2331" t="s">
        <v>37</v>
      </c>
      <c r="AC2331" t="s">
        <v>38</v>
      </c>
      <c r="AD2331" t="s">
        <v>39</v>
      </c>
    </row>
    <row r="2332" spans="1:30">
      <c r="A2332" t="s">
        <v>5805</v>
      </c>
      <c r="B2332" t="s">
        <v>26</v>
      </c>
      <c r="C2332" t="s">
        <v>27</v>
      </c>
      <c r="D2332" t="s">
        <v>28</v>
      </c>
      <c r="E2332" t="s">
        <v>533</v>
      </c>
      <c r="F2332" t="s">
        <v>5877</v>
      </c>
      <c r="G2332" t="s">
        <v>5878</v>
      </c>
      <c r="H2332" t="s">
        <v>6172</v>
      </c>
      <c r="I2332" t="s">
        <v>19174</v>
      </c>
      <c r="J2332" t="s">
        <v>5805</v>
      </c>
      <c r="K2332" t="s">
        <v>30</v>
      </c>
      <c r="L2332" t="s">
        <v>30</v>
      </c>
      <c r="M2332" t="s">
        <v>41</v>
      </c>
      <c r="N2332" t="s">
        <v>42</v>
      </c>
      <c r="O2332" t="s">
        <v>6178</v>
      </c>
      <c r="P2332" t="s">
        <v>5806</v>
      </c>
      <c r="Q2332" t="s">
        <v>129</v>
      </c>
      <c r="R2332" t="s">
        <v>976</v>
      </c>
      <c r="S2332" t="str">
        <f t="shared" si="36"/>
        <v>YUNCA CRUZ, ELIAS</v>
      </c>
      <c r="T2332" t="s">
        <v>46</v>
      </c>
      <c r="U2332" t="s">
        <v>47</v>
      </c>
      <c r="V2332" t="s">
        <v>48</v>
      </c>
      <c r="W2332" t="s">
        <v>16869</v>
      </c>
      <c r="X2332" s="121">
        <v>22693</v>
      </c>
      <c r="Y2332" t="s">
        <v>5807</v>
      </c>
      <c r="AB2332" t="s">
        <v>37</v>
      </c>
      <c r="AC2332" t="s">
        <v>38</v>
      </c>
      <c r="AD2332" t="s">
        <v>39</v>
      </c>
    </row>
    <row r="2333" spans="1:30">
      <c r="A2333" t="s">
        <v>11203</v>
      </c>
      <c r="B2333" t="s">
        <v>26</v>
      </c>
      <c r="C2333" t="s">
        <v>27</v>
      </c>
      <c r="D2333" t="s">
        <v>229</v>
      </c>
      <c r="E2333" t="s">
        <v>29</v>
      </c>
      <c r="F2333" t="s">
        <v>6179</v>
      </c>
      <c r="G2333" t="s">
        <v>6180</v>
      </c>
      <c r="H2333" t="s">
        <v>6172</v>
      </c>
      <c r="I2333" t="s">
        <v>19175</v>
      </c>
      <c r="J2333" t="s">
        <v>11203</v>
      </c>
      <c r="K2333" t="s">
        <v>30</v>
      </c>
      <c r="L2333" t="s">
        <v>30</v>
      </c>
      <c r="M2333" t="s">
        <v>41</v>
      </c>
      <c r="N2333" t="s">
        <v>42</v>
      </c>
      <c r="O2333" t="s">
        <v>14640</v>
      </c>
      <c r="P2333" t="s">
        <v>233</v>
      </c>
      <c r="Q2333" t="s">
        <v>68</v>
      </c>
      <c r="R2333" t="s">
        <v>16872</v>
      </c>
      <c r="S2333" t="str">
        <f t="shared" si="36"/>
        <v>VASQUEZ PONCE, RICHARD SATURNINO</v>
      </c>
      <c r="T2333" t="s">
        <v>58</v>
      </c>
      <c r="U2333" t="s">
        <v>47</v>
      </c>
      <c r="V2333" t="s">
        <v>48</v>
      </c>
      <c r="W2333" t="s">
        <v>16870</v>
      </c>
      <c r="X2333" s="121">
        <v>27727</v>
      </c>
      <c r="Y2333" t="s">
        <v>16871</v>
      </c>
      <c r="AB2333" t="s">
        <v>37</v>
      </c>
      <c r="AC2333" t="s">
        <v>38</v>
      </c>
      <c r="AD2333" t="s">
        <v>39</v>
      </c>
    </row>
    <row r="2334" spans="1:30">
      <c r="A2334" t="s">
        <v>5808</v>
      </c>
      <c r="B2334" t="s">
        <v>26</v>
      </c>
      <c r="C2334" t="s">
        <v>27</v>
      </c>
      <c r="D2334" t="s">
        <v>229</v>
      </c>
      <c r="E2334" t="s">
        <v>29</v>
      </c>
      <c r="F2334" t="s">
        <v>6179</v>
      </c>
      <c r="G2334" t="s">
        <v>6180</v>
      </c>
      <c r="H2334" t="s">
        <v>6172</v>
      </c>
      <c r="I2334" t="s">
        <v>19175</v>
      </c>
      <c r="J2334" t="s">
        <v>5808</v>
      </c>
      <c r="K2334" t="s">
        <v>30</v>
      </c>
      <c r="L2334" t="s">
        <v>30</v>
      </c>
      <c r="M2334" t="s">
        <v>41</v>
      </c>
      <c r="N2334" t="s">
        <v>231</v>
      </c>
      <c r="O2334" t="s">
        <v>19176</v>
      </c>
      <c r="P2334" t="s">
        <v>40</v>
      </c>
      <c r="Q2334" t="s">
        <v>40</v>
      </c>
      <c r="R2334" t="s">
        <v>40</v>
      </c>
      <c r="S2334" s="163" t="s">
        <v>231</v>
      </c>
      <c r="T2334" t="s">
        <v>62</v>
      </c>
      <c r="U2334" t="s">
        <v>47</v>
      </c>
      <c r="V2334" t="s">
        <v>48</v>
      </c>
      <c r="W2334" t="s">
        <v>40</v>
      </c>
      <c r="X2334" t="s">
        <v>232</v>
      </c>
      <c r="Y2334" t="s">
        <v>40</v>
      </c>
      <c r="AB2334" t="s">
        <v>37</v>
      </c>
      <c r="AC2334" t="s">
        <v>6439</v>
      </c>
      <c r="AD2334" t="s">
        <v>39</v>
      </c>
    </row>
    <row r="2335" spans="1:30">
      <c r="A2335" t="s">
        <v>5818</v>
      </c>
      <c r="B2335" t="s">
        <v>26</v>
      </c>
      <c r="C2335" t="s">
        <v>27</v>
      </c>
      <c r="D2335" t="s">
        <v>229</v>
      </c>
      <c r="E2335" t="s">
        <v>29</v>
      </c>
      <c r="F2335" t="s">
        <v>6179</v>
      </c>
      <c r="G2335" t="s">
        <v>6180</v>
      </c>
      <c r="H2335" t="s">
        <v>6172</v>
      </c>
      <c r="I2335" t="s">
        <v>19175</v>
      </c>
      <c r="J2335" t="s">
        <v>5818</v>
      </c>
      <c r="K2335" t="s">
        <v>30</v>
      </c>
      <c r="L2335" t="s">
        <v>30</v>
      </c>
      <c r="M2335" t="s">
        <v>41</v>
      </c>
      <c r="N2335" t="s">
        <v>231</v>
      </c>
      <c r="O2335" t="s">
        <v>19177</v>
      </c>
      <c r="P2335" t="s">
        <v>40</v>
      </c>
      <c r="Q2335" t="s">
        <v>40</v>
      </c>
      <c r="R2335" t="s">
        <v>40</v>
      </c>
      <c r="S2335" s="163" t="s">
        <v>231</v>
      </c>
      <c r="T2335" t="s">
        <v>62</v>
      </c>
      <c r="U2335" t="s">
        <v>47</v>
      </c>
      <c r="V2335" t="s">
        <v>48</v>
      </c>
      <c r="W2335" t="s">
        <v>40</v>
      </c>
      <c r="X2335" t="s">
        <v>232</v>
      </c>
      <c r="Y2335" t="s">
        <v>40</v>
      </c>
      <c r="AB2335" t="s">
        <v>37</v>
      </c>
      <c r="AC2335" t="s">
        <v>6439</v>
      </c>
      <c r="AD2335" t="s">
        <v>39</v>
      </c>
    </row>
    <row r="2336" spans="1:30">
      <c r="A2336" t="s">
        <v>6780</v>
      </c>
      <c r="B2336" t="s">
        <v>26</v>
      </c>
      <c r="C2336" t="s">
        <v>6646</v>
      </c>
      <c r="D2336" t="s">
        <v>28</v>
      </c>
      <c r="E2336" t="s">
        <v>533</v>
      </c>
      <c r="F2336" t="s">
        <v>19178</v>
      </c>
      <c r="G2336" t="s">
        <v>19179</v>
      </c>
      <c r="H2336" t="s">
        <v>13237</v>
      </c>
      <c r="I2336" t="s">
        <v>19180</v>
      </c>
      <c r="J2336" t="s">
        <v>6780</v>
      </c>
      <c r="K2336" t="s">
        <v>30</v>
      </c>
      <c r="L2336" t="s">
        <v>30</v>
      </c>
      <c r="M2336" t="s">
        <v>41</v>
      </c>
      <c r="N2336" t="s">
        <v>231</v>
      </c>
      <c r="O2336" t="s">
        <v>19031</v>
      </c>
      <c r="P2336" t="s">
        <v>40</v>
      </c>
      <c r="Q2336" t="s">
        <v>40</v>
      </c>
      <c r="R2336" t="s">
        <v>40</v>
      </c>
      <c r="S2336" s="163" t="s">
        <v>231</v>
      </c>
      <c r="T2336" t="s">
        <v>62</v>
      </c>
      <c r="U2336" t="s">
        <v>47</v>
      </c>
      <c r="V2336" t="s">
        <v>48</v>
      </c>
      <c r="W2336" t="s">
        <v>40</v>
      </c>
      <c r="X2336" t="s">
        <v>232</v>
      </c>
      <c r="Y2336" t="s">
        <v>40</v>
      </c>
      <c r="AB2336" t="s">
        <v>37</v>
      </c>
      <c r="AC2336" t="s">
        <v>6439</v>
      </c>
      <c r="AD2336" t="s">
        <v>39</v>
      </c>
    </row>
    <row r="2337" spans="1:30">
      <c r="A2337" t="s">
        <v>13234</v>
      </c>
      <c r="B2337" t="s">
        <v>26</v>
      </c>
      <c r="C2337" t="s">
        <v>27</v>
      </c>
      <c r="D2337" t="s">
        <v>28</v>
      </c>
      <c r="E2337" t="s">
        <v>29</v>
      </c>
      <c r="F2337" t="s">
        <v>13235</v>
      </c>
      <c r="G2337" t="s">
        <v>13236</v>
      </c>
      <c r="H2337" t="s">
        <v>13237</v>
      </c>
      <c r="I2337" t="s">
        <v>13238</v>
      </c>
      <c r="J2337" t="s">
        <v>13234</v>
      </c>
      <c r="K2337" t="s">
        <v>30</v>
      </c>
      <c r="L2337" t="s">
        <v>31</v>
      </c>
      <c r="M2337" t="s">
        <v>32</v>
      </c>
      <c r="N2337" t="s">
        <v>33</v>
      </c>
      <c r="O2337" t="s">
        <v>6424</v>
      </c>
      <c r="P2337" t="s">
        <v>454</v>
      </c>
      <c r="Q2337" t="s">
        <v>59</v>
      </c>
      <c r="R2337" t="s">
        <v>181</v>
      </c>
      <c r="S2337" t="str">
        <f t="shared" si="36"/>
        <v>QUIZA GALLEGOS, ELIZABETH</v>
      </c>
      <c r="T2337" t="s">
        <v>35</v>
      </c>
      <c r="U2337" t="s">
        <v>36</v>
      </c>
      <c r="V2337" t="s">
        <v>6426</v>
      </c>
      <c r="W2337" t="s">
        <v>16873</v>
      </c>
      <c r="X2337" s="121">
        <v>24939</v>
      </c>
      <c r="Y2337" t="s">
        <v>13239</v>
      </c>
      <c r="Z2337" s="121">
        <v>43525</v>
      </c>
      <c r="AA2337" s="121">
        <v>44985</v>
      </c>
      <c r="AB2337" t="s">
        <v>37</v>
      </c>
      <c r="AC2337" t="s">
        <v>38</v>
      </c>
      <c r="AD2337" t="s">
        <v>39</v>
      </c>
    </row>
    <row r="2338" spans="1:30">
      <c r="A2338" t="s">
        <v>13240</v>
      </c>
      <c r="B2338" t="s">
        <v>26</v>
      </c>
      <c r="C2338" t="s">
        <v>27</v>
      </c>
      <c r="D2338" t="s">
        <v>28</v>
      </c>
      <c r="E2338" t="s">
        <v>29</v>
      </c>
      <c r="F2338" t="s">
        <v>13235</v>
      </c>
      <c r="G2338" t="s">
        <v>13236</v>
      </c>
      <c r="H2338" t="s">
        <v>13237</v>
      </c>
      <c r="I2338" t="s">
        <v>13238</v>
      </c>
      <c r="J2338" t="s">
        <v>13240</v>
      </c>
      <c r="K2338" t="s">
        <v>30</v>
      </c>
      <c r="L2338" t="s">
        <v>30</v>
      </c>
      <c r="M2338" t="s">
        <v>41</v>
      </c>
      <c r="N2338" t="s">
        <v>42</v>
      </c>
      <c r="O2338" t="s">
        <v>52</v>
      </c>
      <c r="P2338" t="s">
        <v>774</v>
      </c>
      <c r="Q2338" t="s">
        <v>261</v>
      </c>
      <c r="R2338" t="s">
        <v>479</v>
      </c>
      <c r="S2338" t="str">
        <f t="shared" si="36"/>
        <v>COPA FUENTES, VICTORIA</v>
      </c>
      <c r="T2338" t="s">
        <v>46</v>
      </c>
      <c r="U2338" t="s">
        <v>47</v>
      </c>
      <c r="V2338" t="s">
        <v>48</v>
      </c>
      <c r="W2338" t="s">
        <v>16874</v>
      </c>
      <c r="X2338" s="121">
        <v>21491</v>
      </c>
      <c r="Y2338" t="s">
        <v>13241</v>
      </c>
      <c r="AB2338" t="s">
        <v>37</v>
      </c>
      <c r="AC2338" t="s">
        <v>38</v>
      </c>
      <c r="AD2338" t="s">
        <v>39</v>
      </c>
    </row>
    <row r="2339" spans="1:30">
      <c r="A2339" t="s">
        <v>13242</v>
      </c>
      <c r="B2339" t="s">
        <v>26</v>
      </c>
      <c r="C2339" t="s">
        <v>27</v>
      </c>
      <c r="D2339" t="s">
        <v>28</v>
      </c>
      <c r="E2339" t="s">
        <v>29</v>
      </c>
      <c r="F2339" t="s">
        <v>13235</v>
      </c>
      <c r="G2339" t="s">
        <v>13236</v>
      </c>
      <c r="H2339" t="s">
        <v>13237</v>
      </c>
      <c r="I2339" t="s">
        <v>13238</v>
      </c>
      <c r="J2339" t="s">
        <v>13242</v>
      </c>
      <c r="K2339" t="s">
        <v>30</v>
      </c>
      <c r="L2339" t="s">
        <v>30</v>
      </c>
      <c r="M2339" t="s">
        <v>41</v>
      </c>
      <c r="N2339" t="s">
        <v>42</v>
      </c>
      <c r="O2339" t="s">
        <v>52</v>
      </c>
      <c r="P2339" t="s">
        <v>7143</v>
      </c>
      <c r="Q2339" t="s">
        <v>134</v>
      </c>
      <c r="R2339" t="s">
        <v>13243</v>
      </c>
      <c r="S2339" t="str">
        <f t="shared" si="36"/>
        <v>PEÑA GONZALES, DAICY</v>
      </c>
      <c r="T2339" t="s">
        <v>46</v>
      </c>
      <c r="U2339" t="s">
        <v>47</v>
      </c>
      <c r="V2339" t="s">
        <v>48</v>
      </c>
      <c r="W2339" t="s">
        <v>16875</v>
      </c>
      <c r="X2339" s="121">
        <v>21730</v>
      </c>
      <c r="Y2339" t="s">
        <v>13244</v>
      </c>
      <c r="AB2339" t="s">
        <v>37</v>
      </c>
      <c r="AC2339" t="s">
        <v>38</v>
      </c>
      <c r="AD2339" t="s">
        <v>39</v>
      </c>
    </row>
    <row r="2340" spans="1:30">
      <c r="A2340" t="s">
        <v>13245</v>
      </c>
      <c r="B2340" t="s">
        <v>26</v>
      </c>
      <c r="C2340" t="s">
        <v>27</v>
      </c>
      <c r="D2340" t="s">
        <v>28</v>
      </c>
      <c r="E2340" t="s">
        <v>29</v>
      </c>
      <c r="F2340" t="s">
        <v>13235</v>
      </c>
      <c r="G2340" t="s">
        <v>13236</v>
      </c>
      <c r="H2340" t="s">
        <v>13237</v>
      </c>
      <c r="I2340" t="s">
        <v>13238</v>
      </c>
      <c r="J2340" t="s">
        <v>13245</v>
      </c>
      <c r="K2340" t="s">
        <v>30</v>
      </c>
      <c r="L2340" t="s">
        <v>30</v>
      </c>
      <c r="M2340" t="s">
        <v>41</v>
      </c>
      <c r="N2340" t="s">
        <v>231</v>
      </c>
      <c r="O2340" t="s">
        <v>13246</v>
      </c>
      <c r="P2340" t="s">
        <v>40</v>
      </c>
      <c r="Q2340" t="s">
        <v>40</v>
      </c>
      <c r="R2340" t="s">
        <v>40</v>
      </c>
      <c r="S2340" s="163" t="s">
        <v>231</v>
      </c>
      <c r="T2340" t="s">
        <v>62</v>
      </c>
      <c r="U2340" t="s">
        <v>47</v>
      </c>
      <c r="V2340" t="s">
        <v>48</v>
      </c>
      <c r="W2340" t="s">
        <v>40</v>
      </c>
      <c r="X2340" t="s">
        <v>232</v>
      </c>
      <c r="Y2340" t="s">
        <v>40</v>
      </c>
      <c r="AB2340" t="s">
        <v>37</v>
      </c>
      <c r="AC2340" t="s">
        <v>6439</v>
      </c>
      <c r="AD2340" t="s">
        <v>39</v>
      </c>
    </row>
    <row r="2341" spans="1:30">
      <c r="A2341" t="s">
        <v>13247</v>
      </c>
      <c r="B2341" t="s">
        <v>26</v>
      </c>
      <c r="C2341" t="s">
        <v>27</v>
      </c>
      <c r="D2341" t="s">
        <v>28</v>
      </c>
      <c r="E2341" t="s">
        <v>29</v>
      </c>
      <c r="F2341" t="s">
        <v>13235</v>
      </c>
      <c r="G2341" t="s">
        <v>13236</v>
      </c>
      <c r="H2341" t="s">
        <v>13237</v>
      </c>
      <c r="I2341" t="s">
        <v>13238</v>
      </c>
      <c r="J2341" t="s">
        <v>13247</v>
      </c>
      <c r="K2341" t="s">
        <v>30</v>
      </c>
      <c r="L2341" t="s">
        <v>30</v>
      </c>
      <c r="M2341" t="s">
        <v>41</v>
      </c>
      <c r="N2341" t="s">
        <v>231</v>
      </c>
      <c r="O2341" t="s">
        <v>6615</v>
      </c>
      <c r="P2341" t="s">
        <v>40</v>
      </c>
      <c r="Q2341" t="s">
        <v>40</v>
      </c>
      <c r="R2341" t="s">
        <v>40</v>
      </c>
      <c r="S2341" s="163" t="s">
        <v>231</v>
      </c>
      <c r="T2341" t="s">
        <v>62</v>
      </c>
      <c r="U2341" t="s">
        <v>47</v>
      </c>
      <c r="V2341" t="s">
        <v>48</v>
      </c>
      <c r="W2341" t="s">
        <v>40</v>
      </c>
      <c r="X2341" t="s">
        <v>232</v>
      </c>
      <c r="Y2341" t="s">
        <v>40</v>
      </c>
      <c r="AB2341" t="s">
        <v>37</v>
      </c>
      <c r="AC2341" t="s">
        <v>6439</v>
      </c>
      <c r="AD2341" t="s">
        <v>39</v>
      </c>
    </row>
    <row r="2342" spans="1:30">
      <c r="A2342" t="s">
        <v>13248</v>
      </c>
      <c r="B2342" t="s">
        <v>26</v>
      </c>
      <c r="C2342" t="s">
        <v>7043</v>
      </c>
      <c r="D2342" t="s">
        <v>229</v>
      </c>
      <c r="E2342" t="s">
        <v>533</v>
      </c>
      <c r="F2342" t="s">
        <v>13249</v>
      </c>
      <c r="G2342" t="s">
        <v>13250</v>
      </c>
      <c r="H2342" t="s">
        <v>13237</v>
      </c>
      <c r="I2342" t="s">
        <v>13251</v>
      </c>
      <c r="J2342" t="s">
        <v>13248</v>
      </c>
      <c r="K2342" t="s">
        <v>30</v>
      </c>
      <c r="L2342" t="s">
        <v>30</v>
      </c>
      <c r="M2342" t="s">
        <v>41</v>
      </c>
      <c r="N2342" t="s">
        <v>42</v>
      </c>
      <c r="O2342" t="s">
        <v>13252</v>
      </c>
      <c r="P2342" t="s">
        <v>13253</v>
      </c>
      <c r="Q2342" t="s">
        <v>299</v>
      </c>
      <c r="R2342" t="s">
        <v>893</v>
      </c>
      <c r="S2342" t="str">
        <f t="shared" si="36"/>
        <v>CENTELLAS RODRIGUEZ, VILMA</v>
      </c>
      <c r="T2342" t="s">
        <v>51</v>
      </c>
      <c r="U2342" t="s">
        <v>47</v>
      </c>
      <c r="V2342" t="s">
        <v>48</v>
      </c>
      <c r="W2342" t="s">
        <v>16876</v>
      </c>
      <c r="X2342" s="121">
        <v>28501</v>
      </c>
      <c r="Y2342" t="s">
        <v>13254</v>
      </c>
      <c r="AB2342" t="s">
        <v>37</v>
      </c>
      <c r="AC2342" t="s">
        <v>38</v>
      </c>
      <c r="AD2342" t="s">
        <v>39</v>
      </c>
    </row>
    <row r="2343" spans="1:30">
      <c r="A2343" t="s">
        <v>13277</v>
      </c>
      <c r="B2343" t="s">
        <v>26</v>
      </c>
      <c r="C2343" t="s">
        <v>6646</v>
      </c>
      <c r="D2343" t="s">
        <v>28</v>
      </c>
      <c r="E2343" t="s">
        <v>533</v>
      </c>
      <c r="F2343" t="s">
        <v>19181</v>
      </c>
      <c r="G2343" t="s">
        <v>19182</v>
      </c>
      <c r="H2343" t="s">
        <v>19183</v>
      </c>
      <c r="I2343" t="s">
        <v>19184</v>
      </c>
      <c r="J2343" t="s">
        <v>13277</v>
      </c>
      <c r="K2343" t="s">
        <v>30</v>
      </c>
      <c r="L2343" t="s">
        <v>30</v>
      </c>
      <c r="M2343" t="s">
        <v>41</v>
      </c>
      <c r="N2343" t="s">
        <v>42</v>
      </c>
      <c r="O2343" t="s">
        <v>19185</v>
      </c>
      <c r="P2343" t="s">
        <v>112</v>
      </c>
      <c r="Q2343" t="s">
        <v>125</v>
      </c>
      <c r="R2343" t="s">
        <v>13278</v>
      </c>
      <c r="S2343" t="str">
        <f t="shared" si="36"/>
        <v>PACORI HERRERA, MARTHA EUFEMIA</v>
      </c>
      <c r="T2343" t="s">
        <v>51</v>
      </c>
      <c r="U2343" t="s">
        <v>47</v>
      </c>
      <c r="V2343" t="s">
        <v>48</v>
      </c>
      <c r="W2343" t="s">
        <v>16880</v>
      </c>
      <c r="X2343" s="121">
        <v>24551</v>
      </c>
      <c r="Y2343" t="s">
        <v>13279</v>
      </c>
      <c r="AB2343" t="s">
        <v>37</v>
      </c>
      <c r="AC2343" t="s">
        <v>38</v>
      </c>
      <c r="AD2343" t="s">
        <v>39</v>
      </c>
    </row>
    <row r="2344" spans="1:30">
      <c r="A2344" t="s">
        <v>13293</v>
      </c>
      <c r="B2344" t="s">
        <v>26</v>
      </c>
      <c r="C2344" t="s">
        <v>6646</v>
      </c>
      <c r="D2344" t="s">
        <v>28</v>
      </c>
      <c r="E2344" t="s">
        <v>533</v>
      </c>
      <c r="F2344" t="s">
        <v>19181</v>
      </c>
      <c r="G2344" t="s">
        <v>19182</v>
      </c>
      <c r="H2344" t="s">
        <v>19183</v>
      </c>
      <c r="I2344" t="s">
        <v>19184</v>
      </c>
      <c r="J2344" t="s">
        <v>13293</v>
      </c>
      <c r="K2344" t="s">
        <v>30</v>
      </c>
      <c r="L2344" t="s">
        <v>74</v>
      </c>
      <c r="M2344" t="s">
        <v>74</v>
      </c>
      <c r="N2344" t="s">
        <v>42</v>
      </c>
      <c r="O2344" t="s">
        <v>19185</v>
      </c>
      <c r="P2344" t="s">
        <v>6643</v>
      </c>
      <c r="Q2344" t="s">
        <v>196</v>
      </c>
      <c r="R2344" t="s">
        <v>13294</v>
      </c>
      <c r="S2344" t="str">
        <f t="shared" si="36"/>
        <v>SULLO CANAZA, AGRIPINA LUCRECIA</v>
      </c>
      <c r="T2344" t="s">
        <v>40</v>
      </c>
      <c r="U2344" t="s">
        <v>47</v>
      </c>
      <c r="V2344" t="s">
        <v>48</v>
      </c>
      <c r="W2344" t="s">
        <v>16883</v>
      </c>
      <c r="X2344" s="121">
        <v>22382</v>
      </c>
      <c r="Y2344" t="s">
        <v>13295</v>
      </c>
      <c r="AB2344" t="s">
        <v>37</v>
      </c>
      <c r="AC2344" t="s">
        <v>77</v>
      </c>
      <c r="AD2344" t="s">
        <v>39</v>
      </c>
    </row>
    <row r="2345" spans="1:30">
      <c r="A2345" t="s">
        <v>13313</v>
      </c>
      <c r="B2345" t="s">
        <v>26</v>
      </c>
      <c r="C2345" t="s">
        <v>6646</v>
      </c>
      <c r="D2345" t="s">
        <v>28</v>
      </c>
      <c r="E2345" t="s">
        <v>533</v>
      </c>
      <c r="F2345" t="s">
        <v>19186</v>
      </c>
      <c r="G2345" t="s">
        <v>19187</v>
      </c>
      <c r="H2345" t="s">
        <v>19183</v>
      </c>
      <c r="I2345" t="s">
        <v>19188</v>
      </c>
      <c r="J2345" t="s">
        <v>13313</v>
      </c>
      <c r="K2345" t="s">
        <v>30</v>
      </c>
      <c r="L2345" t="s">
        <v>30</v>
      </c>
      <c r="M2345" t="s">
        <v>41</v>
      </c>
      <c r="N2345" t="s">
        <v>42</v>
      </c>
      <c r="O2345" t="s">
        <v>19185</v>
      </c>
      <c r="P2345" t="s">
        <v>2074</v>
      </c>
      <c r="Q2345" t="s">
        <v>252</v>
      </c>
      <c r="R2345" t="s">
        <v>185</v>
      </c>
      <c r="S2345" t="str">
        <f t="shared" si="36"/>
        <v>LOVON SANCHEZ, GLADYS</v>
      </c>
      <c r="T2345" t="s">
        <v>58</v>
      </c>
      <c r="U2345" t="s">
        <v>47</v>
      </c>
      <c r="V2345" t="s">
        <v>48</v>
      </c>
      <c r="W2345" t="s">
        <v>16888</v>
      </c>
      <c r="X2345" s="121">
        <v>27579</v>
      </c>
      <c r="Y2345" t="s">
        <v>13314</v>
      </c>
      <c r="AB2345" t="s">
        <v>37</v>
      </c>
      <c r="AC2345" t="s">
        <v>38</v>
      </c>
      <c r="AD2345" t="s">
        <v>39</v>
      </c>
    </row>
    <row r="2346" spans="1:30">
      <c r="A2346" t="s">
        <v>13255</v>
      </c>
      <c r="B2346" t="s">
        <v>26</v>
      </c>
      <c r="C2346" t="s">
        <v>27</v>
      </c>
      <c r="D2346" t="s">
        <v>28</v>
      </c>
      <c r="E2346" t="s">
        <v>29</v>
      </c>
      <c r="F2346" t="s">
        <v>13256</v>
      </c>
      <c r="G2346" t="s">
        <v>13257</v>
      </c>
      <c r="H2346" t="s">
        <v>13258</v>
      </c>
      <c r="I2346" t="s">
        <v>19184</v>
      </c>
      <c r="J2346" t="s">
        <v>13255</v>
      </c>
      <c r="K2346" t="s">
        <v>30</v>
      </c>
      <c r="L2346" t="s">
        <v>31</v>
      </c>
      <c r="M2346" t="s">
        <v>32</v>
      </c>
      <c r="N2346" t="s">
        <v>231</v>
      </c>
      <c r="O2346" t="s">
        <v>6374</v>
      </c>
      <c r="P2346" t="s">
        <v>40</v>
      </c>
      <c r="Q2346" t="s">
        <v>40</v>
      </c>
      <c r="R2346" t="s">
        <v>40</v>
      </c>
      <c r="S2346" s="163" t="s">
        <v>231</v>
      </c>
      <c r="T2346" t="s">
        <v>62</v>
      </c>
      <c r="U2346" t="s">
        <v>36</v>
      </c>
      <c r="V2346" t="s">
        <v>48</v>
      </c>
      <c r="W2346" t="s">
        <v>40</v>
      </c>
      <c r="X2346" t="s">
        <v>232</v>
      </c>
      <c r="Y2346" t="s">
        <v>40</v>
      </c>
      <c r="AB2346" t="s">
        <v>37</v>
      </c>
      <c r="AC2346" t="s">
        <v>38</v>
      </c>
      <c r="AD2346" t="s">
        <v>39</v>
      </c>
    </row>
    <row r="2347" spans="1:30">
      <c r="A2347" t="s">
        <v>13261</v>
      </c>
      <c r="B2347" t="s">
        <v>26</v>
      </c>
      <c r="C2347" t="s">
        <v>27</v>
      </c>
      <c r="D2347" t="s">
        <v>28</v>
      </c>
      <c r="E2347" t="s">
        <v>29</v>
      </c>
      <c r="F2347" t="s">
        <v>13256</v>
      </c>
      <c r="G2347" t="s">
        <v>13257</v>
      </c>
      <c r="H2347" t="s">
        <v>13258</v>
      </c>
      <c r="I2347" t="s">
        <v>19184</v>
      </c>
      <c r="J2347" t="s">
        <v>13261</v>
      </c>
      <c r="K2347" t="s">
        <v>30</v>
      </c>
      <c r="L2347" t="s">
        <v>30</v>
      </c>
      <c r="M2347" t="s">
        <v>41</v>
      </c>
      <c r="N2347" t="s">
        <v>231</v>
      </c>
      <c r="O2347" t="s">
        <v>6219</v>
      </c>
      <c r="P2347" t="s">
        <v>40</v>
      </c>
      <c r="Q2347" t="s">
        <v>40</v>
      </c>
      <c r="R2347" t="s">
        <v>40</v>
      </c>
      <c r="S2347" s="163" t="s">
        <v>231</v>
      </c>
      <c r="T2347" t="s">
        <v>62</v>
      </c>
      <c r="U2347" t="s">
        <v>47</v>
      </c>
      <c r="V2347" t="s">
        <v>48</v>
      </c>
      <c r="W2347" t="s">
        <v>40</v>
      </c>
      <c r="X2347" t="s">
        <v>232</v>
      </c>
      <c r="Y2347" t="s">
        <v>40</v>
      </c>
      <c r="AB2347" t="s">
        <v>37</v>
      </c>
      <c r="AC2347" t="s">
        <v>6439</v>
      </c>
      <c r="AD2347" t="s">
        <v>39</v>
      </c>
    </row>
    <row r="2348" spans="1:30">
      <c r="A2348" t="s">
        <v>13262</v>
      </c>
      <c r="B2348" t="s">
        <v>26</v>
      </c>
      <c r="C2348" t="s">
        <v>27</v>
      </c>
      <c r="D2348" t="s">
        <v>28</v>
      </c>
      <c r="E2348" t="s">
        <v>29</v>
      </c>
      <c r="F2348" t="s">
        <v>13256</v>
      </c>
      <c r="G2348" t="s">
        <v>13257</v>
      </c>
      <c r="H2348" t="s">
        <v>13258</v>
      </c>
      <c r="I2348" t="s">
        <v>19184</v>
      </c>
      <c r="J2348" t="s">
        <v>13262</v>
      </c>
      <c r="K2348" t="s">
        <v>30</v>
      </c>
      <c r="L2348" t="s">
        <v>30</v>
      </c>
      <c r="M2348" t="s">
        <v>41</v>
      </c>
      <c r="N2348" t="s">
        <v>231</v>
      </c>
      <c r="O2348" t="s">
        <v>6615</v>
      </c>
      <c r="P2348" t="s">
        <v>40</v>
      </c>
      <c r="Q2348" t="s">
        <v>40</v>
      </c>
      <c r="R2348" t="s">
        <v>40</v>
      </c>
      <c r="S2348" s="163" t="s">
        <v>231</v>
      </c>
      <c r="T2348" t="s">
        <v>62</v>
      </c>
      <c r="U2348" t="s">
        <v>47</v>
      </c>
      <c r="V2348" t="s">
        <v>48</v>
      </c>
      <c r="W2348" t="s">
        <v>40</v>
      </c>
      <c r="X2348" t="s">
        <v>232</v>
      </c>
      <c r="Y2348" t="s">
        <v>40</v>
      </c>
      <c r="AB2348" t="s">
        <v>37</v>
      </c>
      <c r="AC2348" t="s">
        <v>6439</v>
      </c>
      <c r="AD2348" t="s">
        <v>39</v>
      </c>
    </row>
    <row r="2349" spans="1:30">
      <c r="A2349" t="s">
        <v>13263</v>
      </c>
      <c r="B2349" t="s">
        <v>26</v>
      </c>
      <c r="C2349" t="s">
        <v>27</v>
      </c>
      <c r="D2349" t="s">
        <v>28</v>
      </c>
      <c r="E2349" t="s">
        <v>29</v>
      </c>
      <c r="F2349" t="s">
        <v>13256</v>
      </c>
      <c r="G2349" t="s">
        <v>13257</v>
      </c>
      <c r="H2349" t="s">
        <v>13258</v>
      </c>
      <c r="I2349" t="s">
        <v>19184</v>
      </c>
      <c r="J2349" t="s">
        <v>13263</v>
      </c>
      <c r="K2349" t="s">
        <v>30</v>
      </c>
      <c r="L2349" t="s">
        <v>30</v>
      </c>
      <c r="M2349" t="s">
        <v>41</v>
      </c>
      <c r="N2349" t="s">
        <v>42</v>
      </c>
      <c r="O2349" t="s">
        <v>52</v>
      </c>
      <c r="P2349" t="s">
        <v>56</v>
      </c>
      <c r="Q2349" t="s">
        <v>831</v>
      </c>
      <c r="R2349" t="s">
        <v>13264</v>
      </c>
      <c r="S2349" t="str">
        <f t="shared" si="36"/>
        <v>ARIAS PERALTA, MARIA ELIZABETH</v>
      </c>
      <c r="T2349" t="s">
        <v>58</v>
      </c>
      <c r="U2349" t="s">
        <v>47</v>
      </c>
      <c r="V2349" t="s">
        <v>48</v>
      </c>
      <c r="W2349" t="s">
        <v>16878</v>
      </c>
      <c r="X2349" s="121">
        <v>23797</v>
      </c>
      <c r="Y2349" t="s">
        <v>13265</v>
      </c>
      <c r="AB2349" t="s">
        <v>37</v>
      </c>
      <c r="AC2349" t="s">
        <v>38</v>
      </c>
      <c r="AD2349" t="s">
        <v>39</v>
      </c>
    </row>
    <row r="2350" spans="1:30">
      <c r="A2350" t="s">
        <v>13266</v>
      </c>
      <c r="B2350" t="s">
        <v>26</v>
      </c>
      <c r="C2350" t="s">
        <v>27</v>
      </c>
      <c r="D2350" t="s">
        <v>28</v>
      </c>
      <c r="E2350" t="s">
        <v>29</v>
      </c>
      <c r="F2350" t="s">
        <v>13256</v>
      </c>
      <c r="G2350" t="s">
        <v>13257</v>
      </c>
      <c r="H2350" t="s">
        <v>13258</v>
      </c>
      <c r="I2350" t="s">
        <v>19184</v>
      </c>
      <c r="J2350" t="s">
        <v>13266</v>
      </c>
      <c r="K2350" t="s">
        <v>30</v>
      </c>
      <c r="L2350" t="s">
        <v>30</v>
      </c>
      <c r="M2350" t="s">
        <v>41</v>
      </c>
      <c r="N2350" t="s">
        <v>231</v>
      </c>
      <c r="O2350" t="s">
        <v>13267</v>
      </c>
      <c r="P2350" t="s">
        <v>40</v>
      </c>
      <c r="Q2350" t="s">
        <v>40</v>
      </c>
      <c r="R2350" t="s">
        <v>40</v>
      </c>
      <c r="S2350" s="163" t="s">
        <v>231</v>
      </c>
      <c r="T2350" t="s">
        <v>62</v>
      </c>
      <c r="U2350" t="s">
        <v>47</v>
      </c>
      <c r="V2350" t="s">
        <v>48</v>
      </c>
      <c r="W2350" t="s">
        <v>40</v>
      </c>
      <c r="X2350" t="s">
        <v>232</v>
      </c>
      <c r="Y2350" t="s">
        <v>40</v>
      </c>
      <c r="AB2350" t="s">
        <v>37</v>
      </c>
      <c r="AC2350" t="s">
        <v>6439</v>
      </c>
      <c r="AD2350" t="s">
        <v>39</v>
      </c>
    </row>
    <row r="2351" spans="1:30">
      <c r="A2351" t="s">
        <v>13268</v>
      </c>
      <c r="B2351" t="s">
        <v>26</v>
      </c>
      <c r="C2351" t="s">
        <v>27</v>
      </c>
      <c r="D2351" t="s">
        <v>28</v>
      </c>
      <c r="E2351" t="s">
        <v>29</v>
      </c>
      <c r="F2351" t="s">
        <v>13256</v>
      </c>
      <c r="G2351" t="s">
        <v>13257</v>
      </c>
      <c r="H2351" t="s">
        <v>13258</v>
      </c>
      <c r="I2351" t="s">
        <v>19184</v>
      </c>
      <c r="J2351" t="s">
        <v>13268</v>
      </c>
      <c r="K2351" t="s">
        <v>30</v>
      </c>
      <c r="L2351" t="s">
        <v>30</v>
      </c>
      <c r="M2351" t="s">
        <v>41</v>
      </c>
      <c r="N2351" t="s">
        <v>42</v>
      </c>
      <c r="O2351" t="s">
        <v>52</v>
      </c>
      <c r="P2351" t="s">
        <v>566</v>
      </c>
      <c r="Q2351" t="s">
        <v>169</v>
      </c>
      <c r="R2351" t="s">
        <v>985</v>
      </c>
      <c r="S2351" t="str">
        <f t="shared" si="36"/>
        <v>CACHICATARI LOZA, ANIBAL</v>
      </c>
      <c r="T2351" t="s">
        <v>58</v>
      </c>
      <c r="U2351" t="s">
        <v>47</v>
      </c>
      <c r="V2351" t="s">
        <v>48</v>
      </c>
      <c r="W2351" t="s">
        <v>16879</v>
      </c>
      <c r="X2351" s="121">
        <v>23445</v>
      </c>
      <c r="Y2351" t="s">
        <v>13269</v>
      </c>
      <c r="AB2351" t="s">
        <v>37</v>
      </c>
      <c r="AC2351" t="s">
        <v>38</v>
      </c>
      <c r="AD2351" t="s">
        <v>39</v>
      </c>
    </row>
    <row r="2352" spans="1:30">
      <c r="A2352" t="s">
        <v>13270</v>
      </c>
      <c r="B2352" t="s">
        <v>26</v>
      </c>
      <c r="C2352" t="s">
        <v>27</v>
      </c>
      <c r="D2352" t="s">
        <v>28</v>
      </c>
      <c r="E2352" t="s">
        <v>29</v>
      </c>
      <c r="F2352" t="s">
        <v>13256</v>
      </c>
      <c r="G2352" t="s">
        <v>13257</v>
      </c>
      <c r="H2352" t="s">
        <v>13258</v>
      </c>
      <c r="I2352" t="s">
        <v>19184</v>
      </c>
      <c r="J2352" t="s">
        <v>13270</v>
      </c>
      <c r="K2352" t="s">
        <v>30</v>
      </c>
      <c r="L2352" t="s">
        <v>30</v>
      </c>
      <c r="M2352" t="s">
        <v>41</v>
      </c>
      <c r="N2352" t="s">
        <v>231</v>
      </c>
      <c r="O2352" t="s">
        <v>13271</v>
      </c>
      <c r="P2352" t="s">
        <v>40</v>
      </c>
      <c r="Q2352" t="s">
        <v>40</v>
      </c>
      <c r="R2352" t="s">
        <v>40</v>
      </c>
      <c r="S2352" s="163" t="s">
        <v>231</v>
      </c>
      <c r="T2352" t="s">
        <v>62</v>
      </c>
      <c r="U2352" t="s">
        <v>47</v>
      </c>
      <c r="V2352" t="s">
        <v>48</v>
      </c>
      <c r="W2352" t="s">
        <v>40</v>
      </c>
      <c r="X2352" t="s">
        <v>232</v>
      </c>
      <c r="Y2352" t="s">
        <v>40</v>
      </c>
      <c r="AB2352" t="s">
        <v>37</v>
      </c>
      <c r="AC2352" t="s">
        <v>6439</v>
      </c>
      <c r="AD2352" t="s">
        <v>39</v>
      </c>
    </row>
    <row r="2353" spans="1:30">
      <c r="A2353" t="s">
        <v>13272</v>
      </c>
      <c r="B2353" t="s">
        <v>26</v>
      </c>
      <c r="C2353" t="s">
        <v>27</v>
      </c>
      <c r="D2353" t="s">
        <v>28</v>
      </c>
      <c r="E2353" t="s">
        <v>29</v>
      </c>
      <c r="F2353" t="s">
        <v>13256</v>
      </c>
      <c r="G2353" t="s">
        <v>13257</v>
      </c>
      <c r="H2353" t="s">
        <v>13258</v>
      </c>
      <c r="I2353" t="s">
        <v>19184</v>
      </c>
      <c r="J2353" t="s">
        <v>13272</v>
      </c>
      <c r="K2353" t="s">
        <v>30</v>
      </c>
      <c r="L2353" t="s">
        <v>30</v>
      </c>
      <c r="M2353" t="s">
        <v>41</v>
      </c>
      <c r="N2353" t="s">
        <v>231</v>
      </c>
      <c r="O2353" t="s">
        <v>13273</v>
      </c>
      <c r="P2353" t="s">
        <v>40</v>
      </c>
      <c r="Q2353" t="s">
        <v>40</v>
      </c>
      <c r="R2353" t="s">
        <v>40</v>
      </c>
      <c r="S2353" s="163" t="s">
        <v>231</v>
      </c>
      <c r="T2353" t="s">
        <v>62</v>
      </c>
      <c r="U2353" t="s">
        <v>47</v>
      </c>
      <c r="V2353" t="s">
        <v>48</v>
      </c>
      <c r="W2353" t="s">
        <v>40</v>
      </c>
      <c r="X2353" t="s">
        <v>232</v>
      </c>
      <c r="Y2353" t="s">
        <v>40</v>
      </c>
      <c r="AB2353" t="s">
        <v>37</v>
      </c>
      <c r="AC2353" t="s">
        <v>6439</v>
      </c>
      <c r="AD2353" t="s">
        <v>39</v>
      </c>
    </row>
    <row r="2354" spans="1:30">
      <c r="A2354" t="s">
        <v>13274</v>
      </c>
      <c r="B2354" t="s">
        <v>26</v>
      </c>
      <c r="C2354" t="s">
        <v>27</v>
      </c>
      <c r="D2354" t="s">
        <v>28</v>
      </c>
      <c r="E2354" t="s">
        <v>29</v>
      </c>
      <c r="F2354" t="s">
        <v>13256</v>
      </c>
      <c r="G2354" t="s">
        <v>13257</v>
      </c>
      <c r="H2354" t="s">
        <v>13258</v>
      </c>
      <c r="I2354" t="s">
        <v>19184</v>
      </c>
      <c r="J2354" t="s">
        <v>13274</v>
      </c>
      <c r="K2354" t="s">
        <v>30</v>
      </c>
      <c r="L2354" t="s">
        <v>30</v>
      </c>
      <c r="M2354" t="s">
        <v>41</v>
      </c>
      <c r="N2354" t="s">
        <v>231</v>
      </c>
      <c r="O2354" t="s">
        <v>14641</v>
      </c>
      <c r="P2354" t="s">
        <v>40</v>
      </c>
      <c r="Q2354" t="s">
        <v>40</v>
      </c>
      <c r="R2354" t="s">
        <v>40</v>
      </c>
      <c r="S2354" s="163" t="s">
        <v>231</v>
      </c>
      <c r="T2354" t="s">
        <v>62</v>
      </c>
      <c r="U2354" t="s">
        <v>47</v>
      </c>
      <c r="V2354" t="s">
        <v>48</v>
      </c>
      <c r="W2354" t="s">
        <v>40</v>
      </c>
      <c r="X2354" t="s">
        <v>232</v>
      </c>
      <c r="Y2354" t="s">
        <v>40</v>
      </c>
      <c r="AB2354" t="s">
        <v>37</v>
      </c>
      <c r="AC2354" t="s">
        <v>6439</v>
      </c>
      <c r="AD2354" t="s">
        <v>39</v>
      </c>
    </row>
    <row r="2355" spans="1:30">
      <c r="A2355" t="s">
        <v>13275</v>
      </c>
      <c r="B2355" t="s">
        <v>26</v>
      </c>
      <c r="C2355" t="s">
        <v>27</v>
      </c>
      <c r="D2355" t="s">
        <v>28</v>
      </c>
      <c r="E2355" t="s">
        <v>29</v>
      </c>
      <c r="F2355" t="s">
        <v>13256</v>
      </c>
      <c r="G2355" t="s">
        <v>13257</v>
      </c>
      <c r="H2355" t="s">
        <v>13258</v>
      </c>
      <c r="I2355" t="s">
        <v>19184</v>
      </c>
      <c r="J2355" t="s">
        <v>13275</v>
      </c>
      <c r="K2355" t="s">
        <v>30</v>
      </c>
      <c r="L2355" t="s">
        <v>30</v>
      </c>
      <c r="M2355" t="s">
        <v>41</v>
      </c>
      <c r="N2355" t="s">
        <v>231</v>
      </c>
      <c r="O2355" t="s">
        <v>13276</v>
      </c>
      <c r="P2355" t="s">
        <v>40</v>
      </c>
      <c r="Q2355" t="s">
        <v>40</v>
      </c>
      <c r="R2355" t="s">
        <v>40</v>
      </c>
      <c r="S2355" s="163" t="s">
        <v>231</v>
      </c>
      <c r="T2355" t="s">
        <v>62</v>
      </c>
      <c r="U2355" t="s">
        <v>47</v>
      </c>
      <c r="V2355" t="s">
        <v>48</v>
      </c>
      <c r="W2355" t="s">
        <v>40</v>
      </c>
      <c r="X2355" t="s">
        <v>232</v>
      </c>
      <c r="Y2355" t="s">
        <v>40</v>
      </c>
      <c r="AB2355" t="s">
        <v>37</v>
      </c>
      <c r="AC2355" t="s">
        <v>6439</v>
      </c>
      <c r="AD2355" t="s">
        <v>39</v>
      </c>
    </row>
    <row r="2356" spans="1:30">
      <c r="A2356" t="s">
        <v>13280</v>
      </c>
      <c r="B2356" t="s">
        <v>26</v>
      </c>
      <c r="C2356" t="s">
        <v>27</v>
      </c>
      <c r="D2356" t="s">
        <v>28</v>
      </c>
      <c r="E2356" t="s">
        <v>29</v>
      </c>
      <c r="F2356" t="s">
        <v>13256</v>
      </c>
      <c r="G2356" t="s">
        <v>13257</v>
      </c>
      <c r="H2356" t="s">
        <v>13258</v>
      </c>
      <c r="I2356" t="s">
        <v>19184</v>
      </c>
      <c r="J2356" t="s">
        <v>13280</v>
      </c>
      <c r="K2356" t="s">
        <v>30</v>
      </c>
      <c r="L2356" t="s">
        <v>30</v>
      </c>
      <c r="M2356" t="s">
        <v>41</v>
      </c>
      <c r="N2356" t="s">
        <v>231</v>
      </c>
      <c r="O2356" t="s">
        <v>13281</v>
      </c>
      <c r="P2356" t="s">
        <v>40</v>
      </c>
      <c r="Q2356" t="s">
        <v>40</v>
      </c>
      <c r="R2356" t="s">
        <v>40</v>
      </c>
      <c r="S2356" s="163" t="s">
        <v>231</v>
      </c>
      <c r="T2356" t="s">
        <v>62</v>
      </c>
      <c r="U2356" t="s">
        <v>47</v>
      </c>
      <c r="V2356" t="s">
        <v>48</v>
      </c>
      <c r="W2356" t="s">
        <v>40</v>
      </c>
      <c r="X2356" t="s">
        <v>232</v>
      </c>
      <c r="Y2356" t="s">
        <v>40</v>
      </c>
      <c r="AB2356" t="s">
        <v>37</v>
      </c>
      <c r="AC2356" t="s">
        <v>6439</v>
      </c>
      <c r="AD2356" t="s">
        <v>39</v>
      </c>
    </row>
    <row r="2357" spans="1:30">
      <c r="A2357" t="s">
        <v>13282</v>
      </c>
      <c r="B2357" t="s">
        <v>26</v>
      </c>
      <c r="C2357" t="s">
        <v>27</v>
      </c>
      <c r="D2357" t="s">
        <v>28</v>
      </c>
      <c r="E2357" t="s">
        <v>29</v>
      </c>
      <c r="F2357" t="s">
        <v>13256</v>
      </c>
      <c r="G2357" t="s">
        <v>13257</v>
      </c>
      <c r="H2357" t="s">
        <v>13258</v>
      </c>
      <c r="I2357" t="s">
        <v>19184</v>
      </c>
      <c r="J2357" t="s">
        <v>13282</v>
      </c>
      <c r="K2357" t="s">
        <v>30</v>
      </c>
      <c r="L2357" t="s">
        <v>30</v>
      </c>
      <c r="M2357" t="s">
        <v>41</v>
      </c>
      <c r="N2357" t="s">
        <v>42</v>
      </c>
      <c r="O2357" t="s">
        <v>13283</v>
      </c>
      <c r="P2357" t="s">
        <v>534</v>
      </c>
      <c r="Q2357" t="s">
        <v>742</v>
      </c>
      <c r="R2357" t="s">
        <v>13284</v>
      </c>
      <c r="S2357" t="str">
        <f t="shared" si="36"/>
        <v>BANEGAS CARIAPAZA, MARINA INES</v>
      </c>
      <c r="T2357" t="s">
        <v>46</v>
      </c>
      <c r="U2357" t="s">
        <v>47</v>
      </c>
      <c r="V2357" t="s">
        <v>48</v>
      </c>
      <c r="W2357" t="s">
        <v>16881</v>
      </c>
      <c r="X2357" s="121">
        <v>23110</v>
      </c>
      <c r="Y2357" t="s">
        <v>13285</v>
      </c>
      <c r="AB2357" t="s">
        <v>37</v>
      </c>
      <c r="AC2357" t="s">
        <v>38</v>
      </c>
      <c r="AD2357" t="s">
        <v>39</v>
      </c>
    </row>
    <row r="2358" spans="1:30">
      <c r="A2358" t="s">
        <v>13286</v>
      </c>
      <c r="B2358" t="s">
        <v>26</v>
      </c>
      <c r="C2358" t="s">
        <v>27</v>
      </c>
      <c r="D2358" t="s">
        <v>28</v>
      </c>
      <c r="E2358" t="s">
        <v>29</v>
      </c>
      <c r="F2358" t="s">
        <v>13256</v>
      </c>
      <c r="G2358" t="s">
        <v>13257</v>
      </c>
      <c r="H2358" t="s">
        <v>13258</v>
      </c>
      <c r="I2358" t="s">
        <v>19184</v>
      </c>
      <c r="J2358" t="s">
        <v>13286</v>
      </c>
      <c r="K2358" t="s">
        <v>30</v>
      </c>
      <c r="L2358" t="s">
        <v>74</v>
      </c>
      <c r="M2358" t="s">
        <v>74</v>
      </c>
      <c r="N2358" t="s">
        <v>42</v>
      </c>
      <c r="O2358" t="s">
        <v>13287</v>
      </c>
      <c r="P2358" t="s">
        <v>63</v>
      </c>
      <c r="Q2358" t="s">
        <v>3061</v>
      </c>
      <c r="R2358" t="s">
        <v>13288</v>
      </c>
      <c r="S2358" t="str">
        <f t="shared" si="36"/>
        <v>LOAYZA AYLLON, JULIETA ZULEMA</v>
      </c>
      <c r="T2358" t="s">
        <v>40</v>
      </c>
      <c r="U2358" t="s">
        <v>47</v>
      </c>
      <c r="V2358" t="s">
        <v>48</v>
      </c>
      <c r="W2358" t="s">
        <v>16882</v>
      </c>
      <c r="X2358" s="121">
        <v>22309</v>
      </c>
      <c r="Y2358" t="s">
        <v>13289</v>
      </c>
      <c r="AB2358" t="s">
        <v>37</v>
      </c>
      <c r="AC2358" t="s">
        <v>77</v>
      </c>
      <c r="AD2358" t="s">
        <v>39</v>
      </c>
    </row>
    <row r="2359" spans="1:30">
      <c r="A2359" t="s">
        <v>13290</v>
      </c>
      <c r="B2359" t="s">
        <v>26</v>
      </c>
      <c r="C2359" t="s">
        <v>27</v>
      </c>
      <c r="D2359" t="s">
        <v>28</v>
      </c>
      <c r="E2359" t="s">
        <v>29</v>
      </c>
      <c r="F2359" t="s">
        <v>13256</v>
      </c>
      <c r="G2359" t="s">
        <v>13257</v>
      </c>
      <c r="H2359" t="s">
        <v>13258</v>
      </c>
      <c r="I2359" t="s">
        <v>19184</v>
      </c>
      <c r="J2359" t="s">
        <v>13290</v>
      </c>
      <c r="K2359" t="s">
        <v>30</v>
      </c>
      <c r="L2359" t="s">
        <v>74</v>
      </c>
      <c r="M2359" t="s">
        <v>74</v>
      </c>
      <c r="N2359" t="s">
        <v>42</v>
      </c>
      <c r="O2359" t="s">
        <v>13291</v>
      </c>
      <c r="P2359" t="s">
        <v>318</v>
      </c>
      <c r="Q2359" t="s">
        <v>581</v>
      </c>
      <c r="R2359" t="s">
        <v>18667</v>
      </c>
      <c r="S2359" t="str">
        <f t="shared" si="36"/>
        <v>MERMA CHAHUARES, ORLANDO NESTOR</v>
      </c>
      <c r="T2359" t="s">
        <v>40</v>
      </c>
      <c r="U2359" t="s">
        <v>47</v>
      </c>
      <c r="V2359" t="s">
        <v>48</v>
      </c>
      <c r="W2359" t="s">
        <v>18668</v>
      </c>
      <c r="X2359" s="121">
        <v>25873</v>
      </c>
      <c r="Y2359" t="s">
        <v>18669</v>
      </c>
      <c r="AB2359" t="s">
        <v>37</v>
      </c>
      <c r="AC2359" t="s">
        <v>77</v>
      </c>
      <c r="AD2359" t="s">
        <v>39</v>
      </c>
    </row>
    <row r="2360" spans="1:30">
      <c r="A2360" t="s">
        <v>13292</v>
      </c>
      <c r="B2360" t="s">
        <v>26</v>
      </c>
      <c r="C2360" t="s">
        <v>27</v>
      </c>
      <c r="D2360" t="s">
        <v>28</v>
      </c>
      <c r="E2360" t="s">
        <v>29</v>
      </c>
      <c r="F2360" t="s">
        <v>13256</v>
      </c>
      <c r="G2360" t="s">
        <v>13257</v>
      </c>
      <c r="H2360" t="s">
        <v>13258</v>
      </c>
      <c r="I2360" t="s">
        <v>19184</v>
      </c>
      <c r="J2360" t="s">
        <v>13292</v>
      </c>
      <c r="K2360" t="s">
        <v>30</v>
      </c>
      <c r="L2360" t="s">
        <v>74</v>
      </c>
      <c r="M2360" t="s">
        <v>74</v>
      </c>
      <c r="N2360" t="s">
        <v>42</v>
      </c>
      <c r="O2360" t="s">
        <v>14642</v>
      </c>
      <c r="P2360" t="s">
        <v>335</v>
      </c>
      <c r="Q2360" t="s">
        <v>103</v>
      </c>
      <c r="R2360" t="s">
        <v>18670</v>
      </c>
      <c r="S2360" t="str">
        <f t="shared" si="36"/>
        <v>GUTIERREZ MAMANI, JORGE EUGENIO</v>
      </c>
      <c r="T2360" t="s">
        <v>40</v>
      </c>
      <c r="U2360" t="s">
        <v>47</v>
      </c>
      <c r="V2360" t="s">
        <v>48</v>
      </c>
      <c r="W2360" t="s">
        <v>18671</v>
      </c>
      <c r="X2360" s="121">
        <v>23782</v>
      </c>
      <c r="Y2360" t="s">
        <v>18672</v>
      </c>
      <c r="AB2360" t="s">
        <v>37</v>
      </c>
      <c r="AC2360" t="s">
        <v>77</v>
      </c>
      <c r="AD2360" t="s">
        <v>39</v>
      </c>
    </row>
    <row r="2361" spans="1:30">
      <c r="A2361" t="s">
        <v>13296</v>
      </c>
      <c r="B2361" t="s">
        <v>26</v>
      </c>
      <c r="C2361" t="s">
        <v>27</v>
      </c>
      <c r="D2361" t="s">
        <v>28</v>
      </c>
      <c r="E2361" t="s">
        <v>29</v>
      </c>
      <c r="F2361" t="s">
        <v>13256</v>
      </c>
      <c r="G2361" t="s">
        <v>13257</v>
      </c>
      <c r="H2361" t="s">
        <v>13258</v>
      </c>
      <c r="I2361" t="s">
        <v>19184</v>
      </c>
      <c r="J2361" t="s">
        <v>13296</v>
      </c>
      <c r="K2361" t="s">
        <v>87</v>
      </c>
      <c r="L2361" t="s">
        <v>719</v>
      </c>
      <c r="M2361" t="s">
        <v>13297</v>
      </c>
      <c r="N2361" t="s">
        <v>42</v>
      </c>
      <c r="O2361" t="s">
        <v>13298</v>
      </c>
      <c r="P2361" t="s">
        <v>249</v>
      </c>
      <c r="Q2361" t="s">
        <v>79</v>
      </c>
      <c r="R2361" t="s">
        <v>13299</v>
      </c>
      <c r="S2361" t="str">
        <f t="shared" si="36"/>
        <v>PUMA RIQUELME, FRANCISCA MATILDE</v>
      </c>
      <c r="T2361" t="s">
        <v>800</v>
      </c>
      <c r="U2361" t="s">
        <v>36</v>
      </c>
      <c r="V2361" t="s">
        <v>48</v>
      </c>
      <c r="W2361" t="s">
        <v>16884</v>
      </c>
      <c r="X2361" s="121">
        <v>19514</v>
      </c>
      <c r="Y2361" t="s">
        <v>13300</v>
      </c>
      <c r="AB2361" t="s">
        <v>37</v>
      </c>
      <c r="AC2361" t="s">
        <v>92</v>
      </c>
      <c r="AD2361" t="s">
        <v>39</v>
      </c>
    </row>
    <row r="2362" spans="1:30">
      <c r="A2362" t="s">
        <v>13301</v>
      </c>
      <c r="B2362" t="s">
        <v>26</v>
      </c>
      <c r="C2362" t="s">
        <v>27</v>
      </c>
      <c r="D2362" t="s">
        <v>28</v>
      </c>
      <c r="E2362" t="s">
        <v>29</v>
      </c>
      <c r="F2362" t="s">
        <v>13256</v>
      </c>
      <c r="G2362" t="s">
        <v>13257</v>
      </c>
      <c r="H2362" t="s">
        <v>13258</v>
      </c>
      <c r="I2362" t="s">
        <v>19184</v>
      </c>
      <c r="J2362" t="s">
        <v>13301</v>
      </c>
      <c r="K2362" t="s">
        <v>87</v>
      </c>
      <c r="L2362" t="s">
        <v>88</v>
      </c>
      <c r="M2362" t="s">
        <v>89</v>
      </c>
      <c r="N2362" t="s">
        <v>42</v>
      </c>
      <c r="O2362" t="s">
        <v>13302</v>
      </c>
      <c r="P2362" t="s">
        <v>349</v>
      </c>
      <c r="Q2362" t="s">
        <v>293</v>
      </c>
      <c r="R2362" t="s">
        <v>13303</v>
      </c>
      <c r="S2362" t="str">
        <f t="shared" si="36"/>
        <v>TIQUILLOCA AGUILAR, GABRIEL</v>
      </c>
      <c r="T2362" t="s">
        <v>99</v>
      </c>
      <c r="U2362" t="s">
        <v>36</v>
      </c>
      <c r="V2362" t="s">
        <v>48</v>
      </c>
      <c r="W2362" t="s">
        <v>16885</v>
      </c>
      <c r="X2362" s="121">
        <v>25167</v>
      </c>
      <c r="Y2362" t="s">
        <v>13304</v>
      </c>
      <c r="AB2362" t="s">
        <v>37</v>
      </c>
      <c r="AC2362" t="s">
        <v>92</v>
      </c>
      <c r="AD2362" t="s">
        <v>39</v>
      </c>
    </row>
    <row r="2363" spans="1:30">
      <c r="A2363" t="s">
        <v>13305</v>
      </c>
      <c r="B2363" t="s">
        <v>26</v>
      </c>
      <c r="C2363" t="s">
        <v>27</v>
      </c>
      <c r="D2363" t="s">
        <v>28</v>
      </c>
      <c r="E2363" t="s">
        <v>29</v>
      </c>
      <c r="F2363" t="s">
        <v>13256</v>
      </c>
      <c r="G2363" t="s">
        <v>13257</v>
      </c>
      <c r="H2363" t="s">
        <v>13258</v>
      </c>
      <c r="I2363" t="s">
        <v>19184</v>
      </c>
      <c r="J2363" t="s">
        <v>13305</v>
      </c>
      <c r="K2363" t="s">
        <v>87</v>
      </c>
      <c r="L2363" t="s">
        <v>88</v>
      </c>
      <c r="M2363" t="s">
        <v>89</v>
      </c>
      <c r="N2363" t="s">
        <v>42</v>
      </c>
      <c r="O2363" t="s">
        <v>52</v>
      </c>
      <c r="P2363" t="s">
        <v>72</v>
      </c>
      <c r="Q2363" t="s">
        <v>9654</v>
      </c>
      <c r="R2363" t="s">
        <v>96</v>
      </c>
      <c r="S2363" t="str">
        <f t="shared" si="36"/>
        <v>QUISPE CHOQUECAHUA, ESTEBAN</v>
      </c>
      <c r="T2363" t="s">
        <v>172</v>
      </c>
      <c r="U2363" t="s">
        <v>36</v>
      </c>
      <c r="V2363" t="s">
        <v>48</v>
      </c>
      <c r="W2363" t="s">
        <v>16886</v>
      </c>
      <c r="X2363" s="121">
        <v>22146</v>
      </c>
      <c r="Y2363" t="s">
        <v>13306</v>
      </c>
      <c r="AB2363" t="s">
        <v>37</v>
      </c>
      <c r="AC2363" t="s">
        <v>92</v>
      </c>
      <c r="AD2363" t="s">
        <v>39</v>
      </c>
    </row>
    <row r="2364" spans="1:30">
      <c r="A2364" t="s">
        <v>13307</v>
      </c>
      <c r="B2364" t="s">
        <v>26</v>
      </c>
      <c r="C2364" t="s">
        <v>27</v>
      </c>
      <c r="D2364" t="s">
        <v>28</v>
      </c>
      <c r="E2364" t="s">
        <v>29</v>
      </c>
      <c r="F2364" t="s">
        <v>13308</v>
      </c>
      <c r="G2364" t="s">
        <v>13309</v>
      </c>
      <c r="H2364" t="s">
        <v>13258</v>
      </c>
      <c r="I2364" t="s">
        <v>19188</v>
      </c>
      <c r="J2364" t="s">
        <v>13307</v>
      </c>
      <c r="K2364" t="s">
        <v>30</v>
      </c>
      <c r="L2364" t="s">
        <v>30</v>
      </c>
      <c r="M2364" t="s">
        <v>41</v>
      </c>
      <c r="N2364" t="s">
        <v>42</v>
      </c>
      <c r="O2364" t="s">
        <v>13310</v>
      </c>
      <c r="P2364" t="s">
        <v>103</v>
      </c>
      <c r="Q2364" t="s">
        <v>64</v>
      </c>
      <c r="R2364" t="s">
        <v>13311</v>
      </c>
      <c r="S2364" t="str">
        <f t="shared" si="36"/>
        <v>MAMANI CHOQUE, NANCY GLORIA</v>
      </c>
      <c r="T2364" t="s">
        <v>51</v>
      </c>
      <c r="U2364" t="s">
        <v>47</v>
      </c>
      <c r="V2364" t="s">
        <v>48</v>
      </c>
      <c r="W2364" t="s">
        <v>16887</v>
      </c>
      <c r="X2364" s="121">
        <v>25317</v>
      </c>
      <c r="Y2364" t="s">
        <v>13312</v>
      </c>
      <c r="AB2364" t="s">
        <v>37</v>
      </c>
      <c r="AC2364" t="s">
        <v>38</v>
      </c>
      <c r="AD2364" t="s">
        <v>39</v>
      </c>
    </row>
    <row r="2365" spans="1:30">
      <c r="A2365" t="s">
        <v>13315</v>
      </c>
      <c r="B2365" t="s">
        <v>26</v>
      </c>
      <c r="C2365" t="s">
        <v>27</v>
      </c>
      <c r="D2365" t="s">
        <v>28</v>
      </c>
      <c r="E2365" t="s">
        <v>29</v>
      </c>
      <c r="F2365" t="s">
        <v>13308</v>
      </c>
      <c r="G2365" t="s">
        <v>13309</v>
      </c>
      <c r="H2365" t="s">
        <v>13258</v>
      </c>
      <c r="I2365" t="s">
        <v>19188</v>
      </c>
      <c r="J2365" t="s">
        <v>13315</v>
      </c>
      <c r="K2365" t="s">
        <v>30</v>
      </c>
      <c r="L2365" t="s">
        <v>30</v>
      </c>
      <c r="M2365" t="s">
        <v>41</v>
      </c>
      <c r="N2365" t="s">
        <v>231</v>
      </c>
      <c r="O2365" t="s">
        <v>14643</v>
      </c>
      <c r="P2365" t="s">
        <v>40</v>
      </c>
      <c r="Q2365" t="s">
        <v>40</v>
      </c>
      <c r="R2365" t="s">
        <v>40</v>
      </c>
      <c r="S2365" s="163" t="s">
        <v>231</v>
      </c>
      <c r="T2365" t="s">
        <v>62</v>
      </c>
      <c r="U2365" t="s">
        <v>47</v>
      </c>
      <c r="V2365" t="s">
        <v>48</v>
      </c>
      <c r="W2365" t="s">
        <v>40</v>
      </c>
      <c r="X2365" t="s">
        <v>232</v>
      </c>
      <c r="Y2365" t="s">
        <v>40</v>
      </c>
      <c r="AB2365" t="s">
        <v>37</v>
      </c>
      <c r="AC2365" t="s">
        <v>6439</v>
      </c>
      <c r="AD2365" t="s">
        <v>39</v>
      </c>
    </row>
    <row r="2366" spans="1:30">
      <c r="A2366" t="s">
        <v>13316</v>
      </c>
      <c r="B2366" t="s">
        <v>26</v>
      </c>
      <c r="C2366" t="s">
        <v>27</v>
      </c>
      <c r="D2366" t="s">
        <v>28</v>
      </c>
      <c r="E2366" t="s">
        <v>29</v>
      </c>
      <c r="F2366" t="s">
        <v>13308</v>
      </c>
      <c r="G2366" t="s">
        <v>13309</v>
      </c>
      <c r="H2366" t="s">
        <v>13258</v>
      </c>
      <c r="I2366" t="s">
        <v>19188</v>
      </c>
      <c r="J2366" t="s">
        <v>13316</v>
      </c>
      <c r="K2366" t="s">
        <v>30</v>
      </c>
      <c r="L2366" t="s">
        <v>30</v>
      </c>
      <c r="M2366" t="s">
        <v>41</v>
      </c>
      <c r="N2366" t="s">
        <v>231</v>
      </c>
      <c r="O2366" t="s">
        <v>13317</v>
      </c>
      <c r="P2366" t="s">
        <v>40</v>
      </c>
      <c r="Q2366" t="s">
        <v>40</v>
      </c>
      <c r="R2366" t="s">
        <v>40</v>
      </c>
      <c r="S2366" s="163" t="s">
        <v>231</v>
      </c>
      <c r="T2366" t="s">
        <v>62</v>
      </c>
      <c r="U2366" t="s">
        <v>47</v>
      </c>
      <c r="V2366" t="s">
        <v>48</v>
      </c>
      <c r="W2366" t="s">
        <v>40</v>
      </c>
      <c r="X2366" t="s">
        <v>232</v>
      </c>
      <c r="Y2366" t="s">
        <v>40</v>
      </c>
      <c r="AB2366" t="s">
        <v>37</v>
      </c>
      <c r="AC2366" t="s">
        <v>6439</v>
      </c>
      <c r="AD2366" t="s">
        <v>39</v>
      </c>
    </row>
    <row r="2367" spans="1:30">
      <c r="A2367" t="s">
        <v>13318</v>
      </c>
      <c r="B2367" t="s">
        <v>26</v>
      </c>
      <c r="C2367" t="s">
        <v>27</v>
      </c>
      <c r="D2367" t="s">
        <v>28</v>
      </c>
      <c r="E2367" t="s">
        <v>29</v>
      </c>
      <c r="F2367" t="s">
        <v>13308</v>
      </c>
      <c r="G2367" t="s">
        <v>13309</v>
      </c>
      <c r="H2367" t="s">
        <v>13258</v>
      </c>
      <c r="I2367" t="s">
        <v>19188</v>
      </c>
      <c r="J2367" t="s">
        <v>13318</v>
      </c>
      <c r="K2367" t="s">
        <v>30</v>
      </c>
      <c r="L2367" t="s">
        <v>30</v>
      </c>
      <c r="M2367" t="s">
        <v>41</v>
      </c>
      <c r="N2367" t="s">
        <v>231</v>
      </c>
      <c r="O2367" t="s">
        <v>13319</v>
      </c>
      <c r="P2367" t="s">
        <v>40</v>
      </c>
      <c r="Q2367" t="s">
        <v>40</v>
      </c>
      <c r="R2367" t="s">
        <v>40</v>
      </c>
      <c r="S2367" s="163" t="s">
        <v>231</v>
      </c>
      <c r="T2367" t="s">
        <v>62</v>
      </c>
      <c r="U2367" t="s">
        <v>47</v>
      </c>
      <c r="V2367" t="s">
        <v>48</v>
      </c>
      <c r="W2367" t="s">
        <v>40</v>
      </c>
      <c r="X2367" t="s">
        <v>232</v>
      </c>
      <c r="Y2367" t="s">
        <v>40</v>
      </c>
      <c r="AB2367" t="s">
        <v>37</v>
      </c>
      <c r="AC2367" t="s">
        <v>6439</v>
      </c>
      <c r="AD2367" t="s">
        <v>39</v>
      </c>
    </row>
    <row r="2368" spans="1:30">
      <c r="A2368" t="s">
        <v>13320</v>
      </c>
      <c r="B2368" t="s">
        <v>26</v>
      </c>
      <c r="C2368" t="s">
        <v>27</v>
      </c>
      <c r="D2368" t="s">
        <v>28</v>
      </c>
      <c r="E2368" t="s">
        <v>29</v>
      </c>
      <c r="F2368" t="s">
        <v>13308</v>
      </c>
      <c r="G2368" t="s">
        <v>13309</v>
      </c>
      <c r="H2368" t="s">
        <v>13258</v>
      </c>
      <c r="I2368" t="s">
        <v>19188</v>
      </c>
      <c r="J2368" t="s">
        <v>13320</v>
      </c>
      <c r="K2368" t="s">
        <v>30</v>
      </c>
      <c r="L2368" t="s">
        <v>30</v>
      </c>
      <c r="M2368" t="s">
        <v>41</v>
      </c>
      <c r="N2368" t="s">
        <v>42</v>
      </c>
      <c r="O2368" t="s">
        <v>52</v>
      </c>
      <c r="P2368" t="s">
        <v>57</v>
      </c>
      <c r="Q2368" t="s">
        <v>122</v>
      </c>
      <c r="R2368" t="s">
        <v>13321</v>
      </c>
      <c r="S2368" t="str">
        <f t="shared" si="36"/>
        <v>VILCA FLORES, NIEVES MARISOL</v>
      </c>
      <c r="T2368" t="s">
        <v>46</v>
      </c>
      <c r="U2368" t="s">
        <v>47</v>
      </c>
      <c r="V2368" t="s">
        <v>48</v>
      </c>
      <c r="W2368" t="s">
        <v>16889</v>
      </c>
      <c r="X2368" s="121">
        <v>26215</v>
      </c>
      <c r="Y2368" t="s">
        <v>13322</v>
      </c>
      <c r="AB2368" t="s">
        <v>37</v>
      </c>
      <c r="AC2368" t="s">
        <v>38</v>
      </c>
      <c r="AD2368" t="s">
        <v>39</v>
      </c>
    </row>
    <row r="2369" spans="1:30">
      <c r="A2369" t="s">
        <v>13323</v>
      </c>
      <c r="B2369" t="s">
        <v>26</v>
      </c>
      <c r="C2369" t="s">
        <v>27</v>
      </c>
      <c r="D2369" t="s">
        <v>28</v>
      </c>
      <c r="E2369" t="s">
        <v>29</v>
      </c>
      <c r="F2369" t="s">
        <v>13308</v>
      </c>
      <c r="G2369" t="s">
        <v>13309</v>
      </c>
      <c r="H2369" t="s">
        <v>13258</v>
      </c>
      <c r="I2369" t="s">
        <v>19188</v>
      </c>
      <c r="J2369" t="s">
        <v>13323</v>
      </c>
      <c r="K2369" t="s">
        <v>30</v>
      </c>
      <c r="L2369" t="s">
        <v>30</v>
      </c>
      <c r="M2369" t="s">
        <v>41</v>
      </c>
      <c r="N2369" t="s">
        <v>231</v>
      </c>
      <c r="O2369" t="s">
        <v>6219</v>
      </c>
      <c r="P2369" t="s">
        <v>40</v>
      </c>
      <c r="Q2369" t="s">
        <v>40</v>
      </c>
      <c r="R2369" t="s">
        <v>40</v>
      </c>
      <c r="S2369" s="163" t="s">
        <v>231</v>
      </c>
      <c r="T2369" t="s">
        <v>62</v>
      </c>
      <c r="U2369" t="s">
        <v>47</v>
      </c>
      <c r="V2369" t="s">
        <v>48</v>
      </c>
      <c r="W2369" t="s">
        <v>40</v>
      </c>
      <c r="X2369" t="s">
        <v>232</v>
      </c>
      <c r="Y2369" t="s">
        <v>40</v>
      </c>
      <c r="AB2369" t="s">
        <v>37</v>
      </c>
      <c r="AC2369" t="s">
        <v>6439</v>
      </c>
      <c r="AD2369" t="s">
        <v>39</v>
      </c>
    </row>
    <row r="2370" spans="1:30">
      <c r="A2370" t="s">
        <v>13324</v>
      </c>
      <c r="B2370" t="s">
        <v>26</v>
      </c>
      <c r="C2370" t="s">
        <v>27</v>
      </c>
      <c r="D2370" t="s">
        <v>28</v>
      </c>
      <c r="E2370" t="s">
        <v>29</v>
      </c>
      <c r="F2370" t="s">
        <v>13308</v>
      </c>
      <c r="G2370" t="s">
        <v>13309</v>
      </c>
      <c r="H2370" t="s">
        <v>13258</v>
      </c>
      <c r="I2370" t="s">
        <v>19188</v>
      </c>
      <c r="J2370" t="s">
        <v>13324</v>
      </c>
      <c r="K2370" t="s">
        <v>30</v>
      </c>
      <c r="L2370" t="s">
        <v>74</v>
      </c>
      <c r="M2370" t="s">
        <v>74</v>
      </c>
      <c r="N2370" t="s">
        <v>42</v>
      </c>
      <c r="O2370" t="s">
        <v>13325</v>
      </c>
      <c r="P2370" t="s">
        <v>108</v>
      </c>
      <c r="Q2370" t="s">
        <v>139</v>
      </c>
      <c r="R2370" t="s">
        <v>440</v>
      </c>
      <c r="S2370" t="str">
        <f t="shared" si="36"/>
        <v>SILVA DUEÑAS, JOSE</v>
      </c>
      <c r="T2370" t="s">
        <v>40</v>
      </c>
      <c r="U2370" t="s">
        <v>47</v>
      </c>
      <c r="V2370" t="s">
        <v>48</v>
      </c>
      <c r="W2370" t="s">
        <v>19189</v>
      </c>
      <c r="X2370" s="121">
        <v>26333</v>
      </c>
      <c r="Y2370" t="s">
        <v>19190</v>
      </c>
      <c r="AB2370" t="s">
        <v>37</v>
      </c>
      <c r="AC2370" t="s">
        <v>77</v>
      </c>
      <c r="AD2370" t="s">
        <v>39</v>
      </c>
    </row>
    <row r="2371" spans="1:30">
      <c r="A2371" t="s">
        <v>13326</v>
      </c>
      <c r="B2371" t="s">
        <v>26</v>
      </c>
      <c r="C2371" t="s">
        <v>27</v>
      </c>
      <c r="D2371" t="s">
        <v>28</v>
      </c>
      <c r="E2371" t="s">
        <v>29</v>
      </c>
      <c r="F2371" t="s">
        <v>13308</v>
      </c>
      <c r="G2371" t="s">
        <v>13309</v>
      </c>
      <c r="H2371" t="s">
        <v>13258</v>
      </c>
      <c r="I2371" t="s">
        <v>19188</v>
      </c>
      <c r="J2371" t="s">
        <v>13326</v>
      </c>
      <c r="K2371" t="s">
        <v>87</v>
      </c>
      <c r="L2371" t="s">
        <v>719</v>
      </c>
      <c r="M2371" t="s">
        <v>13327</v>
      </c>
      <c r="N2371" t="s">
        <v>42</v>
      </c>
      <c r="O2371" t="s">
        <v>52</v>
      </c>
      <c r="P2371" t="s">
        <v>13328</v>
      </c>
      <c r="Q2371" t="s">
        <v>223</v>
      </c>
      <c r="R2371" t="s">
        <v>13329</v>
      </c>
      <c r="S2371" t="str">
        <f t="shared" si="36"/>
        <v>TERRAZAS JIMENEZ, CELIA AURORA</v>
      </c>
      <c r="T2371" t="s">
        <v>1335</v>
      </c>
      <c r="U2371" t="s">
        <v>36</v>
      </c>
      <c r="V2371" t="s">
        <v>48</v>
      </c>
      <c r="W2371" t="s">
        <v>16890</v>
      </c>
      <c r="X2371" s="121">
        <v>19863</v>
      </c>
      <c r="Y2371" t="s">
        <v>13330</v>
      </c>
      <c r="AB2371" t="s">
        <v>37</v>
      </c>
      <c r="AC2371" t="s">
        <v>92</v>
      </c>
      <c r="AD2371" t="s">
        <v>39</v>
      </c>
    </row>
    <row r="2372" spans="1:30">
      <c r="A2372" t="s">
        <v>13331</v>
      </c>
      <c r="B2372" t="s">
        <v>26</v>
      </c>
      <c r="C2372" t="s">
        <v>27</v>
      </c>
      <c r="D2372" t="s">
        <v>28</v>
      </c>
      <c r="E2372" t="s">
        <v>29</v>
      </c>
      <c r="F2372" t="s">
        <v>13308</v>
      </c>
      <c r="G2372" t="s">
        <v>13309</v>
      </c>
      <c r="H2372" t="s">
        <v>13258</v>
      </c>
      <c r="I2372" t="s">
        <v>19188</v>
      </c>
      <c r="J2372" t="s">
        <v>13331</v>
      </c>
      <c r="K2372" t="s">
        <v>87</v>
      </c>
      <c r="L2372" t="s">
        <v>709</v>
      </c>
      <c r="M2372" t="s">
        <v>13332</v>
      </c>
      <c r="N2372" t="s">
        <v>42</v>
      </c>
      <c r="O2372" t="s">
        <v>13333</v>
      </c>
      <c r="P2372" t="s">
        <v>3972</v>
      </c>
      <c r="Q2372" t="s">
        <v>207</v>
      </c>
      <c r="R2372" t="s">
        <v>13334</v>
      </c>
      <c r="S2372" t="str">
        <f t="shared" ref="S2372:S2435" si="37">CONCATENATE(P2372," ",Q2372,","," ",R2372)</f>
        <v>BALCONA CUNO, JULIO JESUS</v>
      </c>
      <c r="T2372" t="s">
        <v>399</v>
      </c>
      <c r="U2372" t="s">
        <v>36</v>
      </c>
      <c r="V2372" t="s">
        <v>48</v>
      </c>
      <c r="W2372" t="s">
        <v>16891</v>
      </c>
      <c r="X2372" s="121">
        <v>23665</v>
      </c>
      <c r="Y2372" t="s">
        <v>13335</v>
      </c>
      <c r="AB2372" t="s">
        <v>37</v>
      </c>
      <c r="AC2372" t="s">
        <v>92</v>
      </c>
      <c r="AD2372" t="s">
        <v>39</v>
      </c>
    </row>
    <row r="2373" spans="1:30">
      <c r="A2373" t="s">
        <v>13336</v>
      </c>
      <c r="B2373" t="s">
        <v>26</v>
      </c>
      <c r="C2373" t="s">
        <v>27</v>
      </c>
      <c r="D2373" t="s">
        <v>28</v>
      </c>
      <c r="E2373" t="s">
        <v>29</v>
      </c>
      <c r="F2373" t="s">
        <v>13308</v>
      </c>
      <c r="G2373" t="s">
        <v>13309</v>
      </c>
      <c r="H2373" t="s">
        <v>13258</v>
      </c>
      <c r="I2373" t="s">
        <v>19188</v>
      </c>
      <c r="J2373" t="s">
        <v>13336</v>
      </c>
      <c r="K2373" t="s">
        <v>87</v>
      </c>
      <c r="L2373" t="s">
        <v>88</v>
      </c>
      <c r="M2373" t="s">
        <v>89</v>
      </c>
      <c r="N2373" t="s">
        <v>42</v>
      </c>
      <c r="O2373" t="s">
        <v>420</v>
      </c>
      <c r="P2373" t="s">
        <v>122</v>
      </c>
      <c r="Q2373" t="s">
        <v>148</v>
      </c>
      <c r="R2373" t="s">
        <v>9255</v>
      </c>
      <c r="S2373" t="str">
        <f t="shared" si="37"/>
        <v>FLORES RAMOS, MARIA MAGDALENA</v>
      </c>
      <c r="T2373" t="s">
        <v>99</v>
      </c>
      <c r="U2373" t="s">
        <v>36</v>
      </c>
      <c r="V2373" t="s">
        <v>48</v>
      </c>
      <c r="W2373" t="s">
        <v>16892</v>
      </c>
      <c r="X2373" s="121">
        <v>22794</v>
      </c>
      <c r="Y2373" t="s">
        <v>13337</v>
      </c>
      <c r="AB2373" t="s">
        <v>37</v>
      </c>
      <c r="AC2373" t="s">
        <v>92</v>
      </c>
      <c r="AD2373" t="s">
        <v>39</v>
      </c>
    </row>
    <row r="2374" spans="1:30">
      <c r="A2374" t="s">
        <v>13338</v>
      </c>
      <c r="B2374" t="s">
        <v>26</v>
      </c>
      <c r="C2374" t="s">
        <v>27</v>
      </c>
      <c r="D2374" t="s">
        <v>28</v>
      </c>
      <c r="E2374" t="s">
        <v>29</v>
      </c>
      <c r="F2374" t="s">
        <v>13308</v>
      </c>
      <c r="G2374" t="s">
        <v>13309</v>
      </c>
      <c r="H2374" t="s">
        <v>13258</v>
      </c>
      <c r="I2374" t="s">
        <v>19188</v>
      </c>
      <c r="J2374" t="s">
        <v>13338</v>
      </c>
      <c r="K2374" t="s">
        <v>87</v>
      </c>
      <c r="L2374" t="s">
        <v>88</v>
      </c>
      <c r="M2374" t="s">
        <v>89</v>
      </c>
      <c r="N2374" t="s">
        <v>42</v>
      </c>
      <c r="O2374" t="s">
        <v>420</v>
      </c>
      <c r="P2374" t="s">
        <v>13339</v>
      </c>
      <c r="Q2374" t="s">
        <v>68</v>
      </c>
      <c r="R2374" t="s">
        <v>13340</v>
      </c>
      <c r="S2374" t="str">
        <f t="shared" si="37"/>
        <v>BENITES PONCE, DOMINGA MAGNOLI</v>
      </c>
      <c r="T2374" t="s">
        <v>99</v>
      </c>
      <c r="U2374" t="s">
        <v>36</v>
      </c>
      <c r="V2374" t="s">
        <v>48</v>
      </c>
      <c r="W2374" t="s">
        <v>16893</v>
      </c>
      <c r="X2374" s="121">
        <v>25700</v>
      </c>
      <c r="Y2374" t="s">
        <v>13341</v>
      </c>
      <c r="AB2374" t="s">
        <v>37</v>
      </c>
      <c r="AC2374" t="s">
        <v>92</v>
      </c>
      <c r="AD2374" t="s">
        <v>39</v>
      </c>
    </row>
    <row r="2375" spans="1:30">
      <c r="A2375" t="s">
        <v>2455</v>
      </c>
      <c r="B2375" t="s">
        <v>26</v>
      </c>
      <c r="C2375" t="s">
        <v>27</v>
      </c>
      <c r="D2375" t="s">
        <v>28</v>
      </c>
      <c r="E2375" t="s">
        <v>29</v>
      </c>
      <c r="F2375" t="s">
        <v>1044</v>
      </c>
      <c r="G2375" t="s">
        <v>1045</v>
      </c>
      <c r="H2375" t="s">
        <v>6181</v>
      </c>
      <c r="I2375" t="s">
        <v>6015</v>
      </c>
      <c r="J2375" t="s">
        <v>2455</v>
      </c>
      <c r="K2375" t="s">
        <v>30</v>
      </c>
      <c r="L2375" t="s">
        <v>31</v>
      </c>
      <c r="M2375" t="s">
        <v>32</v>
      </c>
      <c r="N2375" t="s">
        <v>231</v>
      </c>
      <c r="O2375" t="s">
        <v>6424</v>
      </c>
      <c r="P2375" t="s">
        <v>40</v>
      </c>
      <c r="Q2375" t="s">
        <v>40</v>
      </c>
      <c r="R2375" t="s">
        <v>40</v>
      </c>
      <c r="S2375" s="163" t="s">
        <v>231</v>
      </c>
      <c r="T2375" t="s">
        <v>62</v>
      </c>
      <c r="U2375" t="s">
        <v>36</v>
      </c>
      <c r="V2375" t="s">
        <v>48</v>
      </c>
      <c r="W2375" t="s">
        <v>40</v>
      </c>
      <c r="X2375" t="s">
        <v>232</v>
      </c>
      <c r="Y2375" t="s">
        <v>40</v>
      </c>
      <c r="AB2375" t="s">
        <v>37</v>
      </c>
      <c r="AC2375" t="s">
        <v>38</v>
      </c>
      <c r="AD2375" t="s">
        <v>39</v>
      </c>
    </row>
    <row r="2376" spans="1:30">
      <c r="A2376" t="s">
        <v>5296</v>
      </c>
      <c r="B2376" t="s">
        <v>26</v>
      </c>
      <c r="C2376" t="s">
        <v>27</v>
      </c>
      <c r="D2376" t="s">
        <v>28</v>
      </c>
      <c r="E2376" t="s">
        <v>29</v>
      </c>
      <c r="F2376" t="s">
        <v>1044</v>
      </c>
      <c r="G2376" t="s">
        <v>1045</v>
      </c>
      <c r="H2376" t="s">
        <v>6181</v>
      </c>
      <c r="I2376" t="s">
        <v>6015</v>
      </c>
      <c r="J2376" t="s">
        <v>5296</v>
      </c>
      <c r="K2376" t="s">
        <v>30</v>
      </c>
      <c r="L2376" t="s">
        <v>30</v>
      </c>
      <c r="M2376" t="s">
        <v>41</v>
      </c>
      <c r="N2376" t="s">
        <v>42</v>
      </c>
      <c r="O2376" t="s">
        <v>6182</v>
      </c>
      <c r="P2376" t="s">
        <v>5297</v>
      </c>
      <c r="Q2376" t="s">
        <v>73</v>
      </c>
      <c r="R2376" t="s">
        <v>627</v>
      </c>
      <c r="S2376" t="str">
        <f t="shared" si="37"/>
        <v>CONDEMAITA CONDORI, TEOFILO</v>
      </c>
      <c r="T2376" t="s">
        <v>62</v>
      </c>
      <c r="U2376" t="s">
        <v>47</v>
      </c>
      <c r="V2376" t="s">
        <v>48</v>
      </c>
      <c r="W2376" t="s">
        <v>16894</v>
      </c>
      <c r="X2376" s="121">
        <v>23816</v>
      </c>
      <c r="Y2376" t="s">
        <v>5298</v>
      </c>
      <c r="AB2376" t="s">
        <v>37</v>
      </c>
      <c r="AC2376" t="s">
        <v>38</v>
      </c>
      <c r="AD2376" t="s">
        <v>39</v>
      </c>
    </row>
    <row r="2377" spans="1:30">
      <c r="A2377" t="s">
        <v>1046</v>
      </c>
      <c r="B2377" t="s">
        <v>26</v>
      </c>
      <c r="C2377" t="s">
        <v>27</v>
      </c>
      <c r="D2377" t="s">
        <v>28</v>
      </c>
      <c r="E2377" t="s">
        <v>29</v>
      </c>
      <c r="F2377" t="s">
        <v>1044</v>
      </c>
      <c r="G2377" t="s">
        <v>1045</v>
      </c>
      <c r="H2377" t="s">
        <v>6181</v>
      </c>
      <c r="I2377" t="s">
        <v>6015</v>
      </c>
      <c r="J2377" t="s">
        <v>1046</v>
      </c>
      <c r="K2377" t="s">
        <v>30</v>
      </c>
      <c r="L2377" t="s">
        <v>30</v>
      </c>
      <c r="M2377" t="s">
        <v>41</v>
      </c>
      <c r="N2377" t="s">
        <v>231</v>
      </c>
      <c r="O2377" t="s">
        <v>14644</v>
      </c>
      <c r="P2377" t="s">
        <v>40</v>
      </c>
      <c r="Q2377" t="s">
        <v>40</v>
      </c>
      <c r="R2377" t="s">
        <v>40</v>
      </c>
      <c r="S2377" s="163" t="s">
        <v>231</v>
      </c>
      <c r="T2377" t="s">
        <v>62</v>
      </c>
      <c r="U2377" t="s">
        <v>47</v>
      </c>
      <c r="V2377" t="s">
        <v>48</v>
      </c>
      <c r="W2377" t="s">
        <v>40</v>
      </c>
      <c r="X2377" t="s">
        <v>232</v>
      </c>
      <c r="Y2377" t="s">
        <v>40</v>
      </c>
      <c r="AB2377" t="s">
        <v>37</v>
      </c>
      <c r="AC2377" t="s">
        <v>6439</v>
      </c>
      <c r="AD2377" t="s">
        <v>39</v>
      </c>
    </row>
    <row r="2378" spans="1:30">
      <c r="A2378" t="s">
        <v>1047</v>
      </c>
      <c r="B2378" t="s">
        <v>26</v>
      </c>
      <c r="C2378" t="s">
        <v>27</v>
      </c>
      <c r="D2378" t="s">
        <v>28</v>
      </c>
      <c r="E2378" t="s">
        <v>29</v>
      </c>
      <c r="F2378" t="s">
        <v>1044</v>
      </c>
      <c r="G2378" t="s">
        <v>1045</v>
      </c>
      <c r="H2378" t="s">
        <v>6181</v>
      </c>
      <c r="I2378" t="s">
        <v>6015</v>
      </c>
      <c r="J2378" t="s">
        <v>1047</v>
      </c>
      <c r="K2378" t="s">
        <v>30</v>
      </c>
      <c r="L2378" t="s">
        <v>30</v>
      </c>
      <c r="M2378" t="s">
        <v>41</v>
      </c>
      <c r="N2378" t="s">
        <v>42</v>
      </c>
      <c r="O2378" t="s">
        <v>52</v>
      </c>
      <c r="P2378" t="s">
        <v>375</v>
      </c>
      <c r="Q2378" t="s">
        <v>376</v>
      </c>
      <c r="R2378" t="s">
        <v>1008</v>
      </c>
      <c r="S2378" t="str">
        <f t="shared" si="37"/>
        <v>ARACA ANCCO, WALTER</v>
      </c>
      <c r="T2378" t="s">
        <v>46</v>
      </c>
      <c r="U2378" t="s">
        <v>47</v>
      </c>
      <c r="V2378" t="s">
        <v>48</v>
      </c>
      <c r="W2378" t="s">
        <v>16895</v>
      </c>
      <c r="X2378" s="121">
        <v>25267</v>
      </c>
      <c r="Y2378" t="s">
        <v>254</v>
      </c>
      <c r="AB2378" t="s">
        <v>37</v>
      </c>
      <c r="AC2378" t="s">
        <v>38</v>
      </c>
      <c r="AD2378" t="s">
        <v>39</v>
      </c>
    </row>
    <row r="2379" spans="1:30">
      <c r="A2379" t="s">
        <v>1048</v>
      </c>
      <c r="B2379" t="s">
        <v>26</v>
      </c>
      <c r="C2379" t="s">
        <v>27</v>
      </c>
      <c r="D2379" t="s">
        <v>28</v>
      </c>
      <c r="E2379" t="s">
        <v>29</v>
      </c>
      <c r="F2379" t="s">
        <v>1044</v>
      </c>
      <c r="G2379" t="s">
        <v>1045</v>
      </c>
      <c r="H2379" t="s">
        <v>6181</v>
      </c>
      <c r="I2379" t="s">
        <v>6015</v>
      </c>
      <c r="J2379" t="s">
        <v>1048</v>
      </c>
      <c r="K2379" t="s">
        <v>30</v>
      </c>
      <c r="L2379" t="s">
        <v>30</v>
      </c>
      <c r="M2379" t="s">
        <v>41</v>
      </c>
      <c r="N2379" t="s">
        <v>42</v>
      </c>
      <c r="O2379" t="s">
        <v>19191</v>
      </c>
      <c r="P2379" t="s">
        <v>3048</v>
      </c>
      <c r="Q2379" t="s">
        <v>175</v>
      </c>
      <c r="R2379" t="s">
        <v>3049</v>
      </c>
      <c r="S2379" t="str">
        <f t="shared" si="37"/>
        <v>HIQUISI TITO, ARMANDO MARINO</v>
      </c>
      <c r="T2379" t="s">
        <v>35</v>
      </c>
      <c r="U2379" t="s">
        <v>47</v>
      </c>
      <c r="V2379" t="s">
        <v>48</v>
      </c>
      <c r="W2379" t="s">
        <v>17567</v>
      </c>
      <c r="X2379" s="121">
        <v>23571</v>
      </c>
      <c r="Y2379" t="s">
        <v>3050</v>
      </c>
      <c r="AB2379" t="s">
        <v>37</v>
      </c>
      <c r="AC2379" t="s">
        <v>38</v>
      </c>
      <c r="AD2379" t="s">
        <v>39</v>
      </c>
    </row>
    <row r="2380" spans="1:30">
      <c r="A2380" t="s">
        <v>1050</v>
      </c>
      <c r="B2380" t="s">
        <v>26</v>
      </c>
      <c r="C2380" t="s">
        <v>27</v>
      </c>
      <c r="D2380" t="s">
        <v>28</v>
      </c>
      <c r="E2380" t="s">
        <v>29</v>
      </c>
      <c r="F2380" t="s">
        <v>1044</v>
      </c>
      <c r="G2380" t="s">
        <v>1045</v>
      </c>
      <c r="H2380" t="s">
        <v>6181</v>
      </c>
      <c r="I2380" t="s">
        <v>6015</v>
      </c>
      <c r="J2380" t="s">
        <v>1050</v>
      </c>
      <c r="K2380" t="s">
        <v>30</v>
      </c>
      <c r="L2380" t="s">
        <v>30</v>
      </c>
      <c r="M2380" t="s">
        <v>41</v>
      </c>
      <c r="N2380" t="s">
        <v>42</v>
      </c>
      <c r="O2380" t="s">
        <v>52</v>
      </c>
      <c r="P2380" t="s">
        <v>404</v>
      </c>
      <c r="Q2380" t="s">
        <v>44</v>
      </c>
      <c r="R2380" t="s">
        <v>1051</v>
      </c>
      <c r="S2380" t="str">
        <f t="shared" si="37"/>
        <v>BUSTINZA CHOQUEHUANCA, SONIA AGLEY</v>
      </c>
      <c r="T2380" t="s">
        <v>58</v>
      </c>
      <c r="U2380" t="s">
        <v>47</v>
      </c>
      <c r="V2380" t="s">
        <v>48</v>
      </c>
      <c r="W2380" t="s">
        <v>16896</v>
      </c>
      <c r="X2380" s="121">
        <v>22493</v>
      </c>
      <c r="Y2380" t="s">
        <v>1052</v>
      </c>
      <c r="AB2380" t="s">
        <v>37</v>
      </c>
      <c r="AC2380" t="s">
        <v>38</v>
      </c>
      <c r="AD2380" t="s">
        <v>39</v>
      </c>
    </row>
    <row r="2381" spans="1:30">
      <c r="A2381" t="s">
        <v>1053</v>
      </c>
      <c r="B2381" t="s">
        <v>26</v>
      </c>
      <c r="C2381" t="s">
        <v>27</v>
      </c>
      <c r="D2381" t="s">
        <v>28</v>
      </c>
      <c r="E2381" t="s">
        <v>29</v>
      </c>
      <c r="F2381" t="s">
        <v>1044</v>
      </c>
      <c r="G2381" t="s">
        <v>1045</v>
      </c>
      <c r="H2381" t="s">
        <v>6181</v>
      </c>
      <c r="I2381" t="s">
        <v>6015</v>
      </c>
      <c r="J2381" t="s">
        <v>1053</v>
      </c>
      <c r="K2381" t="s">
        <v>30</v>
      </c>
      <c r="L2381" t="s">
        <v>30</v>
      </c>
      <c r="M2381" t="s">
        <v>41</v>
      </c>
      <c r="N2381" t="s">
        <v>231</v>
      </c>
      <c r="O2381" t="s">
        <v>1054</v>
      </c>
      <c r="P2381" t="s">
        <v>40</v>
      </c>
      <c r="Q2381" t="s">
        <v>40</v>
      </c>
      <c r="R2381" t="s">
        <v>40</v>
      </c>
      <c r="S2381" s="163" t="s">
        <v>231</v>
      </c>
      <c r="T2381" t="s">
        <v>62</v>
      </c>
      <c r="U2381" t="s">
        <v>47</v>
      </c>
      <c r="V2381" t="s">
        <v>48</v>
      </c>
      <c r="W2381" t="s">
        <v>40</v>
      </c>
      <c r="X2381" t="s">
        <v>232</v>
      </c>
      <c r="Y2381" t="s">
        <v>40</v>
      </c>
      <c r="AB2381" t="s">
        <v>37</v>
      </c>
      <c r="AC2381" t="s">
        <v>6439</v>
      </c>
      <c r="AD2381" t="s">
        <v>39</v>
      </c>
    </row>
    <row r="2382" spans="1:30">
      <c r="A2382" t="s">
        <v>1055</v>
      </c>
      <c r="B2382" t="s">
        <v>26</v>
      </c>
      <c r="C2382" t="s">
        <v>27</v>
      </c>
      <c r="D2382" t="s">
        <v>28</v>
      </c>
      <c r="E2382" t="s">
        <v>29</v>
      </c>
      <c r="F2382" t="s">
        <v>1044</v>
      </c>
      <c r="G2382" t="s">
        <v>1045</v>
      </c>
      <c r="H2382" t="s">
        <v>6181</v>
      </c>
      <c r="I2382" t="s">
        <v>6015</v>
      </c>
      <c r="J2382" t="s">
        <v>1055</v>
      </c>
      <c r="K2382" t="s">
        <v>30</v>
      </c>
      <c r="L2382" t="s">
        <v>30</v>
      </c>
      <c r="M2382" t="s">
        <v>8480</v>
      </c>
      <c r="N2382" t="s">
        <v>42</v>
      </c>
      <c r="O2382" t="s">
        <v>52</v>
      </c>
      <c r="P2382" t="s">
        <v>64</v>
      </c>
      <c r="Q2382" t="s">
        <v>631</v>
      </c>
      <c r="R2382" t="s">
        <v>586</v>
      </c>
      <c r="S2382" t="str">
        <f t="shared" si="37"/>
        <v>CHOQUE ARAPA, FIDEL</v>
      </c>
      <c r="T2382" t="s">
        <v>35</v>
      </c>
      <c r="U2382" t="s">
        <v>47</v>
      </c>
      <c r="V2382" t="s">
        <v>48</v>
      </c>
      <c r="W2382" t="s">
        <v>16897</v>
      </c>
      <c r="X2382" s="121">
        <v>25047</v>
      </c>
      <c r="Y2382" t="s">
        <v>1056</v>
      </c>
      <c r="AB2382" t="s">
        <v>37</v>
      </c>
      <c r="AC2382" t="s">
        <v>38</v>
      </c>
      <c r="AD2382" t="s">
        <v>39</v>
      </c>
    </row>
    <row r="2383" spans="1:30">
      <c r="A2383" t="s">
        <v>1057</v>
      </c>
      <c r="B2383" t="s">
        <v>26</v>
      </c>
      <c r="C2383" t="s">
        <v>27</v>
      </c>
      <c r="D2383" t="s">
        <v>28</v>
      </c>
      <c r="E2383" t="s">
        <v>29</v>
      </c>
      <c r="F2383" t="s">
        <v>1044</v>
      </c>
      <c r="G2383" t="s">
        <v>1045</v>
      </c>
      <c r="H2383" t="s">
        <v>6181</v>
      </c>
      <c r="I2383" t="s">
        <v>6015</v>
      </c>
      <c r="J2383" t="s">
        <v>1057</v>
      </c>
      <c r="K2383" t="s">
        <v>30</v>
      </c>
      <c r="L2383" t="s">
        <v>30</v>
      </c>
      <c r="M2383" t="s">
        <v>41</v>
      </c>
      <c r="N2383" t="s">
        <v>42</v>
      </c>
      <c r="O2383" t="s">
        <v>52</v>
      </c>
      <c r="P2383" t="s">
        <v>59</v>
      </c>
      <c r="Q2383" t="s">
        <v>122</v>
      </c>
      <c r="R2383" t="s">
        <v>975</v>
      </c>
      <c r="S2383" t="str">
        <f t="shared" si="37"/>
        <v>GALLEGOS FLORES, FREDY</v>
      </c>
      <c r="T2383" t="s">
        <v>51</v>
      </c>
      <c r="U2383" t="s">
        <v>47</v>
      </c>
      <c r="V2383" t="s">
        <v>48</v>
      </c>
      <c r="W2383" t="s">
        <v>16898</v>
      </c>
      <c r="X2383" s="121">
        <v>24513</v>
      </c>
      <c r="Y2383" t="s">
        <v>1058</v>
      </c>
      <c r="AB2383" t="s">
        <v>37</v>
      </c>
      <c r="AC2383" t="s">
        <v>38</v>
      </c>
      <c r="AD2383" t="s">
        <v>39</v>
      </c>
    </row>
    <row r="2384" spans="1:30">
      <c r="A2384" t="s">
        <v>1059</v>
      </c>
      <c r="B2384" t="s">
        <v>26</v>
      </c>
      <c r="C2384" t="s">
        <v>27</v>
      </c>
      <c r="D2384" t="s">
        <v>28</v>
      </c>
      <c r="E2384" t="s">
        <v>29</v>
      </c>
      <c r="F2384" t="s">
        <v>1044</v>
      </c>
      <c r="G2384" t="s">
        <v>1045</v>
      </c>
      <c r="H2384" t="s">
        <v>6181</v>
      </c>
      <c r="I2384" t="s">
        <v>6015</v>
      </c>
      <c r="J2384" t="s">
        <v>1059</v>
      </c>
      <c r="K2384" t="s">
        <v>30</v>
      </c>
      <c r="L2384" t="s">
        <v>30</v>
      </c>
      <c r="M2384" t="s">
        <v>41</v>
      </c>
      <c r="N2384" t="s">
        <v>42</v>
      </c>
      <c r="O2384" t="s">
        <v>52</v>
      </c>
      <c r="P2384" t="s">
        <v>377</v>
      </c>
      <c r="Q2384" t="s">
        <v>352</v>
      </c>
      <c r="R2384" t="s">
        <v>1060</v>
      </c>
      <c r="S2384" t="str">
        <f t="shared" si="37"/>
        <v>HUMPIRI HUISA, NAZARIO SIMON</v>
      </c>
      <c r="T2384" t="s">
        <v>46</v>
      </c>
      <c r="U2384" t="s">
        <v>47</v>
      </c>
      <c r="V2384" t="s">
        <v>48</v>
      </c>
      <c r="W2384" t="s">
        <v>16899</v>
      </c>
      <c r="X2384" s="121">
        <v>22490</v>
      </c>
      <c r="Y2384" t="s">
        <v>1061</v>
      </c>
      <c r="AB2384" t="s">
        <v>37</v>
      </c>
      <c r="AC2384" t="s">
        <v>38</v>
      </c>
      <c r="AD2384" t="s">
        <v>39</v>
      </c>
    </row>
    <row r="2385" spans="1:30">
      <c r="A2385" t="s">
        <v>1062</v>
      </c>
      <c r="B2385" t="s">
        <v>26</v>
      </c>
      <c r="C2385" t="s">
        <v>27</v>
      </c>
      <c r="D2385" t="s">
        <v>28</v>
      </c>
      <c r="E2385" t="s">
        <v>29</v>
      </c>
      <c r="F2385" t="s">
        <v>1044</v>
      </c>
      <c r="G2385" t="s">
        <v>1045</v>
      </c>
      <c r="H2385" t="s">
        <v>6181</v>
      </c>
      <c r="I2385" t="s">
        <v>6015</v>
      </c>
      <c r="J2385" t="s">
        <v>1062</v>
      </c>
      <c r="K2385" t="s">
        <v>30</v>
      </c>
      <c r="L2385" t="s">
        <v>30</v>
      </c>
      <c r="M2385" t="s">
        <v>41</v>
      </c>
      <c r="N2385" t="s">
        <v>231</v>
      </c>
      <c r="O2385" t="s">
        <v>19192</v>
      </c>
      <c r="P2385" t="s">
        <v>40</v>
      </c>
      <c r="Q2385" t="s">
        <v>40</v>
      </c>
      <c r="R2385" t="s">
        <v>40</v>
      </c>
      <c r="S2385" s="163" t="s">
        <v>231</v>
      </c>
      <c r="T2385" t="s">
        <v>62</v>
      </c>
      <c r="U2385" t="s">
        <v>47</v>
      </c>
      <c r="V2385" t="s">
        <v>48</v>
      </c>
      <c r="W2385" t="s">
        <v>40</v>
      </c>
      <c r="X2385" t="s">
        <v>232</v>
      </c>
      <c r="Y2385" t="s">
        <v>40</v>
      </c>
      <c r="AB2385" t="s">
        <v>37</v>
      </c>
      <c r="AC2385" t="s">
        <v>6439</v>
      </c>
      <c r="AD2385" t="s">
        <v>39</v>
      </c>
    </row>
    <row r="2386" spans="1:30">
      <c r="A2386" t="s">
        <v>1063</v>
      </c>
      <c r="B2386" t="s">
        <v>26</v>
      </c>
      <c r="C2386" t="s">
        <v>27</v>
      </c>
      <c r="D2386" t="s">
        <v>28</v>
      </c>
      <c r="E2386" t="s">
        <v>29</v>
      </c>
      <c r="F2386" t="s">
        <v>1044</v>
      </c>
      <c r="G2386" t="s">
        <v>1045</v>
      </c>
      <c r="H2386" t="s">
        <v>6181</v>
      </c>
      <c r="I2386" t="s">
        <v>6015</v>
      </c>
      <c r="J2386" t="s">
        <v>1063</v>
      </c>
      <c r="K2386" t="s">
        <v>30</v>
      </c>
      <c r="L2386" t="s">
        <v>30</v>
      </c>
      <c r="M2386" t="s">
        <v>41</v>
      </c>
      <c r="N2386" t="s">
        <v>42</v>
      </c>
      <c r="O2386" t="s">
        <v>1064</v>
      </c>
      <c r="P2386" t="s">
        <v>103</v>
      </c>
      <c r="Q2386" t="s">
        <v>1065</v>
      </c>
      <c r="R2386" t="s">
        <v>1066</v>
      </c>
      <c r="S2386" t="str">
        <f t="shared" si="37"/>
        <v>MAMANI HERMOCILLA, LOURDES GLORIA</v>
      </c>
      <c r="T2386" t="s">
        <v>310</v>
      </c>
      <c r="U2386" t="s">
        <v>47</v>
      </c>
      <c r="V2386" t="s">
        <v>48</v>
      </c>
      <c r="W2386" t="s">
        <v>16900</v>
      </c>
      <c r="X2386" s="121">
        <v>26706</v>
      </c>
      <c r="Y2386" t="s">
        <v>1067</v>
      </c>
      <c r="AB2386" t="s">
        <v>37</v>
      </c>
      <c r="AC2386" t="s">
        <v>38</v>
      </c>
      <c r="AD2386" t="s">
        <v>39</v>
      </c>
    </row>
    <row r="2387" spans="1:30">
      <c r="A2387" t="s">
        <v>1068</v>
      </c>
      <c r="B2387" t="s">
        <v>26</v>
      </c>
      <c r="C2387" t="s">
        <v>27</v>
      </c>
      <c r="D2387" t="s">
        <v>28</v>
      </c>
      <c r="E2387" t="s">
        <v>29</v>
      </c>
      <c r="F2387" t="s">
        <v>1044</v>
      </c>
      <c r="G2387" t="s">
        <v>1045</v>
      </c>
      <c r="H2387" t="s">
        <v>6181</v>
      </c>
      <c r="I2387" t="s">
        <v>6015</v>
      </c>
      <c r="J2387" t="s">
        <v>1068</v>
      </c>
      <c r="K2387" t="s">
        <v>30</v>
      </c>
      <c r="L2387" t="s">
        <v>30</v>
      </c>
      <c r="M2387" t="s">
        <v>41</v>
      </c>
      <c r="N2387" t="s">
        <v>42</v>
      </c>
      <c r="O2387" t="s">
        <v>52</v>
      </c>
      <c r="P2387" t="s">
        <v>72</v>
      </c>
      <c r="Q2387" t="s">
        <v>64</v>
      </c>
      <c r="R2387" t="s">
        <v>1069</v>
      </c>
      <c r="S2387" t="str">
        <f t="shared" si="37"/>
        <v>QUISPE CHOQUE, JUAN ISIDRO</v>
      </c>
      <c r="T2387" t="s">
        <v>58</v>
      </c>
      <c r="U2387" t="s">
        <v>47</v>
      </c>
      <c r="V2387" t="s">
        <v>48</v>
      </c>
      <c r="W2387" t="s">
        <v>16901</v>
      </c>
      <c r="X2387" s="121">
        <v>22781</v>
      </c>
      <c r="Y2387" t="s">
        <v>1070</v>
      </c>
      <c r="AB2387" t="s">
        <v>37</v>
      </c>
      <c r="AC2387" t="s">
        <v>38</v>
      </c>
      <c r="AD2387" t="s">
        <v>39</v>
      </c>
    </row>
    <row r="2388" spans="1:30">
      <c r="A2388" t="s">
        <v>1071</v>
      </c>
      <c r="B2388" t="s">
        <v>26</v>
      </c>
      <c r="C2388" t="s">
        <v>27</v>
      </c>
      <c r="D2388" t="s">
        <v>28</v>
      </c>
      <c r="E2388" t="s">
        <v>29</v>
      </c>
      <c r="F2388" t="s">
        <v>1044</v>
      </c>
      <c r="G2388" t="s">
        <v>1045</v>
      </c>
      <c r="H2388" t="s">
        <v>6181</v>
      </c>
      <c r="I2388" t="s">
        <v>6015</v>
      </c>
      <c r="J2388" t="s">
        <v>1071</v>
      </c>
      <c r="K2388" t="s">
        <v>30</v>
      </c>
      <c r="L2388" t="s">
        <v>30</v>
      </c>
      <c r="M2388" t="s">
        <v>41</v>
      </c>
      <c r="N2388" t="s">
        <v>42</v>
      </c>
      <c r="O2388" t="s">
        <v>1072</v>
      </c>
      <c r="P2388" t="s">
        <v>1073</v>
      </c>
      <c r="Q2388" t="s">
        <v>233</v>
      </c>
      <c r="R2388" t="s">
        <v>1074</v>
      </c>
      <c r="S2388" t="str">
        <f t="shared" si="37"/>
        <v>CERDA VASQUEZ, FREDDY MIGUEL</v>
      </c>
      <c r="T2388" t="s">
        <v>35</v>
      </c>
      <c r="U2388" t="s">
        <v>47</v>
      </c>
      <c r="V2388" t="s">
        <v>48</v>
      </c>
      <c r="W2388" t="s">
        <v>16902</v>
      </c>
      <c r="X2388" s="121">
        <v>24612</v>
      </c>
      <c r="Y2388" t="s">
        <v>1075</v>
      </c>
      <c r="AB2388" t="s">
        <v>37</v>
      </c>
      <c r="AC2388" t="s">
        <v>38</v>
      </c>
      <c r="AD2388" t="s">
        <v>39</v>
      </c>
    </row>
    <row r="2389" spans="1:30">
      <c r="A2389" t="s">
        <v>1076</v>
      </c>
      <c r="B2389" t="s">
        <v>26</v>
      </c>
      <c r="C2389" t="s">
        <v>27</v>
      </c>
      <c r="D2389" t="s">
        <v>28</v>
      </c>
      <c r="E2389" t="s">
        <v>29</v>
      </c>
      <c r="F2389" t="s">
        <v>1044</v>
      </c>
      <c r="G2389" t="s">
        <v>1045</v>
      </c>
      <c r="H2389" t="s">
        <v>6181</v>
      </c>
      <c r="I2389" t="s">
        <v>6015</v>
      </c>
      <c r="J2389" t="s">
        <v>1076</v>
      </c>
      <c r="K2389" t="s">
        <v>30</v>
      </c>
      <c r="L2389" t="s">
        <v>30</v>
      </c>
      <c r="M2389" t="s">
        <v>41</v>
      </c>
      <c r="N2389" t="s">
        <v>42</v>
      </c>
      <c r="O2389" t="s">
        <v>52</v>
      </c>
      <c r="P2389" t="s">
        <v>148</v>
      </c>
      <c r="Q2389" t="s">
        <v>64</v>
      </c>
      <c r="R2389" t="s">
        <v>1077</v>
      </c>
      <c r="S2389" t="str">
        <f t="shared" si="37"/>
        <v>RAMOS CHOQUE, ROSALIA REGINA</v>
      </c>
      <c r="T2389" t="s">
        <v>46</v>
      </c>
      <c r="U2389" t="s">
        <v>47</v>
      </c>
      <c r="V2389" t="s">
        <v>48</v>
      </c>
      <c r="W2389" t="s">
        <v>16903</v>
      </c>
      <c r="X2389" s="121">
        <v>25815</v>
      </c>
      <c r="Y2389" t="s">
        <v>1078</v>
      </c>
      <c r="AB2389" t="s">
        <v>37</v>
      </c>
      <c r="AC2389" t="s">
        <v>38</v>
      </c>
      <c r="AD2389" t="s">
        <v>39</v>
      </c>
    </row>
    <row r="2390" spans="1:30">
      <c r="A2390" t="s">
        <v>1079</v>
      </c>
      <c r="B2390" t="s">
        <v>26</v>
      </c>
      <c r="C2390" t="s">
        <v>27</v>
      </c>
      <c r="D2390" t="s">
        <v>28</v>
      </c>
      <c r="E2390" t="s">
        <v>29</v>
      </c>
      <c r="F2390" t="s">
        <v>1044</v>
      </c>
      <c r="G2390" t="s">
        <v>1045</v>
      </c>
      <c r="H2390" t="s">
        <v>6181</v>
      </c>
      <c r="I2390" t="s">
        <v>6015</v>
      </c>
      <c r="J2390" t="s">
        <v>1079</v>
      </c>
      <c r="K2390" t="s">
        <v>30</v>
      </c>
      <c r="L2390" t="s">
        <v>30</v>
      </c>
      <c r="M2390" t="s">
        <v>41</v>
      </c>
      <c r="N2390" t="s">
        <v>231</v>
      </c>
      <c r="O2390" t="s">
        <v>1080</v>
      </c>
      <c r="P2390" t="s">
        <v>40</v>
      </c>
      <c r="Q2390" t="s">
        <v>40</v>
      </c>
      <c r="R2390" t="s">
        <v>40</v>
      </c>
      <c r="S2390" s="163" t="s">
        <v>231</v>
      </c>
      <c r="T2390" t="s">
        <v>62</v>
      </c>
      <c r="U2390" t="s">
        <v>47</v>
      </c>
      <c r="V2390" t="s">
        <v>48</v>
      </c>
      <c r="W2390" t="s">
        <v>40</v>
      </c>
      <c r="X2390" t="s">
        <v>232</v>
      </c>
      <c r="Y2390" t="s">
        <v>40</v>
      </c>
      <c r="AB2390" t="s">
        <v>37</v>
      </c>
      <c r="AC2390" t="s">
        <v>6439</v>
      </c>
      <c r="AD2390" t="s">
        <v>39</v>
      </c>
    </row>
    <row r="2391" spans="1:30">
      <c r="A2391" t="s">
        <v>1081</v>
      </c>
      <c r="B2391" t="s">
        <v>26</v>
      </c>
      <c r="C2391" t="s">
        <v>27</v>
      </c>
      <c r="D2391" t="s">
        <v>28</v>
      </c>
      <c r="E2391" t="s">
        <v>29</v>
      </c>
      <c r="F2391" t="s">
        <v>1044</v>
      </c>
      <c r="G2391" t="s">
        <v>1045</v>
      </c>
      <c r="H2391" t="s">
        <v>6181</v>
      </c>
      <c r="I2391" t="s">
        <v>6015</v>
      </c>
      <c r="J2391" t="s">
        <v>1081</v>
      </c>
      <c r="K2391" t="s">
        <v>30</v>
      </c>
      <c r="L2391" t="s">
        <v>30</v>
      </c>
      <c r="M2391" t="s">
        <v>41</v>
      </c>
      <c r="N2391" t="s">
        <v>42</v>
      </c>
      <c r="O2391" t="s">
        <v>1082</v>
      </c>
      <c r="P2391" t="s">
        <v>4960</v>
      </c>
      <c r="Q2391" t="s">
        <v>215</v>
      </c>
      <c r="R2391" t="s">
        <v>4961</v>
      </c>
      <c r="S2391" t="str">
        <f t="shared" si="37"/>
        <v>BONIFAS CASTILLO, MAGGE OTILIA</v>
      </c>
      <c r="T2391" t="s">
        <v>62</v>
      </c>
      <c r="U2391" t="s">
        <v>47</v>
      </c>
      <c r="V2391" t="s">
        <v>48</v>
      </c>
      <c r="W2391" t="s">
        <v>16904</v>
      </c>
      <c r="X2391" s="121">
        <v>23724</v>
      </c>
      <c r="Y2391" t="s">
        <v>4962</v>
      </c>
      <c r="AB2391" t="s">
        <v>37</v>
      </c>
      <c r="AC2391" t="s">
        <v>38</v>
      </c>
      <c r="AD2391" t="s">
        <v>39</v>
      </c>
    </row>
    <row r="2392" spans="1:30">
      <c r="A2392" t="s">
        <v>4062</v>
      </c>
      <c r="B2392" t="s">
        <v>26</v>
      </c>
      <c r="C2392" t="s">
        <v>27</v>
      </c>
      <c r="D2392" t="s">
        <v>28</v>
      </c>
      <c r="E2392" t="s">
        <v>29</v>
      </c>
      <c r="F2392" t="s">
        <v>1044</v>
      </c>
      <c r="G2392" t="s">
        <v>1045</v>
      </c>
      <c r="H2392" t="s">
        <v>6181</v>
      </c>
      <c r="I2392" t="s">
        <v>6015</v>
      </c>
      <c r="J2392" t="s">
        <v>4062</v>
      </c>
      <c r="K2392" t="s">
        <v>30</v>
      </c>
      <c r="L2392" t="s">
        <v>30</v>
      </c>
      <c r="M2392" t="s">
        <v>41</v>
      </c>
      <c r="N2392" t="s">
        <v>231</v>
      </c>
      <c r="O2392" t="s">
        <v>19176</v>
      </c>
      <c r="P2392" t="s">
        <v>40</v>
      </c>
      <c r="Q2392" t="s">
        <v>40</v>
      </c>
      <c r="R2392" t="s">
        <v>40</v>
      </c>
      <c r="S2392" s="163" t="s">
        <v>231</v>
      </c>
      <c r="T2392" t="s">
        <v>62</v>
      </c>
      <c r="U2392" t="s">
        <v>47</v>
      </c>
      <c r="V2392" t="s">
        <v>48</v>
      </c>
      <c r="W2392" t="s">
        <v>40</v>
      </c>
      <c r="X2392" t="s">
        <v>232</v>
      </c>
      <c r="Y2392" t="s">
        <v>40</v>
      </c>
      <c r="AB2392" t="s">
        <v>37</v>
      </c>
      <c r="AC2392" t="s">
        <v>6439</v>
      </c>
      <c r="AD2392" t="s">
        <v>39</v>
      </c>
    </row>
    <row r="2393" spans="1:30">
      <c r="A2393" t="s">
        <v>1083</v>
      </c>
      <c r="B2393" t="s">
        <v>26</v>
      </c>
      <c r="C2393" t="s">
        <v>27</v>
      </c>
      <c r="D2393" t="s">
        <v>28</v>
      </c>
      <c r="E2393" t="s">
        <v>29</v>
      </c>
      <c r="F2393" t="s">
        <v>1044</v>
      </c>
      <c r="G2393" t="s">
        <v>1045</v>
      </c>
      <c r="H2393" t="s">
        <v>6181</v>
      </c>
      <c r="I2393" t="s">
        <v>6015</v>
      </c>
      <c r="J2393" t="s">
        <v>1083</v>
      </c>
      <c r="K2393" t="s">
        <v>30</v>
      </c>
      <c r="L2393" t="s">
        <v>74</v>
      </c>
      <c r="M2393" t="s">
        <v>74</v>
      </c>
      <c r="N2393" t="s">
        <v>42</v>
      </c>
      <c r="O2393" t="s">
        <v>1084</v>
      </c>
      <c r="P2393" t="s">
        <v>148</v>
      </c>
      <c r="Q2393" t="s">
        <v>127</v>
      </c>
      <c r="R2393" t="s">
        <v>916</v>
      </c>
      <c r="S2393" t="str">
        <f t="shared" si="37"/>
        <v>RAMOS MACHACA, MOISES</v>
      </c>
      <c r="T2393" t="s">
        <v>40</v>
      </c>
      <c r="U2393" t="s">
        <v>47</v>
      </c>
      <c r="V2393" t="s">
        <v>48</v>
      </c>
      <c r="W2393" t="s">
        <v>16905</v>
      </c>
      <c r="X2393" s="121">
        <v>19810</v>
      </c>
      <c r="Y2393" t="s">
        <v>1085</v>
      </c>
      <c r="AB2393" t="s">
        <v>37</v>
      </c>
      <c r="AC2393" t="s">
        <v>77</v>
      </c>
      <c r="AD2393" t="s">
        <v>39</v>
      </c>
    </row>
    <row r="2394" spans="1:30">
      <c r="A2394" t="s">
        <v>1086</v>
      </c>
      <c r="B2394" t="s">
        <v>26</v>
      </c>
      <c r="C2394" t="s">
        <v>27</v>
      </c>
      <c r="D2394" t="s">
        <v>28</v>
      </c>
      <c r="E2394" t="s">
        <v>29</v>
      </c>
      <c r="F2394" t="s">
        <v>1044</v>
      </c>
      <c r="G2394" t="s">
        <v>1045</v>
      </c>
      <c r="H2394" t="s">
        <v>6181</v>
      </c>
      <c r="I2394" t="s">
        <v>6015</v>
      </c>
      <c r="J2394" t="s">
        <v>1086</v>
      </c>
      <c r="K2394" t="s">
        <v>30</v>
      </c>
      <c r="L2394" t="s">
        <v>74</v>
      </c>
      <c r="M2394" t="s">
        <v>74</v>
      </c>
      <c r="N2394" t="s">
        <v>42</v>
      </c>
      <c r="O2394" t="s">
        <v>1087</v>
      </c>
      <c r="P2394" t="s">
        <v>488</v>
      </c>
      <c r="Q2394" t="s">
        <v>100</v>
      </c>
      <c r="R2394" t="s">
        <v>1088</v>
      </c>
      <c r="S2394" t="str">
        <f t="shared" si="37"/>
        <v>SAGUA PILCO, WILSON</v>
      </c>
      <c r="T2394" t="s">
        <v>40</v>
      </c>
      <c r="U2394" t="s">
        <v>47</v>
      </c>
      <c r="V2394" t="s">
        <v>48</v>
      </c>
      <c r="W2394" t="s">
        <v>16906</v>
      </c>
      <c r="X2394" s="121">
        <v>26972</v>
      </c>
      <c r="Y2394" t="s">
        <v>1089</v>
      </c>
      <c r="AB2394" t="s">
        <v>37</v>
      </c>
      <c r="AC2394" t="s">
        <v>77</v>
      </c>
      <c r="AD2394" t="s">
        <v>39</v>
      </c>
    </row>
    <row r="2395" spans="1:30">
      <c r="A2395" t="s">
        <v>13342</v>
      </c>
      <c r="B2395" t="s">
        <v>26</v>
      </c>
      <c r="C2395" t="s">
        <v>27</v>
      </c>
      <c r="D2395" t="s">
        <v>28</v>
      </c>
      <c r="E2395" t="s">
        <v>29</v>
      </c>
      <c r="F2395" t="s">
        <v>1044</v>
      </c>
      <c r="G2395" t="s">
        <v>1045</v>
      </c>
      <c r="H2395" t="s">
        <v>6181</v>
      </c>
      <c r="I2395" t="s">
        <v>6015</v>
      </c>
      <c r="J2395" t="s">
        <v>13342</v>
      </c>
      <c r="K2395" t="s">
        <v>87</v>
      </c>
      <c r="L2395" t="s">
        <v>88</v>
      </c>
      <c r="M2395" t="s">
        <v>89</v>
      </c>
      <c r="N2395" t="s">
        <v>42</v>
      </c>
      <c r="O2395" t="s">
        <v>13343</v>
      </c>
      <c r="P2395" t="s">
        <v>155</v>
      </c>
      <c r="Q2395" t="s">
        <v>146</v>
      </c>
      <c r="R2395" t="s">
        <v>13344</v>
      </c>
      <c r="S2395" t="str">
        <f t="shared" si="37"/>
        <v>CHURA LAURA, BLANCA</v>
      </c>
      <c r="T2395" t="s">
        <v>99</v>
      </c>
      <c r="U2395" t="s">
        <v>36</v>
      </c>
      <c r="V2395" t="s">
        <v>48</v>
      </c>
      <c r="W2395" t="s">
        <v>16907</v>
      </c>
      <c r="X2395" s="121">
        <v>26537</v>
      </c>
      <c r="Y2395" t="s">
        <v>13345</v>
      </c>
      <c r="AB2395" t="s">
        <v>37</v>
      </c>
      <c r="AC2395" t="s">
        <v>92</v>
      </c>
      <c r="AD2395" t="s">
        <v>39</v>
      </c>
    </row>
    <row r="2396" spans="1:30">
      <c r="A2396" t="s">
        <v>2439</v>
      </c>
      <c r="B2396" t="s">
        <v>26</v>
      </c>
      <c r="C2396" t="s">
        <v>27</v>
      </c>
      <c r="D2396" t="s">
        <v>28</v>
      </c>
      <c r="E2396" t="s">
        <v>29</v>
      </c>
      <c r="F2396" t="s">
        <v>1044</v>
      </c>
      <c r="G2396" t="s">
        <v>1045</v>
      </c>
      <c r="H2396" t="s">
        <v>6181</v>
      </c>
      <c r="I2396" t="s">
        <v>6015</v>
      </c>
      <c r="J2396" t="s">
        <v>2439</v>
      </c>
      <c r="K2396" t="s">
        <v>87</v>
      </c>
      <c r="L2396" t="s">
        <v>88</v>
      </c>
      <c r="M2396" t="s">
        <v>712</v>
      </c>
      <c r="N2396" t="s">
        <v>42</v>
      </c>
      <c r="O2396" t="s">
        <v>6183</v>
      </c>
      <c r="P2396" t="s">
        <v>450</v>
      </c>
      <c r="Q2396" t="s">
        <v>148</v>
      </c>
      <c r="R2396" t="s">
        <v>716</v>
      </c>
      <c r="S2396" t="str">
        <f t="shared" si="37"/>
        <v>VALDIVIA RAMOS, JESUSA</v>
      </c>
      <c r="T2396" t="s">
        <v>754</v>
      </c>
      <c r="U2396" t="s">
        <v>36</v>
      </c>
      <c r="V2396" t="s">
        <v>48</v>
      </c>
      <c r="W2396" t="s">
        <v>16908</v>
      </c>
      <c r="X2396" s="121">
        <v>21552</v>
      </c>
      <c r="Y2396" t="s">
        <v>2440</v>
      </c>
      <c r="AB2396" t="s">
        <v>37</v>
      </c>
      <c r="AC2396" t="s">
        <v>92</v>
      </c>
      <c r="AD2396" t="s">
        <v>39</v>
      </c>
    </row>
    <row r="2397" spans="1:30">
      <c r="A2397" t="s">
        <v>1090</v>
      </c>
      <c r="B2397" t="s">
        <v>26</v>
      </c>
      <c r="C2397" t="s">
        <v>27</v>
      </c>
      <c r="D2397" t="s">
        <v>28</v>
      </c>
      <c r="E2397" t="s">
        <v>29</v>
      </c>
      <c r="F2397" t="s">
        <v>1044</v>
      </c>
      <c r="G2397" t="s">
        <v>1045</v>
      </c>
      <c r="H2397" t="s">
        <v>6181</v>
      </c>
      <c r="I2397" t="s">
        <v>6015</v>
      </c>
      <c r="J2397" t="s">
        <v>1090</v>
      </c>
      <c r="K2397" t="s">
        <v>87</v>
      </c>
      <c r="L2397" t="s">
        <v>88</v>
      </c>
      <c r="M2397" t="s">
        <v>89</v>
      </c>
      <c r="N2397" t="s">
        <v>42</v>
      </c>
      <c r="O2397" t="s">
        <v>52</v>
      </c>
      <c r="P2397" t="s">
        <v>331</v>
      </c>
      <c r="Q2397" t="s">
        <v>56</v>
      </c>
      <c r="R2397" t="s">
        <v>361</v>
      </c>
      <c r="S2397" t="str">
        <f t="shared" si="37"/>
        <v>ATENCIO ARIAS, RAUL</v>
      </c>
      <c r="T2397" t="s">
        <v>303</v>
      </c>
      <c r="U2397" t="s">
        <v>36</v>
      </c>
      <c r="V2397" t="s">
        <v>48</v>
      </c>
      <c r="W2397" t="s">
        <v>16909</v>
      </c>
      <c r="X2397" s="121">
        <v>23876</v>
      </c>
      <c r="Y2397" t="s">
        <v>1091</v>
      </c>
      <c r="AB2397" t="s">
        <v>37</v>
      </c>
      <c r="AC2397" t="s">
        <v>92</v>
      </c>
      <c r="AD2397" t="s">
        <v>39</v>
      </c>
    </row>
    <row r="2398" spans="1:30">
      <c r="A2398" t="s">
        <v>1095</v>
      </c>
      <c r="B2398" t="s">
        <v>26</v>
      </c>
      <c r="C2398" t="s">
        <v>27</v>
      </c>
      <c r="D2398" t="s">
        <v>28</v>
      </c>
      <c r="E2398" t="s">
        <v>29</v>
      </c>
      <c r="F2398" t="s">
        <v>1093</v>
      </c>
      <c r="G2398" t="s">
        <v>1094</v>
      </c>
      <c r="H2398" t="s">
        <v>6181</v>
      </c>
      <c r="I2398" t="s">
        <v>6025</v>
      </c>
      <c r="J2398" t="s">
        <v>1095</v>
      </c>
      <c r="K2398" t="s">
        <v>30</v>
      </c>
      <c r="L2398" t="s">
        <v>31</v>
      </c>
      <c r="M2398" t="s">
        <v>32</v>
      </c>
      <c r="N2398" t="s">
        <v>33</v>
      </c>
      <c r="O2398" t="s">
        <v>6375</v>
      </c>
      <c r="P2398" t="s">
        <v>1009</v>
      </c>
      <c r="Q2398" t="s">
        <v>856</v>
      </c>
      <c r="R2398" t="s">
        <v>5416</v>
      </c>
      <c r="S2398" t="str">
        <f t="shared" si="37"/>
        <v>ARIZACA CHANA, ERNESTO MARIO</v>
      </c>
      <c r="T2398" t="s">
        <v>35</v>
      </c>
      <c r="U2398" t="s">
        <v>36</v>
      </c>
      <c r="V2398" t="s">
        <v>6426</v>
      </c>
      <c r="W2398" t="s">
        <v>16910</v>
      </c>
      <c r="X2398" s="121">
        <v>24242</v>
      </c>
      <c r="Y2398" t="s">
        <v>5417</v>
      </c>
      <c r="Z2398" s="121">
        <v>43525</v>
      </c>
      <c r="AA2398" s="121">
        <v>44985</v>
      </c>
      <c r="AB2398" t="s">
        <v>37</v>
      </c>
      <c r="AC2398" t="s">
        <v>38</v>
      </c>
      <c r="AD2398" t="s">
        <v>39</v>
      </c>
    </row>
    <row r="2399" spans="1:30">
      <c r="A2399" t="s">
        <v>1098</v>
      </c>
      <c r="B2399" t="s">
        <v>26</v>
      </c>
      <c r="C2399" t="s">
        <v>27</v>
      </c>
      <c r="D2399" t="s">
        <v>28</v>
      </c>
      <c r="E2399" t="s">
        <v>29</v>
      </c>
      <c r="F2399" t="s">
        <v>1093</v>
      </c>
      <c r="G2399" t="s">
        <v>1094</v>
      </c>
      <c r="H2399" t="s">
        <v>6181</v>
      </c>
      <c r="I2399" t="s">
        <v>6025</v>
      </c>
      <c r="J2399" t="s">
        <v>1098</v>
      </c>
      <c r="K2399" t="s">
        <v>30</v>
      </c>
      <c r="L2399" t="s">
        <v>30</v>
      </c>
      <c r="M2399" t="s">
        <v>41</v>
      </c>
      <c r="N2399" t="s">
        <v>231</v>
      </c>
      <c r="O2399" t="s">
        <v>14645</v>
      </c>
      <c r="P2399" t="s">
        <v>40</v>
      </c>
      <c r="Q2399" t="s">
        <v>40</v>
      </c>
      <c r="R2399" t="s">
        <v>40</v>
      </c>
      <c r="S2399" s="163" t="s">
        <v>231</v>
      </c>
      <c r="T2399" t="s">
        <v>62</v>
      </c>
      <c r="U2399" t="s">
        <v>47</v>
      </c>
      <c r="V2399" t="s">
        <v>48</v>
      </c>
      <c r="W2399" t="s">
        <v>40</v>
      </c>
      <c r="X2399" t="s">
        <v>232</v>
      </c>
      <c r="Y2399" t="s">
        <v>40</v>
      </c>
      <c r="AB2399" t="s">
        <v>37</v>
      </c>
      <c r="AC2399" t="s">
        <v>6439</v>
      </c>
      <c r="AD2399" t="s">
        <v>39</v>
      </c>
    </row>
    <row r="2400" spans="1:30">
      <c r="A2400" t="s">
        <v>1099</v>
      </c>
      <c r="B2400" t="s">
        <v>26</v>
      </c>
      <c r="C2400" t="s">
        <v>27</v>
      </c>
      <c r="D2400" t="s">
        <v>28</v>
      </c>
      <c r="E2400" t="s">
        <v>29</v>
      </c>
      <c r="F2400" t="s">
        <v>1093</v>
      </c>
      <c r="G2400" t="s">
        <v>1094</v>
      </c>
      <c r="H2400" t="s">
        <v>6181</v>
      </c>
      <c r="I2400" t="s">
        <v>6025</v>
      </c>
      <c r="J2400" t="s">
        <v>1099</v>
      </c>
      <c r="K2400" t="s">
        <v>30</v>
      </c>
      <c r="L2400" t="s">
        <v>30</v>
      </c>
      <c r="M2400" t="s">
        <v>41</v>
      </c>
      <c r="N2400" t="s">
        <v>42</v>
      </c>
      <c r="O2400" t="s">
        <v>52</v>
      </c>
      <c r="P2400" t="s">
        <v>57</v>
      </c>
      <c r="Q2400" t="s">
        <v>128</v>
      </c>
      <c r="R2400" t="s">
        <v>440</v>
      </c>
      <c r="S2400" t="str">
        <f t="shared" si="37"/>
        <v>VILCA VELASQUEZ, JOSE</v>
      </c>
      <c r="T2400" t="s">
        <v>46</v>
      </c>
      <c r="U2400" t="s">
        <v>47</v>
      </c>
      <c r="V2400" t="s">
        <v>48</v>
      </c>
      <c r="W2400" t="s">
        <v>16911</v>
      </c>
      <c r="X2400" s="121">
        <v>23565</v>
      </c>
      <c r="Y2400" t="s">
        <v>1100</v>
      </c>
      <c r="AB2400" t="s">
        <v>37</v>
      </c>
      <c r="AC2400" t="s">
        <v>38</v>
      </c>
      <c r="AD2400" t="s">
        <v>39</v>
      </c>
    </row>
    <row r="2401" spans="1:30">
      <c r="A2401" t="s">
        <v>1101</v>
      </c>
      <c r="B2401" t="s">
        <v>26</v>
      </c>
      <c r="C2401" t="s">
        <v>27</v>
      </c>
      <c r="D2401" t="s">
        <v>28</v>
      </c>
      <c r="E2401" t="s">
        <v>29</v>
      </c>
      <c r="F2401" t="s">
        <v>1093</v>
      </c>
      <c r="G2401" t="s">
        <v>1094</v>
      </c>
      <c r="H2401" t="s">
        <v>6181</v>
      </c>
      <c r="I2401" t="s">
        <v>6025</v>
      </c>
      <c r="J2401" t="s">
        <v>1101</v>
      </c>
      <c r="K2401" t="s">
        <v>30</v>
      </c>
      <c r="L2401" t="s">
        <v>30</v>
      </c>
      <c r="M2401" t="s">
        <v>41</v>
      </c>
      <c r="N2401" t="s">
        <v>231</v>
      </c>
      <c r="O2401" t="s">
        <v>16912</v>
      </c>
      <c r="P2401" t="s">
        <v>40</v>
      </c>
      <c r="Q2401" t="s">
        <v>40</v>
      </c>
      <c r="R2401" t="s">
        <v>40</v>
      </c>
      <c r="S2401" s="163" t="s">
        <v>231</v>
      </c>
      <c r="T2401" t="s">
        <v>62</v>
      </c>
      <c r="U2401" t="s">
        <v>47</v>
      </c>
      <c r="V2401" t="s">
        <v>48</v>
      </c>
      <c r="W2401" t="s">
        <v>40</v>
      </c>
      <c r="X2401" t="s">
        <v>232</v>
      </c>
      <c r="Y2401" t="s">
        <v>40</v>
      </c>
      <c r="AB2401" t="s">
        <v>37</v>
      </c>
      <c r="AC2401" t="s">
        <v>6439</v>
      </c>
      <c r="AD2401" t="s">
        <v>39</v>
      </c>
    </row>
    <row r="2402" spans="1:30">
      <c r="A2402" t="s">
        <v>1102</v>
      </c>
      <c r="B2402" t="s">
        <v>26</v>
      </c>
      <c r="C2402" t="s">
        <v>27</v>
      </c>
      <c r="D2402" t="s">
        <v>28</v>
      </c>
      <c r="E2402" t="s">
        <v>29</v>
      </c>
      <c r="F2402" t="s">
        <v>1093</v>
      </c>
      <c r="G2402" t="s">
        <v>1094</v>
      </c>
      <c r="H2402" t="s">
        <v>6181</v>
      </c>
      <c r="I2402" t="s">
        <v>6025</v>
      </c>
      <c r="J2402" t="s">
        <v>1102</v>
      </c>
      <c r="K2402" t="s">
        <v>30</v>
      </c>
      <c r="L2402" t="s">
        <v>30</v>
      </c>
      <c r="M2402" t="s">
        <v>41</v>
      </c>
      <c r="N2402" t="s">
        <v>42</v>
      </c>
      <c r="O2402" t="s">
        <v>19193</v>
      </c>
      <c r="P2402" t="s">
        <v>619</v>
      </c>
      <c r="Q2402" t="s">
        <v>413</v>
      </c>
      <c r="R2402" t="s">
        <v>713</v>
      </c>
      <c r="S2402" t="str">
        <f t="shared" si="37"/>
        <v>ARUHUANCA AROAPAZA, ARTURO</v>
      </c>
      <c r="T2402" t="s">
        <v>35</v>
      </c>
      <c r="U2402" t="s">
        <v>47</v>
      </c>
      <c r="V2402" t="s">
        <v>48</v>
      </c>
      <c r="W2402" t="s">
        <v>18289</v>
      </c>
      <c r="X2402" s="121">
        <v>26451</v>
      </c>
      <c r="Y2402" t="s">
        <v>5232</v>
      </c>
      <c r="AB2402" t="s">
        <v>37</v>
      </c>
      <c r="AC2402" t="s">
        <v>38</v>
      </c>
      <c r="AD2402" t="s">
        <v>39</v>
      </c>
    </row>
    <row r="2403" spans="1:30">
      <c r="A2403" t="s">
        <v>1103</v>
      </c>
      <c r="B2403" t="s">
        <v>26</v>
      </c>
      <c r="C2403" t="s">
        <v>27</v>
      </c>
      <c r="D2403" t="s">
        <v>28</v>
      </c>
      <c r="E2403" t="s">
        <v>29</v>
      </c>
      <c r="F2403" t="s">
        <v>1093</v>
      </c>
      <c r="G2403" t="s">
        <v>1094</v>
      </c>
      <c r="H2403" t="s">
        <v>6181</v>
      </c>
      <c r="I2403" t="s">
        <v>6025</v>
      </c>
      <c r="J2403" t="s">
        <v>1103</v>
      </c>
      <c r="K2403" t="s">
        <v>30</v>
      </c>
      <c r="L2403" t="s">
        <v>30</v>
      </c>
      <c r="M2403" t="s">
        <v>41</v>
      </c>
      <c r="N2403" t="s">
        <v>42</v>
      </c>
      <c r="O2403" t="s">
        <v>52</v>
      </c>
      <c r="P2403" t="s">
        <v>1104</v>
      </c>
      <c r="Q2403" t="s">
        <v>125</v>
      </c>
      <c r="R2403" t="s">
        <v>1105</v>
      </c>
      <c r="S2403" t="str">
        <f t="shared" si="37"/>
        <v>USCA HERRERA, NESTOR ALBERTO</v>
      </c>
      <c r="T2403" t="s">
        <v>51</v>
      </c>
      <c r="U2403" t="s">
        <v>47</v>
      </c>
      <c r="V2403" t="s">
        <v>48</v>
      </c>
      <c r="W2403" t="s">
        <v>16913</v>
      </c>
      <c r="X2403" s="121">
        <v>23722</v>
      </c>
      <c r="Y2403" t="s">
        <v>1106</v>
      </c>
      <c r="AB2403" t="s">
        <v>37</v>
      </c>
      <c r="AC2403" t="s">
        <v>38</v>
      </c>
      <c r="AD2403" t="s">
        <v>39</v>
      </c>
    </row>
    <row r="2404" spans="1:30">
      <c r="A2404" t="s">
        <v>1107</v>
      </c>
      <c r="B2404" t="s">
        <v>26</v>
      </c>
      <c r="C2404" t="s">
        <v>27</v>
      </c>
      <c r="D2404" t="s">
        <v>28</v>
      </c>
      <c r="E2404" t="s">
        <v>29</v>
      </c>
      <c r="F2404" t="s">
        <v>1093</v>
      </c>
      <c r="G2404" t="s">
        <v>1094</v>
      </c>
      <c r="H2404" t="s">
        <v>6181</v>
      </c>
      <c r="I2404" t="s">
        <v>6025</v>
      </c>
      <c r="J2404" t="s">
        <v>1107</v>
      </c>
      <c r="K2404" t="s">
        <v>30</v>
      </c>
      <c r="L2404" t="s">
        <v>30</v>
      </c>
      <c r="M2404" t="s">
        <v>41</v>
      </c>
      <c r="N2404" t="s">
        <v>42</v>
      </c>
      <c r="O2404" t="s">
        <v>52</v>
      </c>
      <c r="P2404" t="s">
        <v>327</v>
      </c>
      <c r="Q2404" t="s">
        <v>328</v>
      </c>
      <c r="R2404" t="s">
        <v>1108</v>
      </c>
      <c r="S2404" t="str">
        <f t="shared" si="37"/>
        <v>ZEGARRA MENESES, DANTE HERNAN</v>
      </c>
      <c r="T2404" t="s">
        <v>46</v>
      </c>
      <c r="U2404" t="s">
        <v>47</v>
      </c>
      <c r="V2404" t="s">
        <v>48</v>
      </c>
      <c r="W2404" t="s">
        <v>16914</v>
      </c>
      <c r="X2404" s="121">
        <v>23975</v>
      </c>
      <c r="Y2404" t="s">
        <v>1109</v>
      </c>
      <c r="AB2404" t="s">
        <v>37</v>
      </c>
      <c r="AC2404" t="s">
        <v>38</v>
      </c>
      <c r="AD2404" t="s">
        <v>39</v>
      </c>
    </row>
    <row r="2405" spans="1:30">
      <c r="A2405" t="s">
        <v>1110</v>
      </c>
      <c r="B2405" t="s">
        <v>26</v>
      </c>
      <c r="C2405" t="s">
        <v>27</v>
      </c>
      <c r="D2405" t="s">
        <v>28</v>
      </c>
      <c r="E2405" t="s">
        <v>29</v>
      </c>
      <c r="F2405" t="s">
        <v>1093</v>
      </c>
      <c r="G2405" t="s">
        <v>1094</v>
      </c>
      <c r="H2405" t="s">
        <v>6181</v>
      </c>
      <c r="I2405" t="s">
        <v>6025</v>
      </c>
      <c r="J2405" t="s">
        <v>1110</v>
      </c>
      <c r="K2405" t="s">
        <v>30</v>
      </c>
      <c r="L2405" t="s">
        <v>30</v>
      </c>
      <c r="M2405" t="s">
        <v>41</v>
      </c>
      <c r="N2405" t="s">
        <v>42</v>
      </c>
      <c r="O2405" t="s">
        <v>1111</v>
      </c>
      <c r="P2405" t="s">
        <v>72</v>
      </c>
      <c r="Q2405" t="s">
        <v>155</v>
      </c>
      <c r="R2405" t="s">
        <v>479</v>
      </c>
      <c r="S2405" t="str">
        <f t="shared" si="37"/>
        <v>QUISPE CHURA, VICTORIA</v>
      </c>
      <c r="T2405" t="s">
        <v>58</v>
      </c>
      <c r="U2405" t="s">
        <v>47</v>
      </c>
      <c r="V2405" t="s">
        <v>48</v>
      </c>
      <c r="W2405" t="s">
        <v>16915</v>
      </c>
      <c r="X2405" s="121">
        <v>25159</v>
      </c>
      <c r="Y2405" t="s">
        <v>1112</v>
      </c>
      <c r="AB2405" t="s">
        <v>37</v>
      </c>
      <c r="AC2405" t="s">
        <v>38</v>
      </c>
      <c r="AD2405" t="s">
        <v>39</v>
      </c>
    </row>
    <row r="2406" spans="1:30">
      <c r="A2406" t="s">
        <v>1113</v>
      </c>
      <c r="B2406" t="s">
        <v>26</v>
      </c>
      <c r="C2406" t="s">
        <v>27</v>
      </c>
      <c r="D2406" t="s">
        <v>28</v>
      </c>
      <c r="E2406" t="s">
        <v>29</v>
      </c>
      <c r="F2406" t="s">
        <v>1093</v>
      </c>
      <c r="G2406" t="s">
        <v>1094</v>
      </c>
      <c r="H2406" t="s">
        <v>6181</v>
      </c>
      <c r="I2406" t="s">
        <v>6025</v>
      </c>
      <c r="J2406" t="s">
        <v>1113</v>
      </c>
      <c r="K2406" t="s">
        <v>30</v>
      </c>
      <c r="L2406" t="s">
        <v>30</v>
      </c>
      <c r="M2406" t="s">
        <v>8480</v>
      </c>
      <c r="N2406" t="s">
        <v>42</v>
      </c>
      <c r="O2406" t="s">
        <v>1114</v>
      </c>
      <c r="P2406" t="s">
        <v>73</v>
      </c>
      <c r="Q2406" t="s">
        <v>293</v>
      </c>
      <c r="R2406" t="s">
        <v>401</v>
      </c>
      <c r="S2406" t="str">
        <f t="shared" si="37"/>
        <v>CONDORI AGUILAR, FELIX</v>
      </c>
      <c r="T2406" t="s">
        <v>58</v>
      </c>
      <c r="U2406" t="s">
        <v>47</v>
      </c>
      <c r="V2406" t="s">
        <v>48</v>
      </c>
      <c r="W2406" t="s">
        <v>16916</v>
      </c>
      <c r="X2406" s="121">
        <v>24322</v>
      </c>
      <c r="Y2406" t="s">
        <v>1115</v>
      </c>
      <c r="AB2406" t="s">
        <v>37</v>
      </c>
      <c r="AC2406" t="s">
        <v>38</v>
      </c>
      <c r="AD2406" t="s">
        <v>39</v>
      </c>
    </row>
    <row r="2407" spans="1:30">
      <c r="A2407" t="s">
        <v>1116</v>
      </c>
      <c r="B2407" t="s">
        <v>26</v>
      </c>
      <c r="C2407" t="s">
        <v>27</v>
      </c>
      <c r="D2407" t="s">
        <v>28</v>
      </c>
      <c r="E2407" t="s">
        <v>29</v>
      </c>
      <c r="F2407" t="s">
        <v>1093</v>
      </c>
      <c r="G2407" t="s">
        <v>1094</v>
      </c>
      <c r="H2407" t="s">
        <v>6181</v>
      </c>
      <c r="I2407" t="s">
        <v>6025</v>
      </c>
      <c r="J2407" t="s">
        <v>1116</v>
      </c>
      <c r="K2407" t="s">
        <v>30</v>
      </c>
      <c r="L2407" t="s">
        <v>74</v>
      </c>
      <c r="M2407" t="s">
        <v>74</v>
      </c>
      <c r="N2407" t="s">
        <v>42</v>
      </c>
      <c r="O2407" t="s">
        <v>6184</v>
      </c>
      <c r="P2407" t="s">
        <v>142</v>
      </c>
      <c r="Q2407" t="s">
        <v>5824</v>
      </c>
      <c r="R2407" t="s">
        <v>5825</v>
      </c>
      <c r="S2407" t="str">
        <f t="shared" si="37"/>
        <v>FLOREZ SANTOS DE TUERO, NILDA CARINA BEATRIZ</v>
      </c>
      <c r="T2407" t="s">
        <v>40</v>
      </c>
      <c r="U2407" t="s">
        <v>47</v>
      </c>
      <c r="V2407" t="s">
        <v>48</v>
      </c>
      <c r="W2407" t="s">
        <v>16917</v>
      </c>
      <c r="X2407" s="121">
        <v>21861</v>
      </c>
      <c r="Y2407" t="s">
        <v>5826</v>
      </c>
      <c r="AB2407" t="s">
        <v>37</v>
      </c>
      <c r="AC2407" t="s">
        <v>77</v>
      </c>
      <c r="AD2407" t="s">
        <v>39</v>
      </c>
    </row>
    <row r="2408" spans="1:30">
      <c r="A2408" t="s">
        <v>1117</v>
      </c>
      <c r="B2408" t="s">
        <v>26</v>
      </c>
      <c r="C2408" t="s">
        <v>27</v>
      </c>
      <c r="D2408" t="s">
        <v>28</v>
      </c>
      <c r="E2408" t="s">
        <v>29</v>
      </c>
      <c r="F2408" t="s">
        <v>1093</v>
      </c>
      <c r="G2408" t="s">
        <v>1094</v>
      </c>
      <c r="H2408" t="s">
        <v>6181</v>
      </c>
      <c r="I2408" t="s">
        <v>6025</v>
      </c>
      <c r="J2408" t="s">
        <v>1117</v>
      </c>
      <c r="K2408" t="s">
        <v>87</v>
      </c>
      <c r="L2408" t="s">
        <v>709</v>
      </c>
      <c r="M2408" t="s">
        <v>755</v>
      </c>
      <c r="N2408" t="s">
        <v>42</v>
      </c>
      <c r="O2408" t="s">
        <v>52</v>
      </c>
      <c r="P2408" t="s">
        <v>189</v>
      </c>
      <c r="Q2408" t="s">
        <v>226</v>
      </c>
      <c r="R2408" t="s">
        <v>1118</v>
      </c>
      <c r="S2408" t="str">
        <f t="shared" si="37"/>
        <v>APAZA TICONA, LUZ FANI</v>
      </c>
      <c r="T2408" t="s">
        <v>711</v>
      </c>
      <c r="U2408" t="s">
        <v>36</v>
      </c>
      <c r="V2408" t="s">
        <v>48</v>
      </c>
      <c r="W2408" t="s">
        <v>16918</v>
      </c>
      <c r="X2408" s="121">
        <v>25039</v>
      </c>
      <c r="Y2408" t="s">
        <v>1119</v>
      </c>
      <c r="AB2408" t="s">
        <v>37</v>
      </c>
      <c r="AC2408" t="s">
        <v>92</v>
      </c>
      <c r="AD2408" t="s">
        <v>39</v>
      </c>
    </row>
    <row r="2409" spans="1:30">
      <c r="A2409" t="s">
        <v>1120</v>
      </c>
      <c r="B2409" t="s">
        <v>26</v>
      </c>
      <c r="C2409" t="s">
        <v>27</v>
      </c>
      <c r="D2409" t="s">
        <v>28</v>
      </c>
      <c r="E2409" t="s">
        <v>29</v>
      </c>
      <c r="F2409" t="s">
        <v>1093</v>
      </c>
      <c r="G2409" t="s">
        <v>1094</v>
      </c>
      <c r="H2409" t="s">
        <v>6181</v>
      </c>
      <c r="I2409" t="s">
        <v>6025</v>
      </c>
      <c r="J2409" t="s">
        <v>1120</v>
      </c>
      <c r="K2409" t="s">
        <v>87</v>
      </c>
      <c r="L2409" t="s">
        <v>88</v>
      </c>
      <c r="M2409" t="s">
        <v>89</v>
      </c>
      <c r="N2409" t="s">
        <v>42</v>
      </c>
      <c r="O2409" t="s">
        <v>1121</v>
      </c>
      <c r="P2409" t="s">
        <v>103</v>
      </c>
      <c r="Q2409" t="s">
        <v>532</v>
      </c>
      <c r="R2409" t="s">
        <v>1122</v>
      </c>
      <c r="S2409" t="str">
        <f t="shared" si="37"/>
        <v>MAMANI HUARAHUARA, ADRIANO</v>
      </c>
      <c r="T2409" t="s">
        <v>172</v>
      </c>
      <c r="U2409" t="s">
        <v>36</v>
      </c>
      <c r="V2409" t="s">
        <v>48</v>
      </c>
      <c r="W2409" t="s">
        <v>16919</v>
      </c>
      <c r="X2409" s="121">
        <v>23628</v>
      </c>
      <c r="Y2409" t="s">
        <v>1123</v>
      </c>
      <c r="AB2409" t="s">
        <v>37</v>
      </c>
      <c r="AC2409" t="s">
        <v>92</v>
      </c>
      <c r="AD2409" t="s">
        <v>39</v>
      </c>
    </row>
    <row r="2410" spans="1:30">
      <c r="A2410" t="s">
        <v>1126</v>
      </c>
      <c r="B2410" t="s">
        <v>26</v>
      </c>
      <c r="C2410" t="s">
        <v>27</v>
      </c>
      <c r="D2410" t="s">
        <v>28</v>
      </c>
      <c r="E2410" t="s">
        <v>29</v>
      </c>
      <c r="F2410" t="s">
        <v>1124</v>
      </c>
      <c r="G2410" t="s">
        <v>1125</v>
      </c>
      <c r="H2410" t="s">
        <v>6181</v>
      </c>
      <c r="I2410" t="s">
        <v>630</v>
      </c>
      <c r="J2410" t="s">
        <v>1126</v>
      </c>
      <c r="K2410" t="s">
        <v>30</v>
      </c>
      <c r="L2410" t="s">
        <v>31</v>
      </c>
      <c r="M2410" t="s">
        <v>32</v>
      </c>
      <c r="N2410" t="s">
        <v>231</v>
      </c>
      <c r="O2410" t="s">
        <v>6374</v>
      </c>
      <c r="P2410" t="s">
        <v>40</v>
      </c>
      <c r="Q2410" t="s">
        <v>40</v>
      </c>
      <c r="R2410" t="s">
        <v>40</v>
      </c>
      <c r="S2410" s="163" t="s">
        <v>231</v>
      </c>
      <c r="T2410" t="s">
        <v>62</v>
      </c>
      <c r="U2410" t="s">
        <v>36</v>
      </c>
      <c r="V2410" t="s">
        <v>48</v>
      </c>
      <c r="W2410" t="s">
        <v>40</v>
      </c>
      <c r="X2410" t="s">
        <v>232</v>
      </c>
      <c r="Y2410" t="s">
        <v>40</v>
      </c>
      <c r="AB2410" t="s">
        <v>37</v>
      </c>
      <c r="AC2410" t="s">
        <v>38</v>
      </c>
      <c r="AD2410" t="s">
        <v>39</v>
      </c>
    </row>
    <row r="2411" spans="1:30">
      <c r="A2411" t="s">
        <v>1129</v>
      </c>
      <c r="B2411" t="s">
        <v>26</v>
      </c>
      <c r="C2411" t="s">
        <v>27</v>
      </c>
      <c r="D2411" t="s">
        <v>28</v>
      </c>
      <c r="E2411" t="s">
        <v>29</v>
      </c>
      <c r="F2411" t="s">
        <v>1124</v>
      </c>
      <c r="G2411" t="s">
        <v>1125</v>
      </c>
      <c r="H2411" t="s">
        <v>6181</v>
      </c>
      <c r="I2411" t="s">
        <v>630</v>
      </c>
      <c r="J2411" t="s">
        <v>1129</v>
      </c>
      <c r="K2411" t="s">
        <v>30</v>
      </c>
      <c r="L2411" t="s">
        <v>1130</v>
      </c>
      <c r="M2411" t="s">
        <v>1468</v>
      </c>
      <c r="N2411" t="s">
        <v>231</v>
      </c>
      <c r="O2411" t="s">
        <v>1132</v>
      </c>
      <c r="P2411" t="s">
        <v>40</v>
      </c>
      <c r="Q2411" t="s">
        <v>40</v>
      </c>
      <c r="R2411" t="s">
        <v>40</v>
      </c>
      <c r="S2411" s="163" t="s">
        <v>231</v>
      </c>
      <c r="T2411" t="s">
        <v>62</v>
      </c>
      <c r="U2411" t="s">
        <v>36</v>
      </c>
      <c r="V2411" t="s">
        <v>48</v>
      </c>
      <c r="W2411" t="s">
        <v>40</v>
      </c>
      <c r="X2411" t="s">
        <v>232</v>
      </c>
      <c r="Y2411" t="s">
        <v>40</v>
      </c>
      <c r="AB2411" t="s">
        <v>37</v>
      </c>
      <c r="AC2411" t="s">
        <v>38</v>
      </c>
      <c r="AD2411" t="s">
        <v>39</v>
      </c>
    </row>
    <row r="2412" spans="1:30">
      <c r="A2412" t="s">
        <v>1135</v>
      </c>
      <c r="B2412" t="s">
        <v>26</v>
      </c>
      <c r="C2412" t="s">
        <v>27</v>
      </c>
      <c r="D2412" t="s">
        <v>28</v>
      </c>
      <c r="E2412" t="s">
        <v>29</v>
      </c>
      <c r="F2412" t="s">
        <v>1124</v>
      </c>
      <c r="G2412" t="s">
        <v>1125</v>
      </c>
      <c r="H2412" t="s">
        <v>6181</v>
      </c>
      <c r="I2412" t="s">
        <v>630</v>
      </c>
      <c r="J2412" t="s">
        <v>1135</v>
      </c>
      <c r="K2412" t="s">
        <v>30</v>
      </c>
      <c r="L2412" t="s">
        <v>30</v>
      </c>
      <c r="M2412" t="s">
        <v>41</v>
      </c>
      <c r="N2412" t="s">
        <v>42</v>
      </c>
      <c r="O2412" t="s">
        <v>19194</v>
      </c>
      <c r="P2412" t="s">
        <v>214</v>
      </c>
      <c r="Q2412" t="s">
        <v>377</v>
      </c>
      <c r="R2412" t="s">
        <v>1127</v>
      </c>
      <c r="S2412" t="str">
        <f t="shared" si="37"/>
        <v>PARI HUMPIRI, UBALDO RODRIGO</v>
      </c>
      <c r="T2412" t="s">
        <v>46</v>
      </c>
      <c r="U2412" t="s">
        <v>47</v>
      </c>
      <c r="V2412" t="s">
        <v>48</v>
      </c>
      <c r="W2412" t="s">
        <v>16920</v>
      </c>
      <c r="X2412" s="121">
        <v>23387</v>
      </c>
      <c r="Y2412" t="s">
        <v>1128</v>
      </c>
      <c r="AB2412" t="s">
        <v>37</v>
      </c>
      <c r="AC2412" t="s">
        <v>38</v>
      </c>
      <c r="AD2412" t="s">
        <v>39</v>
      </c>
    </row>
    <row r="2413" spans="1:30">
      <c r="A2413" t="s">
        <v>1136</v>
      </c>
      <c r="B2413" t="s">
        <v>26</v>
      </c>
      <c r="C2413" t="s">
        <v>27</v>
      </c>
      <c r="D2413" t="s">
        <v>28</v>
      </c>
      <c r="E2413" t="s">
        <v>29</v>
      </c>
      <c r="F2413" t="s">
        <v>1124</v>
      </c>
      <c r="G2413" t="s">
        <v>1125</v>
      </c>
      <c r="H2413" t="s">
        <v>6181</v>
      </c>
      <c r="I2413" t="s">
        <v>630</v>
      </c>
      <c r="J2413" t="s">
        <v>1136</v>
      </c>
      <c r="K2413" t="s">
        <v>30</v>
      </c>
      <c r="L2413" t="s">
        <v>30</v>
      </c>
      <c r="M2413" t="s">
        <v>41</v>
      </c>
      <c r="N2413" t="s">
        <v>42</v>
      </c>
      <c r="O2413" t="s">
        <v>52</v>
      </c>
      <c r="P2413" t="s">
        <v>119</v>
      </c>
      <c r="Q2413" t="s">
        <v>261</v>
      </c>
      <c r="R2413" t="s">
        <v>1137</v>
      </c>
      <c r="S2413" t="str">
        <f t="shared" si="37"/>
        <v>ALARCON FUENTES, ANGELA CARMINA</v>
      </c>
      <c r="T2413" t="s">
        <v>58</v>
      </c>
      <c r="U2413" t="s">
        <v>47</v>
      </c>
      <c r="V2413" t="s">
        <v>48</v>
      </c>
      <c r="W2413" t="s">
        <v>16921</v>
      </c>
      <c r="X2413" s="121">
        <v>25354</v>
      </c>
      <c r="Y2413" t="s">
        <v>1138</v>
      </c>
      <c r="AB2413" t="s">
        <v>37</v>
      </c>
      <c r="AC2413" t="s">
        <v>38</v>
      </c>
      <c r="AD2413" t="s">
        <v>39</v>
      </c>
    </row>
    <row r="2414" spans="1:30">
      <c r="A2414" t="s">
        <v>1139</v>
      </c>
      <c r="B2414" t="s">
        <v>26</v>
      </c>
      <c r="C2414" t="s">
        <v>27</v>
      </c>
      <c r="D2414" t="s">
        <v>28</v>
      </c>
      <c r="E2414" t="s">
        <v>29</v>
      </c>
      <c r="F2414" t="s">
        <v>1124</v>
      </c>
      <c r="G2414" t="s">
        <v>1125</v>
      </c>
      <c r="H2414" t="s">
        <v>6181</v>
      </c>
      <c r="I2414" t="s">
        <v>630</v>
      </c>
      <c r="J2414" t="s">
        <v>1139</v>
      </c>
      <c r="K2414" t="s">
        <v>30</v>
      </c>
      <c r="L2414" t="s">
        <v>30</v>
      </c>
      <c r="M2414" t="s">
        <v>41</v>
      </c>
      <c r="N2414" t="s">
        <v>42</v>
      </c>
      <c r="O2414" t="s">
        <v>52</v>
      </c>
      <c r="P2414" t="s">
        <v>222</v>
      </c>
      <c r="Q2414" t="s">
        <v>494</v>
      </c>
      <c r="R2414" t="s">
        <v>1140</v>
      </c>
      <c r="S2414" t="str">
        <f t="shared" si="37"/>
        <v>ARCE ZUÑIGA, ISIDORA ROSALIA</v>
      </c>
      <c r="T2414" t="s">
        <v>46</v>
      </c>
      <c r="U2414" t="s">
        <v>47</v>
      </c>
      <c r="V2414" t="s">
        <v>48</v>
      </c>
      <c r="W2414" t="s">
        <v>16922</v>
      </c>
      <c r="X2414" s="121">
        <v>21685</v>
      </c>
      <c r="Y2414" t="s">
        <v>1141</v>
      </c>
      <c r="AB2414" t="s">
        <v>37</v>
      </c>
      <c r="AC2414" t="s">
        <v>38</v>
      </c>
      <c r="AD2414" t="s">
        <v>39</v>
      </c>
    </row>
    <row r="2415" spans="1:30">
      <c r="A2415" t="s">
        <v>1142</v>
      </c>
      <c r="B2415" t="s">
        <v>26</v>
      </c>
      <c r="C2415" t="s">
        <v>27</v>
      </c>
      <c r="D2415" t="s">
        <v>28</v>
      </c>
      <c r="E2415" t="s">
        <v>29</v>
      </c>
      <c r="F2415" t="s">
        <v>1124</v>
      </c>
      <c r="G2415" t="s">
        <v>1125</v>
      </c>
      <c r="H2415" t="s">
        <v>6181</v>
      </c>
      <c r="I2415" t="s">
        <v>630</v>
      </c>
      <c r="J2415" t="s">
        <v>1142</v>
      </c>
      <c r="K2415" t="s">
        <v>30</v>
      </c>
      <c r="L2415" t="s">
        <v>30</v>
      </c>
      <c r="M2415" t="s">
        <v>41</v>
      </c>
      <c r="N2415" t="s">
        <v>42</v>
      </c>
      <c r="O2415" t="s">
        <v>52</v>
      </c>
      <c r="P2415" t="s">
        <v>613</v>
      </c>
      <c r="Q2415" t="s">
        <v>72</v>
      </c>
      <c r="R2415" t="s">
        <v>1013</v>
      </c>
      <c r="S2415" t="str">
        <f t="shared" si="37"/>
        <v>ARISACA QUISPE, PERCY</v>
      </c>
      <c r="T2415" t="s">
        <v>35</v>
      </c>
      <c r="U2415" t="s">
        <v>47</v>
      </c>
      <c r="V2415" t="s">
        <v>48</v>
      </c>
      <c r="W2415" t="s">
        <v>16923</v>
      </c>
      <c r="X2415" s="121">
        <v>23933</v>
      </c>
      <c r="Y2415" t="s">
        <v>1143</v>
      </c>
      <c r="AB2415" t="s">
        <v>37</v>
      </c>
      <c r="AC2415" t="s">
        <v>38</v>
      </c>
      <c r="AD2415" t="s">
        <v>39</v>
      </c>
    </row>
    <row r="2416" spans="1:30">
      <c r="A2416" t="s">
        <v>1144</v>
      </c>
      <c r="B2416" t="s">
        <v>26</v>
      </c>
      <c r="C2416" t="s">
        <v>27</v>
      </c>
      <c r="D2416" t="s">
        <v>28</v>
      </c>
      <c r="E2416" t="s">
        <v>29</v>
      </c>
      <c r="F2416" t="s">
        <v>1124</v>
      </c>
      <c r="G2416" t="s">
        <v>1125</v>
      </c>
      <c r="H2416" t="s">
        <v>6181</v>
      </c>
      <c r="I2416" t="s">
        <v>630</v>
      </c>
      <c r="J2416" t="s">
        <v>1144</v>
      </c>
      <c r="K2416" t="s">
        <v>30</v>
      </c>
      <c r="L2416" t="s">
        <v>30</v>
      </c>
      <c r="M2416" t="s">
        <v>41</v>
      </c>
      <c r="N2416" t="s">
        <v>42</v>
      </c>
      <c r="O2416" t="s">
        <v>52</v>
      </c>
      <c r="P2416" t="s">
        <v>237</v>
      </c>
      <c r="Q2416" t="s">
        <v>308</v>
      </c>
      <c r="R2416" t="s">
        <v>1145</v>
      </c>
      <c r="S2416" t="str">
        <f t="shared" si="37"/>
        <v>BARRIGA HINOJOSA, YANET FANNY</v>
      </c>
      <c r="T2416" t="s">
        <v>46</v>
      </c>
      <c r="U2416" t="s">
        <v>47</v>
      </c>
      <c r="V2416" t="s">
        <v>48</v>
      </c>
      <c r="W2416" t="s">
        <v>16924</v>
      </c>
      <c r="X2416" s="121">
        <v>26622</v>
      </c>
      <c r="Y2416" t="s">
        <v>1146</v>
      </c>
      <c r="AB2416" t="s">
        <v>37</v>
      </c>
      <c r="AC2416" t="s">
        <v>38</v>
      </c>
      <c r="AD2416" t="s">
        <v>39</v>
      </c>
    </row>
    <row r="2417" spans="1:30">
      <c r="A2417" t="s">
        <v>1147</v>
      </c>
      <c r="B2417" t="s">
        <v>26</v>
      </c>
      <c r="C2417" t="s">
        <v>27</v>
      </c>
      <c r="D2417" t="s">
        <v>28</v>
      </c>
      <c r="E2417" t="s">
        <v>29</v>
      </c>
      <c r="F2417" t="s">
        <v>1124</v>
      </c>
      <c r="G2417" t="s">
        <v>1125</v>
      </c>
      <c r="H2417" t="s">
        <v>6181</v>
      </c>
      <c r="I2417" t="s">
        <v>630</v>
      </c>
      <c r="J2417" t="s">
        <v>1147</v>
      </c>
      <c r="K2417" t="s">
        <v>30</v>
      </c>
      <c r="L2417" t="s">
        <v>30</v>
      </c>
      <c r="M2417" t="s">
        <v>41</v>
      </c>
      <c r="N2417" t="s">
        <v>42</v>
      </c>
      <c r="O2417" t="s">
        <v>52</v>
      </c>
      <c r="P2417" t="s">
        <v>404</v>
      </c>
      <c r="Q2417" t="s">
        <v>511</v>
      </c>
      <c r="R2417" t="s">
        <v>975</v>
      </c>
      <c r="S2417" t="str">
        <f t="shared" si="37"/>
        <v>BUSTINZA MENDIZABAL, FREDY</v>
      </c>
      <c r="T2417" t="s">
        <v>51</v>
      </c>
      <c r="U2417" t="s">
        <v>47</v>
      </c>
      <c r="V2417" t="s">
        <v>48</v>
      </c>
      <c r="W2417" t="s">
        <v>16925</v>
      </c>
      <c r="X2417" s="121">
        <v>22447</v>
      </c>
      <c r="Y2417" t="s">
        <v>1148</v>
      </c>
      <c r="AB2417" t="s">
        <v>37</v>
      </c>
      <c r="AC2417" t="s">
        <v>38</v>
      </c>
      <c r="AD2417" t="s">
        <v>39</v>
      </c>
    </row>
    <row r="2418" spans="1:30">
      <c r="A2418" t="s">
        <v>1149</v>
      </c>
      <c r="B2418" t="s">
        <v>26</v>
      </c>
      <c r="C2418" t="s">
        <v>27</v>
      </c>
      <c r="D2418" t="s">
        <v>28</v>
      </c>
      <c r="E2418" t="s">
        <v>29</v>
      </c>
      <c r="F2418" t="s">
        <v>1124</v>
      </c>
      <c r="G2418" t="s">
        <v>1125</v>
      </c>
      <c r="H2418" t="s">
        <v>6181</v>
      </c>
      <c r="I2418" t="s">
        <v>630</v>
      </c>
      <c r="J2418" t="s">
        <v>1149</v>
      </c>
      <c r="K2418" t="s">
        <v>30</v>
      </c>
      <c r="L2418" t="s">
        <v>30</v>
      </c>
      <c r="M2418" t="s">
        <v>41</v>
      </c>
      <c r="N2418" t="s">
        <v>42</v>
      </c>
      <c r="O2418" t="s">
        <v>6185</v>
      </c>
      <c r="P2418" t="s">
        <v>106</v>
      </c>
      <c r="Q2418" t="s">
        <v>536</v>
      </c>
      <c r="R2418" t="s">
        <v>2559</v>
      </c>
      <c r="S2418" t="str">
        <f t="shared" si="37"/>
        <v>RUELAS VELARDE, LUIS CHRISTIAN</v>
      </c>
      <c r="T2418" t="s">
        <v>51</v>
      </c>
      <c r="U2418" t="s">
        <v>47</v>
      </c>
      <c r="V2418" t="s">
        <v>48</v>
      </c>
      <c r="W2418" t="s">
        <v>16926</v>
      </c>
      <c r="X2418" s="121">
        <v>31950</v>
      </c>
      <c r="Y2418" t="s">
        <v>2560</v>
      </c>
      <c r="AB2418" t="s">
        <v>37</v>
      </c>
      <c r="AC2418" t="s">
        <v>38</v>
      </c>
      <c r="AD2418" t="s">
        <v>39</v>
      </c>
    </row>
    <row r="2419" spans="1:30">
      <c r="A2419" t="s">
        <v>1150</v>
      </c>
      <c r="B2419" t="s">
        <v>26</v>
      </c>
      <c r="C2419" t="s">
        <v>27</v>
      </c>
      <c r="D2419" t="s">
        <v>28</v>
      </c>
      <c r="E2419" t="s">
        <v>29</v>
      </c>
      <c r="F2419" t="s">
        <v>1124</v>
      </c>
      <c r="G2419" t="s">
        <v>1125</v>
      </c>
      <c r="H2419" t="s">
        <v>6181</v>
      </c>
      <c r="I2419" t="s">
        <v>630</v>
      </c>
      <c r="J2419" t="s">
        <v>1150</v>
      </c>
      <c r="K2419" t="s">
        <v>30</v>
      </c>
      <c r="L2419" t="s">
        <v>30</v>
      </c>
      <c r="M2419" t="s">
        <v>41</v>
      </c>
      <c r="N2419" t="s">
        <v>42</v>
      </c>
      <c r="O2419" t="s">
        <v>52</v>
      </c>
      <c r="P2419" t="s">
        <v>122</v>
      </c>
      <c r="Q2419" t="s">
        <v>72</v>
      </c>
      <c r="R2419" t="s">
        <v>1151</v>
      </c>
      <c r="S2419" t="str">
        <f t="shared" si="37"/>
        <v>FLORES QUISPE, WILIAM ALCIDES</v>
      </c>
      <c r="T2419" t="s">
        <v>46</v>
      </c>
      <c r="U2419" t="s">
        <v>47</v>
      </c>
      <c r="V2419" t="s">
        <v>48</v>
      </c>
      <c r="W2419" t="s">
        <v>16927</v>
      </c>
      <c r="X2419" s="121">
        <v>21148</v>
      </c>
      <c r="Y2419" t="s">
        <v>1152</v>
      </c>
      <c r="AB2419" t="s">
        <v>37</v>
      </c>
      <c r="AC2419" t="s">
        <v>38</v>
      </c>
      <c r="AD2419" t="s">
        <v>39</v>
      </c>
    </row>
    <row r="2420" spans="1:30">
      <c r="A2420" t="s">
        <v>1153</v>
      </c>
      <c r="B2420" t="s">
        <v>26</v>
      </c>
      <c r="C2420" t="s">
        <v>27</v>
      </c>
      <c r="D2420" t="s">
        <v>28</v>
      </c>
      <c r="E2420" t="s">
        <v>29</v>
      </c>
      <c r="F2420" t="s">
        <v>1124</v>
      </c>
      <c r="G2420" t="s">
        <v>1125</v>
      </c>
      <c r="H2420" t="s">
        <v>6181</v>
      </c>
      <c r="I2420" t="s">
        <v>630</v>
      </c>
      <c r="J2420" t="s">
        <v>1153</v>
      </c>
      <c r="K2420" t="s">
        <v>30</v>
      </c>
      <c r="L2420" t="s">
        <v>30</v>
      </c>
      <c r="M2420" t="s">
        <v>41</v>
      </c>
      <c r="N2420" t="s">
        <v>42</v>
      </c>
      <c r="O2420" t="s">
        <v>52</v>
      </c>
      <c r="P2420" t="s">
        <v>1154</v>
      </c>
      <c r="Q2420" t="s">
        <v>64</v>
      </c>
      <c r="R2420" t="s">
        <v>1155</v>
      </c>
      <c r="S2420" t="str">
        <f t="shared" si="37"/>
        <v>GARAMBEL CHOQUE, ADRIAN FAUSTINO</v>
      </c>
      <c r="T2420" t="s">
        <v>51</v>
      </c>
      <c r="U2420" t="s">
        <v>47</v>
      </c>
      <c r="V2420" t="s">
        <v>48</v>
      </c>
      <c r="W2420" t="s">
        <v>16928</v>
      </c>
      <c r="X2420" s="121">
        <v>21071</v>
      </c>
      <c r="Y2420" t="s">
        <v>1156</v>
      </c>
      <c r="AB2420" t="s">
        <v>37</v>
      </c>
      <c r="AC2420" t="s">
        <v>38</v>
      </c>
      <c r="AD2420" t="s">
        <v>39</v>
      </c>
    </row>
    <row r="2421" spans="1:30">
      <c r="A2421" t="s">
        <v>1157</v>
      </c>
      <c r="B2421" t="s">
        <v>26</v>
      </c>
      <c r="C2421" t="s">
        <v>27</v>
      </c>
      <c r="D2421" t="s">
        <v>28</v>
      </c>
      <c r="E2421" t="s">
        <v>29</v>
      </c>
      <c r="F2421" t="s">
        <v>1124</v>
      </c>
      <c r="G2421" t="s">
        <v>1125</v>
      </c>
      <c r="H2421" t="s">
        <v>6181</v>
      </c>
      <c r="I2421" t="s">
        <v>630</v>
      </c>
      <c r="J2421" t="s">
        <v>1157</v>
      </c>
      <c r="K2421" t="s">
        <v>30</v>
      </c>
      <c r="L2421" t="s">
        <v>30</v>
      </c>
      <c r="M2421" t="s">
        <v>41</v>
      </c>
      <c r="N2421" t="s">
        <v>42</v>
      </c>
      <c r="O2421" t="s">
        <v>1158</v>
      </c>
      <c r="P2421" t="s">
        <v>131</v>
      </c>
      <c r="Q2421" t="s">
        <v>170</v>
      </c>
      <c r="R2421" t="s">
        <v>1159</v>
      </c>
      <c r="S2421" t="str">
        <f t="shared" si="37"/>
        <v>COILA ROJAS, OLIMPIA MARIA</v>
      </c>
      <c r="T2421" t="s">
        <v>62</v>
      </c>
      <c r="U2421" t="s">
        <v>47</v>
      </c>
      <c r="V2421" t="s">
        <v>48</v>
      </c>
      <c r="W2421" t="s">
        <v>16929</v>
      </c>
      <c r="X2421" s="121">
        <v>23759</v>
      </c>
      <c r="Y2421" t="s">
        <v>1160</v>
      </c>
      <c r="AB2421" t="s">
        <v>37</v>
      </c>
      <c r="AC2421" t="s">
        <v>38</v>
      </c>
      <c r="AD2421" t="s">
        <v>39</v>
      </c>
    </row>
    <row r="2422" spans="1:30">
      <c r="A2422" t="s">
        <v>1161</v>
      </c>
      <c r="B2422" t="s">
        <v>26</v>
      </c>
      <c r="C2422" t="s">
        <v>27</v>
      </c>
      <c r="D2422" t="s">
        <v>28</v>
      </c>
      <c r="E2422" t="s">
        <v>29</v>
      </c>
      <c r="F2422" t="s">
        <v>1124</v>
      </c>
      <c r="G2422" t="s">
        <v>1125</v>
      </c>
      <c r="H2422" t="s">
        <v>6181</v>
      </c>
      <c r="I2422" t="s">
        <v>630</v>
      </c>
      <c r="J2422" t="s">
        <v>1161</v>
      </c>
      <c r="K2422" t="s">
        <v>30</v>
      </c>
      <c r="L2422" t="s">
        <v>30</v>
      </c>
      <c r="M2422" t="s">
        <v>41</v>
      </c>
      <c r="N2422" t="s">
        <v>42</v>
      </c>
      <c r="O2422" t="s">
        <v>52</v>
      </c>
      <c r="P2422" t="s">
        <v>60</v>
      </c>
      <c r="Q2422" t="s">
        <v>335</v>
      </c>
      <c r="R2422" t="s">
        <v>1133</v>
      </c>
      <c r="S2422" t="str">
        <f t="shared" si="37"/>
        <v>MEDINA GUTIERREZ, GLADYS NEMIA</v>
      </c>
      <c r="T2422" t="s">
        <v>35</v>
      </c>
      <c r="U2422" t="s">
        <v>47</v>
      </c>
      <c r="V2422" t="s">
        <v>48</v>
      </c>
      <c r="W2422" t="s">
        <v>16930</v>
      </c>
      <c r="X2422" s="121">
        <v>22870</v>
      </c>
      <c r="Y2422" t="s">
        <v>1134</v>
      </c>
      <c r="AB2422" t="s">
        <v>37</v>
      </c>
      <c r="AC2422" t="s">
        <v>38</v>
      </c>
      <c r="AD2422" t="s">
        <v>39</v>
      </c>
    </row>
    <row r="2423" spans="1:30">
      <c r="A2423" t="s">
        <v>1162</v>
      </c>
      <c r="B2423" t="s">
        <v>26</v>
      </c>
      <c r="C2423" t="s">
        <v>27</v>
      </c>
      <c r="D2423" t="s">
        <v>28</v>
      </c>
      <c r="E2423" t="s">
        <v>29</v>
      </c>
      <c r="F2423" t="s">
        <v>1124</v>
      </c>
      <c r="G2423" t="s">
        <v>1125</v>
      </c>
      <c r="H2423" t="s">
        <v>6181</v>
      </c>
      <c r="I2423" t="s">
        <v>630</v>
      </c>
      <c r="J2423" t="s">
        <v>1162</v>
      </c>
      <c r="K2423" t="s">
        <v>30</v>
      </c>
      <c r="L2423" t="s">
        <v>30</v>
      </c>
      <c r="M2423" t="s">
        <v>41</v>
      </c>
      <c r="N2423" t="s">
        <v>42</v>
      </c>
      <c r="O2423" t="s">
        <v>1163</v>
      </c>
      <c r="P2423" t="s">
        <v>252</v>
      </c>
      <c r="Q2423" t="s">
        <v>869</v>
      </c>
      <c r="R2423" t="s">
        <v>1164</v>
      </c>
      <c r="S2423" t="str">
        <f t="shared" si="37"/>
        <v>SANCHEZ QUINTO, JUAN ALDO</v>
      </c>
      <c r="T2423" t="s">
        <v>58</v>
      </c>
      <c r="U2423" t="s">
        <v>47</v>
      </c>
      <c r="V2423" t="s">
        <v>48</v>
      </c>
      <c r="W2423" t="s">
        <v>16931</v>
      </c>
      <c r="X2423" s="121">
        <v>26502</v>
      </c>
      <c r="Y2423" t="s">
        <v>1165</v>
      </c>
      <c r="AB2423" t="s">
        <v>37</v>
      </c>
      <c r="AC2423" t="s">
        <v>38</v>
      </c>
      <c r="AD2423" t="s">
        <v>39</v>
      </c>
    </row>
    <row r="2424" spans="1:30">
      <c r="A2424" t="s">
        <v>1166</v>
      </c>
      <c r="B2424" t="s">
        <v>26</v>
      </c>
      <c r="C2424" t="s">
        <v>27</v>
      </c>
      <c r="D2424" t="s">
        <v>28</v>
      </c>
      <c r="E2424" t="s">
        <v>29</v>
      </c>
      <c r="F2424" t="s">
        <v>1124</v>
      </c>
      <c r="G2424" t="s">
        <v>1125</v>
      </c>
      <c r="H2424" t="s">
        <v>6181</v>
      </c>
      <c r="I2424" t="s">
        <v>630</v>
      </c>
      <c r="J2424" t="s">
        <v>1166</v>
      </c>
      <c r="K2424" t="s">
        <v>30</v>
      </c>
      <c r="L2424" t="s">
        <v>30</v>
      </c>
      <c r="M2424" t="s">
        <v>41</v>
      </c>
      <c r="N2424" t="s">
        <v>42</v>
      </c>
      <c r="O2424" t="s">
        <v>52</v>
      </c>
      <c r="P2424" t="s">
        <v>72</v>
      </c>
      <c r="Q2424" t="s">
        <v>596</v>
      </c>
      <c r="R2424" t="s">
        <v>1167</v>
      </c>
      <c r="S2424" t="str">
        <f t="shared" si="37"/>
        <v>QUISPE QUISCA, LUCIA DEMETRINA</v>
      </c>
      <c r="T2424" t="s">
        <v>51</v>
      </c>
      <c r="U2424" t="s">
        <v>47</v>
      </c>
      <c r="V2424" t="s">
        <v>48</v>
      </c>
      <c r="W2424" t="s">
        <v>16932</v>
      </c>
      <c r="X2424" s="121">
        <v>24279</v>
      </c>
      <c r="Y2424" t="s">
        <v>1168</v>
      </c>
      <c r="AB2424" t="s">
        <v>37</v>
      </c>
      <c r="AC2424" t="s">
        <v>38</v>
      </c>
      <c r="AD2424" t="s">
        <v>39</v>
      </c>
    </row>
    <row r="2425" spans="1:30">
      <c r="A2425" t="s">
        <v>1169</v>
      </c>
      <c r="B2425" t="s">
        <v>26</v>
      </c>
      <c r="C2425" t="s">
        <v>27</v>
      </c>
      <c r="D2425" t="s">
        <v>28</v>
      </c>
      <c r="E2425" t="s">
        <v>29</v>
      </c>
      <c r="F2425" t="s">
        <v>1124</v>
      </c>
      <c r="G2425" t="s">
        <v>1125</v>
      </c>
      <c r="H2425" t="s">
        <v>6181</v>
      </c>
      <c r="I2425" t="s">
        <v>630</v>
      </c>
      <c r="J2425" t="s">
        <v>1169</v>
      </c>
      <c r="K2425" t="s">
        <v>30</v>
      </c>
      <c r="L2425" t="s">
        <v>30</v>
      </c>
      <c r="M2425" t="s">
        <v>41</v>
      </c>
      <c r="N2425" t="s">
        <v>42</v>
      </c>
      <c r="O2425" t="s">
        <v>52</v>
      </c>
      <c r="P2425" t="s">
        <v>148</v>
      </c>
      <c r="Q2425" t="s">
        <v>500</v>
      </c>
      <c r="R2425" t="s">
        <v>1170</v>
      </c>
      <c r="S2425" t="str">
        <f t="shared" si="37"/>
        <v>RAMOS JAHUIRA, LUCRECIA ELSA</v>
      </c>
      <c r="T2425" t="s">
        <v>51</v>
      </c>
      <c r="U2425" t="s">
        <v>47</v>
      </c>
      <c r="V2425" t="s">
        <v>48</v>
      </c>
      <c r="W2425" t="s">
        <v>16933</v>
      </c>
      <c r="X2425" s="121">
        <v>23654</v>
      </c>
      <c r="Y2425" t="s">
        <v>1171</v>
      </c>
      <c r="AB2425" t="s">
        <v>37</v>
      </c>
      <c r="AC2425" t="s">
        <v>38</v>
      </c>
      <c r="AD2425" t="s">
        <v>39</v>
      </c>
    </row>
    <row r="2426" spans="1:30">
      <c r="A2426" t="s">
        <v>1172</v>
      </c>
      <c r="B2426" t="s">
        <v>26</v>
      </c>
      <c r="C2426" t="s">
        <v>27</v>
      </c>
      <c r="D2426" t="s">
        <v>28</v>
      </c>
      <c r="E2426" t="s">
        <v>29</v>
      </c>
      <c r="F2426" t="s">
        <v>1124</v>
      </c>
      <c r="G2426" t="s">
        <v>1125</v>
      </c>
      <c r="H2426" t="s">
        <v>6181</v>
      </c>
      <c r="I2426" t="s">
        <v>630</v>
      </c>
      <c r="J2426" t="s">
        <v>1172</v>
      </c>
      <c r="K2426" t="s">
        <v>30</v>
      </c>
      <c r="L2426" t="s">
        <v>30</v>
      </c>
      <c r="M2426" t="s">
        <v>8480</v>
      </c>
      <c r="N2426" t="s">
        <v>42</v>
      </c>
      <c r="O2426" t="s">
        <v>52</v>
      </c>
      <c r="P2426" t="s">
        <v>584</v>
      </c>
      <c r="Q2426" t="s">
        <v>189</v>
      </c>
      <c r="R2426" t="s">
        <v>1173</v>
      </c>
      <c r="S2426" t="str">
        <f t="shared" si="37"/>
        <v>YANARICO APAZA, DAVID FABIAN</v>
      </c>
      <c r="T2426" t="s">
        <v>46</v>
      </c>
      <c r="U2426" t="s">
        <v>47</v>
      </c>
      <c r="V2426" t="s">
        <v>48</v>
      </c>
      <c r="W2426" t="s">
        <v>16934</v>
      </c>
      <c r="X2426" s="121">
        <v>23395</v>
      </c>
      <c r="Y2426" t="s">
        <v>1174</v>
      </c>
      <c r="AB2426" t="s">
        <v>37</v>
      </c>
      <c r="AC2426" t="s">
        <v>38</v>
      </c>
      <c r="AD2426" t="s">
        <v>39</v>
      </c>
    </row>
    <row r="2427" spans="1:30">
      <c r="A2427" t="s">
        <v>1175</v>
      </c>
      <c r="B2427" t="s">
        <v>26</v>
      </c>
      <c r="C2427" t="s">
        <v>27</v>
      </c>
      <c r="D2427" t="s">
        <v>28</v>
      </c>
      <c r="E2427" t="s">
        <v>29</v>
      </c>
      <c r="F2427" t="s">
        <v>1124</v>
      </c>
      <c r="G2427" t="s">
        <v>1125</v>
      </c>
      <c r="H2427" t="s">
        <v>6181</v>
      </c>
      <c r="I2427" t="s">
        <v>630</v>
      </c>
      <c r="J2427" t="s">
        <v>1175</v>
      </c>
      <c r="K2427" t="s">
        <v>30</v>
      </c>
      <c r="L2427" t="s">
        <v>30</v>
      </c>
      <c r="M2427" t="s">
        <v>41</v>
      </c>
      <c r="N2427" t="s">
        <v>42</v>
      </c>
      <c r="O2427" t="s">
        <v>1176</v>
      </c>
      <c r="P2427" t="s">
        <v>742</v>
      </c>
      <c r="Q2427" t="s">
        <v>103</v>
      </c>
      <c r="R2427" t="s">
        <v>1177</v>
      </c>
      <c r="S2427" t="str">
        <f t="shared" si="37"/>
        <v>CARIAPAZA MAMANI, WILLY HERACLIDES</v>
      </c>
      <c r="T2427" t="s">
        <v>51</v>
      </c>
      <c r="U2427" t="s">
        <v>47</v>
      </c>
      <c r="V2427" t="s">
        <v>48</v>
      </c>
      <c r="W2427" t="s">
        <v>16935</v>
      </c>
      <c r="X2427" s="121">
        <v>29202</v>
      </c>
      <c r="Y2427" t="s">
        <v>1178</v>
      </c>
      <c r="AB2427" t="s">
        <v>37</v>
      </c>
      <c r="AC2427" t="s">
        <v>38</v>
      </c>
      <c r="AD2427" t="s">
        <v>39</v>
      </c>
    </row>
    <row r="2428" spans="1:30">
      <c r="A2428" t="s">
        <v>1179</v>
      </c>
      <c r="B2428" t="s">
        <v>26</v>
      </c>
      <c r="C2428" t="s">
        <v>27</v>
      </c>
      <c r="D2428" t="s">
        <v>28</v>
      </c>
      <c r="E2428" t="s">
        <v>29</v>
      </c>
      <c r="F2428" t="s">
        <v>1124</v>
      </c>
      <c r="G2428" t="s">
        <v>1125</v>
      </c>
      <c r="H2428" t="s">
        <v>6181</v>
      </c>
      <c r="I2428" t="s">
        <v>630</v>
      </c>
      <c r="J2428" t="s">
        <v>1179</v>
      </c>
      <c r="K2428" t="s">
        <v>30</v>
      </c>
      <c r="L2428" t="s">
        <v>74</v>
      </c>
      <c r="M2428" t="s">
        <v>74</v>
      </c>
      <c r="N2428" t="s">
        <v>42</v>
      </c>
      <c r="O2428" t="s">
        <v>16936</v>
      </c>
      <c r="P2428" t="s">
        <v>542</v>
      </c>
      <c r="Q2428" t="s">
        <v>72</v>
      </c>
      <c r="R2428" t="s">
        <v>18745</v>
      </c>
      <c r="S2428" t="str">
        <f t="shared" si="37"/>
        <v>GARCIA QUISPE, VIDAL URBANO</v>
      </c>
      <c r="T2428" t="s">
        <v>40</v>
      </c>
      <c r="U2428" t="s">
        <v>47</v>
      </c>
      <c r="V2428" t="s">
        <v>48</v>
      </c>
      <c r="W2428" t="s">
        <v>18746</v>
      </c>
      <c r="X2428" s="121">
        <v>25295</v>
      </c>
      <c r="Y2428" t="s">
        <v>18747</v>
      </c>
      <c r="AB2428" t="s">
        <v>37</v>
      </c>
      <c r="AC2428" t="s">
        <v>77</v>
      </c>
      <c r="AD2428" t="s">
        <v>39</v>
      </c>
    </row>
    <row r="2429" spans="1:30">
      <c r="A2429" t="s">
        <v>1180</v>
      </c>
      <c r="B2429" t="s">
        <v>26</v>
      </c>
      <c r="C2429" t="s">
        <v>27</v>
      </c>
      <c r="D2429" t="s">
        <v>28</v>
      </c>
      <c r="E2429" t="s">
        <v>29</v>
      </c>
      <c r="F2429" t="s">
        <v>1124</v>
      </c>
      <c r="G2429" t="s">
        <v>1125</v>
      </c>
      <c r="H2429" t="s">
        <v>6181</v>
      </c>
      <c r="I2429" t="s">
        <v>630</v>
      </c>
      <c r="J2429" t="s">
        <v>1180</v>
      </c>
      <c r="K2429" t="s">
        <v>30</v>
      </c>
      <c r="L2429" t="s">
        <v>74</v>
      </c>
      <c r="M2429" t="s">
        <v>74</v>
      </c>
      <c r="N2429" t="s">
        <v>42</v>
      </c>
      <c r="O2429" t="s">
        <v>52</v>
      </c>
      <c r="P2429" t="s">
        <v>59</v>
      </c>
      <c r="Q2429" t="s">
        <v>63</v>
      </c>
      <c r="R2429" t="s">
        <v>1181</v>
      </c>
      <c r="S2429" t="str">
        <f t="shared" si="37"/>
        <v>GALLEGOS LOAYZA, YONI JESUS</v>
      </c>
      <c r="T2429" t="s">
        <v>40</v>
      </c>
      <c r="U2429" t="s">
        <v>47</v>
      </c>
      <c r="V2429" t="s">
        <v>48</v>
      </c>
      <c r="W2429" t="s">
        <v>16937</v>
      </c>
      <c r="X2429" s="121">
        <v>25249</v>
      </c>
      <c r="Y2429" t="s">
        <v>1182</v>
      </c>
      <c r="AB2429" t="s">
        <v>37</v>
      </c>
      <c r="AC2429" t="s">
        <v>77</v>
      </c>
      <c r="AD2429" t="s">
        <v>39</v>
      </c>
    </row>
    <row r="2430" spans="1:30">
      <c r="A2430" t="s">
        <v>1183</v>
      </c>
      <c r="B2430" t="s">
        <v>26</v>
      </c>
      <c r="C2430" t="s">
        <v>27</v>
      </c>
      <c r="D2430" t="s">
        <v>28</v>
      </c>
      <c r="E2430" t="s">
        <v>29</v>
      </c>
      <c r="F2430" t="s">
        <v>1124</v>
      </c>
      <c r="G2430" t="s">
        <v>1125</v>
      </c>
      <c r="H2430" t="s">
        <v>6181</v>
      </c>
      <c r="I2430" t="s">
        <v>630</v>
      </c>
      <c r="J2430" t="s">
        <v>1183</v>
      </c>
      <c r="K2430" t="s">
        <v>87</v>
      </c>
      <c r="L2430" t="s">
        <v>709</v>
      </c>
      <c r="M2430" t="s">
        <v>799</v>
      </c>
      <c r="N2430" t="s">
        <v>42</v>
      </c>
      <c r="O2430" t="s">
        <v>52</v>
      </c>
      <c r="P2430" t="s">
        <v>103</v>
      </c>
      <c r="Q2430" t="s">
        <v>1184</v>
      </c>
      <c r="R2430" t="s">
        <v>690</v>
      </c>
      <c r="S2430" t="str">
        <f t="shared" si="37"/>
        <v>MAMANI HUARMANILLO, ANASTACIO</v>
      </c>
      <c r="T2430" t="s">
        <v>754</v>
      </c>
      <c r="U2430" t="s">
        <v>36</v>
      </c>
      <c r="V2430" t="s">
        <v>48</v>
      </c>
      <c r="W2430" t="s">
        <v>16938</v>
      </c>
      <c r="X2430" s="121">
        <v>20194</v>
      </c>
      <c r="Y2430" t="s">
        <v>1185</v>
      </c>
      <c r="AB2430" t="s">
        <v>37</v>
      </c>
      <c r="AC2430" t="s">
        <v>92</v>
      </c>
      <c r="AD2430" t="s">
        <v>39</v>
      </c>
    </row>
    <row r="2431" spans="1:30">
      <c r="A2431" t="s">
        <v>1186</v>
      </c>
      <c r="B2431" t="s">
        <v>26</v>
      </c>
      <c r="C2431" t="s">
        <v>27</v>
      </c>
      <c r="D2431" t="s">
        <v>28</v>
      </c>
      <c r="E2431" t="s">
        <v>29</v>
      </c>
      <c r="F2431" t="s">
        <v>1124</v>
      </c>
      <c r="G2431" t="s">
        <v>1125</v>
      </c>
      <c r="H2431" t="s">
        <v>6181</v>
      </c>
      <c r="I2431" t="s">
        <v>630</v>
      </c>
      <c r="J2431" t="s">
        <v>1186</v>
      </c>
      <c r="K2431" t="s">
        <v>87</v>
      </c>
      <c r="L2431" t="s">
        <v>88</v>
      </c>
      <c r="M2431" t="s">
        <v>712</v>
      </c>
      <c r="N2431" t="s">
        <v>231</v>
      </c>
      <c r="O2431" t="s">
        <v>19195</v>
      </c>
      <c r="P2431" t="s">
        <v>40</v>
      </c>
      <c r="Q2431" t="s">
        <v>40</v>
      </c>
      <c r="R2431" t="s">
        <v>40</v>
      </c>
      <c r="S2431" s="163" t="s">
        <v>231</v>
      </c>
      <c r="T2431" t="s">
        <v>62</v>
      </c>
      <c r="U2431" t="s">
        <v>36</v>
      </c>
      <c r="V2431" t="s">
        <v>48</v>
      </c>
      <c r="W2431" t="s">
        <v>40</v>
      </c>
      <c r="X2431" t="s">
        <v>232</v>
      </c>
      <c r="Y2431" t="s">
        <v>40</v>
      </c>
      <c r="AB2431" t="s">
        <v>37</v>
      </c>
      <c r="AC2431" t="s">
        <v>92</v>
      </c>
      <c r="AD2431" t="s">
        <v>39</v>
      </c>
    </row>
    <row r="2432" spans="1:30">
      <c r="A2432" t="s">
        <v>1187</v>
      </c>
      <c r="B2432" t="s">
        <v>26</v>
      </c>
      <c r="C2432" t="s">
        <v>27</v>
      </c>
      <c r="D2432" t="s">
        <v>28</v>
      </c>
      <c r="E2432" t="s">
        <v>29</v>
      </c>
      <c r="F2432" t="s">
        <v>1124</v>
      </c>
      <c r="G2432" t="s">
        <v>1125</v>
      </c>
      <c r="H2432" t="s">
        <v>6181</v>
      </c>
      <c r="I2432" t="s">
        <v>630</v>
      </c>
      <c r="J2432" t="s">
        <v>1187</v>
      </c>
      <c r="K2432" t="s">
        <v>87</v>
      </c>
      <c r="L2432" t="s">
        <v>88</v>
      </c>
      <c r="M2432" t="s">
        <v>1188</v>
      </c>
      <c r="N2432" t="s">
        <v>42</v>
      </c>
      <c r="O2432" t="s">
        <v>52</v>
      </c>
      <c r="P2432" t="s">
        <v>385</v>
      </c>
      <c r="Q2432" t="s">
        <v>122</v>
      </c>
      <c r="R2432" t="s">
        <v>806</v>
      </c>
      <c r="S2432" t="str">
        <f t="shared" si="37"/>
        <v>LLANO FLORES, LUIS</v>
      </c>
      <c r="T2432" t="s">
        <v>303</v>
      </c>
      <c r="U2432" t="s">
        <v>36</v>
      </c>
      <c r="V2432" t="s">
        <v>48</v>
      </c>
      <c r="W2432" t="s">
        <v>16939</v>
      </c>
      <c r="X2432" s="121">
        <v>23659</v>
      </c>
      <c r="Y2432" t="s">
        <v>1189</v>
      </c>
      <c r="AB2432" t="s">
        <v>37</v>
      </c>
      <c r="AC2432" t="s">
        <v>92</v>
      </c>
      <c r="AD2432" t="s">
        <v>39</v>
      </c>
    </row>
    <row r="2433" spans="1:30">
      <c r="A2433" t="s">
        <v>1190</v>
      </c>
      <c r="B2433" t="s">
        <v>26</v>
      </c>
      <c r="C2433" t="s">
        <v>27</v>
      </c>
      <c r="D2433" t="s">
        <v>28</v>
      </c>
      <c r="E2433" t="s">
        <v>29</v>
      </c>
      <c r="F2433" t="s">
        <v>1124</v>
      </c>
      <c r="G2433" t="s">
        <v>1125</v>
      </c>
      <c r="H2433" t="s">
        <v>6181</v>
      </c>
      <c r="I2433" t="s">
        <v>630</v>
      </c>
      <c r="J2433" t="s">
        <v>1190</v>
      </c>
      <c r="K2433" t="s">
        <v>87</v>
      </c>
      <c r="L2433" t="s">
        <v>88</v>
      </c>
      <c r="M2433" t="s">
        <v>89</v>
      </c>
      <c r="N2433" t="s">
        <v>42</v>
      </c>
      <c r="O2433" t="s">
        <v>1191</v>
      </c>
      <c r="P2433" t="s">
        <v>103</v>
      </c>
      <c r="Q2433" t="s">
        <v>319</v>
      </c>
      <c r="R2433" t="s">
        <v>971</v>
      </c>
      <c r="S2433" t="str">
        <f t="shared" si="37"/>
        <v>MAMANI MENDOZA, TOMAS</v>
      </c>
      <c r="T2433" t="s">
        <v>143</v>
      </c>
      <c r="U2433" t="s">
        <v>36</v>
      </c>
      <c r="V2433" t="s">
        <v>48</v>
      </c>
      <c r="W2433" t="s">
        <v>16940</v>
      </c>
      <c r="X2433" s="121">
        <v>22733</v>
      </c>
      <c r="Y2433" t="s">
        <v>1192</v>
      </c>
      <c r="AB2433" t="s">
        <v>37</v>
      </c>
      <c r="AC2433" t="s">
        <v>92</v>
      </c>
      <c r="AD2433" t="s">
        <v>39</v>
      </c>
    </row>
    <row r="2434" spans="1:30">
      <c r="A2434" t="s">
        <v>1193</v>
      </c>
      <c r="B2434" t="s">
        <v>26</v>
      </c>
      <c r="C2434" t="s">
        <v>27</v>
      </c>
      <c r="D2434" t="s">
        <v>28</v>
      </c>
      <c r="E2434" t="s">
        <v>29</v>
      </c>
      <c r="F2434" t="s">
        <v>1124</v>
      </c>
      <c r="G2434" t="s">
        <v>1125</v>
      </c>
      <c r="H2434" t="s">
        <v>6181</v>
      </c>
      <c r="I2434" t="s">
        <v>630</v>
      </c>
      <c r="J2434" t="s">
        <v>1193</v>
      </c>
      <c r="K2434" t="s">
        <v>87</v>
      </c>
      <c r="L2434" t="s">
        <v>88</v>
      </c>
      <c r="M2434" t="s">
        <v>89</v>
      </c>
      <c r="N2434" t="s">
        <v>42</v>
      </c>
      <c r="O2434" t="s">
        <v>16941</v>
      </c>
      <c r="P2434" t="s">
        <v>269</v>
      </c>
      <c r="Q2434" t="s">
        <v>102</v>
      </c>
      <c r="R2434" t="s">
        <v>970</v>
      </c>
      <c r="S2434" t="str">
        <f t="shared" si="37"/>
        <v>CUTIPA CHAMBI, RONALD</v>
      </c>
      <c r="T2434" t="s">
        <v>99</v>
      </c>
      <c r="U2434" t="s">
        <v>36</v>
      </c>
      <c r="V2434" t="s">
        <v>48</v>
      </c>
      <c r="W2434" t="s">
        <v>16942</v>
      </c>
      <c r="X2434" s="121">
        <v>33248</v>
      </c>
      <c r="Y2434" t="s">
        <v>12859</v>
      </c>
      <c r="AB2434" t="s">
        <v>37</v>
      </c>
      <c r="AC2434" t="s">
        <v>92</v>
      </c>
      <c r="AD2434" t="s">
        <v>39</v>
      </c>
    </row>
    <row r="2435" spans="1:30">
      <c r="A2435" t="s">
        <v>1194</v>
      </c>
      <c r="B2435" t="s">
        <v>26</v>
      </c>
      <c r="C2435" t="s">
        <v>27</v>
      </c>
      <c r="D2435" t="s">
        <v>28</v>
      </c>
      <c r="E2435" t="s">
        <v>29</v>
      </c>
      <c r="F2435" t="s">
        <v>1124</v>
      </c>
      <c r="G2435" t="s">
        <v>1125</v>
      </c>
      <c r="H2435" t="s">
        <v>6181</v>
      </c>
      <c r="I2435" t="s">
        <v>630</v>
      </c>
      <c r="J2435" t="s">
        <v>1194</v>
      </c>
      <c r="K2435" t="s">
        <v>87</v>
      </c>
      <c r="L2435" t="s">
        <v>88</v>
      </c>
      <c r="M2435" t="s">
        <v>1188</v>
      </c>
      <c r="N2435" t="s">
        <v>42</v>
      </c>
      <c r="O2435" t="s">
        <v>1195</v>
      </c>
      <c r="P2435" t="s">
        <v>1196</v>
      </c>
      <c r="Q2435" t="s">
        <v>412</v>
      </c>
      <c r="R2435" t="s">
        <v>1197</v>
      </c>
      <c r="S2435" t="str">
        <f t="shared" si="37"/>
        <v>SAIRITUPA ASQUI, ELOY NATALIO</v>
      </c>
      <c r="T2435" t="s">
        <v>188</v>
      </c>
      <c r="U2435" t="s">
        <v>36</v>
      </c>
      <c r="V2435" t="s">
        <v>48</v>
      </c>
      <c r="W2435" t="s">
        <v>16943</v>
      </c>
      <c r="X2435" s="121">
        <v>20790</v>
      </c>
      <c r="Y2435" t="s">
        <v>1198</v>
      </c>
      <c r="AB2435" t="s">
        <v>37</v>
      </c>
      <c r="AC2435" t="s">
        <v>92</v>
      </c>
      <c r="AD2435" t="s">
        <v>39</v>
      </c>
    </row>
    <row r="2436" spans="1:30">
      <c r="A2436" t="s">
        <v>1201</v>
      </c>
      <c r="B2436" t="s">
        <v>26</v>
      </c>
      <c r="C2436" t="s">
        <v>27</v>
      </c>
      <c r="D2436" t="s">
        <v>28</v>
      </c>
      <c r="E2436" t="s">
        <v>29</v>
      </c>
      <c r="F2436" t="s">
        <v>1199</v>
      </c>
      <c r="G2436" t="s">
        <v>1200</v>
      </c>
      <c r="H2436" t="s">
        <v>6181</v>
      </c>
      <c r="I2436" t="s">
        <v>6007</v>
      </c>
      <c r="J2436" t="s">
        <v>1201</v>
      </c>
      <c r="K2436" t="s">
        <v>30</v>
      </c>
      <c r="L2436" t="s">
        <v>31</v>
      </c>
      <c r="M2436" t="s">
        <v>32</v>
      </c>
      <c r="N2436" t="s">
        <v>33</v>
      </c>
      <c r="O2436" t="s">
        <v>16944</v>
      </c>
      <c r="P2436" t="s">
        <v>486</v>
      </c>
      <c r="Q2436" t="s">
        <v>547</v>
      </c>
      <c r="R2436" t="s">
        <v>845</v>
      </c>
      <c r="S2436" t="str">
        <f t="shared" ref="S2436:S2499" si="38">CONCATENATE(P2436," ",Q2436,","," ",R2436)</f>
        <v>CALSIN CALLA, ARMANDO</v>
      </c>
      <c r="T2436" t="s">
        <v>6286</v>
      </c>
      <c r="U2436" t="s">
        <v>36</v>
      </c>
      <c r="V2436" t="s">
        <v>158</v>
      </c>
      <c r="W2436" t="s">
        <v>16945</v>
      </c>
      <c r="X2436" s="121">
        <v>24426</v>
      </c>
      <c r="Y2436" t="s">
        <v>4253</v>
      </c>
      <c r="Z2436" s="121">
        <v>44197</v>
      </c>
      <c r="AA2436" s="121">
        <v>44957</v>
      </c>
      <c r="AB2436" t="s">
        <v>37</v>
      </c>
      <c r="AC2436" t="s">
        <v>38</v>
      </c>
      <c r="AD2436" t="s">
        <v>39</v>
      </c>
    </row>
    <row r="2437" spans="1:30">
      <c r="A2437" t="s">
        <v>1202</v>
      </c>
      <c r="B2437" t="s">
        <v>26</v>
      </c>
      <c r="C2437" t="s">
        <v>27</v>
      </c>
      <c r="D2437" t="s">
        <v>28</v>
      </c>
      <c r="E2437" t="s">
        <v>29</v>
      </c>
      <c r="F2437" t="s">
        <v>1199</v>
      </c>
      <c r="G2437" t="s">
        <v>1200</v>
      </c>
      <c r="H2437" t="s">
        <v>6181</v>
      </c>
      <c r="I2437" t="s">
        <v>6007</v>
      </c>
      <c r="J2437" t="s">
        <v>1202</v>
      </c>
      <c r="K2437" t="s">
        <v>30</v>
      </c>
      <c r="L2437" t="s">
        <v>31</v>
      </c>
      <c r="M2437" t="s">
        <v>699</v>
      </c>
      <c r="N2437" t="s">
        <v>33</v>
      </c>
      <c r="O2437" t="s">
        <v>6186</v>
      </c>
      <c r="P2437" t="s">
        <v>72</v>
      </c>
      <c r="Q2437" t="s">
        <v>224</v>
      </c>
      <c r="R2437" t="s">
        <v>5621</v>
      </c>
      <c r="S2437" t="str">
        <f t="shared" si="38"/>
        <v>QUISPE CALIZAYA, LUZ ELIANA</v>
      </c>
      <c r="T2437" t="s">
        <v>310</v>
      </c>
      <c r="U2437" t="s">
        <v>36</v>
      </c>
      <c r="V2437" t="s">
        <v>8444</v>
      </c>
      <c r="W2437" t="s">
        <v>16946</v>
      </c>
      <c r="X2437" s="121">
        <v>27793</v>
      </c>
      <c r="Y2437" t="s">
        <v>5622</v>
      </c>
      <c r="Z2437" s="121">
        <v>43497</v>
      </c>
      <c r="AA2437" s="121">
        <v>44957</v>
      </c>
      <c r="AB2437" t="s">
        <v>37</v>
      </c>
      <c r="AC2437" t="s">
        <v>38</v>
      </c>
      <c r="AD2437" t="s">
        <v>39</v>
      </c>
    </row>
    <row r="2438" spans="1:30">
      <c r="A2438" t="s">
        <v>19196</v>
      </c>
      <c r="B2438" t="s">
        <v>26</v>
      </c>
      <c r="C2438" t="s">
        <v>27</v>
      </c>
      <c r="D2438" t="s">
        <v>28</v>
      </c>
      <c r="E2438" t="s">
        <v>29</v>
      </c>
      <c r="F2438" t="s">
        <v>1199</v>
      </c>
      <c r="G2438" t="s">
        <v>1200</v>
      </c>
      <c r="H2438" t="s">
        <v>6181</v>
      </c>
      <c r="I2438" t="s">
        <v>6007</v>
      </c>
      <c r="J2438" t="s">
        <v>19196</v>
      </c>
      <c r="K2438" t="s">
        <v>30</v>
      </c>
      <c r="L2438" t="s">
        <v>31</v>
      </c>
      <c r="M2438" t="s">
        <v>699</v>
      </c>
      <c r="N2438" t="s">
        <v>231</v>
      </c>
      <c r="O2438" t="s">
        <v>14255</v>
      </c>
      <c r="P2438" t="s">
        <v>40</v>
      </c>
      <c r="Q2438" t="s">
        <v>40</v>
      </c>
      <c r="R2438" t="s">
        <v>40</v>
      </c>
      <c r="S2438" s="163" t="s">
        <v>231</v>
      </c>
      <c r="T2438" t="s">
        <v>62</v>
      </c>
      <c r="U2438" t="s">
        <v>36</v>
      </c>
      <c r="V2438" t="s">
        <v>48</v>
      </c>
      <c r="W2438" t="s">
        <v>40</v>
      </c>
      <c r="X2438" t="s">
        <v>232</v>
      </c>
      <c r="Y2438" t="s">
        <v>40</v>
      </c>
      <c r="AB2438" t="s">
        <v>37</v>
      </c>
      <c r="AC2438" t="s">
        <v>38</v>
      </c>
      <c r="AD2438" t="s">
        <v>39</v>
      </c>
    </row>
    <row r="2439" spans="1:30">
      <c r="A2439" t="s">
        <v>1205</v>
      </c>
      <c r="B2439" t="s">
        <v>26</v>
      </c>
      <c r="C2439" t="s">
        <v>27</v>
      </c>
      <c r="D2439" t="s">
        <v>28</v>
      </c>
      <c r="E2439" t="s">
        <v>29</v>
      </c>
      <c r="F2439" t="s">
        <v>1199</v>
      </c>
      <c r="G2439" t="s">
        <v>1200</v>
      </c>
      <c r="H2439" t="s">
        <v>6181</v>
      </c>
      <c r="I2439" t="s">
        <v>6007</v>
      </c>
      <c r="J2439" t="s">
        <v>1205</v>
      </c>
      <c r="K2439" t="s">
        <v>30</v>
      </c>
      <c r="L2439" t="s">
        <v>1130</v>
      </c>
      <c r="M2439" t="s">
        <v>13346</v>
      </c>
      <c r="N2439" t="s">
        <v>231</v>
      </c>
      <c r="O2439" t="s">
        <v>1206</v>
      </c>
      <c r="P2439" t="s">
        <v>40</v>
      </c>
      <c r="Q2439" t="s">
        <v>40</v>
      </c>
      <c r="R2439" t="s">
        <v>40</v>
      </c>
      <c r="S2439" s="163" t="s">
        <v>231</v>
      </c>
      <c r="T2439" t="s">
        <v>62</v>
      </c>
      <c r="U2439" t="s">
        <v>36</v>
      </c>
      <c r="V2439" t="s">
        <v>48</v>
      </c>
      <c r="W2439" t="s">
        <v>40</v>
      </c>
      <c r="X2439" t="s">
        <v>232</v>
      </c>
      <c r="Y2439" t="s">
        <v>40</v>
      </c>
      <c r="AB2439" t="s">
        <v>37</v>
      </c>
      <c r="AC2439" t="s">
        <v>38</v>
      </c>
      <c r="AD2439" t="s">
        <v>39</v>
      </c>
    </row>
    <row r="2440" spans="1:30">
      <c r="A2440" t="s">
        <v>1209</v>
      </c>
      <c r="B2440" t="s">
        <v>26</v>
      </c>
      <c r="C2440" t="s">
        <v>27</v>
      </c>
      <c r="D2440" t="s">
        <v>28</v>
      </c>
      <c r="E2440" t="s">
        <v>29</v>
      </c>
      <c r="F2440" t="s">
        <v>1199</v>
      </c>
      <c r="G2440" t="s">
        <v>1200</v>
      </c>
      <c r="H2440" t="s">
        <v>6181</v>
      </c>
      <c r="I2440" t="s">
        <v>6007</v>
      </c>
      <c r="J2440" t="s">
        <v>1209</v>
      </c>
      <c r="K2440" t="s">
        <v>30</v>
      </c>
      <c r="L2440" t="s">
        <v>1130</v>
      </c>
      <c r="M2440" t="s">
        <v>13346</v>
      </c>
      <c r="N2440" t="s">
        <v>231</v>
      </c>
      <c r="O2440" t="s">
        <v>1210</v>
      </c>
      <c r="P2440" t="s">
        <v>40</v>
      </c>
      <c r="Q2440" t="s">
        <v>40</v>
      </c>
      <c r="R2440" t="s">
        <v>40</v>
      </c>
      <c r="S2440" s="163" t="s">
        <v>231</v>
      </c>
      <c r="T2440" t="s">
        <v>62</v>
      </c>
      <c r="U2440" t="s">
        <v>36</v>
      </c>
      <c r="V2440" t="s">
        <v>48</v>
      </c>
      <c r="W2440" t="s">
        <v>40</v>
      </c>
      <c r="X2440" t="s">
        <v>232</v>
      </c>
      <c r="Y2440" t="s">
        <v>40</v>
      </c>
      <c r="AB2440" t="s">
        <v>37</v>
      </c>
      <c r="AC2440" t="s">
        <v>38</v>
      </c>
      <c r="AD2440" t="s">
        <v>39</v>
      </c>
    </row>
    <row r="2441" spans="1:30">
      <c r="A2441" t="s">
        <v>1213</v>
      </c>
      <c r="B2441" t="s">
        <v>26</v>
      </c>
      <c r="C2441" t="s">
        <v>27</v>
      </c>
      <c r="D2441" t="s">
        <v>28</v>
      </c>
      <c r="E2441" t="s">
        <v>29</v>
      </c>
      <c r="F2441" t="s">
        <v>1199</v>
      </c>
      <c r="G2441" t="s">
        <v>1200</v>
      </c>
      <c r="H2441" t="s">
        <v>6181</v>
      </c>
      <c r="I2441" t="s">
        <v>6007</v>
      </c>
      <c r="J2441" t="s">
        <v>1213</v>
      </c>
      <c r="K2441" t="s">
        <v>30</v>
      </c>
      <c r="L2441" t="s">
        <v>1130</v>
      </c>
      <c r="M2441" t="s">
        <v>1468</v>
      </c>
      <c r="N2441" t="s">
        <v>231</v>
      </c>
      <c r="O2441" t="s">
        <v>1214</v>
      </c>
      <c r="P2441" t="s">
        <v>40</v>
      </c>
      <c r="Q2441" t="s">
        <v>40</v>
      </c>
      <c r="R2441" t="s">
        <v>40</v>
      </c>
      <c r="S2441" s="163" t="s">
        <v>231</v>
      </c>
      <c r="T2441" t="s">
        <v>62</v>
      </c>
      <c r="U2441" t="s">
        <v>36</v>
      </c>
      <c r="V2441" t="s">
        <v>48</v>
      </c>
      <c r="W2441" t="s">
        <v>40</v>
      </c>
      <c r="X2441" t="s">
        <v>232</v>
      </c>
      <c r="Y2441" t="s">
        <v>40</v>
      </c>
      <c r="AB2441" t="s">
        <v>37</v>
      </c>
      <c r="AC2441" t="s">
        <v>38</v>
      </c>
      <c r="AD2441" t="s">
        <v>39</v>
      </c>
    </row>
    <row r="2442" spans="1:30">
      <c r="A2442" t="s">
        <v>1499</v>
      </c>
      <c r="B2442" t="s">
        <v>26</v>
      </c>
      <c r="C2442" t="s">
        <v>27</v>
      </c>
      <c r="D2442" t="s">
        <v>28</v>
      </c>
      <c r="E2442" t="s">
        <v>29</v>
      </c>
      <c r="F2442" t="s">
        <v>1199</v>
      </c>
      <c r="G2442" t="s">
        <v>1200</v>
      </c>
      <c r="H2442" t="s">
        <v>6181</v>
      </c>
      <c r="I2442" t="s">
        <v>6007</v>
      </c>
      <c r="J2442" t="s">
        <v>1499</v>
      </c>
      <c r="K2442" t="s">
        <v>30</v>
      </c>
      <c r="L2442" t="s">
        <v>1130</v>
      </c>
      <c r="M2442" t="s">
        <v>1131</v>
      </c>
      <c r="N2442" t="s">
        <v>231</v>
      </c>
      <c r="O2442" t="s">
        <v>13347</v>
      </c>
      <c r="P2442" t="s">
        <v>40</v>
      </c>
      <c r="Q2442" t="s">
        <v>40</v>
      </c>
      <c r="R2442" t="s">
        <v>40</v>
      </c>
      <c r="S2442" s="163" t="s">
        <v>231</v>
      </c>
      <c r="T2442" t="s">
        <v>62</v>
      </c>
      <c r="U2442" t="s">
        <v>36</v>
      </c>
      <c r="V2442" t="s">
        <v>48</v>
      </c>
      <c r="W2442" t="s">
        <v>40</v>
      </c>
      <c r="X2442" t="s">
        <v>232</v>
      </c>
      <c r="Y2442" t="s">
        <v>40</v>
      </c>
      <c r="AB2442" t="s">
        <v>37</v>
      </c>
      <c r="AC2442" t="s">
        <v>38</v>
      </c>
      <c r="AD2442" t="s">
        <v>39</v>
      </c>
    </row>
    <row r="2443" spans="1:30">
      <c r="A2443" t="s">
        <v>1217</v>
      </c>
      <c r="B2443" t="s">
        <v>26</v>
      </c>
      <c r="C2443" t="s">
        <v>27</v>
      </c>
      <c r="D2443" t="s">
        <v>28</v>
      </c>
      <c r="E2443" t="s">
        <v>29</v>
      </c>
      <c r="F2443" t="s">
        <v>1199</v>
      </c>
      <c r="G2443" t="s">
        <v>1200</v>
      </c>
      <c r="H2443" t="s">
        <v>6181</v>
      </c>
      <c r="I2443" t="s">
        <v>6007</v>
      </c>
      <c r="J2443" t="s">
        <v>1217</v>
      </c>
      <c r="K2443" t="s">
        <v>30</v>
      </c>
      <c r="L2443" t="s">
        <v>30</v>
      </c>
      <c r="M2443" t="s">
        <v>41</v>
      </c>
      <c r="N2443" t="s">
        <v>42</v>
      </c>
      <c r="O2443" t="s">
        <v>1218</v>
      </c>
      <c r="P2443" t="s">
        <v>215</v>
      </c>
      <c r="Q2443" t="s">
        <v>82</v>
      </c>
      <c r="R2443" t="s">
        <v>516</v>
      </c>
      <c r="S2443" t="str">
        <f t="shared" si="38"/>
        <v>CASTILLO CACERES, YENI</v>
      </c>
      <c r="T2443" t="s">
        <v>46</v>
      </c>
      <c r="U2443" t="s">
        <v>47</v>
      </c>
      <c r="V2443" t="s">
        <v>48</v>
      </c>
      <c r="W2443" t="s">
        <v>16947</v>
      </c>
      <c r="X2443" s="121">
        <v>24568</v>
      </c>
      <c r="Y2443" t="s">
        <v>1219</v>
      </c>
      <c r="AB2443" t="s">
        <v>37</v>
      </c>
      <c r="AC2443" t="s">
        <v>38</v>
      </c>
      <c r="AD2443" t="s">
        <v>39</v>
      </c>
    </row>
    <row r="2444" spans="1:30">
      <c r="A2444" t="s">
        <v>1220</v>
      </c>
      <c r="B2444" t="s">
        <v>26</v>
      </c>
      <c r="C2444" t="s">
        <v>27</v>
      </c>
      <c r="D2444" t="s">
        <v>28</v>
      </c>
      <c r="E2444" t="s">
        <v>29</v>
      </c>
      <c r="F2444" t="s">
        <v>1199</v>
      </c>
      <c r="G2444" t="s">
        <v>1200</v>
      </c>
      <c r="H2444" t="s">
        <v>6181</v>
      </c>
      <c r="I2444" t="s">
        <v>6007</v>
      </c>
      <c r="J2444" t="s">
        <v>1220</v>
      </c>
      <c r="K2444" t="s">
        <v>30</v>
      </c>
      <c r="L2444" t="s">
        <v>30</v>
      </c>
      <c r="M2444" t="s">
        <v>41</v>
      </c>
      <c r="N2444" t="s">
        <v>42</v>
      </c>
      <c r="O2444" t="s">
        <v>52</v>
      </c>
      <c r="P2444" t="s">
        <v>215</v>
      </c>
      <c r="Q2444" t="s">
        <v>319</v>
      </c>
      <c r="R2444" t="s">
        <v>1215</v>
      </c>
      <c r="S2444" t="str">
        <f t="shared" si="38"/>
        <v>CASTILLO MENDOZA, GLORIA URSULA</v>
      </c>
      <c r="T2444" t="s">
        <v>35</v>
      </c>
      <c r="U2444" t="s">
        <v>47</v>
      </c>
      <c r="V2444" t="s">
        <v>48</v>
      </c>
      <c r="W2444" t="s">
        <v>16948</v>
      </c>
      <c r="X2444" s="121">
        <v>22577</v>
      </c>
      <c r="Y2444" t="s">
        <v>1216</v>
      </c>
      <c r="AB2444" t="s">
        <v>37</v>
      </c>
      <c r="AC2444" t="s">
        <v>38</v>
      </c>
      <c r="AD2444" t="s">
        <v>39</v>
      </c>
    </row>
    <row r="2445" spans="1:30">
      <c r="A2445" t="s">
        <v>1222</v>
      </c>
      <c r="B2445" t="s">
        <v>26</v>
      </c>
      <c r="C2445" t="s">
        <v>27</v>
      </c>
      <c r="D2445" t="s">
        <v>28</v>
      </c>
      <c r="E2445" t="s">
        <v>29</v>
      </c>
      <c r="F2445" t="s">
        <v>1199</v>
      </c>
      <c r="G2445" t="s">
        <v>1200</v>
      </c>
      <c r="H2445" t="s">
        <v>6181</v>
      </c>
      <c r="I2445" t="s">
        <v>6007</v>
      </c>
      <c r="J2445" t="s">
        <v>1222</v>
      </c>
      <c r="K2445" t="s">
        <v>30</v>
      </c>
      <c r="L2445" t="s">
        <v>30</v>
      </c>
      <c r="M2445" t="s">
        <v>41</v>
      </c>
      <c r="N2445" t="s">
        <v>42</v>
      </c>
      <c r="O2445" t="s">
        <v>1223</v>
      </c>
      <c r="P2445" t="s">
        <v>269</v>
      </c>
      <c r="Q2445" t="s">
        <v>189</v>
      </c>
      <c r="R2445" t="s">
        <v>380</v>
      </c>
      <c r="S2445" t="str">
        <f t="shared" si="38"/>
        <v>CUTIPA APAZA, CRISTINA</v>
      </c>
      <c r="T2445" t="s">
        <v>58</v>
      </c>
      <c r="U2445" t="s">
        <v>47</v>
      </c>
      <c r="V2445" t="s">
        <v>48</v>
      </c>
      <c r="W2445" t="s">
        <v>16949</v>
      </c>
      <c r="X2445" s="121">
        <v>22718</v>
      </c>
      <c r="Y2445" t="s">
        <v>1224</v>
      </c>
      <c r="AB2445" t="s">
        <v>37</v>
      </c>
      <c r="AC2445" t="s">
        <v>38</v>
      </c>
      <c r="AD2445" t="s">
        <v>39</v>
      </c>
    </row>
    <row r="2446" spans="1:30">
      <c r="A2446" t="s">
        <v>1225</v>
      </c>
      <c r="B2446" t="s">
        <v>26</v>
      </c>
      <c r="C2446" t="s">
        <v>27</v>
      </c>
      <c r="D2446" t="s">
        <v>28</v>
      </c>
      <c r="E2446" t="s">
        <v>29</v>
      </c>
      <c r="F2446" t="s">
        <v>1199</v>
      </c>
      <c r="G2446" t="s">
        <v>1200</v>
      </c>
      <c r="H2446" t="s">
        <v>6181</v>
      </c>
      <c r="I2446" t="s">
        <v>6007</v>
      </c>
      <c r="J2446" t="s">
        <v>1225</v>
      </c>
      <c r="K2446" t="s">
        <v>30</v>
      </c>
      <c r="L2446" t="s">
        <v>30</v>
      </c>
      <c r="M2446" t="s">
        <v>41</v>
      </c>
      <c r="N2446" t="s">
        <v>42</v>
      </c>
      <c r="O2446" t="s">
        <v>13348</v>
      </c>
      <c r="P2446" t="s">
        <v>108</v>
      </c>
      <c r="Q2446" t="s">
        <v>3128</v>
      </c>
      <c r="R2446" t="s">
        <v>798</v>
      </c>
      <c r="S2446" t="str">
        <f t="shared" si="38"/>
        <v>SILVA PACOVILCA, SALVADOR</v>
      </c>
      <c r="T2446" t="s">
        <v>46</v>
      </c>
      <c r="U2446" t="s">
        <v>47</v>
      </c>
      <c r="V2446" t="s">
        <v>48</v>
      </c>
      <c r="W2446" t="s">
        <v>16950</v>
      </c>
      <c r="X2446" s="121">
        <v>25063</v>
      </c>
      <c r="Y2446" t="s">
        <v>5160</v>
      </c>
      <c r="AB2446" t="s">
        <v>37</v>
      </c>
      <c r="AC2446" t="s">
        <v>38</v>
      </c>
      <c r="AD2446" t="s">
        <v>39</v>
      </c>
    </row>
    <row r="2447" spans="1:30">
      <c r="A2447" t="s">
        <v>1226</v>
      </c>
      <c r="B2447" t="s">
        <v>26</v>
      </c>
      <c r="C2447" t="s">
        <v>27</v>
      </c>
      <c r="D2447" t="s">
        <v>28</v>
      </c>
      <c r="E2447" t="s">
        <v>29</v>
      </c>
      <c r="F2447" t="s">
        <v>1199</v>
      </c>
      <c r="G2447" t="s">
        <v>1200</v>
      </c>
      <c r="H2447" t="s">
        <v>6181</v>
      </c>
      <c r="I2447" t="s">
        <v>6007</v>
      </c>
      <c r="J2447" t="s">
        <v>1226</v>
      </c>
      <c r="K2447" t="s">
        <v>30</v>
      </c>
      <c r="L2447" t="s">
        <v>30</v>
      </c>
      <c r="M2447" t="s">
        <v>41</v>
      </c>
      <c r="N2447" t="s">
        <v>42</v>
      </c>
      <c r="O2447" t="s">
        <v>52</v>
      </c>
      <c r="P2447" t="s">
        <v>468</v>
      </c>
      <c r="Q2447" t="s">
        <v>1227</v>
      </c>
      <c r="R2447" t="s">
        <v>1228</v>
      </c>
      <c r="S2447" t="str">
        <f t="shared" si="38"/>
        <v>CHINO TONCONI, JUSTO ARSENIO</v>
      </c>
      <c r="T2447" t="s">
        <v>46</v>
      </c>
      <c r="U2447" t="s">
        <v>47</v>
      </c>
      <c r="V2447" t="s">
        <v>48</v>
      </c>
      <c r="W2447" t="s">
        <v>16951</v>
      </c>
      <c r="X2447" s="121">
        <v>21898</v>
      </c>
      <c r="Y2447" t="s">
        <v>1229</v>
      </c>
      <c r="AB2447" t="s">
        <v>37</v>
      </c>
      <c r="AC2447" t="s">
        <v>38</v>
      </c>
      <c r="AD2447" t="s">
        <v>39</v>
      </c>
    </row>
    <row r="2448" spans="1:30">
      <c r="A2448" t="s">
        <v>1230</v>
      </c>
      <c r="B2448" t="s">
        <v>26</v>
      </c>
      <c r="C2448" t="s">
        <v>27</v>
      </c>
      <c r="D2448" t="s">
        <v>28</v>
      </c>
      <c r="E2448" t="s">
        <v>29</v>
      </c>
      <c r="F2448" t="s">
        <v>1199</v>
      </c>
      <c r="G2448" t="s">
        <v>1200</v>
      </c>
      <c r="H2448" t="s">
        <v>6181</v>
      </c>
      <c r="I2448" t="s">
        <v>6007</v>
      </c>
      <c r="J2448" t="s">
        <v>1230</v>
      </c>
      <c r="K2448" t="s">
        <v>30</v>
      </c>
      <c r="L2448" t="s">
        <v>30</v>
      </c>
      <c r="M2448" t="s">
        <v>41</v>
      </c>
      <c r="N2448" t="s">
        <v>42</v>
      </c>
      <c r="O2448" t="s">
        <v>16952</v>
      </c>
      <c r="P2448" t="s">
        <v>263</v>
      </c>
      <c r="Q2448" t="s">
        <v>73</v>
      </c>
      <c r="R2448" t="s">
        <v>4676</v>
      </c>
      <c r="S2448" t="str">
        <f t="shared" si="38"/>
        <v>SANDOVAL CONDORI, LIVIA FRANCISCA</v>
      </c>
      <c r="T2448" t="s">
        <v>62</v>
      </c>
      <c r="U2448" t="s">
        <v>47</v>
      </c>
      <c r="V2448" t="s">
        <v>48</v>
      </c>
      <c r="W2448" t="s">
        <v>18090</v>
      </c>
      <c r="X2448" s="121">
        <v>26324</v>
      </c>
      <c r="Y2448" t="s">
        <v>4677</v>
      </c>
      <c r="AB2448" t="s">
        <v>37</v>
      </c>
      <c r="AC2448" t="s">
        <v>38</v>
      </c>
      <c r="AD2448" t="s">
        <v>39</v>
      </c>
    </row>
    <row r="2449" spans="1:30">
      <c r="A2449" t="s">
        <v>1231</v>
      </c>
      <c r="B2449" t="s">
        <v>26</v>
      </c>
      <c r="C2449" t="s">
        <v>27</v>
      </c>
      <c r="D2449" t="s">
        <v>28</v>
      </c>
      <c r="E2449" t="s">
        <v>29</v>
      </c>
      <c r="F2449" t="s">
        <v>1199</v>
      </c>
      <c r="G2449" t="s">
        <v>1200</v>
      </c>
      <c r="H2449" t="s">
        <v>6181</v>
      </c>
      <c r="I2449" t="s">
        <v>6007</v>
      </c>
      <c r="J2449" t="s">
        <v>1231</v>
      </c>
      <c r="K2449" t="s">
        <v>30</v>
      </c>
      <c r="L2449" t="s">
        <v>30</v>
      </c>
      <c r="M2449" t="s">
        <v>41</v>
      </c>
      <c r="N2449" t="s">
        <v>42</v>
      </c>
      <c r="O2449" t="s">
        <v>6187</v>
      </c>
      <c r="P2449" t="s">
        <v>6196</v>
      </c>
      <c r="Q2449" t="s">
        <v>269</v>
      </c>
      <c r="R2449" t="s">
        <v>6197</v>
      </c>
      <c r="S2449" t="str">
        <f t="shared" si="38"/>
        <v>MAGUIÑA CUTIPA, YEMIRA CAREM MARETH</v>
      </c>
      <c r="T2449" t="s">
        <v>51</v>
      </c>
      <c r="U2449" t="s">
        <v>47</v>
      </c>
      <c r="V2449" t="s">
        <v>48</v>
      </c>
      <c r="W2449" t="s">
        <v>16953</v>
      </c>
      <c r="X2449" s="121">
        <v>33005</v>
      </c>
      <c r="Y2449" t="s">
        <v>6198</v>
      </c>
      <c r="AB2449" t="s">
        <v>37</v>
      </c>
      <c r="AC2449" t="s">
        <v>38</v>
      </c>
      <c r="AD2449" t="s">
        <v>39</v>
      </c>
    </row>
    <row r="2450" spans="1:30">
      <c r="A2450" t="s">
        <v>1232</v>
      </c>
      <c r="B2450" t="s">
        <v>26</v>
      </c>
      <c r="C2450" t="s">
        <v>27</v>
      </c>
      <c r="D2450" t="s">
        <v>28</v>
      </c>
      <c r="E2450" t="s">
        <v>29</v>
      </c>
      <c r="F2450" t="s">
        <v>1199</v>
      </c>
      <c r="G2450" t="s">
        <v>1200</v>
      </c>
      <c r="H2450" t="s">
        <v>6181</v>
      </c>
      <c r="I2450" t="s">
        <v>6007</v>
      </c>
      <c r="J2450" t="s">
        <v>1232</v>
      </c>
      <c r="K2450" t="s">
        <v>30</v>
      </c>
      <c r="L2450" t="s">
        <v>30</v>
      </c>
      <c r="M2450" t="s">
        <v>41</v>
      </c>
      <c r="N2450" t="s">
        <v>42</v>
      </c>
      <c r="O2450" t="s">
        <v>52</v>
      </c>
      <c r="P2450" t="s">
        <v>932</v>
      </c>
      <c r="Q2450" t="s">
        <v>155</v>
      </c>
      <c r="R2450" t="s">
        <v>1233</v>
      </c>
      <c r="S2450" t="str">
        <f t="shared" si="38"/>
        <v>COARICONA CHURA, SIXTO PRIMITIVO</v>
      </c>
      <c r="T2450" t="s">
        <v>51</v>
      </c>
      <c r="U2450" t="s">
        <v>47</v>
      </c>
      <c r="V2450" t="s">
        <v>48</v>
      </c>
      <c r="W2450" t="s">
        <v>16954</v>
      </c>
      <c r="X2450" s="121">
        <v>24203</v>
      </c>
      <c r="Y2450" t="s">
        <v>1234</v>
      </c>
      <c r="AB2450" t="s">
        <v>37</v>
      </c>
      <c r="AC2450" t="s">
        <v>38</v>
      </c>
      <c r="AD2450" t="s">
        <v>39</v>
      </c>
    </row>
    <row r="2451" spans="1:30">
      <c r="A2451" t="s">
        <v>1235</v>
      </c>
      <c r="B2451" t="s">
        <v>26</v>
      </c>
      <c r="C2451" t="s">
        <v>27</v>
      </c>
      <c r="D2451" t="s">
        <v>28</v>
      </c>
      <c r="E2451" t="s">
        <v>29</v>
      </c>
      <c r="F2451" t="s">
        <v>1199</v>
      </c>
      <c r="G2451" t="s">
        <v>1200</v>
      </c>
      <c r="H2451" t="s">
        <v>6181</v>
      </c>
      <c r="I2451" t="s">
        <v>6007</v>
      </c>
      <c r="J2451" t="s">
        <v>1235</v>
      </c>
      <c r="K2451" t="s">
        <v>30</v>
      </c>
      <c r="L2451" t="s">
        <v>30</v>
      </c>
      <c r="M2451" t="s">
        <v>41</v>
      </c>
      <c r="N2451" t="s">
        <v>42</v>
      </c>
      <c r="O2451" t="s">
        <v>52</v>
      </c>
      <c r="P2451" t="s">
        <v>103</v>
      </c>
      <c r="Q2451" t="s">
        <v>333</v>
      </c>
      <c r="R2451" t="s">
        <v>668</v>
      </c>
      <c r="S2451" t="str">
        <f t="shared" si="38"/>
        <v>MAMANI MIRANDA, NANCY</v>
      </c>
      <c r="T2451" t="s">
        <v>58</v>
      </c>
      <c r="U2451" t="s">
        <v>47</v>
      </c>
      <c r="V2451" t="s">
        <v>48</v>
      </c>
      <c r="W2451" t="s">
        <v>16955</v>
      </c>
      <c r="X2451" s="121">
        <v>24741</v>
      </c>
      <c r="Y2451" t="s">
        <v>1236</v>
      </c>
      <c r="AB2451" t="s">
        <v>37</v>
      </c>
      <c r="AC2451" t="s">
        <v>38</v>
      </c>
      <c r="AD2451" t="s">
        <v>39</v>
      </c>
    </row>
    <row r="2452" spans="1:30">
      <c r="A2452" t="s">
        <v>1237</v>
      </c>
      <c r="B2452" t="s">
        <v>26</v>
      </c>
      <c r="C2452" t="s">
        <v>27</v>
      </c>
      <c r="D2452" t="s">
        <v>28</v>
      </c>
      <c r="E2452" t="s">
        <v>29</v>
      </c>
      <c r="F2452" t="s">
        <v>1199</v>
      </c>
      <c r="G2452" t="s">
        <v>1200</v>
      </c>
      <c r="H2452" t="s">
        <v>6181</v>
      </c>
      <c r="I2452" t="s">
        <v>6007</v>
      </c>
      <c r="J2452" t="s">
        <v>1237</v>
      </c>
      <c r="K2452" t="s">
        <v>30</v>
      </c>
      <c r="L2452" t="s">
        <v>30</v>
      </c>
      <c r="M2452" t="s">
        <v>41</v>
      </c>
      <c r="N2452" t="s">
        <v>42</v>
      </c>
      <c r="O2452" t="s">
        <v>52</v>
      </c>
      <c r="P2452" t="s">
        <v>409</v>
      </c>
      <c r="Q2452" t="s">
        <v>148</v>
      </c>
      <c r="R2452" t="s">
        <v>431</v>
      </c>
      <c r="S2452" t="str">
        <f t="shared" si="38"/>
        <v>ESPINOZA RAMOS, EPIFANIA</v>
      </c>
      <c r="T2452" t="s">
        <v>46</v>
      </c>
      <c r="U2452" t="s">
        <v>47</v>
      </c>
      <c r="V2452" t="s">
        <v>48</v>
      </c>
      <c r="W2452" t="s">
        <v>16956</v>
      </c>
      <c r="X2452" s="121">
        <v>22287</v>
      </c>
      <c r="Y2452" t="s">
        <v>1238</v>
      </c>
      <c r="AB2452" t="s">
        <v>37</v>
      </c>
      <c r="AC2452" t="s">
        <v>38</v>
      </c>
      <c r="AD2452" t="s">
        <v>39</v>
      </c>
    </row>
    <row r="2453" spans="1:30">
      <c r="A2453" t="s">
        <v>1239</v>
      </c>
      <c r="B2453" t="s">
        <v>26</v>
      </c>
      <c r="C2453" t="s">
        <v>27</v>
      </c>
      <c r="D2453" t="s">
        <v>28</v>
      </c>
      <c r="E2453" t="s">
        <v>29</v>
      </c>
      <c r="F2453" t="s">
        <v>1199</v>
      </c>
      <c r="G2453" t="s">
        <v>1200</v>
      </c>
      <c r="H2453" t="s">
        <v>6181</v>
      </c>
      <c r="I2453" t="s">
        <v>6007</v>
      </c>
      <c r="J2453" t="s">
        <v>1239</v>
      </c>
      <c r="K2453" t="s">
        <v>30</v>
      </c>
      <c r="L2453" t="s">
        <v>30</v>
      </c>
      <c r="M2453" t="s">
        <v>41</v>
      </c>
      <c r="N2453" t="s">
        <v>42</v>
      </c>
      <c r="O2453" t="s">
        <v>52</v>
      </c>
      <c r="P2453" t="s">
        <v>134</v>
      </c>
      <c r="Q2453" t="s">
        <v>572</v>
      </c>
      <c r="R2453" t="s">
        <v>1240</v>
      </c>
      <c r="S2453" t="str">
        <f t="shared" si="38"/>
        <v>GONZALES LIMACHE, TROADIO</v>
      </c>
      <c r="T2453" t="s">
        <v>46</v>
      </c>
      <c r="U2453" t="s">
        <v>47</v>
      </c>
      <c r="V2453" t="s">
        <v>48</v>
      </c>
      <c r="W2453" t="s">
        <v>16957</v>
      </c>
      <c r="X2453" s="121">
        <v>23404</v>
      </c>
      <c r="Y2453" t="s">
        <v>1241</v>
      </c>
      <c r="AB2453" t="s">
        <v>37</v>
      </c>
      <c r="AC2453" t="s">
        <v>38</v>
      </c>
      <c r="AD2453" t="s">
        <v>39</v>
      </c>
    </row>
    <row r="2454" spans="1:30">
      <c r="A2454" t="s">
        <v>1242</v>
      </c>
      <c r="B2454" t="s">
        <v>26</v>
      </c>
      <c r="C2454" t="s">
        <v>27</v>
      </c>
      <c r="D2454" t="s">
        <v>28</v>
      </c>
      <c r="E2454" t="s">
        <v>29</v>
      </c>
      <c r="F2454" t="s">
        <v>1199</v>
      </c>
      <c r="G2454" t="s">
        <v>1200</v>
      </c>
      <c r="H2454" t="s">
        <v>6181</v>
      </c>
      <c r="I2454" t="s">
        <v>6007</v>
      </c>
      <c r="J2454" t="s">
        <v>1242</v>
      </c>
      <c r="K2454" t="s">
        <v>30</v>
      </c>
      <c r="L2454" t="s">
        <v>30</v>
      </c>
      <c r="M2454" t="s">
        <v>41</v>
      </c>
      <c r="N2454" t="s">
        <v>42</v>
      </c>
      <c r="O2454" t="s">
        <v>1243</v>
      </c>
      <c r="P2454" t="s">
        <v>59</v>
      </c>
      <c r="Q2454" t="s">
        <v>364</v>
      </c>
      <c r="R2454" t="s">
        <v>1244</v>
      </c>
      <c r="S2454" t="str">
        <f t="shared" si="38"/>
        <v>GALLEGOS RAMIREZ, FERMIN SATURNINO</v>
      </c>
      <c r="T2454" t="s">
        <v>46</v>
      </c>
      <c r="U2454" t="s">
        <v>47</v>
      </c>
      <c r="V2454" t="s">
        <v>48</v>
      </c>
      <c r="W2454" t="s">
        <v>16958</v>
      </c>
      <c r="X2454" s="121">
        <v>22469</v>
      </c>
      <c r="Y2454" t="s">
        <v>1245</v>
      </c>
      <c r="AB2454" t="s">
        <v>37</v>
      </c>
      <c r="AC2454" t="s">
        <v>38</v>
      </c>
      <c r="AD2454" t="s">
        <v>39</v>
      </c>
    </row>
    <row r="2455" spans="1:30">
      <c r="A2455" t="s">
        <v>1246</v>
      </c>
      <c r="B2455" t="s">
        <v>26</v>
      </c>
      <c r="C2455" t="s">
        <v>27</v>
      </c>
      <c r="D2455" t="s">
        <v>28</v>
      </c>
      <c r="E2455" t="s">
        <v>29</v>
      </c>
      <c r="F2455" t="s">
        <v>1199</v>
      </c>
      <c r="G2455" t="s">
        <v>1200</v>
      </c>
      <c r="H2455" t="s">
        <v>6181</v>
      </c>
      <c r="I2455" t="s">
        <v>6007</v>
      </c>
      <c r="J2455" t="s">
        <v>1246</v>
      </c>
      <c r="K2455" t="s">
        <v>30</v>
      </c>
      <c r="L2455" t="s">
        <v>30</v>
      </c>
      <c r="M2455" t="s">
        <v>41</v>
      </c>
      <c r="N2455" t="s">
        <v>42</v>
      </c>
      <c r="O2455" t="s">
        <v>52</v>
      </c>
      <c r="P2455" t="s">
        <v>65</v>
      </c>
      <c r="Q2455" t="s">
        <v>1247</v>
      </c>
      <c r="R2455" t="s">
        <v>793</v>
      </c>
      <c r="S2455" t="str">
        <f t="shared" si="38"/>
        <v>LOPEZ HERMOSILLA, BERTHA</v>
      </c>
      <c r="T2455" t="s">
        <v>46</v>
      </c>
      <c r="U2455" t="s">
        <v>47</v>
      </c>
      <c r="V2455" t="s">
        <v>48</v>
      </c>
      <c r="W2455" t="s">
        <v>16959</v>
      </c>
      <c r="X2455" s="121">
        <v>22630</v>
      </c>
      <c r="Y2455" t="s">
        <v>1248</v>
      </c>
      <c r="AB2455" t="s">
        <v>37</v>
      </c>
      <c r="AC2455" t="s">
        <v>38</v>
      </c>
      <c r="AD2455" t="s">
        <v>39</v>
      </c>
    </row>
    <row r="2456" spans="1:30">
      <c r="A2456" t="s">
        <v>1249</v>
      </c>
      <c r="B2456" t="s">
        <v>26</v>
      </c>
      <c r="C2456" t="s">
        <v>27</v>
      </c>
      <c r="D2456" t="s">
        <v>28</v>
      </c>
      <c r="E2456" t="s">
        <v>29</v>
      </c>
      <c r="F2456" t="s">
        <v>1199</v>
      </c>
      <c r="G2456" t="s">
        <v>1200</v>
      </c>
      <c r="H2456" t="s">
        <v>6181</v>
      </c>
      <c r="I2456" t="s">
        <v>6007</v>
      </c>
      <c r="J2456" t="s">
        <v>1249</v>
      </c>
      <c r="K2456" t="s">
        <v>30</v>
      </c>
      <c r="L2456" t="s">
        <v>30</v>
      </c>
      <c r="M2456" t="s">
        <v>41</v>
      </c>
      <c r="N2456" t="s">
        <v>42</v>
      </c>
      <c r="O2456" t="s">
        <v>52</v>
      </c>
      <c r="P2456" t="s">
        <v>127</v>
      </c>
      <c r="Q2456" t="s">
        <v>122</v>
      </c>
      <c r="R2456" t="s">
        <v>836</v>
      </c>
      <c r="S2456" t="str">
        <f t="shared" si="38"/>
        <v>MACHACA FLORES, GLADYS PILAR</v>
      </c>
      <c r="T2456" t="s">
        <v>51</v>
      </c>
      <c r="U2456" t="s">
        <v>47</v>
      </c>
      <c r="V2456" t="s">
        <v>48</v>
      </c>
      <c r="W2456" t="s">
        <v>16960</v>
      </c>
      <c r="X2456" s="121">
        <v>24392</v>
      </c>
      <c r="Y2456" t="s">
        <v>1250</v>
      </c>
      <c r="AB2456" t="s">
        <v>37</v>
      </c>
      <c r="AC2456" t="s">
        <v>38</v>
      </c>
      <c r="AD2456" t="s">
        <v>39</v>
      </c>
    </row>
    <row r="2457" spans="1:30">
      <c r="A2457" t="s">
        <v>1251</v>
      </c>
      <c r="B2457" t="s">
        <v>26</v>
      </c>
      <c r="C2457" t="s">
        <v>27</v>
      </c>
      <c r="D2457" t="s">
        <v>28</v>
      </c>
      <c r="E2457" t="s">
        <v>29</v>
      </c>
      <c r="F2457" t="s">
        <v>1199</v>
      </c>
      <c r="G2457" t="s">
        <v>1200</v>
      </c>
      <c r="H2457" t="s">
        <v>6181</v>
      </c>
      <c r="I2457" t="s">
        <v>6007</v>
      </c>
      <c r="J2457" t="s">
        <v>1251</v>
      </c>
      <c r="K2457" t="s">
        <v>30</v>
      </c>
      <c r="L2457" t="s">
        <v>30</v>
      </c>
      <c r="M2457" t="s">
        <v>41</v>
      </c>
      <c r="N2457" t="s">
        <v>42</v>
      </c>
      <c r="O2457" t="s">
        <v>1252</v>
      </c>
      <c r="P2457" t="s">
        <v>352</v>
      </c>
      <c r="Q2457" t="s">
        <v>182</v>
      </c>
      <c r="R2457" t="s">
        <v>1253</v>
      </c>
      <c r="S2457" t="str">
        <f t="shared" si="38"/>
        <v>HUISA ORDOÑEZ, MATIAS</v>
      </c>
      <c r="T2457" t="s">
        <v>35</v>
      </c>
      <c r="U2457" t="s">
        <v>47</v>
      </c>
      <c r="V2457" t="s">
        <v>48</v>
      </c>
      <c r="W2457" t="s">
        <v>16961</v>
      </c>
      <c r="X2457" s="121">
        <v>22700</v>
      </c>
      <c r="Y2457" t="s">
        <v>1254</v>
      </c>
      <c r="AB2457" t="s">
        <v>37</v>
      </c>
      <c r="AC2457" t="s">
        <v>38</v>
      </c>
      <c r="AD2457" t="s">
        <v>39</v>
      </c>
    </row>
    <row r="2458" spans="1:30">
      <c r="A2458" t="s">
        <v>1255</v>
      </c>
      <c r="B2458" t="s">
        <v>26</v>
      </c>
      <c r="C2458" t="s">
        <v>27</v>
      </c>
      <c r="D2458" t="s">
        <v>28</v>
      </c>
      <c r="E2458" t="s">
        <v>29</v>
      </c>
      <c r="F2458" t="s">
        <v>1199</v>
      </c>
      <c r="G2458" t="s">
        <v>1200</v>
      </c>
      <c r="H2458" t="s">
        <v>6181</v>
      </c>
      <c r="I2458" t="s">
        <v>6007</v>
      </c>
      <c r="J2458" t="s">
        <v>1255</v>
      </c>
      <c r="K2458" t="s">
        <v>30</v>
      </c>
      <c r="L2458" t="s">
        <v>30</v>
      </c>
      <c r="M2458" t="s">
        <v>41</v>
      </c>
      <c r="N2458" t="s">
        <v>42</v>
      </c>
      <c r="O2458" t="s">
        <v>52</v>
      </c>
      <c r="P2458" t="s">
        <v>484</v>
      </c>
      <c r="Q2458" t="s">
        <v>103</v>
      </c>
      <c r="R2458" t="s">
        <v>1256</v>
      </c>
      <c r="S2458" t="str">
        <f t="shared" si="38"/>
        <v>PARICAHUA MAMANI, GILDA MARGOT</v>
      </c>
      <c r="T2458" t="s">
        <v>35</v>
      </c>
      <c r="U2458" t="s">
        <v>47</v>
      </c>
      <c r="V2458" t="s">
        <v>48</v>
      </c>
      <c r="W2458" t="s">
        <v>16962</v>
      </c>
      <c r="X2458" s="121">
        <v>24700</v>
      </c>
      <c r="Y2458" t="s">
        <v>1257</v>
      </c>
      <c r="AB2458" t="s">
        <v>37</v>
      </c>
      <c r="AC2458" t="s">
        <v>38</v>
      </c>
      <c r="AD2458" t="s">
        <v>39</v>
      </c>
    </row>
    <row r="2459" spans="1:30">
      <c r="A2459" t="s">
        <v>1258</v>
      </c>
      <c r="B2459" t="s">
        <v>26</v>
      </c>
      <c r="C2459" t="s">
        <v>27</v>
      </c>
      <c r="D2459" t="s">
        <v>28</v>
      </c>
      <c r="E2459" t="s">
        <v>29</v>
      </c>
      <c r="F2459" t="s">
        <v>1199</v>
      </c>
      <c r="G2459" t="s">
        <v>1200</v>
      </c>
      <c r="H2459" t="s">
        <v>6181</v>
      </c>
      <c r="I2459" t="s">
        <v>6007</v>
      </c>
      <c r="J2459" t="s">
        <v>1258</v>
      </c>
      <c r="K2459" t="s">
        <v>30</v>
      </c>
      <c r="L2459" t="s">
        <v>30</v>
      </c>
      <c r="M2459" t="s">
        <v>41</v>
      </c>
      <c r="N2459" t="s">
        <v>42</v>
      </c>
      <c r="O2459" t="s">
        <v>52</v>
      </c>
      <c r="P2459" t="s">
        <v>288</v>
      </c>
      <c r="Q2459" t="s">
        <v>122</v>
      </c>
      <c r="R2459" t="s">
        <v>1259</v>
      </c>
      <c r="S2459" t="str">
        <f t="shared" si="38"/>
        <v>MOLINA FLORES, QUINTIN MAXIMIANO</v>
      </c>
      <c r="T2459" t="s">
        <v>46</v>
      </c>
      <c r="U2459" t="s">
        <v>47</v>
      </c>
      <c r="V2459" t="s">
        <v>48</v>
      </c>
      <c r="W2459" t="s">
        <v>16963</v>
      </c>
      <c r="X2459" s="121">
        <v>23684</v>
      </c>
      <c r="Y2459" t="s">
        <v>1260</v>
      </c>
      <c r="AB2459" t="s">
        <v>37</v>
      </c>
      <c r="AC2459" t="s">
        <v>38</v>
      </c>
      <c r="AD2459" t="s">
        <v>39</v>
      </c>
    </row>
    <row r="2460" spans="1:30">
      <c r="A2460" t="s">
        <v>1261</v>
      </c>
      <c r="B2460" t="s">
        <v>26</v>
      </c>
      <c r="C2460" t="s">
        <v>27</v>
      </c>
      <c r="D2460" t="s">
        <v>28</v>
      </c>
      <c r="E2460" t="s">
        <v>29</v>
      </c>
      <c r="F2460" t="s">
        <v>1199</v>
      </c>
      <c r="G2460" t="s">
        <v>1200</v>
      </c>
      <c r="H2460" t="s">
        <v>6181</v>
      </c>
      <c r="I2460" t="s">
        <v>6007</v>
      </c>
      <c r="J2460" t="s">
        <v>1261</v>
      </c>
      <c r="K2460" t="s">
        <v>30</v>
      </c>
      <c r="L2460" t="s">
        <v>30</v>
      </c>
      <c r="M2460" t="s">
        <v>41</v>
      </c>
      <c r="N2460" t="s">
        <v>42</v>
      </c>
      <c r="O2460" t="s">
        <v>52</v>
      </c>
      <c r="P2460" t="s">
        <v>182</v>
      </c>
      <c r="Q2460" t="s">
        <v>72</v>
      </c>
      <c r="R2460" t="s">
        <v>1207</v>
      </c>
      <c r="S2460" t="str">
        <f t="shared" si="38"/>
        <v>ORDOÑEZ QUISPE, ELBA BETTY</v>
      </c>
      <c r="T2460" t="s">
        <v>310</v>
      </c>
      <c r="U2460" t="s">
        <v>47</v>
      </c>
      <c r="V2460" t="s">
        <v>48</v>
      </c>
      <c r="W2460" t="s">
        <v>16964</v>
      </c>
      <c r="X2460" s="121">
        <v>23965</v>
      </c>
      <c r="Y2460" t="s">
        <v>1208</v>
      </c>
      <c r="AB2460" t="s">
        <v>37</v>
      </c>
      <c r="AC2460" t="s">
        <v>38</v>
      </c>
      <c r="AD2460" t="s">
        <v>39</v>
      </c>
    </row>
    <row r="2461" spans="1:30">
      <c r="A2461" t="s">
        <v>1262</v>
      </c>
      <c r="B2461" t="s">
        <v>26</v>
      </c>
      <c r="C2461" t="s">
        <v>27</v>
      </c>
      <c r="D2461" t="s">
        <v>28</v>
      </c>
      <c r="E2461" t="s">
        <v>29</v>
      </c>
      <c r="F2461" t="s">
        <v>1199</v>
      </c>
      <c r="G2461" t="s">
        <v>1200</v>
      </c>
      <c r="H2461" t="s">
        <v>6181</v>
      </c>
      <c r="I2461" t="s">
        <v>6007</v>
      </c>
      <c r="J2461" t="s">
        <v>1262</v>
      </c>
      <c r="K2461" t="s">
        <v>30</v>
      </c>
      <c r="L2461" t="s">
        <v>30</v>
      </c>
      <c r="M2461" t="s">
        <v>41</v>
      </c>
      <c r="N2461" t="s">
        <v>42</v>
      </c>
      <c r="O2461" t="s">
        <v>1064</v>
      </c>
      <c r="P2461" t="s">
        <v>166</v>
      </c>
      <c r="Q2461" t="s">
        <v>122</v>
      </c>
      <c r="R2461" t="s">
        <v>13349</v>
      </c>
      <c r="S2461" t="str">
        <f t="shared" si="38"/>
        <v>PACHECO FLORES, PEDRO ELARD</v>
      </c>
      <c r="T2461" t="s">
        <v>35</v>
      </c>
      <c r="U2461" t="s">
        <v>47</v>
      </c>
      <c r="V2461" t="s">
        <v>48</v>
      </c>
      <c r="W2461" t="s">
        <v>16965</v>
      </c>
      <c r="X2461" s="121">
        <v>26850</v>
      </c>
      <c r="Y2461" t="s">
        <v>13350</v>
      </c>
      <c r="AB2461" t="s">
        <v>37</v>
      </c>
      <c r="AC2461" t="s">
        <v>38</v>
      </c>
      <c r="AD2461" t="s">
        <v>39</v>
      </c>
    </row>
    <row r="2462" spans="1:30">
      <c r="A2462" t="s">
        <v>1263</v>
      </c>
      <c r="B2462" t="s">
        <v>26</v>
      </c>
      <c r="C2462" t="s">
        <v>27</v>
      </c>
      <c r="D2462" t="s">
        <v>28</v>
      </c>
      <c r="E2462" t="s">
        <v>29</v>
      </c>
      <c r="F2462" t="s">
        <v>1199</v>
      </c>
      <c r="G2462" t="s">
        <v>1200</v>
      </c>
      <c r="H2462" t="s">
        <v>6181</v>
      </c>
      <c r="I2462" t="s">
        <v>6007</v>
      </c>
      <c r="J2462" t="s">
        <v>1263</v>
      </c>
      <c r="K2462" t="s">
        <v>30</v>
      </c>
      <c r="L2462" t="s">
        <v>30</v>
      </c>
      <c r="M2462" t="s">
        <v>41</v>
      </c>
      <c r="N2462" t="s">
        <v>42</v>
      </c>
      <c r="O2462" t="s">
        <v>1264</v>
      </c>
      <c r="P2462" t="s">
        <v>542</v>
      </c>
      <c r="Q2462" t="s">
        <v>1265</v>
      </c>
      <c r="R2462" t="s">
        <v>6188</v>
      </c>
      <c r="S2462" t="str">
        <f t="shared" si="38"/>
        <v>GARCIA RONDON, MIRIAN TEODOSIA</v>
      </c>
      <c r="T2462" t="s">
        <v>51</v>
      </c>
      <c r="U2462" t="s">
        <v>47</v>
      </c>
      <c r="V2462" t="s">
        <v>48</v>
      </c>
      <c r="W2462" t="s">
        <v>16966</v>
      </c>
      <c r="X2462" s="121">
        <v>21846</v>
      </c>
      <c r="Y2462" t="s">
        <v>1266</v>
      </c>
      <c r="AB2462" t="s">
        <v>37</v>
      </c>
      <c r="AC2462" t="s">
        <v>38</v>
      </c>
      <c r="AD2462" t="s">
        <v>39</v>
      </c>
    </row>
    <row r="2463" spans="1:30">
      <c r="A2463" t="s">
        <v>1267</v>
      </c>
      <c r="B2463" t="s">
        <v>26</v>
      </c>
      <c r="C2463" t="s">
        <v>27</v>
      </c>
      <c r="D2463" t="s">
        <v>28</v>
      </c>
      <c r="E2463" t="s">
        <v>29</v>
      </c>
      <c r="F2463" t="s">
        <v>1199</v>
      </c>
      <c r="G2463" t="s">
        <v>1200</v>
      </c>
      <c r="H2463" t="s">
        <v>6181</v>
      </c>
      <c r="I2463" t="s">
        <v>6007</v>
      </c>
      <c r="J2463" t="s">
        <v>1267</v>
      </c>
      <c r="K2463" t="s">
        <v>30</v>
      </c>
      <c r="L2463" t="s">
        <v>30</v>
      </c>
      <c r="M2463" t="s">
        <v>41</v>
      </c>
      <c r="N2463" t="s">
        <v>42</v>
      </c>
      <c r="O2463" t="s">
        <v>52</v>
      </c>
      <c r="P2463" t="s">
        <v>110</v>
      </c>
      <c r="Q2463" t="s">
        <v>802</v>
      </c>
      <c r="R2463" t="s">
        <v>1268</v>
      </c>
      <c r="S2463" t="str">
        <f t="shared" si="38"/>
        <v>PAREDES MASCO, CELINA NELIDA</v>
      </c>
      <c r="T2463" t="s">
        <v>58</v>
      </c>
      <c r="U2463" t="s">
        <v>47</v>
      </c>
      <c r="V2463" t="s">
        <v>48</v>
      </c>
      <c r="W2463" t="s">
        <v>16967</v>
      </c>
      <c r="X2463" s="121">
        <v>21196</v>
      </c>
      <c r="Y2463" t="s">
        <v>1269</v>
      </c>
      <c r="AB2463" t="s">
        <v>37</v>
      </c>
      <c r="AC2463" t="s">
        <v>38</v>
      </c>
      <c r="AD2463" t="s">
        <v>39</v>
      </c>
    </row>
    <row r="2464" spans="1:30">
      <c r="A2464" t="s">
        <v>1270</v>
      </c>
      <c r="B2464" t="s">
        <v>26</v>
      </c>
      <c r="C2464" t="s">
        <v>27</v>
      </c>
      <c r="D2464" t="s">
        <v>28</v>
      </c>
      <c r="E2464" t="s">
        <v>29</v>
      </c>
      <c r="F2464" t="s">
        <v>1199</v>
      </c>
      <c r="G2464" t="s">
        <v>1200</v>
      </c>
      <c r="H2464" t="s">
        <v>6181</v>
      </c>
      <c r="I2464" t="s">
        <v>6007</v>
      </c>
      <c r="J2464" t="s">
        <v>1270</v>
      </c>
      <c r="K2464" t="s">
        <v>30</v>
      </c>
      <c r="L2464" t="s">
        <v>30</v>
      </c>
      <c r="M2464" t="s">
        <v>41</v>
      </c>
      <c r="N2464" t="s">
        <v>42</v>
      </c>
      <c r="O2464" t="s">
        <v>52</v>
      </c>
      <c r="P2464" t="s">
        <v>737</v>
      </c>
      <c r="Q2464" t="s">
        <v>103</v>
      </c>
      <c r="R2464" t="s">
        <v>1271</v>
      </c>
      <c r="S2464" t="str">
        <f t="shared" si="38"/>
        <v>PEÑALOZA MAMANI, GREGORIA BACILIA</v>
      </c>
      <c r="T2464" t="s">
        <v>46</v>
      </c>
      <c r="U2464" t="s">
        <v>47</v>
      </c>
      <c r="V2464" t="s">
        <v>48</v>
      </c>
      <c r="W2464" t="s">
        <v>16968</v>
      </c>
      <c r="X2464" s="121">
        <v>22247</v>
      </c>
      <c r="Y2464" t="s">
        <v>1272</v>
      </c>
      <c r="AB2464" t="s">
        <v>37</v>
      </c>
      <c r="AC2464" t="s">
        <v>38</v>
      </c>
      <c r="AD2464" t="s">
        <v>39</v>
      </c>
    </row>
    <row r="2465" spans="1:30">
      <c r="A2465" t="s">
        <v>1273</v>
      </c>
      <c r="B2465" t="s">
        <v>26</v>
      </c>
      <c r="C2465" t="s">
        <v>27</v>
      </c>
      <c r="D2465" t="s">
        <v>28</v>
      </c>
      <c r="E2465" t="s">
        <v>29</v>
      </c>
      <c r="F2465" t="s">
        <v>1199</v>
      </c>
      <c r="G2465" t="s">
        <v>1200</v>
      </c>
      <c r="H2465" t="s">
        <v>6181</v>
      </c>
      <c r="I2465" t="s">
        <v>6007</v>
      </c>
      <c r="J2465" t="s">
        <v>1273</v>
      </c>
      <c r="K2465" t="s">
        <v>30</v>
      </c>
      <c r="L2465" t="s">
        <v>30</v>
      </c>
      <c r="M2465" t="s">
        <v>41</v>
      </c>
      <c r="N2465" t="s">
        <v>42</v>
      </c>
      <c r="O2465" t="s">
        <v>52</v>
      </c>
      <c r="P2465" t="s">
        <v>652</v>
      </c>
      <c r="Q2465" t="s">
        <v>269</v>
      </c>
      <c r="R2465" t="s">
        <v>1274</v>
      </c>
      <c r="S2465" t="str">
        <f t="shared" si="38"/>
        <v>PERCCA CUTIPA, AGRIPINA MARIA</v>
      </c>
      <c r="T2465" t="s">
        <v>58</v>
      </c>
      <c r="U2465" t="s">
        <v>47</v>
      </c>
      <c r="V2465" t="s">
        <v>48</v>
      </c>
      <c r="W2465" t="s">
        <v>16969</v>
      </c>
      <c r="X2465" s="121">
        <v>24201</v>
      </c>
      <c r="Y2465" t="s">
        <v>1275</v>
      </c>
      <c r="AB2465" t="s">
        <v>37</v>
      </c>
      <c r="AC2465" t="s">
        <v>38</v>
      </c>
      <c r="AD2465" t="s">
        <v>39</v>
      </c>
    </row>
    <row r="2466" spans="1:30">
      <c r="A2466" t="s">
        <v>1276</v>
      </c>
      <c r="B2466" t="s">
        <v>26</v>
      </c>
      <c r="C2466" t="s">
        <v>27</v>
      </c>
      <c r="D2466" t="s">
        <v>28</v>
      </c>
      <c r="E2466" t="s">
        <v>29</v>
      </c>
      <c r="F2466" t="s">
        <v>1199</v>
      </c>
      <c r="G2466" t="s">
        <v>1200</v>
      </c>
      <c r="H2466" t="s">
        <v>6181</v>
      </c>
      <c r="I2466" t="s">
        <v>6007</v>
      </c>
      <c r="J2466" t="s">
        <v>1276</v>
      </c>
      <c r="K2466" t="s">
        <v>30</v>
      </c>
      <c r="L2466" t="s">
        <v>30</v>
      </c>
      <c r="M2466" t="s">
        <v>41</v>
      </c>
      <c r="N2466" t="s">
        <v>42</v>
      </c>
      <c r="O2466" t="s">
        <v>1277</v>
      </c>
      <c r="P2466" t="s">
        <v>674</v>
      </c>
      <c r="Q2466" t="s">
        <v>73</v>
      </c>
      <c r="R2466" t="s">
        <v>3537</v>
      </c>
      <c r="S2466" t="str">
        <f t="shared" si="38"/>
        <v>CONDEMAYTA CONDORI, ANGEL OSWALDO</v>
      </c>
      <c r="T2466" t="s">
        <v>62</v>
      </c>
      <c r="U2466" t="s">
        <v>47</v>
      </c>
      <c r="V2466" t="s">
        <v>48</v>
      </c>
      <c r="W2466" t="s">
        <v>16970</v>
      </c>
      <c r="X2466" s="121">
        <v>25126</v>
      </c>
      <c r="Y2466" t="s">
        <v>3538</v>
      </c>
      <c r="AB2466" t="s">
        <v>37</v>
      </c>
      <c r="AC2466" t="s">
        <v>38</v>
      </c>
      <c r="AD2466" t="s">
        <v>39</v>
      </c>
    </row>
    <row r="2467" spans="1:30">
      <c r="A2467" t="s">
        <v>1278</v>
      </c>
      <c r="B2467" t="s">
        <v>26</v>
      </c>
      <c r="C2467" t="s">
        <v>27</v>
      </c>
      <c r="D2467" t="s">
        <v>28</v>
      </c>
      <c r="E2467" t="s">
        <v>29</v>
      </c>
      <c r="F2467" t="s">
        <v>1199</v>
      </c>
      <c r="G2467" t="s">
        <v>1200</v>
      </c>
      <c r="H2467" t="s">
        <v>6181</v>
      </c>
      <c r="I2467" t="s">
        <v>6007</v>
      </c>
      <c r="J2467" t="s">
        <v>1278</v>
      </c>
      <c r="K2467" t="s">
        <v>30</v>
      </c>
      <c r="L2467" t="s">
        <v>30</v>
      </c>
      <c r="M2467" t="s">
        <v>41</v>
      </c>
      <c r="N2467" t="s">
        <v>42</v>
      </c>
      <c r="O2467" t="s">
        <v>6189</v>
      </c>
      <c r="P2467" t="s">
        <v>134</v>
      </c>
      <c r="Q2467" t="s">
        <v>127</v>
      </c>
      <c r="R2467" t="s">
        <v>13351</v>
      </c>
      <c r="S2467" t="str">
        <f t="shared" si="38"/>
        <v>GONZALES MACHACA, PATRICIA SOLEDAD</v>
      </c>
      <c r="T2467" t="s">
        <v>62</v>
      </c>
      <c r="U2467" t="s">
        <v>47</v>
      </c>
      <c r="V2467" t="s">
        <v>48</v>
      </c>
      <c r="W2467" t="s">
        <v>16971</v>
      </c>
      <c r="X2467" s="121">
        <v>30893</v>
      </c>
      <c r="Y2467" t="s">
        <v>13352</v>
      </c>
      <c r="AB2467" t="s">
        <v>37</v>
      </c>
      <c r="AC2467" t="s">
        <v>38</v>
      </c>
      <c r="AD2467" t="s">
        <v>39</v>
      </c>
    </row>
    <row r="2468" spans="1:30">
      <c r="A2468" t="s">
        <v>1280</v>
      </c>
      <c r="B2468" t="s">
        <v>26</v>
      </c>
      <c r="C2468" t="s">
        <v>27</v>
      </c>
      <c r="D2468" t="s">
        <v>28</v>
      </c>
      <c r="E2468" t="s">
        <v>29</v>
      </c>
      <c r="F2468" t="s">
        <v>1199</v>
      </c>
      <c r="G2468" t="s">
        <v>1200</v>
      </c>
      <c r="H2468" t="s">
        <v>6181</v>
      </c>
      <c r="I2468" t="s">
        <v>6007</v>
      </c>
      <c r="J2468" t="s">
        <v>1280</v>
      </c>
      <c r="K2468" t="s">
        <v>30</v>
      </c>
      <c r="L2468" t="s">
        <v>30</v>
      </c>
      <c r="M2468" t="s">
        <v>41</v>
      </c>
      <c r="N2468" t="s">
        <v>42</v>
      </c>
      <c r="O2468" t="s">
        <v>52</v>
      </c>
      <c r="P2468" t="s">
        <v>148</v>
      </c>
      <c r="Q2468" t="s">
        <v>118</v>
      </c>
      <c r="R2468" t="s">
        <v>1281</v>
      </c>
      <c r="S2468" t="str">
        <f t="shared" si="38"/>
        <v>RAMOS TORRES, LOURDES AGUEDA</v>
      </c>
      <c r="T2468" t="s">
        <v>58</v>
      </c>
      <c r="U2468" t="s">
        <v>47</v>
      </c>
      <c r="V2468" t="s">
        <v>48</v>
      </c>
      <c r="W2468" t="s">
        <v>16972</v>
      </c>
      <c r="X2468" s="121">
        <v>24156</v>
      </c>
      <c r="Y2468" t="s">
        <v>1282</v>
      </c>
      <c r="AB2468" t="s">
        <v>37</v>
      </c>
      <c r="AC2468" t="s">
        <v>38</v>
      </c>
      <c r="AD2468" t="s">
        <v>39</v>
      </c>
    </row>
    <row r="2469" spans="1:30">
      <c r="A2469" t="s">
        <v>1283</v>
      </c>
      <c r="B2469" t="s">
        <v>26</v>
      </c>
      <c r="C2469" t="s">
        <v>27</v>
      </c>
      <c r="D2469" t="s">
        <v>28</v>
      </c>
      <c r="E2469" t="s">
        <v>29</v>
      </c>
      <c r="F2469" t="s">
        <v>1199</v>
      </c>
      <c r="G2469" t="s">
        <v>1200</v>
      </c>
      <c r="H2469" t="s">
        <v>6181</v>
      </c>
      <c r="I2469" t="s">
        <v>6007</v>
      </c>
      <c r="J2469" t="s">
        <v>1283</v>
      </c>
      <c r="K2469" t="s">
        <v>30</v>
      </c>
      <c r="L2469" t="s">
        <v>30</v>
      </c>
      <c r="M2469" t="s">
        <v>41</v>
      </c>
      <c r="N2469" t="s">
        <v>231</v>
      </c>
      <c r="O2469" t="s">
        <v>16973</v>
      </c>
      <c r="P2469" t="s">
        <v>40</v>
      </c>
      <c r="Q2469" t="s">
        <v>40</v>
      </c>
      <c r="R2469" t="s">
        <v>40</v>
      </c>
      <c r="S2469" s="163" t="s">
        <v>231</v>
      </c>
      <c r="T2469" t="s">
        <v>62</v>
      </c>
      <c r="U2469" t="s">
        <v>47</v>
      </c>
      <c r="V2469" t="s">
        <v>48</v>
      </c>
      <c r="W2469" t="s">
        <v>40</v>
      </c>
      <c r="X2469" t="s">
        <v>232</v>
      </c>
      <c r="Y2469" t="s">
        <v>40</v>
      </c>
      <c r="AB2469" t="s">
        <v>37</v>
      </c>
      <c r="AC2469" t="s">
        <v>6439</v>
      </c>
      <c r="AD2469" t="s">
        <v>39</v>
      </c>
    </row>
    <row r="2470" spans="1:30">
      <c r="A2470" t="s">
        <v>1284</v>
      </c>
      <c r="B2470" t="s">
        <v>26</v>
      </c>
      <c r="C2470" t="s">
        <v>27</v>
      </c>
      <c r="D2470" t="s">
        <v>28</v>
      </c>
      <c r="E2470" t="s">
        <v>29</v>
      </c>
      <c r="F2470" t="s">
        <v>1199</v>
      </c>
      <c r="G2470" t="s">
        <v>1200</v>
      </c>
      <c r="H2470" t="s">
        <v>6181</v>
      </c>
      <c r="I2470" t="s">
        <v>6007</v>
      </c>
      <c r="J2470" t="s">
        <v>1284</v>
      </c>
      <c r="K2470" t="s">
        <v>30</v>
      </c>
      <c r="L2470" t="s">
        <v>30</v>
      </c>
      <c r="M2470" t="s">
        <v>41</v>
      </c>
      <c r="N2470" t="s">
        <v>42</v>
      </c>
      <c r="O2470" t="s">
        <v>52</v>
      </c>
      <c r="P2470" t="s">
        <v>43</v>
      </c>
      <c r="Q2470" t="s">
        <v>86</v>
      </c>
      <c r="R2470" t="s">
        <v>735</v>
      </c>
      <c r="S2470" t="str">
        <f t="shared" si="38"/>
        <v>SERRUTO BELLIDO, ALEJANDRO</v>
      </c>
      <c r="T2470" t="s">
        <v>35</v>
      </c>
      <c r="U2470" t="s">
        <v>47</v>
      </c>
      <c r="V2470" t="s">
        <v>48</v>
      </c>
      <c r="W2470" t="s">
        <v>16974</v>
      </c>
      <c r="X2470" s="121">
        <v>21973</v>
      </c>
      <c r="Y2470" t="s">
        <v>1285</v>
      </c>
      <c r="AB2470" t="s">
        <v>37</v>
      </c>
      <c r="AC2470" t="s">
        <v>38</v>
      </c>
      <c r="AD2470" t="s">
        <v>39</v>
      </c>
    </row>
    <row r="2471" spans="1:30">
      <c r="A2471" t="s">
        <v>1286</v>
      </c>
      <c r="B2471" t="s">
        <v>26</v>
      </c>
      <c r="C2471" t="s">
        <v>27</v>
      </c>
      <c r="D2471" t="s">
        <v>28</v>
      </c>
      <c r="E2471" t="s">
        <v>29</v>
      </c>
      <c r="F2471" t="s">
        <v>1199</v>
      </c>
      <c r="G2471" t="s">
        <v>1200</v>
      </c>
      <c r="H2471" t="s">
        <v>6181</v>
      </c>
      <c r="I2471" t="s">
        <v>6007</v>
      </c>
      <c r="J2471" t="s">
        <v>1286</v>
      </c>
      <c r="K2471" t="s">
        <v>30</v>
      </c>
      <c r="L2471" t="s">
        <v>30</v>
      </c>
      <c r="M2471" t="s">
        <v>41</v>
      </c>
      <c r="N2471" t="s">
        <v>42</v>
      </c>
      <c r="O2471" t="s">
        <v>13353</v>
      </c>
      <c r="P2471" t="s">
        <v>102</v>
      </c>
      <c r="Q2471" t="s">
        <v>3966</v>
      </c>
      <c r="R2471" t="s">
        <v>3967</v>
      </c>
      <c r="S2471" t="str">
        <f t="shared" si="38"/>
        <v>CHAMBI PALERO, LEONOR AVELINA</v>
      </c>
      <c r="T2471" t="s">
        <v>58</v>
      </c>
      <c r="U2471" t="s">
        <v>47</v>
      </c>
      <c r="V2471" t="s">
        <v>48</v>
      </c>
      <c r="W2471" t="s">
        <v>16975</v>
      </c>
      <c r="X2471" s="121">
        <v>25239</v>
      </c>
      <c r="Y2471" t="s">
        <v>3968</v>
      </c>
      <c r="AB2471" t="s">
        <v>37</v>
      </c>
      <c r="AC2471" t="s">
        <v>38</v>
      </c>
      <c r="AD2471" t="s">
        <v>39</v>
      </c>
    </row>
    <row r="2472" spans="1:30">
      <c r="A2472" t="s">
        <v>1287</v>
      </c>
      <c r="B2472" t="s">
        <v>26</v>
      </c>
      <c r="C2472" t="s">
        <v>27</v>
      </c>
      <c r="D2472" t="s">
        <v>28</v>
      </c>
      <c r="E2472" t="s">
        <v>29</v>
      </c>
      <c r="F2472" t="s">
        <v>1199</v>
      </c>
      <c r="G2472" t="s">
        <v>1200</v>
      </c>
      <c r="H2472" t="s">
        <v>6181</v>
      </c>
      <c r="I2472" t="s">
        <v>6007</v>
      </c>
      <c r="J2472" t="s">
        <v>1287</v>
      </c>
      <c r="K2472" t="s">
        <v>30</v>
      </c>
      <c r="L2472" t="s">
        <v>30</v>
      </c>
      <c r="M2472" t="s">
        <v>8480</v>
      </c>
      <c r="N2472" t="s">
        <v>42</v>
      </c>
      <c r="O2472" t="s">
        <v>1288</v>
      </c>
      <c r="P2472" t="s">
        <v>138</v>
      </c>
      <c r="Q2472" t="s">
        <v>72</v>
      </c>
      <c r="R2472" t="s">
        <v>1289</v>
      </c>
      <c r="S2472" t="str">
        <f t="shared" si="38"/>
        <v>GIBERA QUISPE, ROLANDO IGNACIO</v>
      </c>
      <c r="T2472" t="s">
        <v>46</v>
      </c>
      <c r="U2472" t="s">
        <v>47</v>
      </c>
      <c r="V2472" t="s">
        <v>48</v>
      </c>
      <c r="W2472" t="s">
        <v>16976</v>
      </c>
      <c r="X2472" s="121">
        <v>24504</v>
      </c>
      <c r="Y2472" t="s">
        <v>1290</v>
      </c>
      <c r="AB2472" t="s">
        <v>37</v>
      </c>
      <c r="AC2472" t="s">
        <v>38</v>
      </c>
      <c r="AD2472" t="s">
        <v>39</v>
      </c>
    </row>
    <row r="2473" spans="1:30">
      <c r="A2473" t="s">
        <v>1291</v>
      </c>
      <c r="B2473" t="s">
        <v>26</v>
      </c>
      <c r="C2473" t="s">
        <v>27</v>
      </c>
      <c r="D2473" t="s">
        <v>28</v>
      </c>
      <c r="E2473" t="s">
        <v>29</v>
      </c>
      <c r="F2473" t="s">
        <v>1199</v>
      </c>
      <c r="G2473" t="s">
        <v>1200</v>
      </c>
      <c r="H2473" t="s">
        <v>6181</v>
      </c>
      <c r="I2473" t="s">
        <v>6007</v>
      </c>
      <c r="J2473" t="s">
        <v>1291</v>
      </c>
      <c r="K2473" t="s">
        <v>30</v>
      </c>
      <c r="L2473" t="s">
        <v>30</v>
      </c>
      <c r="M2473" t="s">
        <v>41</v>
      </c>
      <c r="N2473" t="s">
        <v>42</v>
      </c>
      <c r="O2473" t="s">
        <v>52</v>
      </c>
      <c r="P2473" t="s">
        <v>312</v>
      </c>
      <c r="Q2473" t="s">
        <v>792</v>
      </c>
      <c r="R2473" t="s">
        <v>1211</v>
      </c>
      <c r="S2473" t="str">
        <f t="shared" si="38"/>
        <v>VARGAS MARON, MARICRUZ</v>
      </c>
      <c r="T2473" t="s">
        <v>46</v>
      </c>
      <c r="U2473" t="s">
        <v>47</v>
      </c>
      <c r="V2473" t="s">
        <v>48</v>
      </c>
      <c r="W2473" t="s">
        <v>16977</v>
      </c>
      <c r="X2473" s="121">
        <v>22517</v>
      </c>
      <c r="Y2473" t="s">
        <v>1212</v>
      </c>
      <c r="AB2473" t="s">
        <v>37</v>
      </c>
      <c r="AC2473" t="s">
        <v>38</v>
      </c>
      <c r="AD2473" t="s">
        <v>39</v>
      </c>
    </row>
    <row r="2474" spans="1:30">
      <c r="A2474" t="s">
        <v>1292</v>
      </c>
      <c r="B2474" t="s">
        <v>26</v>
      </c>
      <c r="C2474" t="s">
        <v>27</v>
      </c>
      <c r="D2474" t="s">
        <v>28</v>
      </c>
      <c r="E2474" t="s">
        <v>29</v>
      </c>
      <c r="F2474" t="s">
        <v>1199</v>
      </c>
      <c r="G2474" t="s">
        <v>1200</v>
      </c>
      <c r="H2474" t="s">
        <v>6181</v>
      </c>
      <c r="I2474" t="s">
        <v>6007</v>
      </c>
      <c r="J2474" t="s">
        <v>1292</v>
      </c>
      <c r="K2474" t="s">
        <v>30</v>
      </c>
      <c r="L2474" t="s">
        <v>30</v>
      </c>
      <c r="M2474" t="s">
        <v>41</v>
      </c>
      <c r="N2474" t="s">
        <v>42</v>
      </c>
      <c r="O2474" t="s">
        <v>14646</v>
      </c>
      <c r="P2474" t="s">
        <v>103</v>
      </c>
      <c r="Q2474" t="s">
        <v>72</v>
      </c>
      <c r="R2474" t="s">
        <v>3664</v>
      </c>
      <c r="S2474" t="str">
        <f t="shared" si="38"/>
        <v>MAMANI QUISPE, SABINO ELIAS</v>
      </c>
      <c r="T2474" t="s">
        <v>46</v>
      </c>
      <c r="U2474" t="s">
        <v>47</v>
      </c>
      <c r="V2474" t="s">
        <v>48</v>
      </c>
      <c r="W2474" t="s">
        <v>16978</v>
      </c>
      <c r="X2474" s="121">
        <v>21759</v>
      </c>
      <c r="Y2474" t="s">
        <v>3665</v>
      </c>
      <c r="AB2474" t="s">
        <v>37</v>
      </c>
      <c r="AC2474" t="s">
        <v>38</v>
      </c>
      <c r="AD2474" t="s">
        <v>39</v>
      </c>
    </row>
    <row r="2475" spans="1:30">
      <c r="A2475" t="s">
        <v>1293</v>
      </c>
      <c r="B2475" t="s">
        <v>26</v>
      </c>
      <c r="C2475" t="s">
        <v>27</v>
      </c>
      <c r="D2475" t="s">
        <v>28</v>
      </c>
      <c r="E2475" t="s">
        <v>29</v>
      </c>
      <c r="F2475" t="s">
        <v>1199</v>
      </c>
      <c r="G2475" t="s">
        <v>1200</v>
      </c>
      <c r="H2475" t="s">
        <v>6181</v>
      </c>
      <c r="I2475" t="s">
        <v>6007</v>
      </c>
      <c r="J2475" t="s">
        <v>1293</v>
      </c>
      <c r="K2475" t="s">
        <v>30</v>
      </c>
      <c r="L2475" t="s">
        <v>30</v>
      </c>
      <c r="M2475" t="s">
        <v>41</v>
      </c>
      <c r="N2475" t="s">
        <v>231</v>
      </c>
      <c r="O2475" t="s">
        <v>16979</v>
      </c>
      <c r="P2475" t="s">
        <v>40</v>
      </c>
      <c r="Q2475" t="s">
        <v>40</v>
      </c>
      <c r="R2475" t="s">
        <v>40</v>
      </c>
      <c r="S2475" s="163" t="s">
        <v>231</v>
      </c>
      <c r="T2475" t="s">
        <v>62</v>
      </c>
      <c r="U2475" t="s">
        <v>47</v>
      </c>
      <c r="V2475" t="s">
        <v>48</v>
      </c>
      <c r="W2475" t="s">
        <v>40</v>
      </c>
      <c r="X2475" t="s">
        <v>232</v>
      </c>
      <c r="Y2475" t="s">
        <v>40</v>
      </c>
      <c r="AB2475" t="s">
        <v>37</v>
      </c>
      <c r="AC2475" t="s">
        <v>6439</v>
      </c>
      <c r="AD2475" t="s">
        <v>39</v>
      </c>
    </row>
    <row r="2476" spans="1:30">
      <c r="A2476" t="s">
        <v>1294</v>
      </c>
      <c r="B2476" t="s">
        <v>26</v>
      </c>
      <c r="C2476" t="s">
        <v>27</v>
      </c>
      <c r="D2476" t="s">
        <v>28</v>
      </c>
      <c r="E2476" t="s">
        <v>29</v>
      </c>
      <c r="F2476" t="s">
        <v>1199</v>
      </c>
      <c r="G2476" t="s">
        <v>1200</v>
      </c>
      <c r="H2476" t="s">
        <v>6181</v>
      </c>
      <c r="I2476" t="s">
        <v>6007</v>
      </c>
      <c r="J2476" t="s">
        <v>1294</v>
      </c>
      <c r="K2476" t="s">
        <v>30</v>
      </c>
      <c r="L2476" t="s">
        <v>30</v>
      </c>
      <c r="M2476" t="s">
        <v>8480</v>
      </c>
      <c r="N2476" t="s">
        <v>42</v>
      </c>
      <c r="O2476" t="s">
        <v>1295</v>
      </c>
      <c r="P2476" t="s">
        <v>745</v>
      </c>
      <c r="Q2476" t="s">
        <v>161</v>
      </c>
      <c r="R2476" t="s">
        <v>1296</v>
      </c>
      <c r="S2476" t="str">
        <f t="shared" si="38"/>
        <v>CUENTAS CORTEZ, PEDRO WILFREDO</v>
      </c>
      <c r="T2476" t="s">
        <v>46</v>
      </c>
      <c r="U2476" t="s">
        <v>47</v>
      </c>
      <c r="V2476" t="s">
        <v>48</v>
      </c>
      <c r="W2476" t="s">
        <v>16980</v>
      </c>
      <c r="X2476" s="121">
        <v>21550</v>
      </c>
      <c r="Y2476" t="s">
        <v>1297</v>
      </c>
      <c r="AB2476" t="s">
        <v>37</v>
      </c>
      <c r="AC2476" t="s">
        <v>38</v>
      </c>
      <c r="AD2476" t="s">
        <v>39</v>
      </c>
    </row>
    <row r="2477" spans="1:30">
      <c r="A2477" t="s">
        <v>1298</v>
      </c>
      <c r="B2477" t="s">
        <v>26</v>
      </c>
      <c r="C2477" t="s">
        <v>27</v>
      </c>
      <c r="D2477" t="s">
        <v>28</v>
      </c>
      <c r="E2477" t="s">
        <v>29</v>
      </c>
      <c r="F2477" t="s">
        <v>1199</v>
      </c>
      <c r="G2477" t="s">
        <v>1200</v>
      </c>
      <c r="H2477" t="s">
        <v>6181</v>
      </c>
      <c r="I2477" t="s">
        <v>6007</v>
      </c>
      <c r="J2477" t="s">
        <v>1298</v>
      </c>
      <c r="K2477" t="s">
        <v>30</v>
      </c>
      <c r="L2477" t="s">
        <v>30</v>
      </c>
      <c r="M2477" t="s">
        <v>41</v>
      </c>
      <c r="N2477" t="s">
        <v>42</v>
      </c>
      <c r="O2477" t="s">
        <v>1299</v>
      </c>
      <c r="P2477" t="s">
        <v>285</v>
      </c>
      <c r="Q2477" t="s">
        <v>285</v>
      </c>
      <c r="R2477" t="s">
        <v>1300</v>
      </c>
      <c r="S2477" t="str">
        <f t="shared" si="38"/>
        <v>NINA NINA, ANDRES MAURO</v>
      </c>
      <c r="T2477" t="s">
        <v>58</v>
      </c>
      <c r="U2477" t="s">
        <v>47</v>
      </c>
      <c r="V2477" t="s">
        <v>48</v>
      </c>
      <c r="W2477" t="s">
        <v>16981</v>
      </c>
      <c r="X2477" s="121">
        <v>24806</v>
      </c>
      <c r="Y2477" t="s">
        <v>1301</v>
      </c>
      <c r="AB2477" t="s">
        <v>37</v>
      </c>
      <c r="AC2477" t="s">
        <v>38</v>
      </c>
      <c r="AD2477" t="s">
        <v>39</v>
      </c>
    </row>
    <row r="2478" spans="1:30">
      <c r="A2478" t="s">
        <v>1302</v>
      </c>
      <c r="B2478" t="s">
        <v>26</v>
      </c>
      <c r="C2478" t="s">
        <v>27</v>
      </c>
      <c r="D2478" t="s">
        <v>28</v>
      </c>
      <c r="E2478" t="s">
        <v>29</v>
      </c>
      <c r="F2478" t="s">
        <v>1199</v>
      </c>
      <c r="G2478" t="s">
        <v>1200</v>
      </c>
      <c r="H2478" t="s">
        <v>6181</v>
      </c>
      <c r="I2478" t="s">
        <v>6007</v>
      </c>
      <c r="J2478" t="s">
        <v>1302</v>
      </c>
      <c r="K2478" t="s">
        <v>30</v>
      </c>
      <c r="L2478" t="s">
        <v>30</v>
      </c>
      <c r="M2478" t="s">
        <v>41</v>
      </c>
      <c r="N2478" t="s">
        <v>42</v>
      </c>
      <c r="O2478" t="s">
        <v>1303</v>
      </c>
      <c r="P2478" t="s">
        <v>122</v>
      </c>
      <c r="Q2478" t="s">
        <v>148</v>
      </c>
      <c r="R2478" t="s">
        <v>471</v>
      </c>
      <c r="S2478" t="str">
        <f t="shared" si="38"/>
        <v>FLORES RAMOS, ANGELA</v>
      </c>
      <c r="T2478" t="s">
        <v>58</v>
      </c>
      <c r="U2478" t="s">
        <v>47</v>
      </c>
      <c r="V2478" t="s">
        <v>48</v>
      </c>
      <c r="W2478" t="s">
        <v>16982</v>
      </c>
      <c r="X2478" s="121">
        <v>23955</v>
      </c>
      <c r="Y2478" t="s">
        <v>1304</v>
      </c>
      <c r="AB2478" t="s">
        <v>37</v>
      </c>
      <c r="AC2478" t="s">
        <v>38</v>
      </c>
      <c r="AD2478" t="s">
        <v>39</v>
      </c>
    </row>
    <row r="2479" spans="1:30">
      <c r="A2479" t="s">
        <v>1305</v>
      </c>
      <c r="B2479" t="s">
        <v>26</v>
      </c>
      <c r="C2479" t="s">
        <v>27</v>
      </c>
      <c r="D2479" t="s">
        <v>28</v>
      </c>
      <c r="E2479" t="s">
        <v>29</v>
      </c>
      <c r="F2479" t="s">
        <v>1199</v>
      </c>
      <c r="G2479" t="s">
        <v>1200</v>
      </c>
      <c r="H2479" t="s">
        <v>6181</v>
      </c>
      <c r="I2479" t="s">
        <v>6007</v>
      </c>
      <c r="J2479" t="s">
        <v>1305</v>
      </c>
      <c r="K2479" t="s">
        <v>30</v>
      </c>
      <c r="L2479" t="s">
        <v>30</v>
      </c>
      <c r="M2479" t="s">
        <v>41</v>
      </c>
      <c r="N2479" t="s">
        <v>42</v>
      </c>
      <c r="O2479" t="s">
        <v>1306</v>
      </c>
      <c r="P2479" t="s">
        <v>293</v>
      </c>
      <c r="Q2479" t="s">
        <v>745</v>
      </c>
      <c r="R2479" t="s">
        <v>14647</v>
      </c>
      <c r="S2479" t="str">
        <f t="shared" si="38"/>
        <v>AGUILAR CUENTAS, IVONNE</v>
      </c>
      <c r="T2479" t="s">
        <v>46</v>
      </c>
      <c r="U2479" t="s">
        <v>47</v>
      </c>
      <c r="V2479" t="s">
        <v>48</v>
      </c>
      <c r="W2479" t="s">
        <v>16983</v>
      </c>
      <c r="X2479" s="121">
        <v>25682</v>
      </c>
      <c r="Y2479" t="s">
        <v>14648</v>
      </c>
      <c r="AB2479" t="s">
        <v>37</v>
      </c>
      <c r="AC2479" t="s">
        <v>38</v>
      </c>
      <c r="AD2479" t="s">
        <v>39</v>
      </c>
    </row>
    <row r="2480" spans="1:30">
      <c r="A2480" t="s">
        <v>1307</v>
      </c>
      <c r="B2480" t="s">
        <v>26</v>
      </c>
      <c r="C2480" t="s">
        <v>27</v>
      </c>
      <c r="D2480" t="s">
        <v>28</v>
      </c>
      <c r="E2480" t="s">
        <v>29</v>
      </c>
      <c r="F2480" t="s">
        <v>1199</v>
      </c>
      <c r="G2480" t="s">
        <v>1200</v>
      </c>
      <c r="H2480" t="s">
        <v>6181</v>
      </c>
      <c r="I2480" t="s">
        <v>6007</v>
      </c>
      <c r="J2480" t="s">
        <v>1307</v>
      </c>
      <c r="K2480" t="s">
        <v>30</v>
      </c>
      <c r="L2480" t="s">
        <v>74</v>
      </c>
      <c r="M2480" t="s">
        <v>74</v>
      </c>
      <c r="N2480" t="s">
        <v>42</v>
      </c>
      <c r="O2480" t="s">
        <v>14649</v>
      </c>
      <c r="P2480" t="s">
        <v>282</v>
      </c>
      <c r="Q2480" t="s">
        <v>95</v>
      </c>
      <c r="R2480" t="s">
        <v>6274</v>
      </c>
      <c r="S2480" t="str">
        <f t="shared" si="38"/>
        <v>CHAMBILLA COLQUE, NORMA LUCILA</v>
      </c>
      <c r="T2480" t="s">
        <v>40</v>
      </c>
      <c r="U2480" t="s">
        <v>47</v>
      </c>
      <c r="V2480" t="s">
        <v>48</v>
      </c>
      <c r="W2480" t="s">
        <v>16984</v>
      </c>
      <c r="X2480" s="121">
        <v>29409</v>
      </c>
      <c r="Y2480" t="s">
        <v>6275</v>
      </c>
      <c r="AB2480" t="s">
        <v>37</v>
      </c>
      <c r="AC2480" t="s">
        <v>77</v>
      </c>
      <c r="AD2480" t="s">
        <v>39</v>
      </c>
    </row>
    <row r="2481" spans="1:30">
      <c r="A2481" t="s">
        <v>1308</v>
      </c>
      <c r="B2481" t="s">
        <v>26</v>
      </c>
      <c r="C2481" t="s">
        <v>27</v>
      </c>
      <c r="D2481" t="s">
        <v>28</v>
      </c>
      <c r="E2481" t="s">
        <v>29</v>
      </c>
      <c r="F2481" t="s">
        <v>1199</v>
      </c>
      <c r="G2481" t="s">
        <v>1200</v>
      </c>
      <c r="H2481" t="s">
        <v>6181</v>
      </c>
      <c r="I2481" t="s">
        <v>6007</v>
      </c>
      <c r="J2481" t="s">
        <v>1308</v>
      </c>
      <c r="K2481" t="s">
        <v>30</v>
      </c>
      <c r="L2481" t="s">
        <v>74</v>
      </c>
      <c r="M2481" t="s">
        <v>74</v>
      </c>
      <c r="N2481" t="s">
        <v>42</v>
      </c>
      <c r="O2481" t="s">
        <v>52</v>
      </c>
      <c r="P2481" t="s">
        <v>122</v>
      </c>
      <c r="Q2481" t="s">
        <v>103</v>
      </c>
      <c r="R2481" t="s">
        <v>1309</v>
      </c>
      <c r="S2481" t="str">
        <f t="shared" si="38"/>
        <v>FLORES MAMANI, JULIO JULIAN</v>
      </c>
      <c r="T2481" t="s">
        <v>40</v>
      </c>
      <c r="U2481" t="s">
        <v>47</v>
      </c>
      <c r="V2481" t="s">
        <v>48</v>
      </c>
      <c r="W2481" t="s">
        <v>16985</v>
      </c>
      <c r="X2481" s="121">
        <v>21597</v>
      </c>
      <c r="Y2481" t="s">
        <v>1310</v>
      </c>
      <c r="AB2481" t="s">
        <v>37</v>
      </c>
      <c r="AC2481" t="s">
        <v>77</v>
      </c>
      <c r="AD2481" t="s">
        <v>39</v>
      </c>
    </row>
    <row r="2482" spans="1:30">
      <c r="A2482" t="s">
        <v>1311</v>
      </c>
      <c r="B2482" t="s">
        <v>26</v>
      </c>
      <c r="C2482" t="s">
        <v>27</v>
      </c>
      <c r="D2482" t="s">
        <v>28</v>
      </c>
      <c r="E2482" t="s">
        <v>29</v>
      </c>
      <c r="F2482" t="s">
        <v>1199</v>
      </c>
      <c r="G2482" t="s">
        <v>1200</v>
      </c>
      <c r="H2482" t="s">
        <v>6181</v>
      </c>
      <c r="I2482" t="s">
        <v>6007</v>
      </c>
      <c r="J2482" t="s">
        <v>1311</v>
      </c>
      <c r="K2482" t="s">
        <v>30</v>
      </c>
      <c r="L2482" t="s">
        <v>74</v>
      </c>
      <c r="M2482" t="s">
        <v>74</v>
      </c>
      <c r="N2482" t="s">
        <v>42</v>
      </c>
      <c r="O2482" t="s">
        <v>1312</v>
      </c>
      <c r="P2482" t="s">
        <v>327</v>
      </c>
      <c r="Q2482" t="s">
        <v>290</v>
      </c>
      <c r="R2482" t="s">
        <v>1313</v>
      </c>
      <c r="S2482" t="str">
        <f t="shared" si="38"/>
        <v>ZEGARRA ZEA, HECTOR PULIO</v>
      </c>
      <c r="T2482" t="s">
        <v>40</v>
      </c>
      <c r="U2482" t="s">
        <v>47</v>
      </c>
      <c r="V2482" t="s">
        <v>48</v>
      </c>
      <c r="W2482" t="s">
        <v>16986</v>
      </c>
      <c r="X2482" s="121">
        <v>21600</v>
      </c>
      <c r="Y2482" t="s">
        <v>1314</v>
      </c>
      <c r="AB2482" t="s">
        <v>37</v>
      </c>
      <c r="AC2482" t="s">
        <v>77</v>
      </c>
      <c r="AD2482" t="s">
        <v>39</v>
      </c>
    </row>
    <row r="2483" spans="1:30">
      <c r="A2483" t="s">
        <v>1315</v>
      </c>
      <c r="B2483" t="s">
        <v>26</v>
      </c>
      <c r="C2483" t="s">
        <v>27</v>
      </c>
      <c r="D2483" t="s">
        <v>28</v>
      </c>
      <c r="E2483" t="s">
        <v>29</v>
      </c>
      <c r="F2483" t="s">
        <v>1199</v>
      </c>
      <c r="G2483" t="s">
        <v>1200</v>
      </c>
      <c r="H2483" t="s">
        <v>6181</v>
      </c>
      <c r="I2483" t="s">
        <v>6007</v>
      </c>
      <c r="J2483" t="s">
        <v>1315</v>
      </c>
      <c r="K2483" t="s">
        <v>30</v>
      </c>
      <c r="L2483" t="s">
        <v>74</v>
      </c>
      <c r="M2483" t="s">
        <v>74</v>
      </c>
      <c r="N2483" t="s">
        <v>42</v>
      </c>
      <c r="O2483" t="s">
        <v>1316</v>
      </c>
      <c r="P2483" t="s">
        <v>285</v>
      </c>
      <c r="Q2483" t="s">
        <v>250</v>
      </c>
      <c r="R2483" t="s">
        <v>1317</v>
      </c>
      <c r="S2483" t="str">
        <f t="shared" si="38"/>
        <v>NINA SALAS, MERCEDES MERY</v>
      </c>
      <c r="T2483" t="s">
        <v>40</v>
      </c>
      <c r="U2483" t="s">
        <v>47</v>
      </c>
      <c r="V2483" t="s">
        <v>48</v>
      </c>
      <c r="W2483" t="s">
        <v>16987</v>
      </c>
      <c r="X2483" s="121">
        <v>23644</v>
      </c>
      <c r="Y2483" t="s">
        <v>1318</v>
      </c>
      <c r="AB2483" t="s">
        <v>37</v>
      </c>
      <c r="AC2483" t="s">
        <v>77</v>
      </c>
      <c r="AD2483" t="s">
        <v>39</v>
      </c>
    </row>
    <row r="2484" spans="1:30">
      <c r="A2484" t="s">
        <v>1319</v>
      </c>
      <c r="B2484" t="s">
        <v>26</v>
      </c>
      <c r="C2484" t="s">
        <v>27</v>
      </c>
      <c r="D2484" t="s">
        <v>28</v>
      </c>
      <c r="E2484" t="s">
        <v>29</v>
      </c>
      <c r="F2484" t="s">
        <v>1199</v>
      </c>
      <c r="G2484" t="s">
        <v>1200</v>
      </c>
      <c r="H2484" t="s">
        <v>6181</v>
      </c>
      <c r="I2484" t="s">
        <v>6007</v>
      </c>
      <c r="J2484" t="s">
        <v>1319</v>
      </c>
      <c r="K2484" t="s">
        <v>87</v>
      </c>
      <c r="L2484" t="s">
        <v>719</v>
      </c>
      <c r="M2484" t="s">
        <v>1320</v>
      </c>
      <c r="N2484" t="s">
        <v>42</v>
      </c>
      <c r="O2484" t="s">
        <v>52</v>
      </c>
      <c r="P2484" t="s">
        <v>790</v>
      </c>
      <c r="Q2484" t="s">
        <v>1321</v>
      </c>
      <c r="R2484" t="s">
        <v>1322</v>
      </c>
      <c r="S2484" t="str">
        <f t="shared" si="38"/>
        <v>ARROYO MASIAS, JUAN GUILLERMO</v>
      </c>
      <c r="T2484" t="s">
        <v>1323</v>
      </c>
      <c r="U2484" t="s">
        <v>36</v>
      </c>
      <c r="V2484" t="s">
        <v>48</v>
      </c>
      <c r="W2484" t="s">
        <v>16988</v>
      </c>
      <c r="X2484" s="121">
        <v>21747</v>
      </c>
      <c r="Y2484" t="s">
        <v>1324</v>
      </c>
      <c r="AB2484" t="s">
        <v>37</v>
      </c>
      <c r="AC2484" t="s">
        <v>92</v>
      </c>
      <c r="AD2484" t="s">
        <v>39</v>
      </c>
    </row>
    <row r="2485" spans="1:30">
      <c r="A2485" t="s">
        <v>1325</v>
      </c>
      <c r="B2485" t="s">
        <v>26</v>
      </c>
      <c r="C2485" t="s">
        <v>27</v>
      </c>
      <c r="D2485" t="s">
        <v>28</v>
      </c>
      <c r="E2485" t="s">
        <v>29</v>
      </c>
      <c r="F2485" t="s">
        <v>1199</v>
      </c>
      <c r="G2485" t="s">
        <v>1200</v>
      </c>
      <c r="H2485" t="s">
        <v>6181</v>
      </c>
      <c r="I2485" t="s">
        <v>6007</v>
      </c>
      <c r="J2485" t="s">
        <v>1325</v>
      </c>
      <c r="K2485" t="s">
        <v>87</v>
      </c>
      <c r="L2485" t="s">
        <v>709</v>
      </c>
      <c r="M2485" t="s">
        <v>1326</v>
      </c>
      <c r="N2485" t="s">
        <v>42</v>
      </c>
      <c r="O2485" t="s">
        <v>52</v>
      </c>
      <c r="P2485" t="s">
        <v>634</v>
      </c>
      <c r="Q2485" t="s">
        <v>602</v>
      </c>
      <c r="R2485" t="s">
        <v>1327</v>
      </c>
      <c r="S2485" t="str">
        <f t="shared" si="38"/>
        <v>AYMA YUPANQUI, NELLY LIDENY</v>
      </c>
      <c r="T2485" t="s">
        <v>303</v>
      </c>
      <c r="U2485" t="s">
        <v>36</v>
      </c>
      <c r="V2485" t="s">
        <v>48</v>
      </c>
      <c r="W2485" t="s">
        <v>16989</v>
      </c>
      <c r="X2485" s="121">
        <v>24978</v>
      </c>
      <c r="Y2485" t="s">
        <v>1328</v>
      </c>
      <c r="AB2485" t="s">
        <v>37</v>
      </c>
      <c r="AC2485" t="s">
        <v>92</v>
      </c>
      <c r="AD2485" t="s">
        <v>39</v>
      </c>
    </row>
    <row r="2486" spans="1:30">
      <c r="A2486" t="s">
        <v>1329</v>
      </c>
      <c r="B2486" t="s">
        <v>26</v>
      </c>
      <c r="C2486" t="s">
        <v>27</v>
      </c>
      <c r="D2486" t="s">
        <v>28</v>
      </c>
      <c r="E2486" t="s">
        <v>29</v>
      </c>
      <c r="F2486" t="s">
        <v>1199</v>
      </c>
      <c r="G2486" t="s">
        <v>1200</v>
      </c>
      <c r="H2486" t="s">
        <v>6181</v>
      </c>
      <c r="I2486" t="s">
        <v>6007</v>
      </c>
      <c r="J2486" t="s">
        <v>1329</v>
      </c>
      <c r="K2486" t="s">
        <v>87</v>
      </c>
      <c r="L2486" t="s">
        <v>709</v>
      </c>
      <c r="M2486" t="s">
        <v>755</v>
      </c>
      <c r="N2486" t="s">
        <v>42</v>
      </c>
      <c r="O2486" t="s">
        <v>1330</v>
      </c>
      <c r="P2486" t="s">
        <v>683</v>
      </c>
      <c r="Q2486" t="s">
        <v>164</v>
      </c>
      <c r="R2486" t="s">
        <v>625</v>
      </c>
      <c r="S2486" t="str">
        <f t="shared" si="38"/>
        <v>BAILON ORTEGA, TERESA</v>
      </c>
      <c r="T2486" t="s">
        <v>97</v>
      </c>
      <c r="U2486" t="s">
        <v>36</v>
      </c>
      <c r="V2486" t="s">
        <v>48</v>
      </c>
      <c r="W2486" t="s">
        <v>16990</v>
      </c>
      <c r="X2486" s="121">
        <v>20705</v>
      </c>
      <c r="Y2486" t="s">
        <v>1331</v>
      </c>
      <c r="AB2486" t="s">
        <v>37</v>
      </c>
      <c r="AC2486" t="s">
        <v>92</v>
      </c>
      <c r="AD2486" t="s">
        <v>39</v>
      </c>
    </row>
    <row r="2487" spans="1:30">
      <c r="A2487" t="s">
        <v>1332</v>
      </c>
      <c r="B2487" t="s">
        <v>26</v>
      </c>
      <c r="C2487" t="s">
        <v>27</v>
      </c>
      <c r="D2487" t="s">
        <v>28</v>
      </c>
      <c r="E2487" t="s">
        <v>29</v>
      </c>
      <c r="F2487" t="s">
        <v>1199</v>
      </c>
      <c r="G2487" t="s">
        <v>1200</v>
      </c>
      <c r="H2487" t="s">
        <v>6181</v>
      </c>
      <c r="I2487" t="s">
        <v>6007</v>
      </c>
      <c r="J2487" t="s">
        <v>1332</v>
      </c>
      <c r="K2487" t="s">
        <v>87</v>
      </c>
      <c r="L2487" t="s">
        <v>709</v>
      </c>
      <c r="M2487" t="s">
        <v>1333</v>
      </c>
      <c r="N2487" t="s">
        <v>42</v>
      </c>
      <c r="O2487" t="s">
        <v>52</v>
      </c>
      <c r="P2487" t="s">
        <v>336</v>
      </c>
      <c r="Q2487" t="s">
        <v>81</v>
      </c>
      <c r="R2487" t="s">
        <v>1334</v>
      </c>
      <c r="S2487" t="str">
        <f t="shared" si="38"/>
        <v>GUEVARA ACHATA, MARICELA</v>
      </c>
      <c r="T2487" t="s">
        <v>1335</v>
      </c>
      <c r="U2487" t="s">
        <v>36</v>
      </c>
      <c r="V2487" t="s">
        <v>48</v>
      </c>
      <c r="W2487" t="s">
        <v>16991</v>
      </c>
      <c r="X2487" s="121">
        <v>23301</v>
      </c>
      <c r="Y2487" t="s">
        <v>1336</v>
      </c>
      <c r="AB2487" t="s">
        <v>37</v>
      </c>
      <c r="AC2487" t="s">
        <v>92</v>
      </c>
      <c r="AD2487" t="s">
        <v>39</v>
      </c>
    </row>
    <row r="2488" spans="1:30">
      <c r="A2488" t="s">
        <v>1337</v>
      </c>
      <c r="B2488" t="s">
        <v>26</v>
      </c>
      <c r="C2488" t="s">
        <v>27</v>
      </c>
      <c r="D2488" t="s">
        <v>28</v>
      </c>
      <c r="E2488" t="s">
        <v>29</v>
      </c>
      <c r="F2488" t="s">
        <v>1199</v>
      </c>
      <c r="G2488" t="s">
        <v>1200</v>
      </c>
      <c r="H2488" t="s">
        <v>6181</v>
      </c>
      <c r="I2488" t="s">
        <v>6007</v>
      </c>
      <c r="J2488" t="s">
        <v>1337</v>
      </c>
      <c r="K2488" t="s">
        <v>87</v>
      </c>
      <c r="L2488" t="s">
        <v>709</v>
      </c>
      <c r="M2488" t="s">
        <v>755</v>
      </c>
      <c r="N2488" t="s">
        <v>42</v>
      </c>
      <c r="O2488" t="s">
        <v>1338</v>
      </c>
      <c r="P2488" t="s">
        <v>72</v>
      </c>
      <c r="Q2488" t="s">
        <v>512</v>
      </c>
      <c r="R2488" t="s">
        <v>1339</v>
      </c>
      <c r="S2488" t="str">
        <f t="shared" si="38"/>
        <v>QUISPE SALAZAR, APOLINARIO</v>
      </c>
      <c r="T2488" t="s">
        <v>188</v>
      </c>
      <c r="U2488" t="s">
        <v>36</v>
      </c>
      <c r="V2488" t="s">
        <v>48</v>
      </c>
      <c r="W2488" t="s">
        <v>16992</v>
      </c>
      <c r="X2488" s="121">
        <v>24311</v>
      </c>
      <c r="Y2488" t="s">
        <v>1340</v>
      </c>
      <c r="AB2488" t="s">
        <v>37</v>
      </c>
      <c r="AC2488" t="s">
        <v>92</v>
      </c>
      <c r="AD2488" t="s">
        <v>39</v>
      </c>
    </row>
    <row r="2489" spans="1:30">
      <c r="A2489" t="s">
        <v>1342</v>
      </c>
      <c r="B2489" t="s">
        <v>26</v>
      </c>
      <c r="C2489" t="s">
        <v>27</v>
      </c>
      <c r="D2489" t="s">
        <v>28</v>
      </c>
      <c r="E2489" t="s">
        <v>29</v>
      </c>
      <c r="F2489" t="s">
        <v>1199</v>
      </c>
      <c r="G2489" t="s">
        <v>1200</v>
      </c>
      <c r="H2489" t="s">
        <v>6181</v>
      </c>
      <c r="I2489" t="s">
        <v>6007</v>
      </c>
      <c r="J2489" t="s">
        <v>1342</v>
      </c>
      <c r="K2489" t="s">
        <v>87</v>
      </c>
      <c r="L2489" t="s">
        <v>88</v>
      </c>
      <c r="M2489" t="s">
        <v>712</v>
      </c>
      <c r="N2489" t="s">
        <v>42</v>
      </c>
      <c r="O2489" t="s">
        <v>1343</v>
      </c>
      <c r="P2489" t="s">
        <v>747</v>
      </c>
      <c r="Q2489" t="s">
        <v>326</v>
      </c>
      <c r="R2489" t="s">
        <v>1344</v>
      </c>
      <c r="S2489" t="str">
        <f t="shared" si="38"/>
        <v>OLAGUIVEL QUENTA, MARTHA MARGOT</v>
      </c>
      <c r="T2489" t="s">
        <v>99</v>
      </c>
      <c r="U2489" t="s">
        <v>36</v>
      </c>
      <c r="V2489" t="s">
        <v>48</v>
      </c>
      <c r="W2489" t="s">
        <v>16993</v>
      </c>
      <c r="X2489" s="121">
        <v>22911</v>
      </c>
      <c r="Y2489" t="s">
        <v>1345</v>
      </c>
      <c r="AB2489" t="s">
        <v>37</v>
      </c>
      <c r="AC2489" t="s">
        <v>92</v>
      </c>
      <c r="AD2489" t="s">
        <v>39</v>
      </c>
    </row>
    <row r="2490" spans="1:30">
      <c r="A2490" t="s">
        <v>1346</v>
      </c>
      <c r="B2490" t="s">
        <v>26</v>
      </c>
      <c r="C2490" t="s">
        <v>27</v>
      </c>
      <c r="D2490" t="s">
        <v>28</v>
      </c>
      <c r="E2490" t="s">
        <v>29</v>
      </c>
      <c r="F2490" t="s">
        <v>1199</v>
      </c>
      <c r="G2490" t="s">
        <v>1200</v>
      </c>
      <c r="H2490" t="s">
        <v>6181</v>
      </c>
      <c r="I2490" t="s">
        <v>6007</v>
      </c>
      <c r="J2490" t="s">
        <v>1346</v>
      </c>
      <c r="K2490" t="s">
        <v>87</v>
      </c>
      <c r="L2490" t="s">
        <v>88</v>
      </c>
      <c r="M2490" t="s">
        <v>1188</v>
      </c>
      <c r="N2490" t="s">
        <v>42</v>
      </c>
      <c r="O2490" t="s">
        <v>52</v>
      </c>
      <c r="P2490" t="s">
        <v>193</v>
      </c>
      <c r="Q2490" t="s">
        <v>1347</v>
      </c>
      <c r="R2490" t="s">
        <v>1348</v>
      </c>
      <c r="S2490" t="str">
        <f t="shared" si="38"/>
        <v>CHAVEZ PEREA, ROXANA JUDITH</v>
      </c>
      <c r="T2490" t="s">
        <v>303</v>
      </c>
      <c r="U2490" t="s">
        <v>36</v>
      </c>
      <c r="V2490" t="s">
        <v>48</v>
      </c>
      <c r="W2490" t="s">
        <v>16994</v>
      </c>
      <c r="X2490" s="121">
        <v>23899</v>
      </c>
      <c r="Y2490" t="s">
        <v>1349</v>
      </c>
      <c r="AB2490" t="s">
        <v>37</v>
      </c>
      <c r="AC2490" t="s">
        <v>92</v>
      </c>
      <c r="AD2490" t="s">
        <v>39</v>
      </c>
    </row>
    <row r="2491" spans="1:30">
      <c r="A2491" t="s">
        <v>1350</v>
      </c>
      <c r="B2491" t="s">
        <v>26</v>
      </c>
      <c r="C2491" t="s">
        <v>27</v>
      </c>
      <c r="D2491" t="s">
        <v>28</v>
      </c>
      <c r="E2491" t="s">
        <v>29</v>
      </c>
      <c r="F2491" t="s">
        <v>1199</v>
      </c>
      <c r="G2491" t="s">
        <v>1200</v>
      </c>
      <c r="H2491" t="s">
        <v>6181</v>
      </c>
      <c r="I2491" t="s">
        <v>6007</v>
      </c>
      <c r="J2491" t="s">
        <v>1350</v>
      </c>
      <c r="K2491" t="s">
        <v>87</v>
      </c>
      <c r="L2491" t="s">
        <v>88</v>
      </c>
      <c r="M2491" t="s">
        <v>89</v>
      </c>
      <c r="N2491" t="s">
        <v>42</v>
      </c>
      <c r="O2491" t="s">
        <v>19197</v>
      </c>
      <c r="P2491" t="s">
        <v>8400</v>
      </c>
      <c r="Q2491" t="s">
        <v>98</v>
      </c>
      <c r="R2491" t="s">
        <v>8401</v>
      </c>
      <c r="S2491" t="str">
        <f t="shared" si="38"/>
        <v>ILLANES SOTOMAYOR, ROSA DIANE</v>
      </c>
      <c r="T2491" t="s">
        <v>99</v>
      </c>
      <c r="U2491" t="s">
        <v>36</v>
      </c>
      <c r="V2491" t="s">
        <v>48</v>
      </c>
      <c r="W2491" t="s">
        <v>15488</v>
      </c>
      <c r="X2491" s="121">
        <v>27737</v>
      </c>
      <c r="Y2491" t="s">
        <v>8402</v>
      </c>
      <c r="AB2491" t="s">
        <v>37</v>
      </c>
      <c r="AC2491" t="s">
        <v>92</v>
      </c>
      <c r="AD2491" t="s">
        <v>39</v>
      </c>
    </row>
    <row r="2492" spans="1:30">
      <c r="A2492" t="s">
        <v>1351</v>
      </c>
      <c r="B2492" t="s">
        <v>26</v>
      </c>
      <c r="C2492" t="s">
        <v>27</v>
      </c>
      <c r="D2492" t="s">
        <v>28</v>
      </c>
      <c r="E2492" t="s">
        <v>29</v>
      </c>
      <c r="F2492" t="s">
        <v>1199</v>
      </c>
      <c r="G2492" t="s">
        <v>1200</v>
      </c>
      <c r="H2492" t="s">
        <v>6181</v>
      </c>
      <c r="I2492" t="s">
        <v>6007</v>
      </c>
      <c r="J2492" t="s">
        <v>1351</v>
      </c>
      <c r="K2492" t="s">
        <v>87</v>
      </c>
      <c r="L2492" t="s">
        <v>88</v>
      </c>
      <c r="M2492" t="s">
        <v>89</v>
      </c>
      <c r="N2492" t="s">
        <v>42</v>
      </c>
      <c r="O2492" t="s">
        <v>13354</v>
      </c>
      <c r="P2492" t="s">
        <v>148</v>
      </c>
      <c r="Q2492" t="s">
        <v>541</v>
      </c>
      <c r="R2492" t="s">
        <v>963</v>
      </c>
      <c r="S2492" t="str">
        <f t="shared" si="38"/>
        <v>RAMOS HUARCAYA, LEONCIO</v>
      </c>
      <c r="T2492" t="s">
        <v>99</v>
      </c>
      <c r="U2492" t="s">
        <v>36</v>
      </c>
      <c r="V2492" t="s">
        <v>48</v>
      </c>
      <c r="W2492" t="s">
        <v>16995</v>
      </c>
      <c r="X2492" s="121">
        <v>20467</v>
      </c>
      <c r="Y2492" t="s">
        <v>11293</v>
      </c>
      <c r="AB2492" t="s">
        <v>37</v>
      </c>
      <c r="AC2492" t="s">
        <v>92</v>
      </c>
      <c r="AD2492" t="s">
        <v>39</v>
      </c>
    </row>
    <row r="2493" spans="1:30">
      <c r="A2493" t="s">
        <v>1352</v>
      </c>
      <c r="B2493" t="s">
        <v>26</v>
      </c>
      <c r="C2493" t="s">
        <v>27</v>
      </c>
      <c r="D2493" t="s">
        <v>28</v>
      </c>
      <c r="E2493" t="s">
        <v>29</v>
      </c>
      <c r="F2493" t="s">
        <v>1199</v>
      </c>
      <c r="G2493" t="s">
        <v>1200</v>
      </c>
      <c r="H2493" t="s">
        <v>6181</v>
      </c>
      <c r="I2493" t="s">
        <v>6007</v>
      </c>
      <c r="J2493" t="s">
        <v>1352</v>
      </c>
      <c r="K2493" t="s">
        <v>87</v>
      </c>
      <c r="L2493" t="s">
        <v>88</v>
      </c>
      <c r="M2493" t="s">
        <v>89</v>
      </c>
      <c r="N2493" t="s">
        <v>42</v>
      </c>
      <c r="O2493" t="s">
        <v>52</v>
      </c>
      <c r="P2493" t="s">
        <v>103</v>
      </c>
      <c r="Q2493" t="s">
        <v>585</v>
      </c>
      <c r="R2493" t="s">
        <v>945</v>
      </c>
      <c r="S2493" t="str">
        <f t="shared" si="38"/>
        <v>MAMANI SONCCO, VICENTE</v>
      </c>
      <c r="T2493" t="s">
        <v>439</v>
      </c>
      <c r="U2493" t="s">
        <v>36</v>
      </c>
      <c r="V2493" t="s">
        <v>48</v>
      </c>
      <c r="W2493" t="s">
        <v>16996</v>
      </c>
      <c r="X2493" s="121">
        <v>20476</v>
      </c>
      <c r="Y2493" t="s">
        <v>1353</v>
      </c>
      <c r="AB2493" t="s">
        <v>37</v>
      </c>
      <c r="AC2493" t="s">
        <v>92</v>
      </c>
      <c r="AD2493" t="s">
        <v>39</v>
      </c>
    </row>
    <row r="2494" spans="1:30">
      <c r="A2494" t="s">
        <v>1354</v>
      </c>
      <c r="B2494" t="s">
        <v>26</v>
      </c>
      <c r="C2494" t="s">
        <v>27</v>
      </c>
      <c r="D2494" t="s">
        <v>28</v>
      </c>
      <c r="E2494" t="s">
        <v>29</v>
      </c>
      <c r="F2494" t="s">
        <v>1199</v>
      </c>
      <c r="G2494" t="s">
        <v>1200</v>
      </c>
      <c r="H2494" t="s">
        <v>6181</v>
      </c>
      <c r="I2494" t="s">
        <v>6007</v>
      </c>
      <c r="J2494" t="s">
        <v>1354</v>
      </c>
      <c r="K2494" t="s">
        <v>87</v>
      </c>
      <c r="L2494" t="s">
        <v>88</v>
      </c>
      <c r="M2494" t="s">
        <v>89</v>
      </c>
      <c r="N2494" t="s">
        <v>42</v>
      </c>
      <c r="O2494" t="s">
        <v>1355</v>
      </c>
      <c r="P2494" t="s">
        <v>451</v>
      </c>
      <c r="Q2494" t="s">
        <v>103</v>
      </c>
      <c r="R2494" t="s">
        <v>1356</v>
      </c>
      <c r="S2494" t="str">
        <f t="shared" si="38"/>
        <v>VELEZ MAMANI, MARCIA</v>
      </c>
      <c r="T2494" t="s">
        <v>188</v>
      </c>
      <c r="U2494" t="s">
        <v>36</v>
      </c>
      <c r="V2494" t="s">
        <v>48</v>
      </c>
      <c r="W2494" t="s">
        <v>16997</v>
      </c>
      <c r="X2494" s="121">
        <v>21247</v>
      </c>
      <c r="Y2494" t="s">
        <v>1357</v>
      </c>
      <c r="AB2494" t="s">
        <v>37</v>
      </c>
      <c r="AC2494" t="s">
        <v>92</v>
      </c>
      <c r="AD2494" t="s">
        <v>39</v>
      </c>
    </row>
    <row r="2495" spans="1:30">
      <c r="A2495" t="s">
        <v>1360</v>
      </c>
      <c r="B2495" t="s">
        <v>26</v>
      </c>
      <c r="C2495" t="s">
        <v>27</v>
      </c>
      <c r="D2495" t="s">
        <v>28</v>
      </c>
      <c r="E2495" t="s">
        <v>29</v>
      </c>
      <c r="F2495" t="s">
        <v>1358</v>
      </c>
      <c r="G2495" t="s">
        <v>1359</v>
      </c>
      <c r="H2495" t="s">
        <v>6181</v>
      </c>
      <c r="I2495" t="s">
        <v>6016</v>
      </c>
      <c r="J2495" t="s">
        <v>1360</v>
      </c>
      <c r="K2495" t="s">
        <v>30</v>
      </c>
      <c r="L2495" t="s">
        <v>31</v>
      </c>
      <c r="M2495" t="s">
        <v>32</v>
      </c>
      <c r="N2495" t="s">
        <v>33</v>
      </c>
      <c r="O2495" t="s">
        <v>6424</v>
      </c>
      <c r="P2495" t="s">
        <v>779</v>
      </c>
      <c r="Q2495" t="s">
        <v>1361</v>
      </c>
      <c r="R2495" t="s">
        <v>1362</v>
      </c>
      <c r="S2495" t="str">
        <f t="shared" si="38"/>
        <v>EDUARDO ARANDA, ROLANDO MARTIN</v>
      </c>
      <c r="T2495" t="s">
        <v>58</v>
      </c>
      <c r="U2495" t="s">
        <v>36</v>
      </c>
      <c r="V2495" t="s">
        <v>6426</v>
      </c>
      <c r="W2495" t="s">
        <v>16998</v>
      </c>
      <c r="X2495" s="121">
        <v>24574</v>
      </c>
      <c r="Y2495" t="s">
        <v>1363</v>
      </c>
      <c r="Z2495" s="121">
        <v>43525</v>
      </c>
      <c r="AA2495" s="121">
        <v>44985</v>
      </c>
      <c r="AB2495" t="s">
        <v>37</v>
      </c>
      <c r="AC2495" t="s">
        <v>38</v>
      </c>
      <c r="AD2495" t="s">
        <v>39</v>
      </c>
    </row>
    <row r="2496" spans="1:30">
      <c r="A2496" t="s">
        <v>1364</v>
      </c>
      <c r="B2496" t="s">
        <v>26</v>
      </c>
      <c r="C2496" t="s">
        <v>27</v>
      </c>
      <c r="D2496" t="s">
        <v>28</v>
      </c>
      <c r="E2496" t="s">
        <v>29</v>
      </c>
      <c r="F2496" t="s">
        <v>1358</v>
      </c>
      <c r="G2496" t="s">
        <v>1359</v>
      </c>
      <c r="H2496" t="s">
        <v>6181</v>
      </c>
      <c r="I2496" t="s">
        <v>6016</v>
      </c>
      <c r="J2496" t="s">
        <v>1364</v>
      </c>
      <c r="K2496" t="s">
        <v>30</v>
      </c>
      <c r="L2496" t="s">
        <v>30</v>
      </c>
      <c r="M2496" t="s">
        <v>41</v>
      </c>
      <c r="N2496" t="s">
        <v>42</v>
      </c>
      <c r="O2496" t="s">
        <v>52</v>
      </c>
      <c r="P2496" t="s">
        <v>1365</v>
      </c>
      <c r="Q2496" t="s">
        <v>317</v>
      </c>
      <c r="R2496" t="s">
        <v>591</v>
      </c>
      <c r="S2496" t="str">
        <f t="shared" si="38"/>
        <v>ATOCHE ZARATE, MARY</v>
      </c>
      <c r="T2496" t="s">
        <v>51</v>
      </c>
      <c r="U2496" t="s">
        <v>47</v>
      </c>
      <c r="V2496" t="s">
        <v>48</v>
      </c>
      <c r="W2496" t="s">
        <v>16999</v>
      </c>
      <c r="X2496" s="121">
        <v>20934</v>
      </c>
      <c r="Y2496" t="s">
        <v>1366</v>
      </c>
      <c r="AB2496" t="s">
        <v>37</v>
      </c>
      <c r="AC2496" t="s">
        <v>38</v>
      </c>
      <c r="AD2496" t="s">
        <v>39</v>
      </c>
    </row>
    <row r="2497" spans="1:30">
      <c r="A2497" t="s">
        <v>1367</v>
      </c>
      <c r="B2497" t="s">
        <v>26</v>
      </c>
      <c r="C2497" t="s">
        <v>27</v>
      </c>
      <c r="D2497" t="s">
        <v>28</v>
      </c>
      <c r="E2497" t="s">
        <v>29</v>
      </c>
      <c r="F2497" t="s">
        <v>1358</v>
      </c>
      <c r="G2497" t="s">
        <v>1359</v>
      </c>
      <c r="H2497" t="s">
        <v>6181</v>
      </c>
      <c r="I2497" t="s">
        <v>6016</v>
      </c>
      <c r="J2497" t="s">
        <v>1367</v>
      </c>
      <c r="K2497" t="s">
        <v>30</v>
      </c>
      <c r="L2497" t="s">
        <v>30</v>
      </c>
      <c r="M2497" t="s">
        <v>41</v>
      </c>
      <c r="N2497" t="s">
        <v>42</v>
      </c>
      <c r="O2497" t="s">
        <v>6191</v>
      </c>
      <c r="P2497" t="s">
        <v>335</v>
      </c>
      <c r="Q2497" t="s">
        <v>72</v>
      </c>
      <c r="R2497" t="s">
        <v>3365</v>
      </c>
      <c r="S2497" t="str">
        <f t="shared" si="38"/>
        <v>GUTIERREZ QUISPE, ROGER ROLANDO</v>
      </c>
      <c r="T2497" t="s">
        <v>51</v>
      </c>
      <c r="U2497" t="s">
        <v>47</v>
      </c>
      <c r="V2497" t="s">
        <v>48</v>
      </c>
      <c r="W2497" t="s">
        <v>17000</v>
      </c>
      <c r="X2497" s="121">
        <v>31903</v>
      </c>
      <c r="Y2497" t="s">
        <v>3366</v>
      </c>
      <c r="AB2497" t="s">
        <v>37</v>
      </c>
      <c r="AC2497" t="s">
        <v>38</v>
      </c>
      <c r="AD2497" t="s">
        <v>39</v>
      </c>
    </row>
    <row r="2498" spans="1:30">
      <c r="A2498" t="s">
        <v>1369</v>
      </c>
      <c r="B2498" t="s">
        <v>26</v>
      </c>
      <c r="C2498" t="s">
        <v>27</v>
      </c>
      <c r="D2498" t="s">
        <v>28</v>
      </c>
      <c r="E2498" t="s">
        <v>29</v>
      </c>
      <c r="F2498" t="s">
        <v>1358</v>
      </c>
      <c r="G2498" t="s">
        <v>1359</v>
      </c>
      <c r="H2498" t="s">
        <v>6181</v>
      </c>
      <c r="I2498" t="s">
        <v>6016</v>
      </c>
      <c r="J2498" t="s">
        <v>1369</v>
      </c>
      <c r="K2498" t="s">
        <v>30</v>
      </c>
      <c r="L2498" t="s">
        <v>30</v>
      </c>
      <c r="M2498" t="s">
        <v>41</v>
      </c>
      <c r="N2498" t="s">
        <v>231</v>
      </c>
      <c r="O2498" t="s">
        <v>19198</v>
      </c>
      <c r="P2498" t="s">
        <v>40</v>
      </c>
      <c r="Q2498" t="s">
        <v>40</v>
      </c>
      <c r="R2498" t="s">
        <v>40</v>
      </c>
      <c r="S2498" s="163" t="s">
        <v>231</v>
      </c>
      <c r="T2498" t="s">
        <v>62</v>
      </c>
      <c r="U2498" t="s">
        <v>47</v>
      </c>
      <c r="V2498" t="s">
        <v>48</v>
      </c>
      <c r="W2498" t="s">
        <v>40</v>
      </c>
      <c r="X2498" t="s">
        <v>232</v>
      </c>
      <c r="Y2498" t="s">
        <v>40</v>
      </c>
      <c r="AB2498" t="s">
        <v>37</v>
      </c>
      <c r="AC2498" t="s">
        <v>6439</v>
      </c>
      <c r="AD2498" t="s">
        <v>39</v>
      </c>
    </row>
    <row r="2499" spans="1:30">
      <c r="A2499" t="s">
        <v>1370</v>
      </c>
      <c r="B2499" t="s">
        <v>26</v>
      </c>
      <c r="C2499" t="s">
        <v>27</v>
      </c>
      <c r="D2499" t="s">
        <v>28</v>
      </c>
      <c r="E2499" t="s">
        <v>29</v>
      </c>
      <c r="F2499" t="s">
        <v>1358</v>
      </c>
      <c r="G2499" t="s">
        <v>1359</v>
      </c>
      <c r="H2499" t="s">
        <v>6181</v>
      </c>
      <c r="I2499" t="s">
        <v>6016</v>
      </c>
      <c r="J2499" t="s">
        <v>1370</v>
      </c>
      <c r="K2499" t="s">
        <v>30</v>
      </c>
      <c r="L2499" t="s">
        <v>30</v>
      </c>
      <c r="M2499" t="s">
        <v>41</v>
      </c>
      <c r="N2499" t="s">
        <v>42</v>
      </c>
      <c r="O2499" t="s">
        <v>52</v>
      </c>
      <c r="P2499" t="s">
        <v>409</v>
      </c>
      <c r="Q2499" t="s">
        <v>148</v>
      </c>
      <c r="R2499" t="s">
        <v>1371</v>
      </c>
      <c r="S2499" t="str">
        <f t="shared" si="38"/>
        <v>ESPINOZA RAMOS, JUAN SABINO</v>
      </c>
      <c r="T2499" t="s">
        <v>46</v>
      </c>
      <c r="U2499" t="s">
        <v>47</v>
      </c>
      <c r="V2499" t="s">
        <v>48</v>
      </c>
      <c r="W2499" t="s">
        <v>17001</v>
      </c>
      <c r="X2499" s="121">
        <v>23252</v>
      </c>
      <c r="Y2499" t="s">
        <v>1372</v>
      </c>
      <c r="AB2499" t="s">
        <v>37</v>
      </c>
      <c r="AC2499" t="s">
        <v>38</v>
      </c>
      <c r="AD2499" t="s">
        <v>39</v>
      </c>
    </row>
    <row r="2500" spans="1:30">
      <c r="A2500" t="s">
        <v>1373</v>
      </c>
      <c r="B2500" t="s">
        <v>26</v>
      </c>
      <c r="C2500" t="s">
        <v>27</v>
      </c>
      <c r="D2500" t="s">
        <v>28</v>
      </c>
      <c r="E2500" t="s">
        <v>29</v>
      </c>
      <c r="F2500" t="s">
        <v>1358</v>
      </c>
      <c r="G2500" t="s">
        <v>1359</v>
      </c>
      <c r="H2500" t="s">
        <v>6181</v>
      </c>
      <c r="I2500" t="s">
        <v>6016</v>
      </c>
      <c r="J2500" t="s">
        <v>1373</v>
      </c>
      <c r="K2500" t="s">
        <v>30</v>
      </c>
      <c r="L2500" t="s">
        <v>30</v>
      </c>
      <c r="M2500" t="s">
        <v>41</v>
      </c>
      <c r="N2500" t="s">
        <v>42</v>
      </c>
      <c r="O2500" t="s">
        <v>52</v>
      </c>
      <c r="P2500" t="s">
        <v>122</v>
      </c>
      <c r="Q2500" t="s">
        <v>222</v>
      </c>
      <c r="R2500" t="s">
        <v>1374</v>
      </c>
      <c r="S2500" t="str">
        <f t="shared" ref="S2500:S2563" si="39">CONCATENATE(P2500," ",Q2500,","," ",R2500)</f>
        <v>FLORES ARCE, MIREYA FLAVIA</v>
      </c>
      <c r="T2500" t="s">
        <v>46</v>
      </c>
      <c r="U2500" t="s">
        <v>47</v>
      </c>
      <c r="V2500" t="s">
        <v>48</v>
      </c>
      <c r="W2500" t="s">
        <v>17002</v>
      </c>
      <c r="X2500" s="121">
        <v>20947</v>
      </c>
      <c r="Y2500" t="s">
        <v>1375</v>
      </c>
      <c r="AB2500" t="s">
        <v>37</v>
      </c>
      <c r="AC2500" t="s">
        <v>38</v>
      </c>
      <c r="AD2500" t="s">
        <v>39</v>
      </c>
    </row>
    <row r="2501" spans="1:30">
      <c r="A2501" t="s">
        <v>1376</v>
      </c>
      <c r="B2501" t="s">
        <v>26</v>
      </c>
      <c r="C2501" t="s">
        <v>27</v>
      </c>
      <c r="D2501" t="s">
        <v>28</v>
      </c>
      <c r="E2501" t="s">
        <v>29</v>
      </c>
      <c r="F2501" t="s">
        <v>1358</v>
      </c>
      <c r="G2501" t="s">
        <v>1359</v>
      </c>
      <c r="H2501" t="s">
        <v>6181</v>
      </c>
      <c r="I2501" t="s">
        <v>6016</v>
      </c>
      <c r="J2501" t="s">
        <v>1376</v>
      </c>
      <c r="K2501" t="s">
        <v>30</v>
      </c>
      <c r="L2501" t="s">
        <v>30</v>
      </c>
      <c r="M2501" t="s">
        <v>41</v>
      </c>
      <c r="N2501" t="s">
        <v>42</v>
      </c>
      <c r="O2501" t="s">
        <v>19199</v>
      </c>
      <c r="P2501" t="s">
        <v>322</v>
      </c>
      <c r="Q2501" t="s">
        <v>693</v>
      </c>
      <c r="R2501" t="s">
        <v>357</v>
      </c>
      <c r="S2501" t="str">
        <f t="shared" si="39"/>
        <v>VILCANQUI CAPAQUIRA, EDGAR</v>
      </c>
      <c r="T2501" t="s">
        <v>310</v>
      </c>
      <c r="U2501" t="s">
        <v>47</v>
      </c>
      <c r="V2501" t="s">
        <v>48</v>
      </c>
      <c r="W2501" t="s">
        <v>18169</v>
      </c>
      <c r="X2501" s="121">
        <v>25164</v>
      </c>
      <c r="Y2501" t="s">
        <v>4911</v>
      </c>
      <c r="AB2501" t="s">
        <v>37</v>
      </c>
      <c r="AC2501" t="s">
        <v>38</v>
      </c>
      <c r="AD2501" t="s">
        <v>39</v>
      </c>
    </row>
    <row r="2502" spans="1:30">
      <c r="A2502" t="s">
        <v>1377</v>
      </c>
      <c r="B2502" t="s">
        <v>26</v>
      </c>
      <c r="C2502" t="s">
        <v>27</v>
      </c>
      <c r="D2502" t="s">
        <v>28</v>
      </c>
      <c r="E2502" t="s">
        <v>29</v>
      </c>
      <c r="F2502" t="s">
        <v>1358</v>
      </c>
      <c r="G2502" t="s">
        <v>1359</v>
      </c>
      <c r="H2502" t="s">
        <v>6181</v>
      </c>
      <c r="I2502" t="s">
        <v>6016</v>
      </c>
      <c r="J2502" t="s">
        <v>1377</v>
      </c>
      <c r="K2502" t="s">
        <v>30</v>
      </c>
      <c r="L2502" t="s">
        <v>30</v>
      </c>
      <c r="M2502" t="s">
        <v>41</v>
      </c>
      <c r="N2502" t="s">
        <v>42</v>
      </c>
      <c r="O2502" t="s">
        <v>52</v>
      </c>
      <c r="P2502" t="s">
        <v>862</v>
      </c>
      <c r="Q2502" t="s">
        <v>1021</v>
      </c>
      <c r="R2502" t="s">
        <v>1378</v>
      </c>
      <c r="S2502" t="str">
        <f t="shared" si="39"/>
        <v>HUARSAYA MOROCCO, JERONIMO</v>
      </c>
      <c r="T2502" t="s">
        <v>58</v>
      </c>
      <c r="U2502" t="s">
        <v>47</v>
      </c>
      <c r="V2502" t="s">
        <v>48</v>
      </c>
      <c r="W2502" t="s">
        <v>17003</v>
      </c>
      <c r="X2502" s="121">
        <v>24308</v>
      </c>
      <c r="Y2502" t="s">
        <v>1379</v>
      </c>
      <c r="AB2502" t="s">
        <v>37</v>
      </c>
      <c r="AC2502" t="s">
        <v>38</v>
      </c>
      <c r="AD2502" t="s">
        <v>39</v>
      </c>
    </row>
    <row r="2503" spans="1:30">
      <c r="A2503" t="s">
        <v>1380</v>
      </c>
      <c r="B2503" t="s">
        <v>26</v>
      </c>
      <c r="C2503" t="s">
        <v>27</v>
      </c>
      <c r="D2503" t="s">
        <v>28</v>
      </c>
      <c r="E2503" t="s">
        <v>29</v>
      </c>
      <c r="F2503" t="s">
        <v>1358</v>
      </c>
      <c r="G2503" t="s">
        <v>1359</v>
      </c>
      <c r="H2503" t="s">
        <v>6181</v>
      </c>
      <c r="I2503" t="s">
        <v>6016</v>
      </c>
      <c r="J2503" t="s">
        <v>1380</v>
      </c>
      <c r="K2503" t="s">
        <v>30</v>
      </c>
      <c r="L2503" t="s">
        <v>30</v>
      </c>
      <c r="M2503" t="s">
        <v>41</v>
      </c>
      <c r="N2503" t="s">
        <v>42</v>
      </c>
      <c r="O2503" t="s">
        <v>1381</v>
      </c>
      <c r="P2503" t="s">
        <v>72</v>
      </c>
      <c r="Q2503" t="s">
        <v>155</v>
      </c>
      <c r="R2503" t="s">
        <v>1382</v>
      </c>
      <c r="S2503" t="str">
        <f t="shared" si="39"/>
        <v>QUISPE CHURA, SEGUNDINO</v>
      </c>
      <c r="T2503" t="s">
        <v>46</v>
      </c>
      <c r="U2503" t="s">
        <v>47</v>
      </c>
      <c r="V2503" t="s">
        <v>48</v>
      </c>
      <c r="W2503" t="s">
        <v>17004</v>
      </c>
      <c r="X2503" s="121">
        <v>22422</v>
      </c>
      <c r="Y2503" t="s">
        <v>1383</v>
      </c>
      <c r="AB2503" t="s">
        <v>37</v>
      </c>
      <c r="AC2503" t="s">
        <v>38</v>
      </c>
      <c r="AD2503" t="s">
        <v>39</v>
      </c>
    </row>
    <row r="2504" spans="1:30">
      <c r="A2504" t="s">
        <v>1384</v>
      </c>
      <c r="B2504" t="s">
        <v>26</v>
      </c>
      <c r="C2504" t="s">
        <v>27</v>
      </c>
      <c r="D2504" t="s">
        <v>28</v>
      </c>
      <c r="E2504" t="s">
        <v>29</v>
      </c>
      <c r="F2504" t="s">
        <v>1358</v>
      </c>
      <c r="G2504" t="s">
        <v>1359</v>
      </c>
      <c r="H2504" t="s">
        <v>6181</v>
      </c>
      <c r="I2504" t="s">
        <v>6016</v>
      </c>
      <c r="J2504" t="s">
        <v>1384</v>
      </c>
      <c r="K2504" t="s">
        <v>30</v>
      </c>
      <c r="L2504" t="s">
        <v>30</v>
      </c>
      <c r="M2504" t="s">
        <v>41</v>
      </c>
      <c r="N2504" t="s">
        <v>42</v>
      </c>
      <c r="O2504" t="s">
        <v>17005</v>
      </c>
      <c r="P2504" t="s">
        <v>451</v>
      </c>
      <c r="Q2504" t="s">
        <v>164</v>
      </c>
      <c r="R2504" t="s">
        <v>893</v>
      </c>
      <c r="S2504" t="str">
        <f t="shared" si="39"/>
        <v>VELEZ ORTEGA, VILMA</v>
      </c>
      <c r="T2504" t="s">
        <v>62</v>
      </c>
      <c r="U2504" t="s">
        <v>47</v>
      </c>
      <c r="V2504" t="s">
        <v>48</v>
      </c>
      <c r="W2504" t="s">
        <v>19200</v>
      </c>
      <c r="X2504" s="121">
        <v>25396</v>
      </c>
      <c r="Y2504" t="s">
        <v>19201</v>
      </c>
      <c r="AB2504" t="s">
        <v>37</v>
      </c>
      <c r="AC2504" t="s">
        <v>38</v>
      </c>
      <c r="AD2504" t="s">
        <v>39</v>
      </c>
    </row>
    <row r="2505" spans="1:30">
      <c r="A2505" t="s">
        <v>1385</v>
      </c>
      <c r="B2505" t="s">
        <v>26</v>
      </c>
      <c r="C2505" t="s">
        <v>27</v>
      </c>
      <c r="D2505" t="s">
        <v>28</v>
      </c>
      <c r="E2505" t="s">
        <v>29</v>
      </c>
      <c r="F2505" t="s">
        <v>1358</v>
      </c>
      <c r="G2505" t="s">
        <v>1359</v>
      </c>
      <c r="H2505" t="s">
        <v>6181</v>
      </c>
      <c r="I2505" t="s">
        <v>6016</v>
      </c>
      <c r="J2505" t="s">
        <v>1385</v>
      </c>
      <c r="K2505" t="s">
        <v>30</v>
      </c>
      <c r="L2505" t="s">
        <v>30</v>
      </c>
      <c r="M2505" t="s">
        <v>8480</v>
      </c>
      <c r="N2505" t="s">
        <v>42</v>
      </c>
      <c r="O2505" t="s">
        <v>52</v>
      </c>
      <c r="P2505" t="s">
        <v>72</v>
      </c>
      <c r="Q2505" t="s">
        <v>152</v>
      </c>
      <c r="R2505" t="s">
        <v>1386</v>
      </c>
      <c r="S2505" t="str">
        <f t="shared" si="39"/>
        <v>QUISPE PEREZ, LODY YURI</v>
      </c>
      <c r="T2505" t="s">
        <v>46</v>
      </c>
      <c r="U2505" t="s">
        <v>47</v>
      </c>
      <c r="V2505" t="s">
        <v>48</v>
      </c>
      <c r="W2505" t="s">
        <v>17006</v>
      </c>
      <c r="X2505" s="121">
        <v>25162</v>
      </c>
      <c r="Y2505" t="s">
        <v>1387</v>
      </c>
      <c r="AB2505" t="s">
        <v>37</v>
      </c>
      <c r="AC2505" t="s">
        <v>38</v>
      </c>
      <c r="AD2505" t="s">
        <v>39</v>
      </c>
    </row>
    <row r="2506" spans="1:30">
      <c r="A2506" t="s">
        <v>1388</v>
      </c>
      <c r="B2506" t="s">
        <v>26</v>
      </c>
      <c r="C2506" t="s">
        <v>27</v>
      </c>
      <c r="D2506" t="s">
        <v>28</v>
      </c>
      <c r="E2506" t="s">
        <v>29</v>
      </c>
      <c r="F2506" t="s">
        <v>1358</v>
      </c>
      <c r="G2506" t="s">
        <v>1359</v>
      </c>
      <c r="H2506" t="s">
        <v>6181</v>
      </c>
      <c r="I2506" t="s">
        <v>6016</v>
      </c>
      <c r="J2506" t="s">
        <v>1388</v>
      </c>
      <c r="K2506" t="s">
        <v>30</v>
      </c>
      <c r="L2506" t="s">
        <v>30</v>
      </c>
      <c r="M2506" t="s">
        <v>41</v>
      </c>
      <c r="N2506" t="s">
        <v>42</v>
      </c>
      <c r="O2506" t="s">
        <v>52</v>
      </c>
      <c r="P2506" t="s">
        <v>407</v>
      </c>
      <c r="Q2506" t="s">
        <v>535</v>
      </c>
      <c r="R2506" t="s">
        <v>861</v>
      </c>
      <c r="S2506" t="str">
        <f t="shared" si="39"/>
        <v>PAURO QUENAYA, JAIME</v>
      </c>
      <c r="T2506" t="s">
        <v>46</v>
      </c>
      <c r="U2506" t="s">
        <v>47</v>
      </c>
      <c r="V2506" t="s">
        <v>48</v>
      </c>
      <c r="W2506" t="s">
        <v>17007</v>
      </c>
      <c r="X2506" s="121">
        <v>23453</v>
      </c>
      <c r="Y2506" t="s">
        <v>1389</v>
      </c>
      <c r="AB2506" t="s">
        <v>37</v>
      </c>
      <c r="AC2506" t="s">
        <v>38</v>
      </c>
      <c r="AD2506" t="s">
        <v>39</v>
      </c>
    </row>
    <row r="2507" spans="1:30">
      <c r="A2507" t="s">
        <v>1390</v>
      </c>
      <c r="B2507" t="s">
        <v>26</v>
      </c>
      <c r="C2507" t="s">
        <v>27</v>
      </c>
      <c r="D2507" t="s">
        <v>28</v>
      </c>
      <c r="E2507" t="s">
        <v>29</v>
      </c>
      <c r="F2507" t="s">
        <v>1358</v>
      </c>
      <c r="G2507" t="s">
        <v>1359</v>
      </c>
      <c r="H2507" t="s">
        <v>6181</v>
      </c>
      <c r="I2507" t="s">
        <v>6016</v>
      </c>
      <c r="J2507" t="s">
        <v>1390</v>
      </c>
      <c r="K2507" t="s">
        <v>30</v>
      </c>
      <c r="L2507" t="s">
        <v>30</v>
      </c>
      <c r="M2507" t="s">
        <v>41</v>
      </c>
      <c r="N2507" t="s">
        <v>42</v>
      </c>
      <c r="O2507" t="s">
        <v>17008</v>
      </c>
      <c r="P2507" t="s">
        <v>684</v>
      </c>
      <c r="Q2507" t="s">
        <v>269</v>
      </c>
      <c r="R2507" t="s">
        <v>19202</v>
      </c>
      <c r="S2507" t="str">
        <f t="shared" si="39"/>
        <v>ARI CUTIPA, SALUSTIO FIDEL</v>
      </c>
      <c r="T2507" t="s">
        <v>46</v>
      </c>
      <c r="U2507" t="s">
        <v>47</v>
      </c>
      <c r="V2507" t="s">
        <v>48</v>
      </c>
      <c r="W2507" t="s">
        <v>19203</v>
      </c>
      <c r="X2507" s="121">
        <v>25719</v>
      </c>
      <c r="Y2507" t="s">
        <v>19204</v>
      </c>
      <c r="AB2507" t="s">
        <v>37</v>
      </c>
      <c r="AC2507" t="s">
        <v>38</v>
      </c>
      <c r="AD2507" t="s">
        <v>39</v>
      </c>
    </row>
    <row r="2508" spans="1:30">
      <c r="A2508" t="s">
        <v>1391</v>
      </c>
      <c r="B2508" t="s">
        <v>26</v>
      </c>
      <c r="C2508" t="s">
        <v>27</v>
      </c>
      <c r="D2508" t="s">
        <v>28</v>
      </c>
      <c r="E2508" t="s">
        <v>29</v>
      </c>
      <c r="F2508" t="s">
        <v>1358</v>
      </c>
      <c r="G2508" t="s">
        <v>1359</v>
      </c>
      <c r="H2508" t="s">
        <v>6181</v>
      </c>
      <c r="I2508" t="s">
        <v>6016</v>
      </c>
      <c r="J2508" t="s">
        <v>1391</v>
      </c>
      <c r="K2508" t="s">
        <v>30</v>
      </c>
      <c r="L2508" t="s">
        <v>30</v>
      </c>
      <c r="M2508" t="s">
        <v>41</v>
      </c>
      <c r="N2508" t="s">
        <v>42</v>
      </c>
      <c r="O2508" t="s">
        <v>1392</v>
      </c>
      <c r="P2508" t="s">
        <v>135</v>
      </c>
      <c r="Q2508" t="s">
        <v>125</v>
      </c>
      <c r="R2508" t="s">
        <v>1393</v>
      </c>
      <c r="S2508" t="str">
        <f t="shared" si="39"/>
        <v>ROMERO HERRERA, FREDDY FRANS</v>
      </c>
      <c r="T2508" t="s">
        <v>58</v>
      </c>
      <c r="U2508" t="s">
        <v>47</v>
      </c>
      <c r="V2508" t="s">
        <v>48</v>
      </c>
      <c r="W2508" t="s">
        <v>17009</v>
      </c>
      <c r="X2508" s="121">
        <v>28047</v>
      </c>
      <c r="Y2508" t="s">
        <v>1394</v>
      </c>
      <c r="AB2508" t="s">
        <v>37</v>
      </c>
      <c r="AC2508" t="s">
        <v>38</v>
      </c>
      <c r="AD2508" t="s">
        <v>39</v>
      </c>
    </row>
    <row r="2509" spans="1:30">
      <c r="A2509" t="s">
        <v>1395</v>
      </c>
      <c r="B2509" t="s">
        <v>26</v>
      </c>
      <c r="C2509" t="s">
        <v>27</v>
      </c>
      <c r="D2509" t="s">
        <v>28</v>
      </c>
      <c r="E2509" t="s">
        <v>29</v>
      </c>
      <c r="F2509" t="s">
        <v>1358</v>
      </c>
      <c r="G2509" t="s">
        <v>1359</v>
      </c>
      <c r="H2509" t="s">
        <v>6181</v>
      </c>
      <c r="I2509" t="s">
        <v>6016</v>
      </c>
      <c r="J2509" t="s">
        <v>1395</v>
      </c>
      <c r="K2509" t="s">
        <v>30</v>
      </c>
      <c r="L2509" t="s">
        <v>30</v>
      </c>
      <c r="M2509" t="s">
        <v>41</v>
      </c>
      <c r="N2509" t="s">
        <v>42</v>
      </c>
      <c r="O2509" t="s">
        <v>52</v>
      </c>
      <c r="P2509" t="s">
        <v>1396</v>
      </c>
      <c r="Q2509" t="s">
        <v>110</v>
      </c>
      <c r="R2509" t="s">
        <v>410</v>
      </c>
      <c r="S2509" t="str">
        <f t="shared" si="39"/>
        <v>SUMI PAREDES, VICTOR</v>
      </c>
      <c r="T2509" t="s">
        <v>46</v>
      </c>
      <c r="U2509" t="s">
        <v>47</v>
      </c>
      <c r="V2509" t="s">
        <v>48</v>
      </c>
      <c r="W2509" t="s">
        <v>17010</v>
      </c>
      <c r="X2509" s="121">
        <v>22762</v>
      </c>
      <c r="Y2509" t="s">
        <v>1397</v>
      </c>
      <c r="AB2509" t="s">
        <v>37</v>
      </c>
      <c r="AC2509" t="s">
        <v>38</v>
      </c>
      <c r="AD2509" t="s">
        <v>39</v>
      </c>
    </row>
    <row r="2510" spans="1:30">
      <c r="A2510" t="s">
        <v>1398</v>
      </c>
      <c r="B2510" t="s">
        <v>26</v>
      </c>
      <c r="C2510" t="s">
        <v>27</v>
      </c>
      <c r="D2510" t="s">
        <v>28</v>
      </c>
      <c r="E2510" t="s">
        <v>29</v>
      </c>
      <c r="F2510" t="s">
        <v>1358</v>
      </c>
      <c r="G2510" t="s">
        <v>1359</v>
      </c>
      <c r="H2510" t="s">
        <v>6181</v>
      </c>
      <c r="I2510" t="s">
        <v>6016</v>
      </c>
      <c r="J2510" t="s">
        <v>1398</v>
      </c>
      <c r="K2510" t="s">
        <v>30</v>
      </c>
      <c r="L2510" t="s">
        <v>30</v>
      </c>
      <c r="M2510" t="s">
        <v>41</v>
      </c>
      <c r="N2510" t="s">
        <v>42</v>
      </c>
      <c r="O2510" t="s">
        <v>52</v>
      </c>
      <c r="P2510" t="s">
        <v>1399</v>
      </c>
      <c r="Q2510" t="s">
        <v>841</v>
      </c>
      <c r="R2510" t="s">
        <v>1400</v>
      </c>
      <c r="S2510" t="str">
        <f t="shared" si="39"/>
        <v>TACORA CAUNA, ENRIQUE</v>
      </c>
      <c r="T2510" t="s">
        <v>58</v>
      </c>
      <c r="U2510" t="s">
        <v>47</v>
      </c>
      <c r="V2510" t="s">
        <v>48</v>
      </c>
      <c r="W2510" t="s">
        <v>17011</v>
      </c>
      <c r="X2510" s="121">
        <v>25034</v>
      </c>
      <c r="Y2510" t="s">
        <v>1401</v>
      </c>
      <c r="AB2510" t="s">
        <v>37</v>
      </c>
      <c r="AC2510" t="s">
        <v>38</v>
      </c>
      <c r="AD2510" t="s">
        <v>39</v>
      </c>
    </row>
    <row r="2511" spans="1:30">
      <c r="A2511" t="s">
        <v>1402</v>
      </c>
      <c r="B2511" t="s">
        <v>26</v>
      </c>
      <c r="C2511" t="s">
        <v>27</v>
      </c>
      <c r="D2511" t="s">
        <v>28</v>
      </c>
      <c r="E2511" t="s">
        <v>29</v>
      </c>
      <c r="F2511" t="s">
        <v>1358</v>
      </c>
      <c r="G2511" t="s">
        <v>1359</v>
      </c>
      <c r="H2511" t="s">
        <v>6181</v>
      </c>
      <c r="I2511" t="s">
        <v>6016</v>
      </c>
      <c r="J2511" t="s">
        <v>1402</v>
      </c>
      <c r="K2511" t="s">
        <v>30</v>
      </c>
      <c r="L2511" t="s">
        <v>30</v>
      </c>
      <c r="M2511" t="s">
        <v>41</v>
      </c>
      <c r="N2511" t="s">
        <v>42</v>
      </c>
      <c r="O2511" t="s">
        <v>13355</v>
      </c>
      <c r="P2511" t="s">
        <v>103</v>
      </c>
      <c r="Q2511" t="s">
        <v>340</v>
      </c>
      <c r="R2511" t="s">
        <v>13356</v>
      </c>
      <c r="S2511" t="str">
        <f t="shared" si="39"/>
        <v>MAMANI PACHO, EDWIN HILARIO</v>
      </c>
      <c r="T2511" t="s">
        <v>46</v>
      </c>
      <c r="U2511" t="s">
        <v>47</v>
      </c>
      <c r="V2511" t="s">
        <v>48</v>
      </c>
      <c r="W2511" t="s">
        <v>17012</v>
      </c>
      <c r="X2511" s="121">
        <v>26593</v>
      </c>
      <c r="Y2511" t="s">
        <v>13357</v>
      </c>
      <c r="AB2511" t="s">
        <v>37</v>
      </c>
      <c r="AC2511" t="s">
        <v>38</v>
      </c>
      <c r="AD2511" t="s">
        <v>39</v>
      </c>
    </row>
    <row r="2512" spans="1:30">
      <c r="A2512" t="s">
        <v>1403</v>
      </c>
      <c r="B2512" t="s">
        <v>26</v>
      </c>
      <c r="C2512" t="s">
        <v>27</v>
      </c>
      <c r="D2512" t="s">
        <v>28</v>
      </c>
      <c r="E2512" t="s">
        <v>29</v>
      </c>
      <c r="F2512" t="s">
        <v>1358</v>
      </c>
      <c r="G2512" t="s">
        <v>1359</v>
      </c>
      <c r="H2512" t="s">
        <v>6181</v>
      </c>
      <c r="I2512" t="s">
        <v>6016</v>
      </c>
      <c r="J2512" t="s">
        <v>1403</v>
      </c>
      <c r="K2512" t="s">
        <v>30</v>
      </c>
      <c r="L2512" t="s">
        <v>30</v>
      </c>
      <c r="M2512" t="s">
        <v>41</v>
      </c>
      <c r="N2512" t="s">
        <v>42</v>
      </c>
      <c r="O2512" t="s">
        <v>1080</v>
      </c>
      <c r="P2512" t="s">
        <v>291</v>
      </c>
      <c r="Q2512" t="s">
        <v>291</v>
      </c>
      <c r="R2512" t="s">
        <v>274</v>
      </c>
      <c r="S2512" t="str">
        <f t="shared" si="39"/>
        <v>LUQUE LUQUE, MARTIN</v>
      </c>
      <c r="T2512" t="s">
        <v>46</v>
      </c>
      <c r="U2512" t="s">
        <v>47</v>
      </c>
      <c r="V2512" t="s">
        <v>48</v>
      </c>
      <c r="W2512" t="s">
        <v>17013</v>
      </c>
      <c r="X2512" s="121">
        <v>29220</v>
      </c>
      <c r="Y2512" t="s">
        <v>14650</v>
      </c>
      <c r="AB2512" t="s">
        <v>37</v>
      </c>
      <c r="AC2512" t="s">
        <v>38</v>
      </c>
      <c r="AD2512" t="s">
        <v>39</v>
      </c>
    </row>
    <row r="2513" spans="1:30">
      <c r="A2513" t="s">
        <v>1405</v>
      </c>
      <c r="B2513" t="s">
        <v>26</v>
      </c>
      <c r="C2513" t="s">
        <v>27</v>
      </c>
      <c r="D2513" t="s">
        <v>28</v>
      </c>
      <c r="E2513" t="s">
        <v>29</v>
      </c>
      <c r="F2513" t="s">
        <v>1358</v>
      </c>
      <c r="G2513" t="s">
        <v>1359</v>
      </c>
      <c r="H2513" t="s">
        <v>6181</v>
      </c>
      <c r="I2513" t="s">
        <v>6016</v>
      </c>
      <c r="J2513" t="s">
        <v>1405</v>
      </c>
      <c r="K2513" t="s">
        <v>30</v>
      </c>
      <c r="L2513" t="s">
        <v>30</v>
      </c>
      <c r="M2513" t="s">
        <v>41</v>
      </c>
      <c r="N2513" t="s">
        <v>42</v>
      </c>
      <c r="O2513" t="s">
        <v>14651</v>
      </c>
      <c r="P2513" t="s">
        <v>166</v>
      </c>
      <c r="Q2513" t="s">
        <v>72</v>
      </c>
      <c r="R2513" t="s">
        <v>4370</v>
      </c>
      <c r="S2513" t="str">
        <f t="shared" si="39"/>
        <v>PACHECO QUISPE, DEMETRIO LUIS</v>
      </c>
      <c r="T2513" t="s">
        <v>62</v>
      </c>
      <c r="U2513" t="s">
        <v>47</v>
      </c>
      <c r="V2513" t="s">
        <v>48</v>
      </c>
      <c r="W2513" t="s">
        <v>17014</v>
      </c>
      <c r="X2513" s="121">
        <v>25529</v>
      </c>
      <c r="Y2513" t="s">
        <v>4371</v>
      </c>
      <c r="AB2513" t="s">
        <v>37</v>
      </c>
      <c r="AC2513" t="s">
        <v>38</v>
      </c>
      <c r="AD2513" t="s">
        <v>39</v>
      </c>
    </row>
    <row r="2514" spans="1:30">
      <c r="A2514" t="s">
        <v>1411</v>
      </c>
      <c r="B2514" t="s">
        <v>26</v>
      </c>
      <c r="C2514" t="s">
        <v>27</v>
      </c>
      <c r="D2514" t="s">
        <v>28</v>
      </c>
      <c r="E2514" t="s">
        <v>29</v>
      </c>
      <c r="F2514" t="s">
        <v>1358</v>
      </c>
      <c r="G2514" t="s">
        <v>1359</v>
      </c>
      <c r="H2514" t="s">
        <v>6181</v>
      </c>
      <c r="I2514" t="s">
        <v>6016</v>
      </c>
      <c r="J2514" t="s">
        <v>1411</v>
      </c>
      <c r="K2514" t="s">
        <v>30</v>
      </c>
      <c r="L2514" t="s">
        <v>30</v>
      </c>
      <c r="M2514" t="s">
        <v>41</v>
      </c>
      <c r="N2514" t="s">
        <v>42</v>
      </c>
      <c r="O2514" t="s">
        <v>297</v>
      </c>
      <c r="P2514" t="s">
        <v>72</v>
      </c>
      <c r="Q2514" t="s">
        <v>175</v>
      </c>
      <c r="R2514" t="s">
        <v>274</v>
      </c>
      <c r="S2514" t="str">
        <f t="shared" si="39"/>
        <v>QUISPE TITO, MARTIN</v>
      </c>
      <c r="T2514" t="s">
        <v>46</v>
      </c>
      <c r="U2514" t="s">
        <v>47</v>
      </c>
      <c r="V2514" t="s">
        <v>48</v>
      </c>
      <c r="W2514" t="s">
        <v>17015</v>
      </c>
      <c r="X2514" s="121">
        <v>22463</v>
      </c>
      <c r="Y2514" t="s">
        <v>1412</v>
      </c>
      <c r="AB2514" t="s">
        <v>37</v>
      </c>
      <c r="AC2514" t="s">
        <v>38</v>
      </c>
      <c r="AD2514" t="s">
        <v>39</v>
      </c>
    </row>
    <row r="2515" spans="1:30">
      <c r="A2515" t="s">
        <v>1413</v>
      </c>
      <c r="B2515" t="s">
        <v>26</v>
      </c>
      <c r="C2515" t="s">
        <v>27</v>
      </c>
      <c r="D2515" t="s">
        <v>28</v>
      </c>
      <c r="E2515" t="s">
        <v>29</v>
      </c>
      <c r="F2515" t="s">
        <v>1358</v>
      </c>
      <c r="G2515" t="s">
        <v>1359</v>
      </c>
      <c r="H2515" t="s">
        <v>6181</v>
      </c>
      <c r="I2515" t="s">
        <v>6016</v>
      </c>
      <c r="J2515" t="s">
        <v>1413</v>
      </c>
      <c r="K2515" t="s">
        <v>30</v>
      </c>
      <c r="L2515" t="s">
        <v>30</v>
      </c>
      <c r="M2515" t="s">
        <v>41</v>
      </c>
      <c r="N2515" t="s">
        <v>42</v>
      </c>
      <c r="O2515" t="s">
        <v>1414</v>
      </c>
      <c r="P2515" t="s">
        <v>184</v>
      </c>
      <c r="Q2515" t="s">
        <v>377</v>
      </c>
      <c r="R2515" t="s">
        <v>120</v>
      </c>
      <c r="S2515" t="str">
        <f t="shared" si="39"/>
        <v>PANCA HUMPIRI, JULIA</v>
      </c>
      <c r="T2515" t="s">
        <v>62</v>
      </c>
      <c r="U2515" t="s">
        <v>47</v>
      </c>
      <c r="V2515" t="s">
        <v>48</v>
      </c>
      <c r="W2515" t="s">
        <v>17016</v>
      </c>
      <c r="X2515" s="121">
        <v>25373</v>
      </c>
      <c r="Y2515" t="s">
        <v>1415</v>
      </c>
      <c r="AB2515" t="s">
        <v>37</v>
      </c>
      <c r="AC2515" t="s">
        <v>38</v>
      </c>
      <c r="AD2515" t="s">
        <v>39</v>
      </c>
    </row>
    <row r="2516" spans="1:30">
      <c r="A2516" t="s">
        <v>13485</v>
      </c>
      <c r="B2516" t="s">
        <v>26</v>
      </c>
      <c r="C2516" t="s">
        <v>27</v>
      </c>
      <c r="D2516" t="s">
        <v>28</v>
      </c>
      <c r="E2516" t="s">
        <v>29</v>
      </c>
      <c r="F2516" t="s">
        <v>1358</v>
      </c>
      <c r="G2516" t="s">
        <v>1359</v>
      </c>
      <c r="H2516" t="s">
        <v>6181</v>
      </c>
      <c r="I2516" t="s">
        <v>6016</v>
      </c>
      <c r="J2516" t="s">
        <v>13485</v>
      </c>
      <c r="K2516" t="s">
        <v>30</v>
      </c>
      <c r="L2516" t="s">
        <v>30</v>
      </c>
      <c r="M2516" t="s">
        <v>41</v>
      </c>
      <c r="N2516" t="s">
        <v>42</v>
      </c>
      <c r="O2516" t="s">
        <v>19205</v>
      </c>
      <c r="P2516" t="s">
        <v>215</v>
      </c>
      <c r="Q2516" t="s">
        <v>82</v>
      </c>
      <c r="R2516" t="s">
        <v>1919</v>
      </c>
      <c r="S2516" t="str">
        <f t="shared" si="39"/>
        <v>CASTILLO CACERES, MARIO SERAPIO</v>
      </c>
      <c r="T2516" t="s">
        <v>310</v>
      </c>
      <c r="U2516" t="s">
        <v>47</v>
      </c>
      <c r="V2516" t="s">
        <v>48</v>
      </c>
      <c r="W2516" t="s">
        <v>17178</v>
      </c>
      <c r="X2516" s="121">
        <v>22059</v>
      </c>
      <c r="Y2516" t="s">
        <v>1920</v>
      </c>
      <c r="AB2516" t="s">
        <v>37</v>
      </c>
      <c r="AC2516" t="s">
        <v>38</v>
      </c>
      <c r="AD2516" t="s">
        <v>39</v>
      </c>
    </row>
    <row r="2517" spans="1:30">
      <c r="A2517" t="s">
        <v>1416</v>
      </c>
      <c r="B2517" t="s">
        <v>26</v>
      </c>
      <c r="C2517" t="s">
        <v>27</v>
      </c>
      <c r="D2517" t="s">
        <v>28</v>
      </c>
      <c r="E2517" t="s">
        <v>29</v>
      </c>
      <c r="F2517" t="s">
        <v>1358</v>
      </c>
      <c r="G2517" t="s">
        <v>1359</v>
      </c>
      <c r="H2517" t="s">
        <v>6181</v>
      </c>
      <c r="I2517" t="s">
        <v>6016</v>
      </c>
      <c r="J2517" t="s">
        <v>1416</v>
      </c>
      <c r="K2517" t="s">
        <v>30</v>
      </c>
      <c r="L2517" t="s">
        <v>74</v>
      </c>
      <c r="M2517" t="s">
        <v>74</v>
      </c>
      <c r="N2517" t="s">
        <v>42</v>
      </c>
      <c r="O2517" t="s">
        <v>13358</v>
      </c>
      <c r="P2517" t="s">
        <v>795</v>
      </c>
      <c r="Q2517" t="s">
        <v>84</v>
      </c>
      <c r="R2517" t="s">
        <v>507</v>
      </c>
      <c r="S2517" t="str">
        <f t="shared" si="39"/>
        <v>MELENDEZ CARBAJAL, EFRAIN</v>
      </c>
      <c r="T2517" t="s">
        <v>40</v>
      </c>
      <c r="U2517" t="s">
        <v>47</v>
      </c>
      <c r="V2517" t="s">
        <v>48</v>
      </c>
      <c r="W2517" t="s">
        <v>17017</v>
      </c>
      <c r="X2517" s="121">
        <v>25719</v>
      </c>
      <c r="Y2517" t="s">
        <v>4220</v>
      </c>
      <c r="AB2517" t="s">
        <v>37</v>
      </c>
      <c r="AC2517" t="s">
        <v>77</v>
      </c>
      <c r="AD2517" t="s">
        <v>39</v>
      </c>
    </row>
    <row r="2518" spans="1:30">
      <c r="A2518" t="s">
        <v>1417</v>
      </c>
      <c r="B2518" t="s">
        <v>26</v>
      </c>
      <c r="C2518" t="s">
        <v>27</v>
      </c>
      <c r="D2518" t="s">
        <v>28</v>
      </c>
      <c r="E2518" t="s">
        <v>29</v>
      </c>
      <c r="F2518" t="s">
        <v>1358</v>
      </c>
      <c r="G2518" t="s">
        <v>1359</v>
      </c>
      <c r="H2518" t="s">
        <v>6181</v>
      </c>
      <c r="I2518" t="s">
        <v>6016</v>
      </c>
      <c r="J2518" t="s">
        <v>1417</v>
      </c>
      <c r="K2518" t="s">
        <v>30</v>
      </c>
      <c r="L2518" t="s">
        <v>74</v>
      </c>
      <c r="M2518" t="s">
        <v>74</v>
      </c>
      <c r="N2518" t="s">
        <v>42</v>
      </c>
      <c r="O2518" t="s">
        <v>1418</v>
      </c>
      <c r="P2518" t="s">
        <v>178</v>
      </c>
      <c r="Q2518" t="s">
        <v>326</v>
      </c>
      <c r="R2518" t="s">
        <v>177</v>
      </c>
      <c r="S2518" t="str">
        <f t="shared" si="39"/>
        <v>CAHUANA QUENTA, HUGO</v>
      </c>
      <c r="T2518" t="s">
        <v>40</v>
      </c>
      <c r="U2518" t="s">
        <v>47</v>
      </c>
      <c r="V2518" t="s">
        <v>48</v>
      </c>
      <c r="W2518" t="s">
        <v>17018</v>
      </c>
      <c r="X2518" s="121">
        <v>26966</v>
      </c>
      <c r="Y2518" t="s">
        <v>6193</v>
      </c>
      <c r="AB2518" t="s">
        <v>37</v>
      </c>
      <c r="AC2518" t="s">
        <v>77</v>
      </c>
      <c r="AD2518" t="s">
        <v>39</v>
      </c>
    </row>
    <row r="2519" spans="1:30">
      <c r="A2519" t="s">
        <v>1419</v>
      </c>
      <c r="B2519" t="s">
        <v>26</v>
      </c>
      <c r="C2519" t="s">
        <v>27</v>
      </c>
      <c r="D2519" t="s">
        <v>28</v>
      </c>
      <c r="E2519" t="s">
        <v>29</v>
      </c>
      <c r="F2519" t="s">
        <v>1358</v>
      </c>
      <c r="G2519" t="s">
        <v>1359</v>
      </c>
      <c r="H2519" t="s">
        <v>6181</v>
      </c>
      <c r="I2519" t="s">
        <v>6016</v>
      </c>
      <c r="J2519" t="s">
        <v>1419</v>
      </c>
      <c r="K2519" t="s">
        <v>87</v>
      </c>
      <c r="L2519" t="s">
        <v>709</v>
      </c>
      <c r="M2519" t="s">
        <v>1326</v>
      </c>
      <c r="N2519" t="s">
        <v>42</v>
      </c>
      <c r="O2519" t="s">
        <v>52</v>
      </c>
      <c r="P2519" t="s">
        <v>1420</v>
      </c>
      <c r="Q2519" t="s">
        <v>1421</v>
      </c>
      <c r="R2519" t="s">
        <v>1422</v>
      </c>
      <c r="S2519" t="str">
        <f t="shared" si="39"/>
        <v>ARDILES PAEZ, DINORA ARISONA SOLEDAD</v>
      </c>
      <c r="T2519" t="s">
        <v>97</v>
      </c>
      <c r="U2519" t="s">
        <v>36</v>
      </c>
      <c r="V2519" t="s">
        <v>48</v>
      </c>
      <c r="W2519" t="s">
        <v>17019</v>
      </c>
      <c r="X2519" s="121">
        <v>21674</v>
      </c>
      <c r="Y2519" t="s">
        <v>1423</v>
      </c>
      <c r="AB2519" t="s">
        <v>37</v>
      </c>
      <c r="AC2519" t="s">
        <v>92</v>
      </c>
      <c r="AD2519" t="s">
        <v>39</v>
      </c>
    </row>
    <row r="2520" spans="1:30">
      <c r="A2520" t="s">
        <v>1424</v>
      </c>
      <c r="B2520" t="s">
        <v>26</v>
      </c>
      <c r="C2520" t="s">
        <v>27</v>
      </c>
      <c r="D2520" t="s">
        <v>28</v>
      </c>
      <c r="E2520" t="s">
        <v>29</v>
      </c>
      <c r="F2520" t="s">
        <v>1358</v>
      </c>
      <c r="G2520" t="s">
        <v>1359</v>
      </c>
      <c r="H2520" t="s">
        <v>6181</v>
      </c>
      <c r="I2520" t="s">
        <v>6016</v>
      </c>
      <c r="J2520" t="s">
        <v>1424</v>
      </c>
      <c r="K2520" t="s">
        <v>87</v>
      </c>
      <c r="L2520" t="s">
        <v>709</v>
      </c>
      <c r="M2520" t="s">
        <v>799</v>
      </c>
      <c r="N2520" t="s">
        <v>42</v>
      </c>
      <c r="O2520" t="s">
        <v>52</v>
      </c>
      <c r="P2520" t="s">
        <v>72</v>
      </c>
      <c r="Q2520" t="s">
        <v>122</v>
      </c>
      <c r="R2520" t="s">
        <v>1425</v>
      </c>
      <c r="S2520" t="str">
        <f t="shared" si="39"/>
        <v>QUISPE FLORES, MERILUZ CARMEN</v>
      </c>
      <c r="T2520" t="s">
        <v>711</v>
      </c>
      <c r="U2520" t="s">
        <v>36</v>
      </c>
      <c r="V2520" t="s">
        <v>48</v>
      </c>
      <c r="W2520" t="s">
        <v>17020</v>
      </c>
      <c r="X2520" s="121">
        <v>24845</v>
      </c>
      <c r="Y2520" t="s">
        <v>1426</v>
      </c>
      <c r="AB2520" t="s">
        <v>37</v>
      </c>
      <c r="AC2520" t="s">
        <v>92</v>
      </c>
      <c r="AD2520" t="s">
        <v>39</v>
      </c>
    </row>
    <row r="2521" spans="1:30">
      <c r="A2521" t="s">
        <v>1427</v>
      </c>
      <c r="B2521" t="s">
        <v>26</v>
      </c>
      <c r="C2521" t="s">
        <v>27</v>
      </c>
      <c r="D2521" t="s">
        <v>28</v>
      </c>
      <c r="E2521" t="s">
        <v>29</v>
      </c>
      <c r="F2521" t="s">
        <v>1358</v>
      </c>
      <c r="G2521" t="s">
        <v>1359</v>
      </c>
      <c r="H2521" t="s">
        <v>6181</v>
      </c>
      <c r="I2521" t="s">
        <v>6016</v>
      </c>
      <c r="J2521" t="s">
        <v>1427</v>
      </c>
      <c r="K2521" t="s">
        <v>87</v>
      </c>
      <c r="L2521" t="s">
        <v>709</v>
      </c>
      <c r="M2521" t="s">
        <v>1428</v>
      </c>
      <c r="N2521" t="s">
        <v>42</v>
      </c>
      <c r="O2521" t="s">
        <v>1429</v>
      </c>
      <c r="P2521" t="s">
        <v>808</v>
      </c>
      <c r="Q2521" t="s">
        <v>311</v>
      </c>
      <c r="R2521" t="s">
        <v>1430</v>
      </c>
      <c r="S2521" t="str">
        <f t="shared" si="39"/>
        <v>QUIÑONEZ CALISAYA, SANTIAGO</v>
      </c>
      <c r="T2521" t="s">
        <v>188</v>
      </c>
      <c r="U2521" t="s">
        <v>36</v>
      </c>
      <c r="V2521" t="s">
        <v>48</v>
      </c>
      <c r="W2521" t="s">
        <v>17021</v>
      </c>
      <c r="X2521" s="121">
        <v>22779</v>
      </c>
      <c r="Y2521" t="s">
        <v>1431</v>
      </c>
      <c r="AB2521" t="s">
        <v>37</v>
      </c>
      <c r="AC2521" t="s">
        <v>92</v>
      </c>
      <c r="AD2521" t="s">
        <v>39</v>
      </c>
    </row>
    <row r="2522" spans="1:30">
      <c r="A2522" t="s">
        <v>1432</v>
      </c>
      <c r="B2522" t="s">
        <v>26</v>
      </c>
      <c r="C2522" t="s">
        <v>27</v>
      </c>
      <c r="D2522" t="s">
        <v>28</v>
      </c>
      <c r="E2522" t="s">
        <v>29</v>
      </c>
      <c r="F2522" t="s">
        <v>1358</v>
      </c>
      <c r="G2522" t="s">
        <v>1359</v>
      </c>
      <c r="H2522" t="s">
        <v>6181</v>
      </c>
      <c r="I2522" t="s">
        <v>6016</v>
      </c>
      <c r="J2522" t="s">
        <v>1432</v>
      </c>
      <c r="K2522" t="s">
        <v>87</v>
      </c>
      <c r="L2522" t="s">
        <v>88</v>
      </c>
      <c r="M2522" t="s">
        <v>712</v>
      </c>
      <c r="N2522" t="s">
        <v>42</v>
      </c>
      <c r="O2522" t="s">
        <v>52</v>
      </c>
      <c r="P2522" t="s">
        <v>189</v>
      </c>
      <c r="Q2522" t="s">
        <v>568</v>
      </c>
      <c r="R2522" t="s">
        <v>1433</v>
      </c>
      <c r="S2522" t="str">
        <f t="shared" si="39"/>
        <v>APAZA LUCANO, MARCELINO JESUS</v>
      </c>
      <c r="T2522" t="s">
        <v>711</v>
      </c>
      <c r="U2522" t="s">
        <v>36</v>
      </c>
      <c r="V2522" t="s">
        <v>48</v>
      </c>
      <c r="W2522" t="s">
        <v>17022</v>
      </c>
      <c r="X2522" s="121">
        <v>23118</v>
      </c>
      <c r="Y2522" t="s">
        <v>1434</v>
      </c>
      <c r="AB2522" t="s">
        <v>37</v>
      </c>
      <c r="AC2522" t="s">
        <v>92</v>
      </c>
      <c r="AD2522" t="s">
        <v>39</v>
      </c>
    </row>
    <row r="2523" spans="1:30">
      <c r="A2523" t="s">
        <v>1435</v>
      </c>
      <c r="B2523" t="s">
        <v>26</v>
      </c>
      <c r="C2523" t="s">
        <v>27</v>
      </c>
      <c r="D2523" t="s">
        <v>28</v>
      </c>
      <c r="E2523" t="s">
        <v>29</v>
      </c>
      <c r="F2523" t="s">
        <v>1358</v>
      </c>
      <c r="G2523" t="s">
        <v>1359</v>
      </c>
      <c r="H2523" t="s">
        <v>6181</v>
      </c>
      <c r="I2523" t="s">
        <v>6016</v>
      </c>
      <c r="J2523" t="s">
        <v>1435</v>
      </c>
      <c r="K2523" t="s">
        <v>87</v>
      </c>
      <c r="L2523" t="s">
        <v>88</v>
      </c>
      <c r="M2523" t="s">
        <v>89</v>
      </c>
      <c r="N2523" t="s">
        <v>42</v>
      </c>
      <c r="O2523" t="s">
        <v>1436</v>
      </c>
      <c r="P2523" t="s">
        <v>56</v>
      </c>
      <c r="Q2523" t="s">
        <v>831</v>
      </c>
      <c r="R2523" t="s">
        <v>1437</v>
      </c>
      <c r="S2523" t="str">
        <f t="shared" si="39"/>
        <v>ARIAS PERALTA, CARLOS ALBERTO</v>
      </c>
      <c r="T2523" t="s">
        <v>99</v>
      </c>
      <c r="U2523" t="s">
        <v>36</v>
      </c>
      <c r="V2523" t="s">
        <v>48</v>
      </c>
      <c r="W2523" t="s">
        <v>17023</v>
      </c>
      <c r="X2523" s="121">
        <v>27029</v>
      </c>
      <c r="Y2523" t="s">
        <v>1438</v>
      </c>
      <c r="AB2523" t="s">
        <v>37</v>
      </c>
      <c r="AC2523" t="s">
        <v>92</v>
      </c>
      <c r="AD2523" t="s">
        <v>39</v>
      </c>
    </row>
    <row r="2524" spans="1:30">
      <c r="A2524" t="s">
        <v>1439</v>
      </c>
      <c r="B2524" t="s">
        <v>26</v>
      </c>
      <c r="C2524" t="s">
        <v>27</v>
      </c>
      <c r="D2524" t="s">
        <v>28</v>
      </c>
      <c r="E2524" t="s">
        <v>29</v>
      </c>
      <c r="F2524" t="s">
        <v>1358</v>
      </c>
      <c r="G2524" t="s">
        <v>1359</v>
      </c>
      <c r="H2524" t="s">
        <v>6181</v>
      </c>
      <c r="I2524" t="s">
        <v>6016</v>
      </c>
      <c r="J2524" t="s">
        <v>1439</v>
      </c>
      <c r="K2524" t="s">
        <v>87</v>
      </c>
      <c r="L2524" t="s">
        <v>88</v>
      </c>
      <c r="M2524" t="s">
        <v>89</v>
      </c>
      <c r="N2524" t="s">
        <v>42</v>
      </c>
      <c r="O2524" t="s">
        <v>52</v>
      </c>
      <c r="P2524" t="s">
        <v>326</v>
      </c>
      <c r="Q2524" t="s">
        <v>326</v>
      </c>
      <c r="R2524" t="s">
        <v>1440</v>
      </c>
      <c r="S2524" t="str">
        <f t="shared" si="39"/>
        <v>QUENTA QUENTA, LUORDES</v>
      </c>
      <c r="T2524" t="s">
        <v>188</v>
      </c>
      <c r="U2524" t="s">
        <v>36</v>
      </c>
      <c r="V2524" t="s">
        <v>48</v>
      </c>
      <c r="W2524" t="s">
        <v>17024</v>
      </c>
      <c r="X2524" s="121">
        <v>24423</v>
      </c>
      <c r="Y2524" t="s">
        <v>1441</v>
      </c>
      <c r="AB2524" t="s">
        <v>37</v>
      </c>
      <c r="AC2524" t="s">
        <v>92</v>
      </c>
      <c r="AD2524" t="s">
        <v>39</v>
      </c>
    </row>
    <row r="2525" spans="1:30">
      <c r="A2525" t="s">
        <v>1442</v>
      </c>
      <c r="B2525" t="s">
        <v>26</v>
      </c>
      <c r="C2525" t="s">
        <v>27</v>
      </c>
      <c r="D2525" t="s">
        <v>28</v>
      </c>
      <c r="E2525" t="s">
        <v>29</v>
      </c>
      <c r="F2525" t="s">
        <v>1358</v>
      </c>
      <c r="G2525" t="s">
        <v>1359</v>
      </c>
      <c r="H2525" t="s">
        <v>6181</v>
      </c>
      <c r="I2525" t="s">
        <v>6016</v>
      </c>
      <c r="J2525" t="s">
        <v>1442</v>
      </c>
      <c r="K2525" t="s">
        <v>87</v>
      </c>
      <c r="L2525" t="s">
        <v>88</v>
      </c>
      <c r="M2525" t="s">
        <v>93</v>
      </c>
      <c r="N2525" t="s">
        <v>42</v>
      </c>
      <c r="O2525" t="s">
        <v>420</v>
      </c>
      <c r="P2525" t="s">
        <v>122</v>
      </c>
      <c r="Q2525" t="s">
        <v>155</v>
      </c>
      <c r="R2525" t="s">
        <v>1443</v>
      </c>
      <c r="S2525" t="str">
        <f t="shared" si="39"/>
        <v>FLORES CHURA, NELIO FELIPE</v>
      </c>
      <c r="T2525" t="s">
        <v>99</v>
      </c>
      <c r="U2525" t="s">
        <v>36</v>
      </c>
      <c r="V2525" t="s">
        <v>48</v>
      </c>
      <c r="W2525" t="s">
        <v>17025</v>
      </c>
      <c r="X2525" s="121">
        <v>27152</v>
      </c>
      <c r="Y2525" t="s">
        <v>1444</v>
      </c>
      <c r="AB2525" t="s">
        <v>37</v>
      </c>
      <c r="AC2525" t="s">
        <v>92</v>
      </c>
      <c r="AD2525" t="s">
        <v>39</v>
      </c>
    </row>
    <row r="2526" spans="1:30">
      <c r="A2526" t="s">
        <v>1445</v>
      </c>
      <c r="B2526" t="s">
        <v>26</v>
      </c>
      <c r="C2526" t="s">
        <v>27</v>
      </c>
      <c r="D2526" t="s">
        <v>28</v>
      </c>
      <c r="E2526" t="s">
        <v>29</v>
      </c>
      <c r="F2526" t="s">
        <v>1358</v>
      </c>
      <c r="G2526" t="s">
        <v>1359</v>
      </c>
      <c r="H2526" t="s">
        <v>6181</v>
      </c>
      <c r="I2526" t="s">
        <v>6016</v>
      </c>
      <c r="J2526" t="s">
        <v>1445</v>
      </c>
      <c r="K2526" t="s">
        <v>87</v>
      </c>
      <c r="L2526" t="s">
        <v>88</v>
      </c>
      <c r="M2526" t="s">
        <v>1188</v>
      </c>
      <c r="N2526" t="s">
        <v>42</v>
      </c>
      <c r="O2526" t="s">
        <v>1446</v>
      </c>
      <c r="P2526" t="s">
        <v>683</v>
      </c>
      <c r="Q2526" t="s">
        <v>637</v>
      </c>
      <c r="R2526" t="s">
        <v>641</v>
      </c>
      <c r="S2526" t="str">
        <f t="shared" si="39"/>
        <v>BAILON ALCCA, ROGER</v>
      </c>
      <c r="T2526" t="s">
        <v>303</v>
      </c>
      <c r="U2526" t="s">
        <v>36</v>
      </c>
      <c r="V2526" t="s">
        <v>48</v>
      </c>
      <c r="W2526" t="s">
        <v>17026</v>
      </c>
      <c r="X2526" s="121">
        <v>23828</v>
      </c>
      <c r="Y2526" t="s">
        <v>1447</v>
      </c>
      <c r="AB2526" t="s">
        <v>37</v>
      </c>
      <c r="AC2526" t="s">
        <v>92</v>
      </c>
      <c r="AD2526" t="s">
        <v>39</v>
      </c>
    </row>
    <row r="2527" spans="1:30">
      <c r="A2527" t="s">
        <v>1450</v>
      </c>
      <c r="B2527" t="s">
        <v>26</v>
      </c>
      <c r="C2527" t="s">
        <v>27</v>
      </c>
      <c r="D2527" t="s">
        <v>28</v>
      </c>
      <c r="E2527" t="s">
        <v>29</v>
      </c>
      <c r="F2527" t="s">
        <v>1448</v>
      </c>
      <c r="G2527" t="s">
        <v>1449</v>
      </c>
      <c r="H2527" t="s">
        <v>6181</v>
      </c>
      <c r="I2527" t="s">
        <v>6026</v>
      </c>
      <c r="J2527" t="s">
        <v>1450</v>
      </c>
      <c r="K2527" t="s">
        <v>30</v>
      </c>
      <c r="L2527" t="s">
        <v>31</v>
      </c>
      <c r="M2527" t="s">
        <v>699</v>
      </c>
      <c r="N2527" t="s">
        <v>33</v>
      </c>
      <c r="O2527" t="s">
        <v>1451</v>
      </c>
      <c r="P2527" t="s">
        <v>246</v>
      </c>
      <c r="Q2527" t="s">
        <v>72</v>
      </c>
      <c r="R2527" t="s">
        <v>698</v>
      </c>
      <c r="S2527" t="str">
        <f t="shared" si="39"/>
        <v>MAQUERA QUISPE, BERNABE</v>
      </c>
      <c r="T2527" t="s">
        <v>310</v>
      </c>
      <c r="U2527" t="s">
        <v>36</v>
      </c>
      <c r="V2527" t="s">
        <v>158</v>
      </c>
      <c r="W2527" t="s">
        <v>17027</v>
      </c>
      <c r="X2527" s="121">
        <v>22078</v>
      </c>
      <c r="Y2527" t="s">
        <v>1452</v>
      </c>
      <c r="Z2527" s="121">
        <v>44240</v>
      </c>
      <c r="AB2527" t="s">
        <v>37</v>
      </c>
      <c r="AC2527" t="s">
        <v>38</v>
      </c>
      <c r="AD2527" t="s">
        <v>39</v>
      </c>
    </row>
    <row r="2528" spans="1:30">
      <c r="A2528" t="s">
        <v>1453</v>
      </c>
      <c r="B2528" t="s">
        <v>26</v>
      </c>
      <c r="C2528" t="s">
        <v>27</v>
      </c>
      <c r="D2528" t="s">
        <v>28</v>
      </c>
      <c r="E2528" t="s">
        <v>29</v>
      </c>
      <c r="F2528" t="s">
        <v>1448</v>
      </c>
      <c r="G2528" t="s">
        <v>1449</v>
      </c>
      <c r="H2528" t="s">
        <v>6181</v>
      </c>
      <c r="I2528" t="s">
        <v>6026</v>
      </c>
      <c r="J2528" t="s">
        <v>1453</v>
      </c>
      <c r="K2528" t="s">
        <v>30</v>
      </c>
      <c r="L2528" t="s">
        <v>31</v>
      </c>
      <c r="M2528" t="s">
        <v>699</v>
      </c>
      <c r="N2528" t="s">
        <v>231</v>
      </c>
      <c r="O2528" t="s">
        <v>6374</v>
      </c>
      <c r="P2528" t="s">
        <v>40</v>
      </c>
      <c r="Q2528" t="s">
        <v>40</v>
      </c>
      <c r="R2528" t="s">
        <v>40</v>
      </c>
      <c r="S2528" s="163" t="s">
        <v>231</v>
      </c>
      <c r="T2528" t="s">
        <v>62</v>
      </c>
      <c r="U2528" t="s">
        <v>36</v>
      </c>
      <c r="V2528" t="s">
        <v>48</v>
      </c>
      <c r="W2528" t="s">
        <v>40</v>
      </c>
      <c r="X2528" t="s">
        <v>232</v>
      </c>
      <c r="Y2528" t="s">
        <v>40</v>
      </c>
      <c r="AB2528" t="s">
        <v>37</v>
      </c>
      <c r="AC2528" t="s">
        <v>38</v>
      </c>
      <c r="AD2528" t="s">
        <v>39</v>
      </c>
    </row>
    <row r="2529" spans="1:30">
      <c r="A2529" t="s">
        <v>1455</v>
      </c>
      <c r="B2529" t="s">
        <v>26</v>
      </c>
      <c r="C2529" t="s">
        <v>27</v>
      </c>
      <c r="D2529" t="s">
        <v>28</v>
      </c>
      <c r="E2529" t="s">
        <v>29</v>
      </c>
      <c r="F2529" t="s">
        <v>1448</v>
      </c>
      <c r="G2529" t="s">
        <v>1449</v>
      </c>
      <c r="H2529" t="s">
        <v>6181</v>
      </c>
      <c r="I2529" t="s">
        <v>6026</v>
      </c>
      <c r="J2529" t="s">
        <v>1455</v>
      </c>
      <c r="K2529" t="s">
        <v>30</v>
      </c>
      <c r="L2529" t="s">
        <v>31</v>
      </c>
      <c r="M2529" t="s">
        <v>699</v>
      </c>
      <c r="N2529" t="s">
        <v>33</v>
      </c>
      <c r="O2529" t="s">
        <v>6424</v>
      </c>
      <c r="P2529" t="s">
        <v>407</v>
      </c>
      <c r="Q2529" t="s">
        <v>535</v>
      </c>
      <c r="R2529" t="s">
        <v>1456</v>
      </c>
      <c r="S2529" t="str">
        <f t="shared" si="39"/>
        <v>PAURO QUENAYA, GABINO</v>
      </c>
      <c r="T2529" t="s">
        <v>35</v>
      </c>
      <c r="U2529" t="s">
        <v>36</v>
      </c>
      <c r="V2529" t="s">
        <v>6426</v>
      </c>
      <c r="W2529" t="s">
        <v>17029</v>
      </c>
      <c r="X2529" s="121">
        <v>21966</v>
      </c>
      <c r="Y2529" t="s">
        <v>1457</v>
      </c>
      <c r="Z2529" s="121">
        <v>43525</v>
      </c>
      <c r="AA2529" s="121">
        <v>44985</v>
      </c>
      <c r="AB2529" t="s">
        <v>37</v>
      </c>
      <c r="AC2529" t="s">
        <v>38</v>
      </c>
      <c r="AD2529" t="s">
        <v>39</v>
      </c>
    </row>
    <row r="2530" spans="1:30">
      <c r="A2530" t="s">
        <v>1458</v>
      </c>
      <c r="B2530" t="s">
        <v>26</v>
      </c>
      <c r="C2530" t="s">
        <v>27</v>
      </c>
      <c r="D2530" t="s">
        <v>28</v>
      </c>
      <c r="E2530" t="s">
        <v>29</v>
      </c>
      <c r="F2530" t="s">
        <v>1448</v>
      </c>
      <c r="G2530" t="s">
        <v>1449</v>
      </c>
      <c r="H2530" t="s">
        <v>6181</v>
      </c>
      <c r="I2530" t="s">
        <v>6026</v>
      </c>
      <c r="J2530" t="s">
        <v>1458</v>
      </c>
      <c r="K2530" t="s">
        <v>30</v>
      </c>
      <c r="L2530" t="s">
        <v>31</v>
      </c>
      <c r="M2530" t="s">
        <v>32</v>
      </c>
      <c r="N2530" t="s">
        <v>231</v>
      </c>
      <c r="O2530" t="s">
        <v>17030</v>
      </c>
      <c r="P2530" t="s">
        <v>40</v>
      </c>
      <c r="Q2530" t="s">
        <v>40</v>
      </c>
      <c r="R2530" t="s">
        <v>40</v>
      </c>
      <c r="S2530" s="163" t="s">
        <v>231</v>
      </c>
      <c r="T2530" t="s">
        <v>62</v>
      </c>
      <c r="U2530" t="s">
        <v>36</v>
      </c>
      <c r="V2530" t="s">
        <v>48</v>
      </c>
      <c r="W2530" t="s">
        <v>40</v>
      </c>
      <c r="X2530" t="s">
        <v>232</v>
      </c>
      <c r="Y2530" t="s">
        <v>40</v>
      </c>
      <c r="AB2530" t="s">
        <v>37</v>
      </c>
      <c r="AC2530" t="s">
        <v>38</v>
      </c>
      <c r="AD2530" t="s">
        <v>39</v>
      </c>
    </row>
    <row r="2531" spans="1:30">
      <c r="A2531" t="s">
        <v>1461</v>
      </c>
      <c r="B2531" t="s">
        <v>26</v>
      </c>
      <c r="C2531" t="s">
        <v>27</v>
      </c>
      <c r="D2531" t="s">
        <v>28</v>
      </c>
      <c r="E2531" t="s">
        <v>29</v>
      </c>
      <c r="F2531" t="s">
        <v>1448</v>
      </c>
      <c r="G2531" t="s">
        <v>1449</v>
      </c>
      <c r="H2531" t="s">
        <v>6181</v>
      </c>
      <c r="I2531" t="s">
        <v>6026</v>
      </c>
      <c r="J2531" t="s">
        <v>1461</v>
      </c>
      <c r="K2531" t="s">
        <v>30</v>
      </c>
      <c r="L2531" t="s">
        <v>31</v>
      </c>
      <c r="M2531" t="s">
        <v>699</v>
      </c>
      <c r="N2531" t="s">
        <v>33</v>
      </c>
      <c r="O2531" t="s">
        <v>6424</v>
      </c>
      <c r="P2531" t="s">
        <v>745</v>
      </c>
      <c r="Q2531" t="s">
        <v>972</v>
      </c>
      <c r="R2531" t="s">
        <v>1462</v>
      </c>
      <c r="S2531" t="str">
        <f t="shared" si="39"/>
        <v>CUENTAS ALVARADO, MARIO JACINTO</v>
      </c>
      <c r="T2531" t="s">
        <v>58</v>
      </c>
      <c r="U2531" t="s">
        <v>36</v>
      </c>
      <c r="V2531" t="s">
        <v>6426</v>
      </c>
      <c r="W2531" t="s">
        <v>17031</v>
      </c>
      <c r="X2531" s="121">
        <v>23578</v>
      </c>
      <c r="Y2531" t="s">
        <v>1463</v>
      </c>
      <c r="Z2531" s="121">
        <v>43525</v>
      </c>
      <c r="AA2531" s="121">
        <v>44985</v>
      </c>
      <c r="AB2531" t="s">
        <v>37</v>
      </c>
      <c r="AC2531" t="s">
        <v>38</v>
      </c>
      <c r="AD2531" t="s">
        <v>39</v>
      </c>
    </row>
    <row r="2532" spans="1:30">
      <c r="A2532" t="s">
        <v>19206</v>
      </c>
      <c r="B2532" t="s">
        <v>26</v>
      </c>
      <c r="C2532" t="s">
        <v>27</v>
      </c>
      <c r="D2532" t="s">
        <v>28</v>
      </c>
      <c r="E2532" t="s">
        <v>29</v>
      </c>
      <c r="F2532" t="s">
        <v>1448</v>
      </c>
      <c r="G2532" t="s">
        <v>1449</v>
      </c>
      <c r="H2532" t="s">
        <v>6181</v>
      </c>
      <c r="I2532" t="s">
        <v>6026</v>
      </c>
      <c r="J2532" t="s">
        <v>19206</v>
      </c>
      <c r="K2532" t="s">
        <v>30</v>
      </c>
      <c r="L2532" t="s">
        <v>31</v>
      </c>
      <c r="M2532" t="s">
        <v>699</v>
      </c>
      <c r="N2532" t="s">
        <v>231</v>
      </c>
      <c r="O2532" t="s">
        <v>14255</v>
      </c>
      <c r="P2532" t="s">
        <v>40</v>
      </c>
      <c r="Q2532" t="s">
        <v>40</v>
      </c>
      <c r="R2532" t="s">
        <v>40</v>
      </c>
      <c r="S2532" s="163" t="s">
        <v>231</v>
      </c>
      <c r="T2532" t="s">
        <v>62</v>
      </c>
      <c r="U2532" t="s">
        <v>36</v>
      </c>
      <c r="V2532" t="s">
        <v>48</v>
      </c>
      <c r="W2532" t="s">
        <v>40</v>
      </c>
      <c r="X2532" t="s">
        <v>232</v>
      </c>
      <c r="Y2532" t="s">
        <v>40</v>
      </c>
      <c r="AB2532" t="s">
        <v>37</v>
      </c>
      <c r="AC2532" t="s">
        <v>38</v>
      </c>
      <c r="AD2532" t="s">
        <v>39</v>
      </c>
    </row>
    <row r="2533" spans="1:30">
      <c r="A2533" t="s">
        <v>1464</v>
      </c>
      <c r="B2533" t="s">
        <v>26</v>
      </c>
      <c r="C2533" t="s">
        <v>27</v>
      </c>
      <c r="D2533" t="s">
        <v>28</v>
      </c>
      <c r="E2533" t="s">
        <v>29</v>
      </c>
      <c r="F2533" t="s">
        <v>1448</v>
      </c>
      <c r="G2533" t="s">
        <v>1449</v>
      </c>
      <c r="H2533" t="s">
        <v>6181</v>
      </c>
      <c r="I2533" t="s">
        <v>6026</v>
      </c>
      <c r="J2533" t="s">
        <v>1464</v>
      </c>
      <c r="K2533" t="s">
        <v>30</v>
      </c>
      <c r="L2533" t="s">
        <v>1130</v>
      </c>
      <c r="M2533" t="s">
        <v>13346</v>
      </c>
      <c r="N2533" t="s">
        <v>231</v>
      </c>
      <c r="O2533" t="s">
        <v>1465</v>
      </c>
      <c r="P2533" t="s">
        <v>40</v>
      </c>
      <c r="Q2533" t="s">
        <v>40</v>
      </c>
      <c r="R2533" t="s">
        <v>40</v>
      </c>
      <c r="S2533" s="163" t="s">
        <v>231</v>
      </c>
      <c r="T2533" t="s">
        <v>62</v>
      </c>
      <c r="U2533" t="s">
        <v>36</v>
      </c>
      <c r="V2533" t="s">
        <v>48</v>
      </c>
      <c r="W2533" t="s">
        <v>40</v>
      </c>
      <c r="X2533" t="s">
        <v>232</v>
      </c>
      <c r="Y2533" t="s">
        <v>40</v>
      </c>
      <c r="AB2533" t="s">
        <v>37</v>
      </c>
      <c r="AC2533" t="s">
        <v>38</v>
      </c>
      <c r="AD2533" t="s">
        <v>39</v>
      </c>
    </row>
    <row r="2534" spans="1:30">
      <c r="A2534" t="s">
        <v>1467</v>
      </c>
      <c r="B2534" t="s">
        <v>26</v>
      </c>
      <c r="C2534" t="s">
        <v>27</v>
      </c>
      <c r="D2534" t="s">
        <v>28</v>
      </c>
      <c r="E2534" t="s">
        <v>29</v>
      </c>
      <c r="F2534" t="s">
        <v>1448</v>
      </c>
      <c r="G2534" t="s">
        <v>1449</v>
      </c>
      <c r="H2534" t="s">
        <v>6181</v>
      </c>
      <c r="I2534" t="s">
        <v>6026</v>
      </c>
      <c r="J2534" t="s">
        <v>1467</v>
      </c>
      <c r="K2534" t="s">
        <v>30</v>
      </c>
      <c r="L2534" t="s">
        <v>1130</v>
      </c>
      <c r="M2534" t="s">
        <v>1468</v>
      </c>
      <c r="N2534" t="s">
        <v>42</v>
      </c>
      <c r="O2534" t="s">
        <v>52</v>
      </c>
      <c r="P2534" t="s">
        <v>75</v>
      </c>
      <c r="Q2534" t="s">
        <v>346</v>
      </c>
      <c r="R2534" t="s">
        <v>1469</v>
      </c>
      <c r="S2534" t="str">
        <f t="shared" si="39"/>
        <v>PINEDA FERNANDEZ, MARIO HERNAN</v>
      </c>
      <c r="T2534" t="s">
        <v>46</v>
      </c>
      <c r="U2534" t="s">
        <v>36</v>
      </c>
      <c r="V2534" t="s">
        <v>48</v>
      </c>
      <c r="W2534" t="s">
        <v>17032</v>
      </c>
      <c r="X2534" s="121">
        <v>24032</v>
      </c>
      <c r="Y2534" t="s">
        <v>1470</v>
      </c>
      <c r="AB2534" t="s">
        <v>37</v>
      </c>
      <c r="AC2534" t="s">
        <v>38</v>
      </c>
      <c r="AD2534" t="s">
        <v>39</v>
      </c>
    </row>
    <row r="2535" spans="1:30">
      <c r="A2535" t="s">
        <v>1471</v>
      </c>
      <c r="B2535" t="s">
        <v>26</v>
      </c>
      <c r="C2535" t="s">
        <v>27</v>
      </c>
      <c r="D2535" t="s">
        <v>28</v>
      </c>
      <c r="E2535" t="s">
        <v>29</v>
      </c>
      <c r="F2535" t="s">
        <v>1448</v>
      </c>
      <c r="G2535" t="s">
        <v>1449</v>
      </c>
      <c r="H2535" t="s">
        <v>6181</v>
      </c>
      <c r="I2535" t="s">
        <v>6026</v>
      </c>
      <c r="J2535" t="s">
        <v>1471</v>
      </c>
      <c r="K2535" t="s">
        <v>30</v>
      </c>
      <c r="L2535" t="s">
        <v>1130</v>
      </c>
      <c r="M2535" t="s">
        <v>1472</v>
      </c>
      <c r="N2535" t="s">
        <v>42</v>
      </c>
      <c r="O2535" t="s">
        <v>52</v>
      </c>
      <c r="P2535" t="s">
        <v>1473</v>
      </c>
      <c r="Q2535" t="s">
        <v>214</v>
      </c>
      <c r="R2535" t="s">
        <v>1474</v>
      </c>
      <c r="S2535" t="str">
        <f t="shared" si="39"/>
        <v>ARANZABAL PARI, MASHIRO DAVID</v>
      </c>
      <c r="T2535" t="s">
        <v>58</v>
      </c>
      <c r="U2535" t="s">
        <v>36</v>
      </c>
      <c r="V2535" t="s">
        <v>48</v>
      </c>
      <c r="W2535" t="s">
        <v>17033</v>
      </c>
      <c r="X2535" s="121">
        <v>26052</v>
      </c>
      <c r="Y2535" t="s">
        <v>1475</v>
      </c>
      <c r="AB2535" t="s">
        <v>37</v>
      </c>
      <c r="AC2535" t="s">
        <v>38</v>
      </c>
      <c r="AD2535" t="s">
        <v>39</v>
      </c>
    </row>
    <row r="2536" spans="1:30">
      <c r="A2536" t="s">
        <v>1476</v>
      </c>
      <c r="B2536" t="s">
        <v>26</v>
      </c>
      <c r="C2536" t="s">
        <v>27</v>
      </c>
      <c r="D2536" t="s">
        <v>28</v>
      </c>
      <c r="E2536" t="s">
        <v>29</v>
      </c>
      <c r="F2536" t="s">
        <v>1448</v>
      </c>
      <c r="G2536" t="s">
        <v>1449</v>
      </c>
      <c r="H2536" t="s">
        <v>6181</v>
      </c>
      <c r="I2536" t="s">
        <v>6026</v>
      </c>
      <c r="J2536" t="s">
        <v>1476</v>
      </c>
      <c r="K2536" t="s">
        <v>30</v>
      </c>
      <c r="L2536" t="s">
        <v>1130</v>
      </c>
      <c r="M2536" t="s">
        <v>1131</v>
      </c>
      <c r="N2536" t="s">
        <v>42</v>
      </c>
      <c r="O2536" t="s">
        <v>52</v>
      </c>
      <c r="P2536" t="s">
        <v>73</v>
      </c>
      <c r="Q2536" t="s">
        <v>226</v>
      </c>
      <c r="R2536" t="s">
        <v>539</v>
      </c>
      <c r="S2536" t="str">
        <f t="shared" si="39"/>
        <v>CONDORI TICONA, BEATRIZ</v>
      </c>
      <c r="T2536" t="s">
        <v>58</v>
      </c>
      <c r="U2536" t="s">
        <v>36</v>
      </c>
      <c r="V2536" t="s">
        <v>48</v>
      </c>
      <c r="W2536" t="s">
        <v>17034</v>
      </c>
      <c r="X2536" s="121">
        <v>23770</v>
      </c>
      <c r="Y2536" t="s">
        <v>1477</v>
      </c>
      <c r="AB2536" t="s">
        <v>37</v>
      </c>
      <c r="AC2536" t="s">
        <v>38</v>
      </c>
      <c r="AD2536" t="s">
        <v>39</v>
      </c>
    </row>
    <row r="2537" spans="1:30">
      <c r="A2537" t="s">
        <v>1478</v>
      </c>
      <c r="B2537" t="s">
        <v>26</v>
      </c>
      <c r="C2537" t="s">
        <v>27</v>
      </c>
      <c r="D2537" t="s">
        <v>28</v>
      </c>
      <c r="E2537" t="s">
        <v>29</v>
      </c>
      <c r="F2537" t="s">
        <v>1448</v>
      </c>
      <c r="G2537" t="s">
        <v>1449</v>
      </c>
      <c r="H2537" t="s">
        <v>6181</v>
      </c>
      <c r="I2537" t="s">
        <v>6026</v>
      </c>
      <c r="J2537" t="s">
        <v>1478</v>
      </c>
      <c r="K2537" t="s">
        <v>30</v>
      </c>
      <c r="L2537" t="s">
        <v>1130</v>
      </c>
      <c r="M2537" t="s">
        <v>13346</v>
      </c>
      <c r="N2537" t="s">
        <v>231</v>
      </c>
      <c r="O2537" t="s">
        <v>1479</v>
      </c>
      <c r="P2537" t="s">
        <v>40</v>
      </c>
      <c r="Q2537" t="s">
        <v>40</v>
      </c>
      <c r="R2537" t="s">
        <v>40</v>
      </c>
      <c r="S2537" s="163" t="s">
        <v>231</v>
      </c>
      <c r="T2537" t="s">
        <v>62</v>
      </c>
      <c r="U2537" t="s">
        <v>36</v>
      </c>
      <c r="V2537" t="s">
        <v>48</v>
      </c>
      <c r="W2537" t="s">
        <v>40</v>
      </c>
      <c r="X2537" t="s">
        <v>232</v>
      </c>
      <c r="Y2537" t="s">
        <v>40</v>
      </c>
      <c r="AB2537" t="s">
        <v>37</v>
      </c>
      <c r="AC2537" t="s">
        <v>38</v>
      </c>
      <c r="AD2537" t="s">
        <v>39</v>
      </c>
    </row>
    <row r="2538" spans="1:30">
      <c r="A2538" t="s">
        <v>1482</v>
      </c>
      <c r="B2538" t="s">
        <v>26</v>
      </c>
      <c r="C2538" t="s">
        <v>27</v>
      </c>
      <c r="D2538" t="s">
        <v>28</v>
      </c>
      <c r="E2538" t="s">
        <v>29</v>
      </c>
      <c r="F2538" t="s">
        <v>1448</v>
      </c>
      <c r="G2538" t="s">
        <v>1449</v>
      </c>
      <c r="H2538" t="s">
        <v>6181</v>
      </c>
      <c r="I2538" t="s">
        <v>6026</v>
      </c>
      <c r="J2538" t="s">
        <v>1482</v>
      </c>
      <c r="K2538" t="s">
        <v>30</v>
      </c>
      <c r="L2538" t="s">
        <v>1130</v>
      </c>
      <c r="M2538" t="s">
        <v>1468</v>
      </c>
      <c r="N2538" t="s">
        <v>231</v>
      </c>
      <c r="O2538" t="s">
        <v>1484</v>
      </c>
      <c r="P2538" t="s">
        <v>40</v>
      </c>
      <c r="Q2538" t="s">
        <v>40</v>
      </c>
      <c r="R2538" t="s">
        <v>40</v>
      </c>
      <c r="S2538" s="163" t="s">
        <v>231</v>
      </c>
      <c r="T2538" t="s">
        <v>62</v>
      </c>
      <c r="U2538" t="s">
        <v>36</v>
      </c>
      <c r="V2538" t="s">
        <v>48</v>
      </c>
      <c r="W2538" t="s">
        <v>40</v>
      </c>
      <c r="X2538" t="s">
        <v>232</v>
      </c>
      <c r="Y2538" t="s">
        <v>40</v>
      </c>
      <c r="AB2538" t="s">
        <v>37</v>
      </c>
      <c r="AC2538" t="s">
        <v>38</v>
      </c>
      <c r="AD2538" t="s">
        <v>39</v>
      </c>
    </row>
    <row r="2539" spans="1:30">
      <c r="A2539" t="s">
        <v>1489</v>
      </c>
      <c r="B2539" t="s">
        <v>26</v>
      </c>
      <c r="C2539" t="s">
        <v>27</v>
      </c>
      <c r="D2539" t="s">
        <v>28</v>
      </c>
      <c r="E2539" t="s">
        <v>29</v>
      </c>
      <c r="F2539" t="s">
        <v>1448</v>
      </c>
      <c r="G2539" t="s">
        <v>1449</v>
      </c>
      <c r="H2539" t="s">
        <v>6181</v>
      </c>
      <c r="I2539" t="s">
        <v>6026</v>
      </c>
      <c r="J2539" t="s">
        <v>1489</v>
      </c>
      <c r="K2539" t="s">
        <v>30</v>
      </c>
      <c r="L2539" t="s">
        <v>1130</v>
      </c>
      <c r="M2539" t="s">
        <v>13346</v>
      </c>
      <c r="N2539" t="s">
        <v>231</v>
      </c>
      <c r="O2539" t="s">
        <v>1490</v>
      </c>
      <c r="P2539" t="s">
        <v>40</v>
      </c>
      <c r="Q2539" t="s">
        <v>40</v>
      </c>
      <c r="R2539" t="s">
        <v>40</v>
      </c>
      <c r="S2539" s="163" t="s">
        <v>231</v>
      </c>
      <c r="T2539" t="s">
        <v>62</v>
      </c>
      <c r="U2539" t="s">
        <v>36</v>
      </c>
      <c r="V2539" t="s">
        <v>48</v>
      </c>
      <c r="W2539" t="s">
        <v>40</v>
      </c>
      <c r="X2539" t="s">
        <v>232</v>
      </c>
      <c r="Y2539" t="s">
        <v>40</v>
      </c>
      <c r="AB2539" t="s">
        <v>37</v>
      </c>
      <c r="AC2539" t="s">
        <v>38</v>
      </c>
      <c r="AD2539" t="s">
        <v>39</v>
      </c>
    </row>
    <row r="2540" spans="1:30">
      <c r="A2540" t="s">
        <v>1493</v>
      </c>
      <c r="B2540" t="s">
        <v>26</v>
      </c>
      <c r="C2540" t="s">
        <v>27</v>
      </c>
      <c r="D2540" t="s">
        <v>28</v>
      </c>
      <c r="E2540" t="s">
        <v>29</v>
      </c>
      <c r="F2540" t="s">
        <v>1448</v>
      </c>
      <c r="G2540" t="s">
        <v>1449</v>
      </c>
      <c r="H2540" t="s">
        <v>6181</v>
      </c>
      <c r="I2540" t="s">
        <v>6026</v>
      </c>
      <c r="J2540" t="s">
        <v>1493</v>
      </c>
      <c r="K2540" t="s">
        <v>30</v>
      </c>
      <c r="L2540" t="s">
        <v>1130</v>
      </c>
      <c r="M2540" t="s">
        <v>13346</v>
      </c>
      <c r="N2540" t="s">
        <v>42</v>
      </c>
      <c r="O2540" t="s">
        <v>52</v>
      </c>
      <c r="P2540" t="s">
        <v>154</v>
      </c>
      <c r="Q2540" t="s">
        <v>530</v>
      </c>
      <c r="R2540" t="s">
        <v>1494</v>
      </c>
      <c r="S2540" t="str">
        <f t="shared" si="39"/>
        <v>GOMEZ MONJE, JAVIER JORGE</v>
      </c>
      <c r="T2540" t="s">
        <v>46</v>
      </c>
      <c r="U2540" t="s">
        <v>36</v>
      </c>
      <c r="V2540" t="s">
        <v>48</v>
      </c>
      <c r="W2540" t="s">
        <v>17035</v>
      </c>
      <c r="X2540" s="121">
        <v>24263</v>
      </c>
      <c r="Y2540" t="s">
        <v>1495</v>
      </c>
      <c r="AB2540" t="s">
        <v>37</v>
      </c>
      <c r="AC2540" t="s">
        <v>38</v>
      </c>
      <c r="AD2540" t="s">
        <v>39</v>
      </c>
    </row>
    <row r="2541" spans="1:30">
      <c r="A2541" t="s">
        <v>1496</v>
      </c>
      <c r="B2541" t="s">
        <v>26</v>
      </c>
      <c r="C2541" t="s">
        <v>27</v>
      </c>
      <c r="D2541" t="s">
        <v>28</v>
      </c>
      <c r="E2541" t="s">
        <v>29</v>
      </c>
      <c r="F2541" t="s">
        <v>1448</v>
      </c>
      <c r="G2541" t="s">
        <v>1449</v>
      </c>
      <c r="H2541" t="s">
        <v>6181</v>
      </c>
      <c r="I2541" t="s">
        <v>6026</v>
      </c>
      <c r="J2541" t="s">
        <v>1496</v>
      </c>
      <c r="K2541" t="s">
        <v>30</v>
      </c>
      <c r="L2541" t="s">
        <v>1130</v>
      </c>
      <c r="M2541" t="s">
        <v>13346</v>
      </c>
      <c r="N2541" t="s">
        <v>42</v>
      </c>
      <c r="O2541" t="s">
        <v>52</v>
      </c>
      <c r="P2541" t="s">
        <v>223</v>
      </c>
      <c r="Q2541" t="s">
        <v>324</v>
      </c>
      <c r="R2541" t="s">
        <v>1497</v>
      </c>
      <c r="S2541" t="str">
        <f t="shared" si="39"/>
        <v>JIMENEZ COAQUIRA, MAXIMO ALBERTO</v>
      </c>
      <c r="T2541" t="s">
        <v>46</v>
      </c>
      <c r="U2541" t="s">
        <v>36</v>
      </c>
      <c r="V2541" t="s">
        <v>48</v>
      </c>
      <c r="W2541" t="s">
        <v>17036</v>
      </c>
      <c r="X2541" s="121">
        <v>22796</v>
      </c>
      <c r="Y2541" t="s">
        <v>1498</v>
      </c>
      <c r="AB2541" t="s">
        <v>37</v>
      </c>
      <c r="AC2541" t="s">
        <v>38</v>
      </c>
      <c r="AD2541" t="s">
        <v>39</v>
      </c>
    </row>
    <row r="2542" spans="1:30">
      <c r="A2542" t="s">
        <v>1502</v>
      </c>
      <c r="B2542" t="s">
        <v>26</v>
      </c>
      <c r="C2542" t="s">
        <v>27</v>
      </c>
      <c r="D2542" t="s">
        <v>28</v>
      </c>
      <c r="E2542" t="s">
        <v>29</v>
      </c>
      <c r="F2542" t="s">
        <v>1448</v>
      </c>
      <c r="G2542" t="s">
        <v>1449</v>
      </c>
      <c r="H2542" t="s">
        <v>6181</v>
      </c>
      <c r="I2542" t="s">
        <v>6026</v>
      </c>
      <c r="J2542" t="s">
        <v>1502</v>
      </c>
      <c r="K2542" t="s">
        <v>30</v>
      </c>
      <c r="L2542" t="s">
        <v>1130</v>
      </c>
      <c r="M2542" t="s">
        <v>1536</v>
      </c>
      <c r="N2542" t="s">
        <v>42</v>
      </c>
      <c r="O2542" t="s">
        <v>52</v>
      </c>
      <c r="P2542" t="s">
        <v>164</v>
      </c>
      <c r="Q2542" t="s">
        <v>103</v>
      </c>
      <c r="R2542" t="s">
        <v>1503</v>
      </c>
      <c r="S2542" t="str">
        <f t="shared" si="39"/>
        <v>ORTEGA MAMANI, MADONIO</v>
      </c>
      <c r="T2542" t="s">
        <v>62</v>
      </c>
      <c r="U2542" t="s">
        <v>36</v>
      </c>
      <c r="V2542" t="s">
        <v>48</v>
      </c>
      <c r="W2542" t="s">
        <v>17037</v>
      </c>
      <c r="X2542" s="121">
        <v>23002</v>
      </c>
      <c r="Y2542" t="s">
        <v>1504</v>
      </c>
      <c r="AB2542" t="s">
        <v>37</v>
      </c>
      <c r="AC2542" t="s">
        <v>38</v>
      </c>
      <c r="AD2542" t="s">
        <v>39</v>
      </c>
    </row>
    <row r="2543" spans="1:30">
      <c r="A2543" t="s">
        <v>1505</v>
      </c>
      <c r="B2543" t="s">
        <v>26</v>
      </c>
      <c r="C2543" t="s">
        <v>27</v>
      </c>
      <c r="D2543" t="s">
        <v>28</v>
      </c>
      <c r="E2543" t="s">
        <v>29</v>
      </c>
      <c r="F2543" t="s">
        <v>1448</v>
      </c>
      <c r="G2543" t="s">
        <v>1449</v>
      </c>
      <c r="H2543" t="s">
        <v>6181</v>
      </c>
      <c r="I2543" t="s">
        <v>6026</v>
      </c>
      <c r="J2543" t="s">
        <v>1505</v>
      </c>
      <c r="K2543" t="s">
        <v>30</v>
      </c>
      <c r="L2543" t="s">
        <v>1130</v>
      </c>
      <c r="M2543" t="s">
        <v>1483</v>
      </c>
      <c r="N2543" t="s">
        <v>42</v>
      </c>
      <c r="O2543" t="s">
        <v>52</v>
      </c>
      <c r="P2543" t="s">
        <v>72</v>
      </c>
      <c r="Q2543" t="s">
        <v>72</v>
      </c>
      <c r="R2543" t="s">
        <v>1506</v>
      </c>
      <c r="S2543" t="str">
        <f t="shared" si="39"/>
        <v>QUISPE QUISPE, GUYER ZENON</v>
      </c>
      <c r="T2543" t="s">
        <v>58</v>
      </c>
      <c r="U2543" t="s">
        <v>36</v>
      </c>
      <c r="V2543" t="s">
        <v>48</v>
      </c>
      <c r="W2543" t="s">
        <v>17038</v>
      </c>
      <c r="X2543" s="121">
        <v>22383</v>
      </c>
      <c r="Y2543" t="s">
        <v>1507</v>
      </c>
      <c r="AB2543" t="s">
        <v>37</v>
      </c>
      <c r="AC2543" t="s">
        <v>38</v>
      </c>
      <c r="AD2543" t="s">
        <v>39</v>
      </c>
    </row>
    <row r="2544" spans="1:30">
      <c r="A2544" t="s">
        <v>1508</v>
      </c>
      <c r="B2544" t="s">
        <v>26</v>
      </c>
      <c r="C2544" t="s">
        <v>27</v>
      </c>
      <c r="D2544" t="s">
        <v>28</v>
      </c>
      <c r="E2544" t="s">
        <v>29</v>
      </c>
      <c r="F2544" t="s">
        <v>1448</v>
      </c>
      <c r="G2544" t="s">
        <v>1449</v>
      </c>
      <c r="H2544" t="s">
        <v>6181</v>
      </c>
      <c r="I2544" t="s">
        <v>6026</v>
      </c>
      <c r="J2544" t="s">
        <v>1508</v>
      </c>
      <c r="K2544" t="s">
        <v>30</v>
      </c>
      <c r="L2544" t="s">
        <v>1130</v>
      </c>
      <c r="M2544" t="s">
        <v>1468</v>
      </c>
      <c r="N2544" t="s">
        <v>42</v>
      </c>
      <c r="O2544" t="s">
        <v>52</v>
      </c>
      <c r="P2544" t="s">
        <v>1509</v>
      </c>
      <c r="Q2544" t="s">
        <v>189</v>
      </c>
      <c r="R2544" t="s">
        <v>867</v>
      </c>
      <c r="S2544" t="str">
        <f t="shared" si="39"/>
        <v>PORTO APAZA, VALENTIN</v>
      </c>
      <c r="T2544" t="s">
        <v>58</v>
      </c>
      <c r="U2544" t="s">
        <v>36</v>
      </c>
      <c r="V2544" t="s">
        <v>48</v>
      </c>
      <c r="W2544" t="s">
        <v>17039</v>
      </c>
      <c r="X2544" s="121">
        <v>23326</v>
      </c>
      <c r="Y2544" t="s">
        <v>1510</v>
      </c>
      <c r="AB2544" t="s">
        <v>37</v>
      </c>
      <c r="AC2544" t="s">
        <v>38</v>
      </c>
      <c r="AD2544" t="s">
        <v>39</v>
      </c>
    </row>
    <row r="2545" spans="1:30">
      <c r="A2545" t="s">
        <v>1514</v>
      </c>
      <c r="B2545" t="s">
        <v>26</v>
      </c>
      <c r="C2545" t="s">
        <v>27</v>
      </c>
      <c r="D2545" t="s">
        <v>28</v>
      </c>
      <c r="E2545" t="s">
        <v>29</v>
      </c>
      <c r="F2545" t="s">
        <v>1448</v>
      </c>
      <c r="G2545" t="s">
        <v>1449</v>
      </c>
      <c r="H2545" t="s">
        <v>6181</v>
      </c>
      <c r="I2545" t="s">
        <v>6026</v>
      </c>
      <c r="J2545" t="s">
        <v>1514</v>
      </c>
      <c r="K2545" t="s">
        <v>30</v>
      </c>
      <c r="L2545" t="s">
        <v>1130</v>
      </c>
      <c r="M2545" t="s">
        <v>1131</v>
      </c>
      <c r="N2545" t="s">
        <v>42</v>
      </c>
      <c r="O2545" t="s">
        <v>1515</v>
      </c>
      <c r="P2545" t="s">
        <v>189</v>
      </c>
      <c r="Q2545" t="s">
        <v>189</v>
      </c>
      <c r="R2545" t="s">
        <v>1516</v>
      </c>
      <c r="S2545" t="str">
        <f t="shared" si="39"/>
        <v>APAZA APAZA, CLAUDIO MARCOS</v>
      </c>
      <c r="T2545" t="s">
        <v>46</v>
      </c>
      <c r="U2545" t="s">
        <v>36</v>
      </c>
      <c r="V2545" t="s">
        <v>48</v>
      </c>
      <c r="W2545" t="s">
        <v>17040</v>
      </c>
      <c r="X2545" s="121">
        <v>21971</v>
      </c>
      <c r="Y2545" t="s">
        <v>1517</v>
      </c>
      <c r="AB2545" t="s">
        <v>37</v>
      </c>
      <c r="AC2545" t="s">
        <v>38</v>
      </c>
      <c r="AD2545" t="s">
        <v>39</v>
      </c>
    </row>
    <row r="2546" spans="1:30">
      <c r="A2546" t="s">
        <v>1521</v>
      </c>
      <c r="B2546" t="s">
        <v>26</v>
      </c>
      <c r="C2546" t="s">
        <v>27</v>
      </c>
      <c r="D2546" t="s">
        <v>28</v>
      </c>
      <c r="E2546" t="s">
        <v>29</v>
      </c>
      <c r="F2546" t="s">
        <v>1448</v>
      </c>
      <c r="G2546" t="s">
        <v>1449</v>
      </c>
      <c r="H2546" t="s">
        <v>6181</v>
      </c>
      <c r="I2546" t="s">
        <v>6026</v>
      </c>
      <c r="J2546" t="s">
        <v>1521</v>
      </c>
      <c r="K2546" t="s">
        <v>30</v>
      </c>
      <c r="L2546" t="s">
        <v>1130</v>
      </c>
      <c r="M2546" t="s">
        <v>13346</v>
      </c>
      <c r="N2546" t="s">
        <v>42</v>
      </c>
      <c r="O2546" t="s">
        <v>52</v>
      </c>
      <c r="P2546" t="s">
        <v>118</v>
      </c>
      <c r="Q2546" t="s">
        <v>166</v>
      </c>
      <c r="R2546" t="s">
        <v>1522</v>
      </c>
      <c r="S2546" t="str">
        <f t="shared" si="39"/>
        <v>TORRES PACHECO, EDWARD HIPOLITO</v>
      </c>
      <c r="T2546" t="s">
        <v>35</v>
      </c>
      <c r="U2546" t="s">
        <v>36</v>
      </c>
      <c r="V2546" t="s">
        <v>48</v>
      </c>
      <c r="W2546" t="s">
        <v>17041</v>
      </c>
      <c r="X2546" s="121">
        <v>23771</v>
      </c>
      <c r="Y2546" t="s">
        <v>1523</v>
      </c>
      <c r="AB2546" t="s">
        <v>37</v>
      </c>
      <c r="AC2546" t="s">
        <v>38</v>
      </c>
      <c r="AD2546" t="s">
        <v>39</v>
      </c>
    </row>
    <row r="2547" spans="1:30">
      <c r="A2547" t="s">
        <v>1524</v>
      </c>
      <c r="B2547" t="s">
        <v>26</v>
      </c>
      <c r="C2547" t="s">
        <v>27</v>
      </c>
      <c r="D2547" t="s">
        <v>28</v>
      </c>
      <c r="E2547" t="s">
        <v>29</v>
      </c>
      <c r="F2547" t="s">
        <v>1448</v>
      </c>
      <c r="G2547" t="s">
        <v>1449</v>
      </c>
      <c r="H2547" t="s">
        <v>6181</v>
      </c>
      <c r="I2547" t="s">
        <v>6026</v>
      </c>
      <c r="J2547" t="s">
        <v>1524</v>
      </c>
      <c r="K2547" t="s">
        <v>30</v>
      </c>
      <c r="L2547" t="s">
        <v>1130</v>
      </c>
      <c r="M2547" t="s">
        <v>1468</v>
      </c>
      <c r="N2547" t="s">
        <v>231</v>
      </c>
      <c r="O2547" t="s">
        <v>19207</v>
      </c>
      <c r="P2547" t="s">
        <v>40</v>
      </c>
      <c r="Q2547" t="s">
        <v>40</v>
      </c>
      <c r="R2547" t="s">
        <v>40</v>
      </c>
      <c r="S2547" s="163" t="s">
        <v>231</v>
      </c>
      <c r="T2547" t="s">
        <v>62</v>
      </c>
      <c r="U2547" t="s">
        <v>36</v>
      </c>
      <c r="V2547" t="s">
        <v>48</v>
      </c>
      <c r="W2547" t="s">
        <v>40</v>
      </c>
      <c r="X2547" t="s">
        <v>232</v>
      </c>
      <c r="Y2547" t="s">
        <v>40</v>
      </c>
      <c r="AB2547" t="s">
        <v>37</v>
      </c>
      <c r="AC2547" t="s">
        <v>38</v>
      </c>
      <c r="AD2547" t="s">
        <v>39</v>
      </c>
    </row>
    <row r="2548" spans="1:30">
      <c r="A2548" t="s">
        <v>1525</v>
      </c>
      <c r="B2548" t="s">
        <v>26</v>
      </c>
      <c r="C2548" t="s">
        <v>27</v>
      </c>
      <c r="D2548" t="s">
        <v>28</v>
      </c>
      <c r="E2548" t="s">
        <v>29</v>
      </c>
      <c r="F2548" t="s">
        <v>1448</v>
      </c>
      <c r="G2548" t="s">
        <v>1449</v>
      </c>
      <c r="H2548" t="s">
        <v>6181</v>
      </c>
      <c r="I2548" t="s">
        <v>6026</v>
      </c>
      <c r="J2548" t="s">
        <v>1525</v>
      </c>
      <c r="K2548" t="s">
        <v>30</v>
      </c>
      <c r="L2548" t="s">
        <v>1130</v>
      </c>
      <c r="M2548" t="s">
        <v>13346</v>
      </c>
      <c r="N2548" t="s">
        <v>231</v>
      </c>
      <c r="O2548" t="s">
        <v>1526</v>
      </c>
      <c r="P2548" t="s">
        <v>40</v>
      </c>
      <c r="Q2548" t="s">
        <v>40</v>
      </c>
      <c r="R2548" t="s">
        <v>40</v>
      </c>
      <c r="S2548" s="163" t="s">
        <v>231</v>
      </c>
      <c r="T2548" t="s">
        <v>62</v>
      </c>
      <c r="U2548" t="s">
        <v>36</v>
      </c>
      <c r="V2548" t="s">
        <v>48</v>
      </c>
      <c r="W2548" t="s">
        <v>40</v>
      </c>
      <c r="X2548" t="s">
        <v>232</v>
      </c>
      <c r="Y2548" t="s">
        <v>40</v>
      </c>
      <c r="AB2548" t="s">
        <v>37</v>
      </c>
      <c r="AC2548" t="s">
        <v>38</v>
      </c>
      <c r="AD2548" t="s">
        <v>39</v>
      </c>
    </row>
    <row r="2549" spans="1:30">
      <c r="A2549" t="s">
        <v>1527</v>
      </c>
      <c r="B2549" t="s">
        <v>26</v>
      </c>
      <c r="C2549" t="s">
        <v>27</v>
      </c>
      <c r="D2549" t="s">
        <v>28</v>
      </c>
      <c r="E2549" t="s">
        <v>29</v>
      </c>
      <c r="F2549" t="s">
        <v>1448</v>
      </c>
      <c r="G2549" t="s">
        <v>1449</v>
      </c>
      <c r="H2549" t="s">
        <v>6181</v>
      </c>
      <c r="I2549" t="s">
        <v>6026</v>
      </c>
      <c r="J2549" t="s">
        <v>1527</v>
      </c>
      <c r="K2549" t="s">
        <v>30</v>
      </c>
      <c r="L2549" t="s">
        <v>1130</v>
      </c>
      <c r="M2549" t="s">
        <v>1528</v>
      </c>
      <c r="N2549" t="s">
        <v>231</v>
      </c>
      <c r="O2549" t="s">
        <v>1529</v>
      </c>
      <c r="P2549" t="s">
        <v>40</v>
      </c>
      <c r="Q2549" t="s">
        <v>40</v>
      </c>
      <c r="R2549" t="s">
        <v>40</v>
      </c>
      <c r="S2549" s="163" t="s">
        <v>231</v>
      </c>
      <c r="T2549" t="s">
        <v>62</v>
      </c>
      <c r="U2549" t="s">
        <v>36</v>
      </c>
      <c r="V2549" t="s">
        <v>48</v>
      </c>
      <c r="W2549" t="s">
        <v>40</v>
      </c>
      <c r="X2549" t="s">
        <v>232</v>
      </c>
      <c r="Y2549" t="s">
        <v>40</v>
      </c>
      <c r="AB2549" t="s">
        <v>37</v>
      </c>
      <c r="AC2549" t="s">
        <v>38</v>
      </c>
      <c r="AD2549" t="s">
        <v>39</v>
      </c>
    </row>
    <row r="2550" spans="1:30">
      <c r="A2550" t="s">
        <v>1532</v>
      </c>
      <c r="B2550" t="s">
        <v>26</v>
      </c>
      <c r="C2550" t="s">
        <v>27</v>
      </c>
      <c r="D2550" t="s">
        <v>28</v>
      </c>
      <c r="E2550" t="s">
        <v>29</v>
      </c>
      <c r="F2550" t="s">
        <v>1448</v>
      </c>
      <c r="G2550" t="s">
        <v>1449</v>
      </c>
      <c r="H2550" t="s">
        <v>6181</v>
      </c>
      <c r="I2550" t="s">
        <v>6026</v>
      </c>
      <c r="J2550" t="s">
        <v>1532</v>
      </c>
      <c r="K2550" t="s">
        <v>30</v>
      </c>
      <c r="L2550" t="s">
        <v>1130</v>
      </c>
      <c r="M2550" t="s">
        <v>1131</v>
      </c>
      <c r="N2550" t="s">
        <v>231</v>
      </c>
      <c r="O2550" t="s">
        <v>19208</v>
      </c>
      <c r="P2550" t="s">
        <v>40</v>
      </c>
      <c r="Q2550" t="s">
        <v>40</v>
      </c>
      <c r="R2550" t="s">
        <v>40</v>
      </c>
      <c r="S2550" s="163" t="s">
        <v>231</v>
      </c>
      <c r="T2550" t="s">
        <v>62</v>
      </c>
      <c r="U2550" t="s">
        <v>36</v>
      </c>
      <c r="V2550" t="s">
        <v>48</v>
      </c>
      <c r="W2550" t="s">
        <v>40</v>
      </c>
      <c r="X2550" t="s">
        <v>232</v>
      </c>
      <c r="Y2550" t="s">
        <v>40</v>
      </c>
      <c r="AB2550" t="s">
        <v>37</v>
      </c>
      <c r="AC2550" t="s">
        <v>38</v>
      </c>
      <c r="AD2550" t="s">
        <v>39</v>
      </c>
    </row>
    <row r="2551" spans="1:30">
      <c r="A2551" t="s">
        <v>1537</v>
      </c>
      <c r="B2551" t="s">
        <v>26</v>
      </c>
      <c r="C2551" t="s">
        <v>27</v>
      </c>
      <c r="D2551" t="s">
        <v>28</v>
      </c>
      <c r="E2551" t="s">
        <v>29</v>
      </c>
      <c r="F2551" t="s">
        <v>1448</v>
      </c>
      <c r="G2551" t="s">
        <v>1449</v>
      </c>
      <c r="H2551" t="s">
        <v>6181</v>
      </c>
      <c r="I2551" t="s">
        <v>6026</v>
      </c>
      <c r="J2551" t="s">
        <v>1537</v>
      </c>
      <c r="K2551" t="s">
        <v>30</v>
      </c>
      <c r="L2551" t="s">
        <v>1130</v>
      </c>
      <c r="M2551" t="s">
        <v>1536</v>
      </c>
      <c r="N2551" t="s">
        <v>231</v>
      </c>
      <c r="O2551" t="s">
        <v>1538</v>
      </c>
      <c r="P2551" t="s">
        <v>40</v>
      </c>
      <c r="Q2551" t="s">
        <v>40</v>
      </c>
      <c r="R2551" t="s">
        <v>40</v>
      </c>
      <c r="S2551" s="163" t="s">
        <v>231</v>
      </c>
      <c r="T2551" t="s">
        <v>62</v>
      </c>
      <c r="U2551" t="s">
        <v>36</v>
      </c>
      <c r="V2551" t="s">
        <v>48</v>
      </c>
      <c r="W2551" t="s">
        <v>40</v>
      </c>
      <c r="X2551" t="s">
        <v>232</v>
      </c>
      <c r="Y2551" t="s">
        <v>40</v>
      </c>
      <c r="AB2551" t="s">
        <v>37</v>
      </c>
      <c r="AC2551" t="s">
        <v>38</v>
      </c>
      <c r="AD2551" t="s">
        <v>39</v>
      </c>
    </row>
    <row r="2552" spans="1:30">
      <c r="A2552" t="s">
        <v>1540</v>
      </c>
      <c r="B2552" t="s">
        <v>26</v>
      </c>
      <c r="C2552" t="s">
        <v>27</v>
      </c>
      <c r="D2552" t="s">
        <v>28</v>
      </c>
      <c r="E2552" t="s">
        <v>29</v>
      </c>
      <c r="F2552" t="s">
        <v>1448</v>
      </c>
      <c r="G2552" t="s">
        <v>1449</v>
      </c>
      <c r="H2552" t="s">
        <v>6181</v>
      </c>
      <c r="I2552" t="s">
        <v>6026</v>
      </c>
      <c r="J2552" t="s">
        <v>1540</v>
      </c>
      <c r="K2552" t="s">
        <v>30</v>
      </c>
      <c r="L2552" t="s">
        <v>1130</v>
      </c>
      <c r="M2552" t="s">
        <v>1536</v>
      </c>
      <c r="N2552" t="s">
        <v>231</v>
      </c>
      <c r="O2552" t="s">
        <v>1541</v>
      </c>
      <c r="P2552" t="s">
        <v>40</v>
      </c>
      <c r="Q2552" t="s">
        <v>40</v>
      </c>
      <c r="R2552" t="s">
        <v>40</v>
      </c>
      <c r="S2552" s="163" t="s">
        <v>231</v>
      </c>
      <c r="T2552" t="s">
        <v>62</v>
      </c>
      <c r="U2552" t="s">
        <v>36</v>
      </c>
      <c r="V2552" t="s">
        <v>48</v>
      </c>
      <c r="W2552" t="s">
        <v>40</v>
      </c>
      <c r="X2552" t="s">
        <v>232</v>
      </c>
      <c r="Y2552" t="s">
        <v>40</v>
      </c>
      <c r="AB2552" t="s">
        <v>37</v>
      </c>
      <c r="AC2552" t="s">
        <v>38</v>
      </c>
      <c r="AD2552" t="s">
        <v>39</v>
      </c>
    </row>
    <row r="2553" spans="1:30">
      <c r="A2553" t="s">
        <v>1553</v>
      </c>
      <c r="B2553" t="s">
        <v>26</v>
      </c>
      <c r="C2553" t="s">
        <v>27</v>
      </c>
      <c r="D2553" t="s">
        <v>28</v>
      </c>
      <c r="E2553" t="s">
        <v>29</v>
      </c>
      <c r="F2553" t="s">
        <v>1448</v>
      </c>
      <c r="G2553" t="s">
        <v>1449</v>
      </c>
      <c r="H2553" t="s">
        <v>6181</v>
      </c>
      <c r="I2553" t="s">
        <v>6026</v>
      </c>
      <c r="J2553" t="s">
        <v>1553</v>
      </c>
      <c r="K2553" t="s">
        <v>30</v>
      </c>
      <c r="L2553" t="s">
        <v>1130</v>
      </c>
      <c r="M2553" t="s">
        <v>1554</v>
      </c>
      <c r="N2553" t="s">
        <v>231</v>
      </c>
      <c r="O2553" t="s">
        <v>297</v>
      </c>
      <c r="P2553" t="s">
        <v>40</v>
      </c>
      <c r="Q2553" t="s">
        <v>40</v>
      </c>
      <c r="R2553" t="s">
        <v>40</v>
      </c>
      <c r="S2553" s="163" t="s">
        <v>231</v>
      </c>
      <c r="T2553" t="s">
        <v>62</v>
      </c>
      <c r="U2553" t="s">
        <v>36</v>
      </c>
      <c r="V2553" t="s">
        <v>48</v>
      </c>
      <c r="W2553" t="s">
        <v>40</v>
      </c>
      <c r="X2553" t="s">
        <v>232</v>
      </c>
      <c r="Y2553" t="s">
        <v>40</v>
      </c>
      <c r="AB2553" t="s">
        <v>37</v>
      </c>
      <c r="AC2553" t="s">
        <v>38</v>
      </c>
      <c r="AD2553" t="s">
        <v>39</v>
      </c>
    </row>
    <row r="2554" spans="1:30">
      <c r="A2554" t="s">
        <v>1557</v>
      </c>
      <c r="B2554" t="s">
        <v>26</v>
      </c>
      <c r="C2554" t="s">
        <v>27</v>
      </c>
      <c r="D2554" t="s">
        <v>28</v>
      </c>
      <c r="E2554" t="s">
        <v>29</v>
      </c>
      <c r="F2554" t="s">
        <v>1448</v>
      </c>
      <c r="G2554" t="s">
        <v>1449</v>
      </c>
      <c r="H2554" t="s">
        <v>6181</v>
      </c>
      <c r="I2554" t="s">
        <v>6026</v>
      </c>
      <c r="J2554" t="s">
        <v>1557</v>
      </c>
      <c r="K2554" t="s">
        <v>30</v>
      </c>
      <c r="L2554" t="s">
        <v>30</v>
      </c>
      <c r="M2554" t="s">
        <v>41</v>
      </c>
      <c r="N2554" t="s">
        <v>42</v>
      </c>
      <c r="O2554" t="s">
        <v>1558</v>
      </c>
      <c r="P2554" t="s">
        <v>1559</v>
      </c>
      <c r="Q2554" t="s">
        <v>233</v>
      </c>
      <c r="R2554" t="s">
        <v>1560</v>
      </c>
      <c r="S2554" t="str">
        <f t="shared" si="39"/>
        <v>TINTA VASQUEZ, MARIO AURELIO</v>
      </c>
      <c r="T2554" t="s">
        <v>51</v>
      </c>
      <c r="U2554" t="s">
        <v>47</v>
      </c>
      <c r="V2554" t="s">
        <v>48</v>
      </c>
      <c r="W2554" t="s">
        <v>17042</v>
      </c>
      <c r="X2554" s="121">
        <v>22549</v>
      </c>
      <c r="Y2554" t="s">
        <v>1561</v>
      </c>
      <c r="AB2554" t="s">
        <v>37</v>
      </c>
      <c r="AC2554" t="s">
        <v>38</v>
      </c>
      <c r="AD2554" t="s">
        <v>39</v>
      </c>
    </row>
    <row r="2555" spans="1:30">
      <c r="A2555" t="s">
        <v>1562</v>
      </c>
      <c r="B2555" t="s">
        <v>26</v>
      </c>
      <c r="C2555" t="s">
        <v>27</v>
      </c>
      <c r="D2555" t="s">
        <v>28</v>
      </c>
      <c r="E2555" t="s">
        <v>29</v>
      </c>
      <c r="F2555" t="s">
        <v>1448</v>
      </c>
      <c r="G2555" t="s">
        <v>1449</v>
      </c>
      <c r="H2555" t="s">
        <v>6181</v>
      </c>
      <c r="I2555" t="s">
        <v>6026</v>
      </c>
      <c r="J2555" t="s">
        <v>1562</v>
      </c>
      <c r="K2555" t="s">
        <v>30</v>
      </c>
      <c r="L2555" t="s">
        <v>30</v>
      </c>
      <c r="M2555" t="s">
        <v>41</v>
      </c>
      <c r="N2555" t="s">
        <v>231</v>
      </c>
      <c r="O2555" t="s">
        <v>1563</v>
      </c>
      <c r="P2555" t="s">
        <v>40</v>
      </c>
      <c r="Q2555" t="s">
        <v>40</v>
      </c>
      <c r="R2555" t="s">
        <v>40</v>
      </c>
      <c r="S2555" s="163" t="s">
        <v>231</v>
      </c>
      <c r="T2555" t="s">
        <v>62</v>
      </c>
      <c r="U2555" t="s">
        <v>47</v>
      </c>
      <c r="V2555" t="s">
        <v>48</v>
      </c>
      <c r="W2555" t="s">
        <v>40</v>
      </c>
      <c r="X2555" t="s">
        <v>232</v>
      </c>
      <c r="Y2555" t="s">
        <v>40</v>
      </c>
      <c r="AB2555" t="s">
        <v>37</v>
      </c>
      <c r="AC2555" t="s">
        <v>6439</v>
      </c>
      <c r="AD2555" t="s">
        <v>39</v>
      </c>
    </row>
    <row r="2556" spans="1:30">
      <c r="A2556" t="s">
        <v>1565</v>
      </c>
      <c r="B2556" t="s">
        <v>26</v>
      </c>
      <c r="C2556" t="s">
        <v>27</v>
      </c>
      <c r="D2556" t="s">
        <v>28</v>
      </c>
      <c r="E2556" t="s">
        <v>29</v>
      </c>
      <c r="F2556" t="s">
        <v>1448</v>
      </c>
      <c r="G2556" t="s">
        <v>1449</v>
      </c>
      <c r="H2556" t="s">
        <v>6181</v>
      </c>
      <c r="I2556" t="s">
        <v>6026</v>
      </c>
      <c r="J2556" t="s">
        <v>1565</v>
      </c>
      <c r="K2556" t="s">
        <v>30</v>
      </c>
      <c r="L2556" t="s">
        <v>30</v>
      </c>
      <c r="M2556" t="s">
        <v>41</v>
      </c>
      <c r="N2556" t="s">
        <v>42</v>
      </c>
      <c r="O2556" t="s">
        <v>1566</v>
      </c>
      <c r="P2556" t="s">
        <v>808</v>
      </c>
      <c r="Q2556" t="s">
        <v>3887</v>
      </c>
      <c r="R2556" t="s">
        <v>686</v>
      </c>
      <c r="S2556" t="str">
        <f t="shared" si="39"/>
        <v>QUIÑONEZ CHOQUECOTA, NESTOR</v>
      </c>
      <c r="T2556" t="s">
        <v>58</v>
      </c>
      <c r="U2556" t="s">
        <v>47</v>
      </c>
      <c r="V2556" t="s">
        <v>48</v>
      </c>
      <c r="W2556" t="s">
        <v>17827</v>
      </c>
      <c r="X2556" s="121">
        <v>24529</v>
      </c>
      <c r="Y2556" t="s">
        <v>3888</v>
      </c>
      <c r="AB2556" t="s">
        <v>37</v>
      </c>
      <c r="AC2556" t="s">
        <v>38</v>
      </c>
      <c r="AD2556" t="s">
        <v>39</v>
      </c>
    </row>
    <row r="2557" spans="1:30">
      <c r="A2557" t="s">
        <v>1567</v>
      </c>
      <c r="B2557" t="s">
        <v>26</v>
      </c>
      <c r="C2557" t="s">
        <v>27</v>
      </c>
      <c r="D2557" t="s">
        <v>28</v>
      </c>
      <c r="E2557" t="s">
        <v>29</v>
      </c>
      <c r="F2557" t="s">
        <v>1448</v>
      </c>
      <c r="G2557" t="s">
        <v>1449</v>
      </c>
      <c r="H2557" t="s">
        <v>6181</v>
      </c>
      <c r="I2557" t="s">
        <v>6026</v>
      </c>
      <c r="J2557" t="s">
        <v>1567</v>
      </c>
      <c r="K2557" t="s">
        <v>30</v>
      </c>
      <c r="L2557" t="s">
        <v>30</v>
      </c>
      <c r="M2557" t="s">
        <v>41</v>
      </c>
      <c r="N2557" t="s">
        <v>42</v>
      </c>
      <c r="O2557" t="s">
        <v>1568</v>
      </c>
      <c r="P2557" t="s">
        <v>984</v>
      </c>
      <c r="Q2557" t="s">
        <v>109</v>
      </c>
      <c r="R2557" t="s">
        <v>1491</v>
      </c>
      <c r="S2557" t="str">
        <f t="shared" si="39"/>
        <v>GAMARRA JAEN, WILFREDO JOHN</v>
      </c>
      <c r="T2557" t="s">
        <v>46</v>
      </c>
      <c r="U2557" t="s">
        <v>47</v>
      </c>
      <c r="V2557" t="s">
        <v>48</v>
      </c>
      <c r="W2557" t="s">
        <v>17043</v>
      </c>
      <c r="X2557" s="121">
        <v>24772</v>
      </c>
      <c r="Y2557" t="s">
        <v>1492</v>
      </c>
      <c r="AB2557" t="s">
        <v>37</v>
      </c>
      <c r="AC2557" t="s">
        <v>38</v>
      </c>
      <c r="AD2557" t="s">
        <v>39</v>
      </c>
    </row>
    <row r="2558" spans="1:30">
      <c r="A2558" t="s">
        <v>1570</v>
      </c>
      <c r="B2558" t="s">
        <v>26</v>
      </c>
      <c r="C2558" t="s">
        <v>27</v>
      </c>
      <c r="D2558" t="s">
        <v>28</v>
      </c>
      <c r="E2558" t="s">
        <v>29</v>
      </c>
      <c r="F2558" t="s">
        <v>1448</v>
      </c>
      <c r="G2558" t="s">
        <v>1449</v>
      </c>
      <c r="H2558" t="s">
        <v>6181</v>
      </c>
      <c r="I2558" t="s">
        <v>6026</v>
      </c>
      <c r="J2558" t="s">
        <v>1570</v>
      </c>
      <c r="K2558" t="s">
        <v>30</v>
      </c>
      <c r="L2558" t="s">
        <v>30</v>
      </c>
      <c r="M2558" t="s">
        <v>41</v>
      </c>
      <c r="N2558" t="s">
        <v>42</v>
      </c>
      <c r="O2558" t="s">
        <v>1571</v>
      </c>
      <c r="P2558" t="s">
        <v>34</v>
      </c>
      <c r="Q2558" t="s">
        <v>1778</v>
      </c>
      <c r="R2558" t="s">
        <v>1779</v>
      </c>
      <c r="S2558" t="str">
        <f t="shared" si="39"/>
        <v>ROQUE GUISADO, ZAIDA LILIANA</v>
      </c>
      <c r="T2558" t="s">
        <v>51</v>
      </c>
      <c r="U2558" t="s">
        <v>47</v>
      </c>
      <c r="V2558" t="s">
        <v>48</v>
      </c>
      <c r="W2558" t="s">
        <v>17044</v>
      </c>
      <c r="X2558" s="121">
        <v>27823</v>
      </c>
      <c r="Y2558" t="s">
        <v>1780</v>
      </c>
      <c r="AB2558" t="s">
        <v>37</v>
      </c>
      <c r="AC2558" t="s">
        <v>38</v>
      </c>
      <c r="AD2558" t="s">
        <v>39</v>
      </c>
    </row>
    <row r="2559" spans="1:30">
      <c r="A2559" t="s">
        <v>1572</v>
      </c>
      <c r="B2559" t="s">
        <v>26</v>
      </c>
      <c r="C2559" t="s">
        <v>27</v>
      </c>
      <c r="D2559" t="s">
        <v>28</v>
      </c>
      <c r="E2559" t="s">
        <v>29</v>
      </c>
      <c r="F2559" t="s">
        <v>1448</v>
      </c>
      <c r="G2559" t="s">
        <v>1449</v>
      </c>
      <c r="H2559" t="s">
        <v>6181</v>
      </c>
      <c r="I2559" t="s">
        <v>6026</v>
      </c>
      <c r="J2559" t="s">
        <v>1572</v>
      </c>
      <c r="K2559" t="s">
        <v>30</v>
      </c>
      <c r="L2559" t="s">
        <v>30</v>
      </c>
      <c r="M2559" t="s">
        <v>41</v>
      </c>
      <c r="N2559" t="s">
        <v>42</v>
      </c>
      <c r="O2559" t="s">
        <v>52</v>
      </c>
      <c r="P2559" t="s">
        <v>152</v>
      </c>
      <c r="Q2559" t="s">
        <v>73</v>
      </c>
      <c r="R2559" t="s">
        <v>1573</v>
      </c>
      <c r="S2559" t="str">
        <f t="shared" si="39"/>
        <v>PEREZ CONDORI, JAIME MAXIMO</v>
      </c>
      <c r="T2559" t="s">
        <v>62</v>
      </c>
      <c r="U2559" t="s">
        <v>47</v>
      </c>
      <c r="V2559" t="s">
        <v>48</v>
      </c>
      <c r="W2559" t="s">
        <v>17045</v>
      </c>
      <c r="X2559" s="121">
        <v>25092</v>
      </c>
      <c r="Y2559" t="s">
        <v>1574</v>
      </c>
      <c r="AB2559" t="s">
        <v>37</v>
      </c>
      <c r="AC2559" t="s">
        <v>38</v>
      </c>
      <c r="AD2559" t="s">
        <v>39</v>
      </c>
    </row>
    <row r="2560" spans="1:30">
      <c r="A2560" t="s">
        <v>1575</v>
      </c>
      <c r="B2560" t="s">
        <v>26</v>
      </c>
      <c r="C2560" t="s">
        <v>27</v>
      </c>
      <c r="D2560" t="s">
        <v>28</v>
      </c>
      <c r="E2560" t="s">
        <v>29</v>
      </c>
      <c r="F2560" t="s">
        <v>1448</v>
      </c>
      <c r="G2560" t="s">
        <v>1449</v>
      </c>
      <c r="H2560" t="s">
        <v>6181</v>
      </c>
      <c r="I2560" t="s">
        <v>6026</v>
      </c>
      <c r="J2560" t="s">
        <v>1575</v>
      </c>
      <c r="K2560" t="s">
        <v>30</v>
      </c>
      <c r="L2560" t="s">
        <v>30</v>
      </c>
      <c r="M2560" t="s">
        <v>41</v>
      </c>
      <c r="N2560" t="s">
        <v>42</v>
      </c>
      <c r="O2560" t="s">
        <v>1576</v>
      </c>
      <c r="P2560" t="s">
        <v>1577</v>
      </c>
      <c r="Q2560" t="s">
        <v>59</v>
      </c>
      <c r="R2560" t="s">
        <v>1578</v>
      </c>
      <c r="S2560" t="str">
        <f t="shared" si="39"/>
        <v>BARRAZA GALLEGOS, MARUJA ERNESTINA</v>
      </c>
      <c r="T2560" t="s">
        <v>62</v>
      </c>
      <c r="U2560" t="s">
        <v>47</v>
      </c>
      <c r="V2560" t="s">
        <v>48</v>
      </c>
      <c r="W2560" t="s">
        <v>17046</v>
      </c>
      <c r="X2560" s="121">
        <v>26226</v>
      </c>
      <c r="Y2560" t="s">
        <v>1579</v>
      </c>
      <c r="AB2560" t="s">
        <v>37</v>
      </c>
      <c r="AC2560" t="s">
        <v>38</v>
      </c>
      <c r="AD2560" t="s">
        <v>39</v>
      </c>
    </row>
    <row r="2561" spans="1:30">
      <c r="A2561" t="s">
        <v>1580</v>
      </c>
      <c r="B2561" t="s">
        <v>26</v>
      </c>
      <c r="C2561" t="s">
        <v>27</v>
      </c>
      <c r="D2561" t="s">
        <v>28</v>
      </c>
      <c r="E2561" t="s">
        <v>29</v>
      </c>
      <c r="F2561" t="s">
        <v>1448</v>
      </c>
      <c r="G2561" t="s">
        <v>1449</v>
      </c>
      <c r="H2561" t="s">
        <v>6181</v>
      </c>
      <c r="I2561" t="s">
        <v>6026</v>
      </c>
      <c r="J2561" t="s">
        <v>1580</v>
      </c>
      <c r="K2561" t="s">
        <v>30</v>
      </c>
      <c r="L2561" t="s">
        <v>30</v>
      </c>
      <c r="M2561" t="s">
        <v>41</v>
      </c>
      <c r="N2561" t="s">
        <v>42</v>
      </c>
      <c r="O2561" t="s">
        <v>1064</v>
      </c>
      <c r="P2561" t="s">
        <v>450</v>
      </c>
      <c r="Q2561" t="s">
        <v>13359</v>
      </c>
      <c r="R2561" t="s">
        <v>13360</v>
      </c>
      <c r="S2561" t="str">
        <f t="shared" si="39"/>
        <v>VALDIVIA TORO, ROBER</v>
      </c>
      <c r="T2561" t="s">
        <v>58</v>
      </c>
      <c r="U2561" t="s">
        <v>47</v>
      </c>
      <c r="V2561" t="s">
        <v>48</v>
      </c>
      <c r="W2561" t="s">
        <v>17047</v>
      </c>
      <c r="X2561" s="121">
        <v>26385</v>
      </c>
      <c r="Y2561" t="s">
        <v>13361</v>
      </c>
      <c r="AB2561" t="s">
        <v>37</v>
      </c>
      <c r="AC2561" t="s">
        <v>38</v>
      </c>
      <c r="AD2561" t="s">
        <v>39</v>
      </c>
    </row>
    <row r="2562" spans="1:30">
      <c r="A2562" t="s">
        <v>1581</v>
      </c>
      <c r="B2562" t="s">
        <v>26</v>
      </c>
      <c r="C2562" t="s">
        <v>27</v>
      </c>
      <c r="D2562" t="s">
        <v>28</v>
      </c>
      <c r="E2562" t="s">
        <v>29</v>
      </c>
      <c r="F2562" t="s">
        <v>1448</v>
      </c>
      <c r="G2562" t="s">
        <v>1449</v>
      </c>
      <c r="H2562" t="s">
        <v>6181</v>
      </c>
      <c r="I2562" t="s">
        <v>6026</v>
      </c>
      <c r="J2562" t="s">
        <v>1581</v>
      </c>
      <c r="K2562" t="s">
        <v>30</v>
      </c>
      <c r="L2562" t="s">
        <v>30</v>
      </c>
      <c r="M2562" t="s">
        <v>41</v>
      </c>
      <c r="N2562" t="s">
        <v>42</v>
      </c>
      <c r="O2562" t="s">
        <v>52</v>
      </c>
      <c r="P2562" t="s">
        <v>412</v>
      </c>
      <c r="Q2562" t="s">
        <v>228</v>
      </c>
      <c r="R2562" t="s">
        <v>871</v>
      </c>
      <c r="S2562" t="str">
        <f t="shared" si="39"/>
        <v>ASQUI CHIPANA, DINA</v>
      </c>
      <c r="T2562" t="s">
        <v>46</v>
      </c>
      <c r="U2562" t="s">
        <v>47</v>
      </c>
      <c r="V2562" t="s">
        <v>48</v>
      </c>
      <c r="W2562" t="s">
        <v>17048</v>
      </c>
      <c r="X2562" s="121">
        <v>22703</v>
      </c>
      <c r="Y2562" t="s">
        <v>1582</v>
      </c>
      <c r="AB2562" t="s">
        <v>37</v>
      </c>
      <c r="AC2562" t="s">
        <v>38</v>
      </c>
      <c r="AD2562" t="s">
        <v>39</v>
      </c>
    </row>
    <row r="2563" spans="1:30">
      <c r="A2563" t="s">
        <v>1583</v>
      </c>
      <c r="B2563" t="s">
        <v>26</v>
      </c>
      <c r="C2563" t="s">
        <v>27</v>
      </c>
      <c r="D2563" t="s">
        <v>28</v>
      </c>
      <c r="E2563" t="s">
        <v>29</v>
      </c>
      <c r="F2563" t="s">
        <v>1448</v>
      </c>
      <c r="G2563" t="s">
        <v>1449</v>
      </c>
      <c r="H2563" t="s">
        <v>6181</v>
      </c>
      <c r="I2563" t="s">
        <v>6026</v>
      </c>
      <c r="J2563" t="s">
        <v>1583</v>
      </c>
      <c r="K2563" t="s">
        <v>30</v>
      </c>
      <c r="L2563" t="s">
        <v>30</v>
      </c>
      <c r="M2563" t="s">
        <v>41</v>
      </c>
      <c r="N2563" t="s">
        <v>42</v>
      </c>
      <c r="O2563" t="s">
        <v>1584</v>
      </c>
      <c r="P2563" t="s">
        <v>129</v>
      </c>
      <c r="Q2563" t="s">
        <v>498</v>
      </c>
      <c r="R2563" t="s">
        <v>151</v>
      </c>
      <c r="S2563" t="str">
        <f t="shared" si="39"/>
        <v>CRUZ MARCA, IRMA</v>
      </c>
      <c r="T2563" t="s">
        <v>51</v>
      </c>
      <c r="U2563" t="s">
        <v>47</v>
      </c>
      <c r="V2563" t="s">
        <v>48</v>
      </c>
      <c r="W2563" t="s">
        <v>17049</v>
      </c>
      <c r="X2563" s="121">
        <v>27906</v>
      </c>
      <c r="Y2563" t="s">
        <v>1585</v>
      </c>
      <c r="AB2563" t="s">
        <v>37</v>
      </c>
      <c r="AC2563" t="s">
        <v>38</v>
      </c>
      <c r="AD2563" t="s">
        <v>39</v>
      </c>
    </row>
    <row r="2564" spans="1:30">
      <c r="A2564" t="s">
        <v>1586</v>
      </c>
      <c r="B2564" t="s">
        <v>26</v>
      </c>
      <c r="C2564" t="s">
        <v>27</v>
      </c>
      <c r="D2564" t="s">
        <v>28</v>
      </c>
      <c r="E2564" t="s">
        <v>29</v>
      </c>
      <c r="F2564" t="s">
        <v>1448</v>
      </c>
      <c r="G2564" t="s">
        <v>1449</v>
      </c>
      <c r="H2564" t="s">
        <v>6181</v>
      </c>
      <c r="I2564" t="s">
        <v>6026</v>
      </c>
      <c r="J2564" t="s">
        <v>1586</v>
      </c>
      <c r="K2564" t="s">
        <v>30</v>
      </c>
      <c r="L2564" t="s">
        <v>30</v>
      </c>
      <c r="M2564" t="s">
        <v>41</v>
      </c>
      <c r="N2564" t="s">
        <v>42</v>
      </c>
      <c r="O2564" t="s">
        <v>52</v>
      </c>
      <c r="P2564" t="s">
        <v>241</v>
      </c>
      <c r="Q2564" t="s">
        <v>175</v>
      </c>
      <c r="R2564" t="s">
        <v>1587</v>
      </c>
      <c r="S2564" t="str">
        <f t="shared" ref="S2564:S2627" si="40">CONCATENATE(P2564," ",Q2564,","," ",R2564)</f>
        <v>ALATA TITO, AMERICO ROGER</v>
      </c>
      <c r="T2564" t="s">
        <v>51</v>
      </c>
      <c r="U2564" t="s">
        <v>47</v>
      </c>
      <c r="V2564" t="s">
        <v>48</v>
      </c>
      <c r="W2564" t="s">
        <v>17050</v>
      </c>
      <c r="X2564" s="121">
        <v>23519</v>
      </c>
      <c r="Y2564" t="s">
        <v>1588</v>
      </c>
      <c r="AB2564" t="s">
        <v>37</v>
      </c>
      <c r="AC2564" t="s">
        <v>38</v>
      </c>
      <c r="AD2564" t="s">
        <v>39</v>
      </c>
    </row>
    <row r="2565" spans="1:30">
      <c r="A2565" t="s">
        <v>1589</v>
      </c>
      <c r="B2565" t="s">
        <v>26</v>
      </c>
      <c r="C2565" t="s">
        <v>27</v>
      </c>
      <c r="D2565" t="s">
        <v>28</v>
      </c>
      <c r="E2565" t="s">
        <v>29</v>
      </c>
      <c r="F2565" t="s">
        <v>1448</v>
      </c>
      <c r="G2565" t="s">
        <v>1449</v>
      </c>
      <c r="H2565" t="s">
        <v>6181</v>
      </c>
      <c r="I2565" t="s">
        <v>6026</v>
      </c>
      <c r="J2565" t="s">
        <v>1589</v>
      </c>
      <c r="K2565" t="s">
        <v>30</v>
      </c>
      <c r="L2565" t="s">
        <v>30</v>
      </c>
      <c r="M2565" t="s">
        <v>41</v>
      </c>
      <c r="N2565" t="s">
        <v>42</v>
      </c>
      <c r="O2565" t="s">
        <v>1064</v>
      </c>
      <c r="P2565" t="s">
        <v>53</v>
      </c>
      <c r="Q2565" t="s">
        <v>54</v>
      </c>
      <c r="R2565" t="s">
        <v>676</v>
      </c>
      <c r="S2565" t="str">
        <f t="shared" si="40"/>
        <v>ALIAGA ARPASI, MIGUEL ANGEL</v>
      </c>
      <c r="T2565" t="s">
        <v>6286</v>
      </c>
      <c r="U2565" t="s">
        <v>47</v>
      </c>
      <c r="V2565" t="s">
        <v>48</v>
      </c>
      <c r="W2565" t="s">
        <v>17051</v>
      </c>
      <c r="X2565" s="121">
        <v>26722</v>
      </c>
      <c r="Y2565" t="s">
        <v>13362</v>
      </c>
      <c r="AB2565" t="s">
        <v>37</v>
      </c>
      <c r="AC2565" t="s">
        <v>38</v>
      </c>
      <c r="AD2565" t="s">
        <v>39</v>
      </c>
    </row>
    <row r="2566" spans="1:30">
      <c r="A2566" t="s">
        <v>1590</v>
      </c>
      <c r="B2566" t="s">
        <v>26</v>
      </c>
      <c r="C2566" t="s">
        <v>27</v>
      </c>
      <c r="D2566" t="s">
        <v>28</v>
      </c>
      <c r="E2566" t="s">
        <v>29</v>
      </c>
      <c r="F2566" t="s">
        <v>1448</v>
      </c>
      <c r="G2566" t="s">
        <v>1449</v>
      </c>
      <c r="H2566" t="s">
        <v>6181</v>
      </c>
      <c r="I2566" t="s">
        <v>6026</v>
      </c>
      <c r="J2566" t="s">
        <v>1590</v>
      </c>
      <c r="K2566" t="s">
        <v>30</v>
      </c>
      <c r="L2566" t="s">
        <v>30</v>
      </c>
      <c r="M2566" t="s">
        <v>41</v>
      </c>
      <c r="N2566" t="s">
        <v>42</v>
      </c>
      <c r="O2566" t="s">
        <v>13363</v>
      </c>
      <c r="P2566" t="s">
        <v>118</v>
      </c>
      <c r="Q2566" t="s">
        <v>215</v>
      </c>
      <c r="R2566" t="s">
        <v>17054</v>
      </c>
      <c r="S2566" t="str">
        <f t="shared" si="40"/>
        <v>TORRES CASTILLO, TANIA</v>
      </c>
      <c r="T2566" t="s">
        <v>58</v>
      </c>
      <c r="U2566" t="s">
        <v>47</v>
      </c>
      <c r="V2566" t="s">
        <v>48</v>
      </c>
      <c r="W2566" t="s">
        <v>17052</v>
      </c>
      <c r="X2566" s="121">
        <v>29645</v>
      </c>
      <c r="Y2566" t="s">
        <v>17053</v>
      </c>
      <c r="AB2566" t="s">
        <v>37</v>
      </c>
      <c r="AC2566" t="s">
        <v>38</v>
      </c>
      <c r="AD2566" t="s">
        <v>39</v>
      </c>
    </row>
    <row r="2567" spans="1:30">
      <c r="A2567" t="s">
        <v>1591</v>
      </c>
      <c r="B2567" t="s">
        <v>26</v>
      </c>
      <c r="C2567" t="s">
        <v>27</v>
      </c>
      <c r="D2567" t="s">
        <v>28</v>
      </c>
      <c r="E2567" t="s">
        <v>29</v>
      </c>
      <c r="F2567" t="s">
        <v>1448</v>
      </c>
      <c r="G2567" t="s">
        <v>1449</v>
      </c>
      <c r="H2567" t="s">
        <v>6181</v>
      </c>
      <c r="I2567" t="s">
        <v>6026</v>
      </c>
      <c r="J2567" t="s">
        <v>1591</v>
      </c>
      <c r="K2567" t="s">
        <v>30</v>
      </c>
      <c r="L2567" t="s">
        <v>30</v>
      </c>
      <c r="M2567" t="s">
        <v>41</v>
      </c>
      <c r="N2567" t="s">
        <v>42</v>
      </c>
      <c r="O2567" t="s">
        <v>52</v>
      </c>
      <c r="P2567" t="s">
        <v>189</v>
      </c>
      <c r="Q2567" t="s">
        <v>953</v>
      </c>
      <c r="R2567" t="s">
        <v>393</v>
      </c>
      <c r="S2567" t="str">
        <f t="shared" si="40"/>
        <v>APAZA CCOSI, JOSE ANTONIO</v>
      </c>
      <c r="T2567" t="s">
        <v>46</v>
      </c>
      <c r="U2567" t="s">
        <v>47</v>
      </c>
      <c r="V2567" t="s">
        <v>48</v>
      </c>
      <c r="W2567" t="s">
        <v>17055</v>
      </c>
      <c r="X2567" s="121">
        <v>24134</v>
      </c>
      <c r="Y2567" t="s">
        <v>1592</v>
      </c>
      <c r="AB2567" t="s">
        <v>37</v>
      </c>
      <c r="AC2567" t="s">
        <v>38</v>
      </c>
      <c r="AD2567" t="s">
        <v>39</v>
      </c>
    </row>
    <row r="2568" spans="1:30">
      <c r="A2568" t="s">
        <v>1593</v>
      </c>
      <c r="B2568" t="s">
        <v>26</v>
      </c>
      <c r="C2568" t="s">
        <v>27</v>
      </c>
      <c r="D2568" t="s">
        <v>28</v>
      </c>
      <c r="E2568" t="s">
        <v>29</v>
      </c>
      <c r="F2568" t="s">
        <v>1448</v>
      </c>
      <c r="G2568" t="s">
        <v>1449</v>
      </c>
      <c r="H2568" t="s">
        <v>6181</v>
      </c>
      <c r="I2568" t="s">
        <v>6026</v>
      </c>
      <c r="J2568" t="s">
        <v>1593</v>
      </c>
      <c r="K2568" t="s">
        <v>30</v>
      </c>
      <c r="L2568" t="s">
        <v>30</v>
      </c>
      <c r="M2568" t="s">
        <v>41</v>
      </c>
      <c r="N2568" t="s">
        <v>42</v>
      </c>
      <c r="O2568" t="s">
        <v>6195</v>
      </c>
      <c r="P2568" t="s">
        <v>175</v>
      </c>
      <c r="Q2568" t="s">
        <v>72</v>
      </c>
      <c r="R2568" t="s">
        <v>804</v>
      </c>
      <c r="S2568" t="str">
        <f t="shared" si="40"/>
        <v>TITO QUISPE, JORGE LUIS</v>
      </c>
      <c r="T2568" t="s">
        <v>51</v>
      </c>
      <c r="U2568" t="s">
        <v>47</v>
      </c>
      <c r="V2568" t="s">
        <v>48</v>
      </c>
      <c r="W2568" t="s">
        <v>17056</v>
      </c>
      <c r="X2568" s="121">
        <v>31131</v>
      </c>
      <c r="Y2568" t="s">
        <v>2379</v>
      </c>
      <c r="AB2568" t="s">
        <v>37</v>
      </c>
      <c r="AC2568" t="s">
        <v>38</v>
      </c>
      <c r="AD2568" t="s">
        <v>39</v>
      </c>
    </row>
    <row r="2569" spans="1:30">
      <c r="A2569" t="s">
        <v>1594</v>
      </c>
      <c r="B2569" t="s">
        <v>26</v>
      </c>
      <c r="C2569" t="s">
        <v>27</v>
      </c>
      <c r="D2569" t="s">
        <v>28</v>
      </c>
      <c r="E2569" t="s">
        <v>29</v>
      </c>
      <c r="F2569" t="s">
        <v>1448</v>
      </c>
      <c r="G2569" t="s">
        <v>1449</v>
      </c>
      <c r="H2569" t="s">
        <v>6181</v>
      </c>
      <c r="I2569" t="s">
        <v>6026</v>
      </c>
      <c r="J2569" t="s">
        <v>1594</v>
      </c>
      <c r="K2569" t="s">
        <v>30</v>
      </c>
      <c r="L2569" t="s">
        <v>30</v>
      </c>
      <c r="M2569" t="s">
        <v>41</v>
      </c>
      <c r="N2569" t="s">
        <v>42</v>
      </c>
      <c r="O2569" t="s">
        <v>52</v>
      </c>
      <c r="P2569" t="s">
        <v>244</v>
      </c>
      <c r="Q2569" t="s">
        <v>128</v>
      </c>
      <c r="R2569" t="s">
        <v>551</v>
      </c>
      <c r="S2569" t="str">
        <f t="shared" si="40"/>
        <v>BARRIOS VELASQUEZ, VERONICA</v>
      </c>
      <c r="T2569" t="s">
        <v>35</v>
      </c>
      <c r="U2569" t="s">
        <v>47</v>
      </c>
      <c r="V2569" t="s">
        <v>48</v>
      </c>
      <c r="W2569" t="s">
        <v>17057</v>
      </c>
      <c r="X2569" s="121">
        <v>25664</v>
      </c>
      <c r="Y2569" t="s">
        <v>1595</v>
      </c>
      <c r="AB2569" t="s">
        <v>37</v>
      </c>
      <c r="AC2569" t="s">
        <v>38</v>
      </c>
      <c r="AD2569" t="s">
        <v>39</v>
      </c>
    </row>
    <row r="2570" spans="1:30">
      <c r="A2570" t="s">
        <v>1596</v>
      </c>
      <c r="B2570" t="s">
        <v>26</v>
      </c>
      <c r="C2570" t="s">
        <v>27</v>
      </c>
      <c r="D2570" t="s">
        <v>28</v>
      </c>
      <c r="E2570" t="s">
        <v>29</v>
      </c>
      <c r="F2570" t="s">
        <v>1448</v>
      </c>
      <c r="G2570" t="s">
        <v>1449</v>
      </c>
      <c r="H2570" t="s">
        <v>6181</v>
      </c>
      <c r="I2570" t="s">
        <v>6026</v>
      </c>
      <c r="J2570" t="s">
        <v>1596</v>
      </c>
      <c r="K2570" t="s">
        <v>30</v>
      </c>
      <c r="L2570" t="s">
        <v>30</v>
      </c>
      <c r="M2570" t="s">
        <v>41</v>
      </c>
      <c r="N2570" t="s">
        <v>42</v>
      </c>
      <c r="O2570" t="s">
        <v>52</v>
      </c>
      <c r="P2570" t="s">
        <v>705</v>
      </c>
      <c r="Q2570" t="s">
        <v>460</v>
      </c>
      <c r="R2570" t="s">
        <v>886</v>
      </c>
      <c r="S2570" t="str">
        <f t="shared" si="40"/>
        <v>BLANCO DURAN, RUBEN</v>
      </c>
      <c r="T2570" t="s">
        <v>46</v>
      </c>
      <c r="U2570" t="s">
        <v>47</v>
      </c>
      <c r="V2570" t="s">
        <v>48</v>
      </c>
      <c r="W2570" t="s">
        <v>17058</v>
      </c>
      <c r="X2570" s="121">
        <v>23323</v>
      </c>
      <c r="Y2570" t="s">
        <v>1597</v>
      </c>
      <c r="AB2570" t="s">
        <v>37</v>
      </c>
      <c r="AC2570" t="s">
        <v>38</v>
      </c>
      <c r="AD2570" t="s">
        <v>39</v>
      </c>
    </row>
    <row r="2571" spans="1:30">
      <c r="A2571" t="s">
        <v>1598</v>
      </c>
      <c r="B2571" t="s">
        <v>26</v>
      </c>
      <c r="C2571" t="s">
        <v>27</v>
      </c>
      <c r="D2571" t="s">
        <v>28</v>
      </c>
      <c r="E2571" t="s">
        <v>29</v>
      </c>
      <c r="F2571" t="s">
        <v>1448</v>
      </c>
      <c r="G2571" t="s">
        <v>1449</v>
      </c>
      <c r="H2571" t="s">
        <v>6181</v>
      </c>
      <c r="I2571" t="s">
        <v>6026</v>
      </c>
      <c r="J2571" t="s">
        <v>1598</v>
      </c>
      <c r="K2571" t="s">
        <v>30</v>
      </c>
      <c r="L2571" t="s">
        <v>30</v>
      </c>
      <c r="M2571" t="s">
        <v>41</v>
      </c>
      <c r="N2571" t="s">
        <v>42</v>
      </c>
      <c r="O2571" t="s">
        <v>17059</v>
      </c>
      <c r="P2571" t="s">
        <v>72</v>
      </c>
      <c r="Q2571" t="s">
        <v>72</v>
      </c>
      <c r="R2571" t="s">
        <v>1013</v>
      </c>
      <c r="S2571" t="str">
        <f t="shared" si="40"/>
        <v>QUISPE QUISPE, PERCY</v>
      </c>
      <c r="T2571" t="s">
        <v>58</v>
      </c>
      <c r="U2571" t="s">
        <v>47</v>
      </c>
      <c r="V2571" t="s">
        <v>48</v>
      </c>
      <c r="W2571" t="s">
        <v>18297</v>
      </c>
      <c r="X2571" s="121">
        <v>26170</v>
      </c>
      <c r="Y2571" t="s">
        <v>5265</v>
      </c>
      <c r="AB2571" t="s">
        <v>37</v>
      </c>
      <c r="AC2571" t="s">
        <v>38</v>
      </c>
      <c r="AD2571" t="s">
        <v>39</v>
      </c>
    </row>
    <row r="2572" spans="1:30">
      <c r="A2572" t="s">
        <v>1599</v>
      </c>
      <c r="B2572" t="s">
        <v>26</v>
      </c>
      <c r="C2572" t="s">
        <v>27</v>
      </c>
      <c r="D2572" t="s">
        <v>28</v>
      </c>
      <c r="E2572" t="s">
        <v>29</v>
      </c>
      <c r="F2572" t="s">
        <v>1448</v>
      </c>
      <c r="G2572" t="s">
        <v>1449</v>
      </c>
      <c r="H2572" t="s">
        <v>6181</v>
      </c>
      <c r="I2572" t="s">
        <v>6026</v>
      </c>
      <c r="J2572" t="s">
        <v>1599</v>
      </c>
      <c r="K2572" t="s">
        <v>30</v>
      </c>
      <c r="L2572" t="s">
        <v>30</v>
      </c>
      <c r="M2572" t="s">
        <v>41</v>
      </c>
      <c r="N2572" t="s">
        <v>42</v>
      </c>
      <c r="O2572" t="s">
        <v>1600</v>
      </c>
      <c r="P2572" t="s">
        <v>128</v>
      </c>
      <c r="Q2572" t="s">
        <v>844</v>
      </c>
      <c r="R2572" t="s">
        <v>807</v>
      </c>
      <c r="S2572" t="str">
        <f t="shared" si="40"/>
        <v>VELASQUEZ IGNACIO, HERNAN</v>
      </c>
      <c r="T2572" t="s">
        <v>51</v>
      </c>
      <c r="U2572" t="s">
        <v>47</v>
      </c>
      <c r="V2572" t="s">
        <v>48</v>
      </c>
      <c r="W2572" t="s">
        <v>17060</v>
      </c>
      <c r="X2572" s="121">
        <v>27238</v>
      </c>
      <c r="Y2572" t="s">
        <v>4213</v>
      </c>
      <c r="AB2572" t="s">
        <v>37</v>
      </c>
      <c r="AC2572" t="s">
        <v>38</v>
      </c>
      <c r="AD2572" t="s">
        <v>39</v>
      </c>
    </row>
    <row r="2573" spans="1:30">
      <c r="A2573" t="s">
        <v>1601</v>
      </c>
      <c r="B2573" t="s">
        <v>26</v>
      </c>
      <c r="C2573" t="s">
        <v>27</v>
      </c>
      <c r="D2573" t="s">
        <v>28</v>
      </c>
      <c r="E2573" t="s">
        <v>29</v>
      </c>
      <c r="F2573" t="s">
        <v>1448</v>
      </c>
      <c r="G2573" t="s">
        <v>1449</v>
      </c>
      <c r="H2573" t="s">
        <v>6181</v>
      </c>
      <c r="I2573" t="s">
        <v>6026</v>
      </c>
      <c r="J2573" t="s">
        <v>1601</v>
      </c>
      <c r="K2573" t="s">
        <v>30</v>
      </c>
      <c r="L2573" t="s">
        <v>30</v>
      </c>
      <c r="M2573" t="s">
        <v>41</v>
      </c>
      <c r="N2573" t="s">
        <v>231</v>
      </c>
      <c r="O2573" t="s">
        <v>17061</v>
      </c>
      <c r="P2573" t="s">
        <v>40</v>
      </c>
      <c r="Q2573" t="s">
        <v>40</v>
      </c>
      <c r="R2573" t="s">
        <v>40</v>
      </c>
      <c r="S2573" s="163" t="s">
        <v>231</v>
      </c>
      <c r="T2573" t="s">
        <v>62</v>
      </c>
      <c r="U2573" t="s">
        <v>47</v>
      </c>
      <c r="V2573" t="s">
        <v>48</v>
      </c>
      <c r="W2573" t="s">
        <v>40</v>
      </c>
      <c r="X2573" t="s">
        <v>232</v>
      </c>
      <c r="Y2573" t="s">
        <v>40</v>
      </c>
      <c r="AB2573" t="s">
        <v>37</v>
      </c>
      <c r="AC2573" t="s">
        <v>6439</v>
      </c>
      <c r="AD2573" t="s">
        <v>39</v>
      </c>
    </row>
    <row r="2574" spans="1:30">
      <c r="A2574" t="s">
        <v>1602</v>
      </c>
      <c r="B2574" t="s">
        <v>26</v>
      </c>
      <c r="C2574" t="s">
        <v>27</v>
      </c>
      <c r="D2574" t="s">
        <v>28</v>
      </c>
      <c r="E2574" t="s">
        <v>29</v>
      </c>
      <c r="F2574" t="s">
        <v>1448</v>
      </c>
      <c r="G2574" t="s">
        <v>1449</v>
      </c>
      <c r="H2574" t="s">
        <v>6181</v>
      </c>
      <c r="I2574" t="s">
        <v>6026</v>
      </c>
      <c r="J2574" t="s">
        <v>1602</v>
      </c>
      <c r="K2574" t="s">
        <v>30</v>
      </c>
      <c r="L2574" t="s">
        <v>30</v>
      </c>
      <c r="M2574" t="s">
        <v>41</v>
      </c>
      <c r="N2574" t="s">
        <v>42</v>
      </c>
      <c r="O2574" t="s">
        <v>1603</v>
      </c>
      <c r="P2574" t="s">
        <v>492</v>
      </c>
      <c r="Q2574" t="s">
        <v>944</v>
      </c>
      <c r="R2574" t="s">
        <v>401</v>
      </c>
      <c r="S2574" t="str">
        <f t="shared" si="40"/>
        <v>ORDOÑO MARCE, FELIX</v>
      </c>
      <c r="T2574" t="s">
        <v>51</v>
      </c>
      <c r="U2574" t="s">
        <v>47</v>
      </c>
      <c r="V2574" t="s">
        <v>48</v>
      </c>
      <c r="W2574" t="s">
        <v>17062</v>
      </c>
      <c r="X2574" s="121">
        <v>22429</v>
      </c>
      <c r="Y2574" t="s">
        <v>17063</v>
      </c>
      <c r="AB2574" t="s">
        <v>37</v>
      </c>
      <c r="AC2574" t="s">
        <v>38</v>
      </c>
      <c r="AD2574" t="s">
        <v>39</v>
      </c>
    </row>
    <row r="2575" spans="1:30">
      <c r="A2575" t="s">
        <v>1605</v>
      </c>
      <c r="B2575" t="s">
        <v>26</v>
      </c>
      <c r="C2575" t="s">
        <v>27</v>
      </c>
      <c r="D2575" t="s">
        <v>28</v>
      </c>
      <c r="E2575" t="s">
        <v>29</v>
      </c>
      <c r="F2575" t="s">
        <v>1448</v>
      </c>
      <c r="G2575" t="s">
        <v>1449</v>
      </c>
      <c r="H2575" t="s">
        <v>6181</v>
      </c>
      <c r="I2575" t="s">
        <v>6026</v>
      </c>
      <c r="J2575" t="s">
        <v>1605</v>
      </c>
      <c r="K2575" t="s">
        <v>30</v>
      </c>
      <c r="L2575" t="s">
        <v>30</v>
      </c>
      <c r="M2575" t="s">
        <v>41</v>
      </c>
      <c r="N2575" t="s">
        <v>42</v>
      </c>
      <c r="O2575" t="s">
        <v>52</v>
      </c>
      <c r="P2575" t="s">
        <v>95</v>
      </c>
      <c r="Q2575" t="s">
        <v>60</v>
      </c>
      <c r="R2575" t="s">
        <v>217</v>
      </c>
      <c r="S2575" t="str">
        <f t="shared" si="40"/>
        <v>COLQUE MEDINA, JULIAN</v>
      </c>
      <c r="T2575" t="s">
        <v>46</v>
      </c>
      <c r="U2575" t="s">
        <v>47</v>
      </c>
      <c r="V2575" t="s">
        <v>48</v>
      </c>
      <c r="W2575" t="s">
        <v>17064</v>
      </c>
      <c r="X2575" s="121">
        <v>23132</v>
      </c>
      <c r="Y2575" t="s">
        <v>1606</v>
      </c>
      <c r="AB2575" t="s">
        <v>37</v>
      </c>
      <c r="AC2575" t="s">
        <v>38</v>
      </c>
      <c r="AD2575" t="s">
        <v>39</v>
      </c>
    </row>
    <row r="2576" spans="1:30">
      <c r="A2576" t="s">
        <v>1607</v>
      </c>
      <c r="B2576" t="s">
        <v>26</v>
      </c>
      <c r="C2576" t="s">
        <v>27</v>
      </c>
      <c r="D2576" t="s">
        <v>28</v>
      </c>
      <c r="E2576" t="s">
        <v>29</v>
      </c>
      <c r="F2576" t="s">
        <v>1448</v>
      </c>
      <c r="G2576" t="s">
        <v>1449</v>
      </c>
      <c r="H2576" t="s">
        <v>6181</v>
      </c>
      <c r="I2576" t="s">
        <v>6026</v>
      </c>
      <c r="J2576" t="s">
        <v>1607</v>
      </c>
      <c r="K2576" t="s">
        <v>30</v>
      </c>
      <c r="L2576" t="s">
        <v>30</v>
      </c>
      <c r="M2576" t="s">
        <v>41</v>
      </c>
      <c r="N2576" t="s">
        <v>42</v>
      </c>
      <c r="O2576" t="s">
        <v>1608</v>
      </c>
      <c r="P2576" t="s">
        <v>72</v>
      </c>
      <c r="Q2576" t="s">
        <v>106</v>
      </c>
      <c r="R2576" t="s">
        <v>432</v>
      </c>
      <c r="S2576" t="str">
        <f t="shared" si="40"/>
        <v>QUISPE RUELAS, ALBERTO</v>
      </c>
      <c r="T2576" t="s">
        <v>46</v>
      </c>
      <c r="U2576" t="s">
        <v>47</v>
      </c>
      <c r="V2576" t="s">
        <v>48</v>
      </c>
      <c r="W2576" t="s">
        <v>17065</v>
      </c>
      <c r="X2576" s="121">
        <v>23972</v>
      </c>
      <c r="Y2576" t="s">
        <v>1609</v>
      </c>
      <c r="AB2576" t="s">
        <v>37</v>
      </c>
      <c r="AC2576" t="s">
        <v>38</v>
      </c>
      <c r="AD2576" t="s">
        <v>39</v>
      </c>
    </row>
    <row r="2577" spans="1:30">
      <c r="A2577" t="s">
        <v>1610</v>
      </c>
      <c r="B2577" t="s">
        <v>26</v>
      </c>
      <c r="C2577" t="s">
        <v>27</v>
      </c>
      <c r="D2577" t="s">
        <v>28</v>
      </c>
      <c r="E2577" t="s">
        <v>29</v>
      </c>
      <c r="F2577" t="s">
        <v>1448</v>
      </c>
      <c r="G2577" t="s">
        <v>1449</v>
      </c>
      <c r="H2577" t="s">
        <v>6181</v>
      </c>
      <c r="I2577" t="s">
        <v>6026</v>
      </c>
      <c r="J2577" t="s">
        <v>1610</v>
      </c>
      <c r="K2577" t="s">
        <v>30</v>
      </c>
      <c r="L2577" t="s">
        <v>30</v>
      </c>
      <c r="M2577" t="s">
        <v>41</v>
      </c>
      <c r="N2577" t="s">
        <v>231</v>
      </c>
      <c r="O2577" t="s">
        <v>17066</v>
      </c>
      <c r="P2577" t="s">
        <v>40</v>
      </c>
      <c r="Q2577" t="s">
        <v>40</v>
      </c>
      <c r="R2577" t="s">
        <v>40</v>
      </c>
      <c r="S2577" s="163" t="s">
        <v>231</v>
      </c>
      <c r="T2577" t="s">
        <v>62</v>
      </c>
      <c r="U2577" t="s">
        <v>47</v>
      </c>
      <c r="V2577" t="s">
        <v>48</v>
      </c>
      <c r="W2577" t="s">
        <v>40</v>
      </c>
      <c r="X2577" t="s">
        <v>232</v>
      </c>
      <c r="Y2577" t="s">
        <v>40</v>
      </c>
      <c r="AB2577" t="s">
        <v>37</v>
      </c>
      <c r="AC2577" t="s">
        <v>6439</v>
      </c>
      <c r="AD2577" t="s">
        <v>39</v>
      </c>
    </row>
    <row r="2578" spans="1:30">
      <c r="A2578" t="s">
        <v>1612</v>
      </c>
      <c r="B2578" t="s">
        <v>26</v>
      </c>
      <c r="C2578" t="s">
        <v>27</v>
      </c>
      <c r="D2578" t="s">
        <v>28</v>
      </c>
      <c r="E2578" t="s">
        <v>29</v>
      </c>
      <c r="F2578" t="s">
        <v>1448</v>
      </c>
      <c r="G2578" t="s">
        <v>1449</v>
      </c>
      <c r="H2578" t="s">
        <v>6181</v>
      </c>
      <c r="I2578" t="s">
        <v>6026</v>
      </c>
      <c r="J2578" t="s">
        <v>1612</v>
      </c>
      <c r="K2578" t="s">
        <v>30</v>
      </c>
      <c r="L2578" t="s">
        <v>30</v>
      </c>
      <c r="M2578" t="s">
        <v>41</v>
      </c>
      <c r="N2578" t="s">
        <v>231</v>
      </c>
      <c r="O2578" t="s">
        <v>17067</v>
      </c>
      <c r="P2578" t="s">
        <v>40</v>
      </c>
      <c r="Q2578" t="s">
        <v>40</v>
      </c>
      <c r="R2578" t="s">
        <v>40</v>
      </c>
      <c r="S2578" s="163" t="s">
        <v>231</v>
      </c>
      <c r="T2578" t="s">
        <v>62</v>
      </c>
      <c r="U2578" t="s">
        <v>47</v>
      </c>
      <c r="V2578" t="s">
        <v>48</v>
      </c>
      <c r="W2578" t="s">
        <v>40</v>
      </c>
      <c r="X2578" t="s">
        <v>232</v>
      </c>
      <c r="Y2578" t="s">
        <v>40</v>
      </c>
      <c r="AB2578" t="s">
        <v>37</v>
      </c>
      <c r="AC2578" t="s">
        <v>6439</v>
      </c>
      <c r="AD2578" t="s">
        <v>39</v>
      </c>
    </row>
    <row r="2579" spans="1:30">
      <c r="A2579" t="s">
        <v>1613</v>
      </c>
      <c r="B2579" t="s">
        <v>26</v>
      </c>
      <c r="C2579" t="s">
        <v>27</v>
      </c>
      <c r="D2579" t="s">
        <v>28</v>
      </c>
      <c r="E2579" t="s">
        <v>29</v>
      </c>
      <c r="F2579" t="s">
        <v>1448</v>
      </c>
      <c r="G2579" t="s">
        <v>1449</v>
      </c>
      <c r="H2579" t="s">
        <v>6181</v>
      </c>
      <c r="I2579" t="s">
        <v>6026</v>
      </c>
      <c r="J2579" t="s">
        <v>1613</v>
      </c>
      <c r="K2579" t="s">
        <v>30</v>
      </c>
      <c r="L2579" t="s">
        <v>30</v>
      </c>
      <c r="M2579" t="s">
        <v>41</v>
      </c>
      <c r="N2579" t="s">
        <v>231</v>
      </c>
      <c r="O2579" t="s">
        <v>14652</v>
      </c>
      <c r="P2579" t="s">
        <v>40</v>
      </c>
      <c r="Q2579" t="s">
        <v>40</v>
      </c>
      <c r="R2579" t="s">
        <v>40</v>
      </c>
      <c r="S2579" s="163" t="s">
        <v>231</v>
      </c>
      <c r="T2579" t="s">
        <v>62</v>
      </c>
      <c r="U2579" t="s">
        <v>47</v>
      </c>
      <c r="V2579" t="s">
        <v>48</v>
      </c>
      <c r="W2579" t="s">
        <v>40</v>
      </c>
      <c r="X2579" t="s">
        <v>232</v>
      </c>
      <c r="Y2579" t="s">
        <v>40</v>
      </c>
      <c r="AB2579" t="s">
        <v>37</v>
      </c>
      <c r="AC2579" t="s">
        <v>6439</v>
      </c>
      <c r="AD2579" t="s">
        <v>39</v>
      </c>
    </row>
    <row r="2580" spans="1:30">
      <c r="A2580" t="s">
        <v>1614</v>
      </c>
      <c r="B2580" t="s">
        <v>26</v>
      </c>
      <c r="C2580" t="s">
        <v>27</v>
      </c>
      <c r="D2580" t="s">
        <v>28</v>
      </c>
      <c r="E2580" t="s">
        <v>29</v>
      </c>
      <c r="F2580" t="s">
        <v>1448</v>
      </c>
      <c r="G2580" t="s">
        <v>1449</v>
      </c>
      <c r="H2580" t="s">
        <v>6181</v>
      </c>
      <c r="I2580" t="s">
        <v>6026</v>
      </c>
      <c r="J2580" t="s">
        <v>1614</v>
      </c>
      <c r="K2580" t="s">
        <v>30</v>
      </c>
      <c r="L2580" t="s">
        <v>30</v>
      </c>
      <c r="M2580" t="s">
        <v>41</v>
      </c>
      <c r="N2580" t="s">
        <v>42</v>
      </c>
      <c r="O2580" t="s">
        <v>52</v>
      </c>
      <c r="P2580" t="s">
        <v>325</v>
      </c>
      <c r="Q2580" t="s">
        <v>734</v>
      </c>
      <c r="R2580" t="s">
        <v>985</v>
      </c>
      <c r="S2580" t="str">
        <f t="shared" si="40"/>
        <v>COLQUEHUANCA HUMPIRE, ANIBAL</v>
      </c>
      <c r="T2580" t="s">
        <v>46</v>
      </c>
      <c r="U2580" t="s">
        <v>47</v>
      </c>
      <c r="V2580" t="s">
        <v>48</v>
      </c>
      <c r="W2580" t="s">
        <v>17068</v>
      </c>
      <c r="X2580" s="121">
        <v>25152</v>
      </c>
      <c r="Y2580" t="s">
        <v>1615</v>
      </c>
      <c r="AB2580" t="s">
        <v>37</v>
      </c>
      <c r="AC2580" t="s">
        <v>38</v>
      </c>
      <c r="AD2580" t="s">
        <v>39</v>
      </c>
    </row>
    <row r="2581" spans="1:30">
      <c r="A2581" t="s">
        <v>1616</v>
      </c>
      <c r="B2581" t="s">
        <v>26</v>
      </c>
      <c r="C2581" t="s">
        <v>27</v>
      </c>
      <c r="D2581" t="s">
        <v>28</v>
      </c>
      <c r="E2581" t="s">
        <v>29</v>
      </c>
      <c r="F2581" t="s">
        <v>1448</v>
      </c>
      <c r="G2581" t="s">
        <v>1449</v>
      </c>
      <c r="H2581" t="s">
        <v>6181</v>
      </c>
      <c r="I2581" t="s">
        <v>6026</v>
      </c>
      <c r="J2581" t="s">
        <v>1616</v>
      </c>
      <c r="K2581" t="s">
        <v>30</v>
      </c>
      <c r="L2581" t="s">
        <v>30</v>
      </c>
      <c r="M2581" t="s">
        <v>41</v>
      </c>
      <c r="N2581" t="s">
        <v>42</v>
      </c>
      <c r="O2581" t="s">
        <v>52</v>
      </c>
      <c r="P2581" t="s">
        <v>73</v>
      </c>
      <c r="Q2581" t="s">
        <v>127</v>
      </c>
      <c r="R2581" t="s">
        <v>1533</v>
      </c>
      <c r="S2581" t="str">
        <f t="shared" si="40"/>
        <v>CONDORI MACHACA, JUAN ENRIQUE</v>
      </c>
      <c r="T2581" t="s">
        <v>58</v>
      </c>
      <c r="U2581" t="s">
        <v>47</v>
      </c>
      <c r="V2581" t="s">
        <v>48</v>
      </c>
      <c r="W2581" t="s">
        <v>17069</v>
      </c>
      <c r="X2581" s="121">
        <v>24698</v>
      </c>
      <c r="Y2581" t="s">
        <v>1534</v>
      </c>
      <c r="AB2581" t="s">
        <v>37</v>
      </c>
      <c r="AC2581" t="s">
        <v>38</v>
      </c>
      <c r="AD2581" t="s">
        <v>39</v>
      </c>
    </row>
    <row r="2582" spans="1:30">
      <c r="A2582" t="s">
        <v>1617</v>
      </c>
      <c r="B2582" t="s">
        <v>26</v>
      </c>
      <c r="C2582" t="s">
        <v>27</v>
      </c>
      <c r="D2582" t="s">
        <v>28</v>
      </c>
      <c r="E2582" t="s">
        <v>29</v>
      </c>
      <c r="F2582" t="s">
        <v>1448</v>
      </c>
      <c r="G2582" t="s">
        <v>1449</v>
      </c>
      <c r="H2582" t="s">
        <v>6181</v>
      </c>
      <c r="I2582" t="s">
        <v>6026</v>
      </c>
      <c r="J2582" t="s">
        <v>1617</v>
      </c>
      <c r="K2582" t="s">
        <v>30</v>
      </c>
      <c r="L2582" t="s">
        <v>30</v>
      </c>
      <c r="M2582" t="s">
        <v>41</v>
      </c>
      <c r="N2582" t="s">
        <v>42</v>
      </c>
      <c r="O2582" t="s">
        <v>52</v>
      </c>
      <c r="P2582" t="s">
        <v>73</v>
      </c>
      <c r="Q2582" t="s">
        <v>85</v>
      </c>
      <c r="R2582" t="s">
        <v>1618</v>
      </c>
      <c r="S2582" t="str">
        <f t="shared" si="40"/>
        <v>CONDORI MANZANO, ALFREDO RICARDO</v>
      </c>
      <c r="T2582" t="s">
        <v>62</v>
      </c>
      <c r="U2582" t="s">
        <v>47</v>
      </c>
      <c r="V2582" t="s">
        <v>48</v>
      </c>
      <c r="W2582" t="s">
        <v>17070</v>
      </c>
      <c r="X2582" s="121">
        <v>21789</v>
      </c>
      <c r="Y2582" t="s">
        <v>1619</v>
      </c>
      <c r="AB2582" t="s">
        <v>37</v>
      </c>
      <c r="AC2582" t="s">
        <v>38</v>
      </c>
      <c r="AD2582" t="s">
        <v>39</v>
      </c>
    </row>
    <row r="2583" spans="1:30">
      <c r="A2583" t="s">
        <v>1620</v>
      </c>
      <c r="B2583" t="s">
        <v>26</v>
      </c>
      <c r="C2583" t="s">
        <v>27</v>
      </c>
      <c r="D2583" t="s">
        <v>28</v>
      </c>
      <c r="E2583" t="s">
        <v>29</v>
      </c>
      <c r="F2583" t="s">
        <v>1448</v>
      </c>
      <c r="G2583" t="s">
        <v>1449</v>
      </c>
      <c r="H2583" t="s">
        <v>6181</v>
      </c>
      <c r="I2583" t="s">
        <v>6026</v>
      </c>
      <c r="J2583" t="s">
        <v>1620</v>
      </c>
      <c r="K2583" t="s">
        <v>30</v>
      </c>
      <c r="L2583" t="s">
        <v>30</v>
      </c>
      <c r="M2583" t="s">
        <v>41</v>
      </c>
      <c r="N2583" t="s">
        <v>42</v>
      </c>
      <c r="O2583" t="s">
        <v>52</v>
      </c>
      <c r="P2583" t="s">
        <v>73</v>
      </c>
      <c r="Q2583" t="s">
        <v>1621</v>
      </c>
      <c r="R2583" t="s">
        <v>788</v>
      </c>
      <c r="S2583" t="str">
        <f t="shared" si="40"/>
        <v>CONDORI QUEA, VICTOR HUGO</v>
      </c>
      <c r="T2583" t="s">
        <v>46</v>
      </c>
      <c r="U2583" t="s">
        <v>47</v>
      </c>
      <c r="V2583" t="s">
        <v>48</v>
      </c>
      <c r="W2583" t="s">
        <v>17071</v>
      </c>
      <c r="X2583" s="121">
        <v>24840</v>
      </c>
      <c r="Y2583" t="s">
        <v>1622</v>
      </c>
      <c r="AB2583" t="s">
        <v>37</v>
      </c>
      <c r="AC2583" t="s">
        <v>38</v>
      </c>
      <c r="AD2583" t="s">
        <v>39</v>
      </c>
    </row>
    <row r="2584" spans="1:30">
      <c r="A2584" t="s">
        <v>1623</v>
      </c>
      <c r="B2584" t="s">
        <v>26</v>
      </c>
      <c r="C2584" t="s">
        <v>27</v>
      </c>
      <c r="D2584" t="s">
        <v>28</v>
      </c>
      <c r="E2584" t="s">
        <v>29</v>
      </c>
      <c r="F2584" t="s">
        <v>1448</v>
      </c>
      <c r="G2584" t="s">
        <v>1449</v>
      </c>
      <c r="H2584" t="s">
        <v>6181</v>
      </c>
      <c r="I2584" t="s">
        <v>6026</v>
      </c>
      <c r="J2584" t="s">
        <v>1623</v>
      </c>
      <c r="K2584" t="s">
        <v>30</v>
      </c>
      <c r="L2584" t="s">
        <v>30</v>
      </c>
      <c r="M2584" t="s">
        <v>41</v>
      </c>
      <c r="N2584" t="s">
        <v>42</v>
      </c>
      <c r="O2584" t="s">
        <v>52</v>
      </c>
      <c r="P2584" t="s">
        <v>774</v>
      </c>
      <c r="Q2584" t="s">
        <v>528</v>
      </c>
      <c r="R2584" t="s">
        <v>589</v>
      </c>
      <c r="S2584" t="str">
        <f t="shared" si="40"/>
        <v>COPA ZAPANA, ROBERTO</v>
      </c>
      <c r="T2584" t="s">
        <v>46</v>
      </c>
      <c r="U2584" t="s">
        <v>47</v>
      </c>
      <c r="V2584" t="s">
        <v>48</v>
      </c>
      <c r="W2584" t="s">
        <v>17072</v>
      </c>
      <c r="X2584" s="121">
        <v>23605</v>
      </c>
      <c r="Y2584" t="s">
        <v>1624</v>
      </c>
      <c r="AB2584" t="s">
        <v>37</v>
      </c>
      <c r="AC2584" t="s">
        <v>38</v>
      </c>
      <c r="AD2584" t="s">
        <v>39</v>
      </c>
    </row>
    <row r="2585" spans="1:30">
      <c r="A2585" t="s">
        <v>1625</v>
      </c>
      <c r="B2585" t="s">
        <v>26</v>
      </c>
      <c r="C2585" t="s">
        <v>27</v>
      </c>
      <c r="D2585" t="s">
        <v>28</v>
      </c>
      <c r="E2585" t="s">
        <v>29</v>
      </c>
      <c r="F2585" t="s">
        <v>1448</v>
      </c>
      <c r="G2585" t="s">
        <v>1449</v>
      </c>
      <c r="H2585" t="s">
        <v>6181</v>
      </c>
      <c r="I2585" t="s">
        <v>6026</v>
      </c>
      <c r="J2585" t="s">
        <v>1625</v>
      </c>
      <c r="K2585" t="s">
        <v>30</v>
      </c>
      <c r="L2585" t="s">
        <v>30</v>
      </c>
      <c r="M2585" t="s">
        <v>41</v>
      </c>
      <c r="N2585" t="s">
        <v>231</v>
      </c>
      <c r="O2585" t="s">
        <v>17073</v>
      </c>
      <c r="P2585" t="s">
        <v>40</v>
      </c>
      <c r="Q2585" t="s">
        <v>40</v>
      </c>
      <c r="R2585" t="s">
        <v>40</v>
      </c>
      <c r="S2585" s="163" t="s">
        <v>231</v>
      </c>
      <c r="T2585" t="s">
        <v>62</v>
      </c>
      <c r="U2585" t="s">
        <v>47</v>
      </c>
      <c r="V2585" t="s">
        <v>48</v>
      </c>
      <c r="W2585" t="s">
        <v>40</v>
      </c>
      <c r="X2585" t="s">
        <v>232</v>
      </c>
      <c r="Y2585" t="s">
        <v>40</v>
      </c>
      <c r="AB2585" t="s">
        <v>37</v>
      </c>
      <c r="AC2585" t="s">
        <v>6439</v>
      </c>
      <c r="AD2585" t="s">
        <v>39</v>
      </c>
    </row>
    <row r="2586" spans="1:30">
      <c r="A2586" t="s">
        <v>1626</v>
      </c>
      <c r="B2586" t="s">
        <v>26</v>
      </c>
      <c r="C2586" t="s">
        <v>27</v>
      </c>
      <c r="D2586" t="s">
        <v>28</v>
      </c>
      <c r="E2586" t="s">
        <v>29</v>
      </c>
      <c r="F2586" t="s">
        <v>1448</v>
      </c>
      <c r="G2586" t="s">
        <v>1449</v>
      </c>
      <c r="H2586" t="s">
        <v>6181</v>
      </c>
      <c r="I2586" t="s">
        <v>6026</v>
      </c>
      <c r="J2586" t="s">
        <v>1626</v>
      </c>
      <c r="K2586" t="s">
        <v>30</v>
      </c>
      <c r="L2586" t="s">
        <v>30</v>
      </c>
      <c r="M2586" t="s">
        <v>41</v>
      </c>
      <c r="N2586" t="s">
        <v>42</v>
      </c>
      <c r="O2586" t="s">
        <v>52</v>
      </c>
      <c r="P2586" t="s">
        <v>129</v>
      </c>
      <c r="Q2586" t="s">
        <v>57</v>
      </c>
      <c r="R2586" t="s">
        <v>177</v>
      </c>
      <c r="S2586" t="str">
        <f t="shared" si="40"/>
        <v>CRUZ VILCA, HUGO</v>
      </c>
      <c r="T2586" t="s">
        <v>46</v>
      </c>
      <c r="U2586" t="s">
        <v>47</v>
      </c>
      <c r="V2586" t="s">
        <v>48</v>
      </c>
      <c r="W2586" t="s">
        <v>17074</v>
      </c>
      <c r="X2586" s="121">
        <v>23266</v>
      </c>
      <c r="Y2586" t="s">
        <v>1627</v>
      </c>
      <c r="AB2586" t="s">
        <v>37</v>
      </c>
      <c r="AC2586" t="s">
        <v>38</v>
      </c>
      <c r="AD2586" t="s">
        <v>39</v>
      </c>
    </row>
    <row r="2587" spans="1:30">
      <c r="A2587" t="s">
        <v>1628</v>
      </c>
      <c r="B2587" t="s">
        <v>26</v>
      </c>
      <c r="C2587" t="s">
        <v>27</v>
      </c>
      <c r="D2587" t="s">
        <v>28</v>
      </c>
      <c r="E2587" t="s">
        <v>29</v>
      </c>
      <c r="F2587" t="s">
        <v>1448</v>
      </c>
      <c r="G2587" t="s">
        <v>1449</v>
      </c>
      <c r="H2587" t="s">
        <v>6181</v>
      </c>
      <c r="I2587" t="s">
        <v>6026</v>
      </c>
      <c r="J2587" t="s">
        <v>1628</v>
      </c>
      <c r="K2587" t="s">
        <v>30</v>
      </c>
      <c r="L2587" t="s">
        <v>30</v>
      </c>
      <c r="M2587" t="s">
        <v>41</v>
      </c>
      <c r="N2587" t="s">
        <v>42</v>
      </c>
      <c r="O2587" t="s">
        <v>52</v>
      </c>
      <c r="P2587" t="s">
        <v>122</v>
      </c>
      <c r="Q2587" t="s">
        <v>140</v>
      </c>
      <c r="R2587" t="s">
        <v>1629</v>
      </c>
      <c r="S2587" t="str">
        <f t="shared" si="40"/>
        <v>FLORES LLANQUE, NESTOR HUGO</v>
      </c>
      <c r="T2587" t="s">
        <v>46</v>
      </c>
      <c r="U2587" t="s">
        <v>47</v>
      </c>
      <c r="V2587" t="s">
        <v>48</v>
      </c>
      <c r="W2587" t="s">
        <v>17075</v>
      </c>
      <c r="X2587" s="121">
        <v>23180</v>
      </c>
      <c r="Y2587" t="s">
        <v>1630</v>
      </c>
      <c r="AB2587" t="s">
        <v>37</v>
      </c>
      <c r="AC2587" t="s">
        <v>38</v>
      </c>
      <c r="AD2587" t="s">
        <v>39</v>
      </c>
    </row>
    <row r="2588" spans="1:30">
      <c r="A2588" t="s">
        <v>1631</v>
      </c>
      <c r="B2588" t="s">
        <v>26</v>
      </c>
      <c r="C2588" t="s">
        <v>27</v>
      </c>
      <c r="D2588" t="s">
        <v>28</v>
      </c>
      <c r="E2588" t="s">
        <v>29</v>
      </c>
      <c r="F2588" t="s">
        <v>1448</v>
      </c>
      <c r="G2588" t="s">
        <v>1449</v>
      </c>
      <c r="H2588" t="s">
        <v>6181</v>
      </c>
      <c r="I2588" t="s">
        <v>6026</v>
      </c>
      <c r="J2588" t="s">
        <v>1631</v>
      </c>
      <c r="K2588" t="s">
        <v>30</v>
      </c>
      <c r="L2588" t="s">
        <v>30</v>
      </c>
      <c r="M2588" t="s">
        <v>41</v>
      </c>
      <c r="N2588" t="s">
        <v>42</v>
      </c>
      <c r="O2588" t="s">
        <v>1632</v>
      </c>
      <c r="P2588" t="s">
        <v>437</v>
      </c>
      <c r="Q2588" t="s">
        <v>1633</v>
      </c>
      <c r="R2588" t="s">
        <v>1634</v>
      </c>
      <c r="S2588" t="str">
        <f t="shared" si="40"/>
        <v>LUNA ESPERILLA, ROXANA NORA</v>
      </c>
      <c r="T2588" t="s">
        <v>35</v>
      </c>
      <c r="U2588" t="s">
        <v>47</v>
      </c>
      <c r="V2588" t="s">
        <v>48</v>
      </c>
      <c r="W2588" t="s">
        <v>17076</v>
      </c>
      <c r="X2588" s="121">
        <v>24766</v>
      </c>
      <c r="Y2588" t="s">
        <v>1635</v>
      </c>
      <c r="AB2588" t="s">
        <v>37</v>
      </c>
      <c r="AC2588" t="s">
        <v>38</v>
      </c>
      <c r="AD2588" t="s">
        <v>39</v>
      </c>
    </row>
    <row r="2589" spans="1:30">
      <c r="A2589" t="s">
        <v>1636</v>
      </c>
      <c r="B2589" t="s">
        <v>26</v>
      </c>
      <c r="C2589" t="s">
        <v>27</v>
      </c>
      <c r="D2589" t="s">
        <v>28</v>
      </c>
      <c r="E2589" t="s">
        <v>29</v>
      </c>
      <c r="F2589" t="s">
        <v>1448</v>
      </c>
      <c r="G2589" t="s">
        <v>1449</v>
      </c>
      <c r="H2589" t="s">
        <v>6181</v>
      </c>
      <c r="I2589" t="s">
        <v>6026</v>
      </c>
      <c r="J2589" t="s">
        <v>1636</v>
      </c>
      <c r="K2589" t="s">
        <v>30</v>
      </c>
      <c r="L2589" t="s">
        <v>30</v>
      </c>
      <c r="M2589" t="s">
        <v>41</v>
      </c>
      <c r="N2589" t="s">
        <v>42</v>
      </c>
      <c r="O2589" t="s">
        <v>52</v>
      </c>
      <c r="P2589" t="s">
        <v>59</v>
      </c>
      <c r="Q2589" t="s">
        <v>344</v>
      </c>
      <c r="R2589" t="s">
        <v>462</v>
      </c>
      <c r="S2589" t="str">
        <f t="shared" si="40"/>
        <v>GALLEGOS FRISANCHO, ELENA</v>
      </c>
      <c r="T2589" t="s">
        <v>51</v>
      </c>
      <c r="U2589" t="s">
        <v>47</v>
      </c>
      <c r="V2589" t="s">
        <v>48</v>
      </c>
      <c r="W2589" t="s">
        <v>17077</v>
      </c>
      <c r="X2589" s="121">
        <v>23400</v>
      </c>
      <c r="Y2589" t="s">
        <v>1637</v>
      </c>
      <c r="AB2589" t="s">
        <v>37</v>
      </c>
      <c r="AC2589" t="s">
        <v>38</v>
      </c>
      <c r="AD2589" t="s">
        <v>39</v>
      </c>
    </row>
    <row r="2590" spans="1:30">
      <c r="A2590" t="s">
        <v>1638</v>
      </c>
      <c r="B2590" t="s">
        <v>26</v>
      </c>
      <c r="C2590" t="s">
        <v>27</v>
      </c>
      <c r="D2590" t="s">
        <v>28</v>
      </c>
      <c r="E2590" t="s">
        <v>29</v>
      </c>
      <c r="F2590" t="s">
        <v>1448</v>
      </c>
      <c r="G2590" t="s">
        <v>1449</v>
      </c>
      <c r="H2590" t="s">
        <v>6181</v>
      </c>
      <c r="I2590" t="s">
        <v>6026</v>
      </c>
      <c r="J2590" t="s">
        <v>1638</v>
      </c>
      <c r="K2590" t="s">
        <v>30</v>
      </c>
      <c r="L2590" t="s">
        <v>30</v>
      </c>
      <c r="M2590" t="s">
        <v>41</v>
      </c>
      <c r="N2590" t="s">
        <v>42</v>
      </c>
      <c r="O2590" t="s">
        <v>52</v>
      </c>
      <c r="P2590" t="s">
        <v>542</v>
      </c>
      <c r="Q2590" t="s">
        <v>705</v>
      </c>
      <c r="R2590" t="s">
        <v>1639</v>
      </c>
      <c r="S2590" t="str">
        <f t="shared" si="40"/>
        <v>GARCIA BLANCO, NORCA FREDISVINDA</v>
      </c>
      <c r="T2590" t="s">
        <v>51</v>
      </c>
      <c r="U2590" t="s">
        <v>47</v>
      </c>
      <c r="V2590" t="s">
        <v>48</v>
      </c>
      <c r="W2590" t="s">
        <v>17078</v>
      </c>
      <c r="X2590" s="121">
        <v>23365</v>
      </c>
      <c r="Y2590" t="s">
        <v>1640</v>
      </c>
      <c r="AB2590" t="s">
        <v>37</v>
      </c>
      <c r="AC2590" t="s">
        <v>38</v>
      </c>
      <c r="AD2590" t="s">
        <v>39</v>
      </c>
    </row>
    <row r="2591" spans="1:30">
      <c r="A2591" t="s">
        <v>1641</v>
      </c>
      <c r="B2591" t="s">
        <v>26</v>
      </c>
      <c r="C2591" t="s">
        <v>27</v>
      </c>
      <c r="D2591" t="s">
        <v>28</v>
      </c>
      <c r="E2591" t="s">
        <v>29</v>
      </c>
      <c r="F2591" t="s">
        <v>1448</v>
      </c>
      <c r="G2591" t="s">
        <v>1449</v>
      </c>
      <c r="H2591" t="s">
        <v>6181</v>
      </c>
      <c r="I2591" t="s">
        <v>6026</v>
      </c>
      <c r="J2591" t="s">
        <v>1641</v>
      </c>
      <c r="K2591" t="s">
        <v>30</v>
      </c>
      <c r="L2591" t="s">
        <v>30</v>
      </c>
      <c r="M2591" t="s">
        <v>8480</v>
      </c>
      <c r="N2591" t="s">
        <v>42</v>
      </c>
      <c r="O2591" t="s">
        <v>1064</v>
      </c>
      <c r="P2591" t="s">
        <v>335</v>
      </c>
      <c r="Q2591" t="s">
        <v>200</v>
      </c>
      <c r="R2591" t="s">
        <v>1642</v>
      </c>
      <c r="S2591" t="str">
        <f t="shared" si="40"/>
        <v>GUTIERREZ CASTRO, WAGNER GROBER</v>
      </c>
      <c r="T2591" t="s">
        <v>310</v>
      </c>
      <c r="U2591" t="s">
        <v>47</v>
      </c>
      <c r="V2591" t="s">
        <v>48</v>
      </c>
      <c r="W2591" t="s">
        <v>17079</v>
      </c>
      <c r="X2591" s="121">
        <v>26456</v>
      </c>
      <c r="Y2591" t="s">
        <v>1643</v>
      </c>
      <c r="AB2591" t="s">
        <v>37</v>
      </c>
      <c r="AC2591" t="s">
        <v>38</v>
      </c>
      <c r="AD2591" t="s">
        <v>39</v>
      </c>
    </row>
    <row r="2592" spans="1:30">
      <c r="A2592" t="s">
        <v>1644</v>
      </c>
      <c r="B2592" t="s">
        <v>26</v>
      </c>
      <c r="C2592" t="s">
        <v>27</v>
      </c>
      <c r="D2592" t="s">
        <v>28</v>
      </c>
      <c r="E2592" t="s">
        <v>29</v>
      </c>
      <c r="F2592" t="s">
        <v>1448</v>
      </c>
      <c r="G2592" t="s">
        <v>1449</v>
      </c>
      <c r="H2592" t="s">
        <v>6181</v>
      </c>
      <c r="I2592" t="s">
        <v>6026</v>
      </c>
      <c r="J2592" t="s">
        <v>1644</v>
      </c>
      <c r="K2592" t="s">
        <v>30</v>
      </c>
      <c r="L2592" t="s">
        <v>30</v>
      </c>
      <c r="M2592" t="s">
        <v>41</v>
      </c>
      <c r="N2592" t="s">
        <v>42</v>
      </c>
      <c r="O2592" t="s">
        <v>52</v>
      </c>
      <c r="P2592" t="s">
        <v>125</v>
      </c>
      <c r="Q2592" t="s">
        <v>904</v>
      </c>
      <c r="R2592" t="s">
        <v>1480</v>
      </c>
      <c r="S2592" t="str">
        <f t="shared" si="40"/>
        <v>HERRERA SALINAS, GLADYS SABINA</v>
      </c>
      <c r="T2592" t="s">
        <v>35</v>
      </c>
      <c r="U2592" t="s">
        <v>47</v>
      </c>
      <c r="V2592" t="s">
        <v>48</v>
      </c>
      <c r="W2592" t="s">
        <v>17080</v>
      </c>
      <c r="X2592" s="121">
        <v>22996</v>
      </c>
      <c r="Y2592" t="s">
        <v>1481</v>
      </c>
      <c r="AB2592" t="s">
        <v>37</v>
      </c>
      <c r="AC2592" t="s">
        <v>38</v>
      </c>
      <c r="AD2592" t="s">
        <v>39</v>
      </c>
    </row>
    <row r="2593" spans="1:30">
      <c r="A2593" t="s">
        <v>1645</v>
      </c>
      <c r="B2593" t="s">
        <v>26</v>
      </c>
      <c r="C2593" t="s">
        <v>27</v>
      </c>
      <c r="D2593" t="s">
        <v>28</v>
      </c>
      <c r="E2593" t="s">
        <v>29</v>
      </c>
      <c r="F2593" t="s">
        <v>1448</v>
      </c>
      <c r="G2593" t="s">
        <v>1449</v>
      </c>
      <c r="H2593" t="s">
        <v>6181</v>
      </c>
      <c r="I2593" t="s">
        <v>6026</v>
      </c>
      <c r="J2593" t="s">
        <v>1645</v>
      </c>
      <c r="K2593" t="s">
        <v>30</v>
      </c>
      <c r="L2593" t="s">
        <v>30</v>
      </c>
      <c r="M2593" t="s">
        <v>41</v>
      </c>
      <c r="N2593" t="s">
        <v>42</v>
      </c>
      <c r="O2593" t="s">
        <v>52</v>
      </c>
      <c r="P2593" t="s">
        <v>590</v>
      </c>
      <c r="Q2593" t="s">
        <v>994</v>
      </c>
      <c r="R2593" t="s">
        <v>313</v>
      </c>
      <c r="S2593" t="str">
        <f t="shared" si="40"/>
        <v>HUATTA MOLLEAPAZA, DELIA</v>
      </c>
      <c r="T2593" t="s">
        <v>46</v>
      </c>
      <c r="U2593" t="s">
        <v>47</v>
      </c>
      <c r="V2593" t="s">
        <v>48</v>
      </c>
      <c r="W2593" t="s">
        <v>17081</v>
      </c>
      <c r="X2593" s="121">
        <v>23249</v>
      </c>
      <c r="Y2593" t="s">
        <v>1646</v>
      </c>
      <c r="AB2593" t="s">
        <v>37</v>
      </c>
      <c r="AC2593" t="s">
        <v>38</v>
      </c>
      <c r="AD2593" t="s">
        <v>39</v>
      </c>
    </row>
    <row r="2594" spans="1:30">
      <c r="A2594" t="s">
        <v>1647</v>
      </c>
      <c r="B2594" t="s">
        <v>26</v>
      </c>
      <c r="C2594" t="s">
        <v>27</v>
      </c>
      <c r="D2594" t="s">
        <v>28</v>
      </c>
      <c r="E2594" t="s">
        <v>29</v>
      </c>
      <c r="F2594" t="s">
        <v>1448</v>
      </c>
      <c r="G2594" t="s">
        <v>1449</v>
      </c>
      <c r="H2594" t="s">
        <v>6181</v>
      </c>
      <c r="I2594" t="s">
        <v>6026</v>
      </c>
      <c r="J2594" t="s">
        <v>1647</v>
      </c>
      <c r="K2594" t="s">
        <v>30</v>
      </c>
      <c r="L2594" t="s">
        <v>30</v>
      </c>
      <c r="M2594" t="s">
        <v>41</v>
      </c>
      <c r="N2594" t="s">
        <v>42</v>
      </c>
      <c r="O2594" t="s">
        <v>52</v>
      </c>
      <c r="P2594" t="s">
        <v>765</v>
      </c>
      <c r="Q2594" t="s">
        <v>6199</v>
      </c>
      <c r="R2594" t="s">
        <v>625</v>
      </c>
      <c r="S2594" t="str">
        <f t="shared" si="40"/>
        <v>HUAYLLAPUMA SANTA CRUZ, TERESA</v>
      </c>
      <c r="T2594" t="s">
        <v>51</v>
      </c>
      <c r="U2594" t="s">
        <v>47</v>
      </c>
      <c r="V2594" t="s">
        <v>48</v>
      </c>
      <c r="W2594" t="s">
        <v>17082</v>
      </c>
      <c r="X2594" s="121">
        <v>22079</v>
      </c>
      <c r="Y2594" t="s">
        <v>1648</v>
      </c>
      <c r="AB2594" t="s">
        <v>37</v>
      </c>
      <c r="AC2594" t="s">
        <v>38</v>
      </c>
      <c r="AD2594" t="s">
        <v>39</v>
      </c>
    </row>
    <row r="2595" spans="1:30">
      <c r="A2595" t="s">
        <v>1649</v>
      </c>
      <c r="B2595" t="s">
        <v>26</v>
      </c>
      <c r="C2595" t="s">
        <v>27</v>
      </c>
      <c r="D2595" t="s">
        <v>28</v>
      </c>
      <c r="E2595" t="s">
        <v>29</v>
      </c>
      <c r="F2595" t="s">
        <v>1448</v>
      </c>
      <c r="G2595" t="s">
        <v>1449</v>
      </c>
      <c r="H2595" t="s">
        <v>6181</v>
      </c>
      <c r="I2595" t="s">
        <v>6026</v>
      </c>
      <c r="J2595" t="s">
        <v>1649</v>
      </c>
      <c r="K2595" t="s">
        <v>30</v>
      </c>
      <c r="L2595" t="s">
        <v>30</v>
      </c>
      <c r="M2595" t="s">
        <v>41</v>
      </c>
      <c r="N2595" t="s">
        <v>42</v>
      </c>
      <c r="O2595" t="s">
        <v>52</v>
      </c>
      <c r="P2595" t="s">
        <v>1650</v>
      </c>
      <c r="Q2595" t="s">
        <v>454</v>
      </c>
      <c r="R2595" t="s">
        <v>1651</v>
      </c>
      <c r="S2595" t="str">
        <f t="shared" si="40"/>
        <v>HUAYTA QUIZA, ALVARO ALFREDO</v>
      </c>
      <c r="T2595" t="s">
        <v>51</v>
      </c>
      <c r="U2595" t="s">
        <v>47</v>
      </c>
      <c r="V2595" t="s">
        <v>48</v>
      </c>
      <c r="W2595" t="s">
        <v>17083</v>
      </c>
      <c r="X2595" s="121">
        <v>23811</v>
      </c>
      <c r="Y2595" t="s">
        <v>1652</v>
      </c>
      <c r="AB2595" t="s">
        <v>37</v>
      </c>
      <c r="AC2595" t="s">
        <v>38</v>
      </c>
      <c r="AD2595" t="s">
        <v>39</v>
      </c>
    </row>
    <row r="2596" spans="1:30">
      <c r="A2596" t="s">
        <v>1653</v>
      </c>
      <c r="B2596" t="s">
        <v>26</v>
      </c>
      <c r="C2596" t="s">
        <v>27</v>
      </c>
      <c r="D2596" t="s">
        <v>28</v>
      </c>
      <c r="E2596" t="s">
        <v>29</v>
      </c>
      <c r="F2596" t="s">
        <v>1448</v>
      </c>
      <c r="G2596" t="s">
        <v>1449</v>
      </c>
      <c r="H2596" t="s">
        <v>6181</v>
      </c>
      <c r="I2596" t="s">
        <v>6026</v>
      </c>
      <c r="J2596" t="s">
        <v>1653</v>
      </c>
      <c r="K2596" t="s">
        <v>30</v>
      </c>
      <c r="L2596" t="s">
        <v>30</v>
      </c>
      <c r="M2596" t="s">
        <v>41</v>
      </c>
      <c r="N2596" t="s">
        <v>42</v>
      </c>
      <c r="O2596" t="s">
        <v>52</v>
      </c>
      <c r="P2596" t="s">
        <v>103</v>
      </c>
      <c r="Q2596" t="s">
        <v>1654</v>
      </c>
      <c r="R2596" t="s">
        <v>489</v>
      </c>
      <c r="S2596" t="str">
        <f t="shared" si="40"/>
        <v>MAMANI MANDAMIENTOS, GRACIELA</v>
      </c>
      <c r="T2596" t="s">
        <v>46</v>
      </c>
      <c r="U2596" t="s">
        <v>47</v>
      </c>
      <c r="V2596" t="s">
        <v>48</v>
      </c>
      <c r="W2596" t="s">
        <v>17084</v>
      </c>
      <c r="X2596" s="121">
        <v>25809</v>
      </c>
      <c r="Y2596" t="s">
        <v>1655</v>
      </c>
      <c r="AB2596" t="s">
        <v>37</v>
      </c>
      <c r="AC2596" t="s">
        <v>38</v>
      </c>
      <c r="AD2596" t="s">
        <v>39</v>
      </c>
    </row>
    <row r="2597" spans="1:30">
      <c r="A2597" t="s">
        <v>1656</v>
      </c>
      <c r="B2597" t="s">
        <v>26</v>
      </c>
      <c r="C2597" t="s">
        <v>27</v>
      </c>
      <c r="D2597" t="s">
        <v>28</v>
      </c>
      <c r="E2597" t="s">
        <v>29</v>
      </c>
      <c r="F2597" t="s">
        <v>1448</v>
      </c>
      <c r="G2597" t="s">
        <v>1449</v>
      </c>
      <c r="H2597" t="s">
        <v>6181</v>
      </c>
      <c r="I2597" t="s">
        <v>6026</v>
      </c>
      <c r="J2597" t="s">
        <v>1656</v>
      </c>
      <c r="K2597" t="s">
        <v>30</v>
      </c>
      <c r="L2597" t="s">
        <v>30</v>
      </c>
      <c r="M2597" t="s">
        <v>41</v>
      </c>
      <c r="N2597" t="s">
        <v>42</v>
      </c>
      <c r="O2597" t="s">
        <v>17085</v>
      </c>
      <c r="P2597" t="s">
        <v>318</v>
      </c>
      <c r="Q2597" t="s">
        <v>103</v>
      </c>
      <c r="R2597" t="s">
        <v>19209</v>
      </c>
      <c r="S2597" t="str">
        <f t="shared" si="40"/>
        <v>MERMA MAMANI, OSCAR PERCY</v>
      </c>
      <c r="T2597" t="s">
        <v>58</v>
      </c>
      <c r="U2597" t="s">
        <v>47</v>
      </c>
      <c r="V2597" t="s">
        <v>48</v>
      </c>
      <c r="W2597" t="s">
        <v>19210</v>
      </c>
      <c r="X2597" s="121">
        <v>27573</v>
      </c>
      <c r="Y2597" t="s">
        <v>19211</v>
      </c>
      <c r="AB2597" t="s">
        <v>37</v>
      </c>
      <c r="AC2597" t="s">
        <v>38</v>
      </c>
      <c r="AD2597" t="s">
        <v>39</v>
      </c>
    </row>
    <row r="2598" spans="1:30">
      <c r="A2598" t="s">
        <v>1657</v>
      </c>
      <c r="B2598" t="s">
        <v>26</v>
      </c>
      <c r="C2598" t="s">
        <v>27</v>
      </c>
      <c r="D2598" t="s">
        <v>28</v>
      </c>
      <c r="E2598" t="s">
        <v>29</v>
      </c>
      <c r="F2598" t="s">
        <v>1448</v>
      </c>
      <c r="G2598" t="s">
        <v>1449</v>
      </c>
      <c r="H2598" t="s">
        <v>6181</v>
      </c>
      <c r="I2598" t="s">
        <v>6026</v>
      </c>
      <c r="J2598" t="s">
        <v>1657</v>
      </c>
      <c r="K2598" t="s">
        <v>30</v>
      </c>
      <c r="L2598" t="s">
        <v>30</v>
      </c>
      <c r="M2598" t="s">
        <v>41</v>
      </c>
      <c r="N2598" t="s">
        <v>42</v>
      </c>
      <c r="O2598" t="s">
        <v>52</v>
      </c>
      <c r="P2598" t="s">
        <v>603</v>
      </c>
      <c r="Q2598" t="s">
        <v>64</v>
      </c>
      <c r="R2598" t="s">
        <v>1658</v>
      </c>
      <c r="S2598" t="str">
        <f t="shared" si="40"/>
        <v>LOPE CHOQUE, ALFONSO POLICARPO</v>
      </c>
      <c r="T2598" t="s">
        <v>58</v>
      </c>
      <c r="U2598" t="s">
        <v>47</v>
      </c>
      <c r="V2598" t="s">
        <v>48</v>
      </c>
      <c r="W2598" t="s">
        <v>17086</v>
      </c>
      <c r="X2598" s="121">
        <v>23402</v>
      </c>
      <c r="Y2598" t="s">
        <v>1659</v>
      </c>
      <c r="AB2598" t="s">
        <v>37</v>
      </c>
      <c r="AC2598" t="s">
        <v>38</v>
      </c>
      <c r="AD2598" t="s">
        <v>39</v>
      </c>
    </row>
    <row r="2599" spans="1:30">
      <c r="A2599" t="s">
        <v>1660</v>
      </c>
      <c r="B2599" t="s">
        <v>26</v>
      </c>
      <c r="C2599" t="s">
        <v>27</v>
      </c>
      <c r="D2599" t="s">
        <v>28</v>
      </c>
      <c r="E2599" t="s">
        <v>29</v>
      </c>
      <c r="F2599" t="s">
        <v>1448</v>
      </c>
      <c r="G2599" t="s">
        <v>1449</v>
      </c>
      <c r="H2599" t="s">
        <v>6181</v>
      </c>
      <c r="I2599" t="s">
        <v>6026</v>
      </c>
      <c r="J2599" t="s">
        <v>1660</v>
      </c>
      <c r="K2599" t="s">
        <v>30</v>
      </c>
      <c r="L2599" t="s">
        <v>30</v>
      </c>
      <c r="M2599" t="s">
        <v>41</v>
      </c>
      <c r="N2599" t="s">
        <v>42</v>
      </c>
      <c r="O2599" t="s">
        <v>52</v>
      </c>
      <c r="P2599" t="s">
        <v>145</v>
      </c>
      <c r="Q2599" t="s">
        <v>75</v>
      </c>
      <c r="R2599" t="s">
        <v>1661</v>
      </c>
      <c r="S2599" t="str">
        <f t="shared" si="40"/>
        <v>MACEDO PINEDA, DENIS SEBASTIAN</v>
      </c>
      <c r="T2599" t="s">
        <v>62</v>
      </c>
      <c r="U2599" t="s">
        <v>47</v>
      </c>
      <c r="V2599" t="s">
        <v>48</v>
      </c>
      <c r="W2599" t="s">
        <v>17087</v>
      </c>
      <c r="X2599" s="121">
        <v>25620</v>
      </c>
      <c r="Y2599" t="s">
        <v>1662</v>
      </c>
      <c r="AB2599" t="s">
        <v>37</v>
      </c>
      <c r="AC2599" t="s">
        <v>38</v>
      </c>
      <c r="AD2599" t="s">
        <v>39</v>
      </c>
    </row>
    <row r="2600" spans="1:30">
      <c r="A2600" t="s">
        <v>1663</v>
      </c>
      <c r="B2600" t="s">
        <v>26</v>
      </c>
      <c r="C2600" t="s">
        <v>27</v>
      </c>
      <c r="D2600" t="s">
        <v>28</v>
      </c>
      <c r="E2600" t="s">
        <v>29</v>
      </c>
      <c r="F2600" t="s">
        <v>1448</v>
      </c>
      <c r="G2600" t="s">
        <v>1449</v>
      </c>
      <c r="H2600" t="s">
        <v>6181</v>
      </c>
      <c r="I2600" t="s">
        <v>6026</v>
      </c>
      <c r="J2600" t="s">
        <v>1663</v>
      </c>
      <c r="K2600" t="s">
        <v>30</v>
      </c>
      <c r="L2600" t="s">
        <v>30</v>
      </c>
      <c r="M2600" t="s">
        <v>41</v>
      </c>
      <c r="N2600" t="s">
        <v>42</v>
      </c>
      <c r="O2600" t="s">
        <v>1664</v>
      </c>
      <c r="P2600" t="s">
        <v>395</v>
      </c>
      <c r="Q2600" t="s">
        <v>335</v>
      </c>
      <c r="R2600" t="s">
        <v>3352</v>
      </c>
      <c r="S2600" t="str">
        <f t="shared" si="40"/>
        <v>ALANOCA GUTIERREZ, REBECA</v>
      </c>
      <c r="T2600" t="s">
        <v>62</v>
      </c>
      <c r="U2600" t="s">
        <v>47</v>
      </c>
      <c r="V2600" t="s">
        <v>48</v>
      </c>
      <c r="W2600" t="s">
        <v>17088</v>
      </c>
      <c r="X2600" s="121">
        <v>31719</v>
      </c>
      <c r="Y2600" t="s">
        <v>13364</v>
      </c>
      <c r="AB2600" t="s">
        <v>37</v>
      </c>
      <c r="AC2600" t="s">
        <v>38</v>
      </c>
      <c r="AD2600" t="s">
        <v>39</v>
      </c>
    </row>
    <row r="2601" spans="1:30">
      <c r="A2601" t="s">
        <v>1665</v>
      </c>
      <c r="B2601" t="s">
        <v>26</v>
      </c>
      <c r="C2601" t="s">
        <v>27</v>
      </c>
      <c r="D2601" t="s">
        <v>28</v>
      </c>
      <c r="E2601" t="s">
        <v>29</v>
      </c>
      <c r="F2601" t="s">
        <v>1448</v>
      </c>
      <c r="G2601" t="s">
        <v>1449</v>
      </c>
      <c r="H2601" t="s">
        <v>6181</v>
      </c>
      <c r="I2601" t="s">
        <v>6026</v>
      </c>
      <c r="J2601" t="s">
        <v>1665</v>
      </c>
      <c r="K2601" t="s">
        <v>30</v>
      </c>
      <c r="L2601" t="s">
        <v>30</v>
      </c>
      <c r="M2601" t="s">
        <v>41</v>
      </c>
      <c r="N2601" t="s">
        <v>42</v>
      </c>
      <c r="O2601" t="s">
        <v>52</v>
      </c>
      <c r="P2601" t="s">
        <v>103</v>
      </c>
      <c r="Q2601" t="s">
        <v>538</v>
      </c>
      <c r="R2601" t="s">
        <v>1666</v>
      </c>
      <c r="S2601" t="str">
        <f t="shared" si="40"/>
        <v>MAMANI ESTEBA, LUIS CRISTOBAL</v>
      </c>
      <c r="T2601" t="s">
        <v>46</v>
      </c>
      <c r="U2601" t="s">
        <v>47</v>
      </c>
      <c r="V2601" t="s">
        <v>48</v>
      </c>
      <c r="W2601" t="s">
        <v>17089</v>
      </c>
      <c r="X2601" s="121">
        <v>21966</v>
      </c>
      <c r="Y2601" t="s">
        <v>1667</v>
      </c>
      <c r="AB2601" t="s">
        <v>37</v>
      </c>
      <c r="AC2601" t="s">
        <v>38</v>
      </c>
      <c r="AD2601" t="s">
        <v>39</v>
      </c>
    </row>
    <row r="2602" spans="1:30">
      <c r="A2602" t="s">
        <v>1668</v>
      </c>
      <c r="B2602" t="s">
        <v>26</v>
      </c>
      <c r="C2602" t="s">
        <v>27</v>
      </c>
      <c r="D2602" t="s">
        <v>28</v>
      </c>
      <c r="E2602" t="s">
        <v>29</v>
      </c>
      <c r="F2602" t="s">
        <v>1448</v>
      </c>
      <c r="G2602" t="s">
        <v>1449</v>
      </c>
      <c r="H2602" t="s">
        <v>6181</v>
      </c>
      <c r="I2602" t="s">
        <v>6026</v>
      </c>
      <c r="J2602" t="s">
        <v>1668</v>
      </c>
      <c r="K2602" t="s">
        <v>30</v>
      </c>
      <c r="L2602" t="s">
        <v>30</v>
      </c>
      <c r="M2602" t="s">
        <v>41</v>
      </c>
      <c r="N2602" t="s">
        <v>42</v>
      </c>
      <c r="O2602" t="s">
        <v>52</v>
      </c>
      <c r="P2602" t="s">
        <v>103</v>
      </c>
      <c r="Q2602" t="s">
        <v>71</v>
      </c>
      <c r="R2602" t="s">
        <v>1512</v>
      </c>
      <c r="S2602" t="str">
        <f t="shared" si="40"/>
        <v>MAMANI HUANCA, CORINA MARCELINA</v>
      </c>
      <c r="T2602" t="s">
        <v>46</v>
      </c>
      <c r="U2602" t="s">
        <v>47</v>
      </c>
      <c r="V2602" t="s">
        <v>48</v>
      </c>
      <c r="W2602" t="s">
        <v>17090</v>
      </c>
      <c r="X2602" s="121">
        <v>22467</v>
      </c>
      <c r="Y2602" t="s">
        <v>1513</v>
      </c>
      <c r="AB2602" t="s">
        <v>37</v>
      </c>
      <c r="AC2602" t="s">
        <v>38</v>
      </c>
      <c r="AD2602" t="s">
        <v>39</v>
      </c>
    </row>
    <row r="2603" spans="1:30">
      <c r="A2603" t="s">
        <v>1669</v>
      </c>
      <c r="B2603" t="s">
        <v>26</v>
      </c>
      <c r="C2603" t="s">
        <v>27</v>
      </c>
      <c r="D2603" t="s">
        <v>28</v>
      </c>
      <c r="E2603" t="s">
        <v>29</v>
      </c>
      <c r="F2603" t="s">
        <v>1448</v>
      </c>
      <c r="G2603" t="s">
        <v>1449</v>
      </c>
      <c r="H2603" t="s">
        <v>6181</v>
      </c>
      <c r="I2603" t="s">
        <v>6026</v>
      </c>
      <c r="J2603" t="s">
        <v>1669</v>
      </c>
      <c r="K2603" t="s">
        <v>30</v>
      </c>
      <c r="L2603" t="s">
        <v>30</v>
      </c>
      <c r="M2603" t="s">
        <v>41</v>
      </c>
      <c r="N2603" t="s">
        <v>42</v>
      </c>
      <c r="O2603" t="s">
        <v>52</v>
      </c>
      <c r="P2603" t="s">
        <v>103</v>
      </c>
      <c r="Q2603" t="s">
        <v>385</v>
      </c>
      <c r="R2603" t="s">
        <v>435</v>
      </c>
      <c r="S2603" t="str">
        <f t="shared" si="40"/>
        <v>MAMANI LLANO, JUSTO</v>
      </c>
      <c r="T2603" t="s">
        <v>46</v>
      </c>
      <c r="U2603" t="s">
        <v>47</v>
      </c>
      <c r="V2603" t="s">
        <v>48</v>
      </c>
      <c r="W2603" t="s">
        <v>17091</v>
      </c>
      <c r="X2603" s="121">
        <v>22512</v>
      </c>
      <c r="Y2603" t="s">
        <v>1539</v>
      </c>
      <c r="AB2603" t="s">
        <v>37</v>
      </c>
      <c r="AC2603" t="s">
        <v>38</v>
      </c>
      <c r="AD2603" t="s">
        <v>39</v>
      </c>
    </row>
    <row r="2604" spans="1:30">
      <c r="A2604" t="s">
        <v>1670</v>
      </c>
      <c r="B2604" t="s">
        <v>26</v>
      </c>
      <c r="C2604" t="s">
        <v>27</v>
      </c>
      <c r="D2604" t="s">
        <v>28</v>
      </c>
      <c r="E2604" t="s">
        <v>29</v>
      </c>
      <c r="F2604" t="s">
        <v>1448</v>
      </c>
      <c r="G2604" t="s">
        <v>1449</v>
      </c>
      <c r="H2604" t="s">
        <v>6181</v>
      </c>
      <c r="I2604" t="s">
        <v>6026</v>
      </c>
      <c r="J2604" t="s">
        <v>1670</v>
      </c>
      <c r="K2604" t="s">
        <v>30</v>
      </c>
      <c r="L2604" t="s">
        <v>30</v>
      </c>
      <c r="M2604" t="s">
        <v>41</v>
      </c>
      <c r="N2604" t="s">
        <v>42</v>
      </c>
      <c r="O2604" t="s">
        <v>52</v>
      </c>
      <c r="P2604" t="s">
        <v>103</v>
      </c>
      <c r="Q2604" t="s">
        <v>333</v>
      </c>
      <c r="R2604" t="s">
        <v>1671</v>
      </c>
      <c r="S2604" t="str">
        <f t="shared" si="40"/>
        <v>MAMANI MIRANDA, AVELINO</v>
      </c>
      <c r="T2604" t="s">
        <v>51</v>
      </c>
      <c r="U2604" t="s">
        <v>47</v>
      </c>
      <c r="V2604" t="s">
        <v>48</v>
      </c>
      <c r="W2604" t="s">
        <v>17092</v>
      </c>
      <c r="X2604" s="121">
        <v>21585</v>
      </c>
      <c r="Y2604" t="s">
        <v>1672</v>
      </c>
      <c r="AB2604" t="s">
        <v>37</v>
      </c>
      <c r="AC2604" t="s">
        <v>38</v>
      </c>
      <c r="AD2604" t="s">
        <v>39</v>
      </c>
    </row>
    <row r="2605" spans="1:30">
      <c r="A2605" t="s">
        <v>1673</v>
      </c>
      <c r="B2605" t="s">
        <v>26</v>
      </c>
      <c r="C2605" t="s">
        <v>27</v>
      </c>
      <c r="D2605" t="s">
        <v>28</v>
      </c>
      <c r="E2605" t="s">
        <v>29</v>
      </c>
      <c r="F2605" t="s">
        <v>1448</v>
      </c>
      <c r="G2605" t="s">
        <v>1449</v>
      </c>
      <c r="H2605" t="s">
        <v>6181</v>
      </c>
      <c r="I2605" t="s">
        <v>6026</v>
      </c>
      <c r="J2605" t="s">
        <v>1673</v>
      </c>
      <c r="K2605" t="s">
        <v>30</v>
      </c>
      <c r="L2605" t="s">
        <v>30</v>
      </c>
      <c r="M2605" t="s">
        <v>41</v>
      </c>
      <c r="N2605" t="s">
        <v>42</v>
      </c>
      <c r="O2605" t="s">
        <v>19212</v>
      </c>
      <c r="P2605" t="s">
        <v>103</v>
      </c>
      <c r="Q2605" t="s">
        <v>1674</v>
      </c>
      <c r="R2605" t="s">
        <v>570</v>
      </c>
      <c r="S2605" t="str">
        <f t="shared" si="40"/>
        <v>MAMANI PAJA, JOSEFINA</v>
      </c>
      <c r="T2605" t="s">
        <v>46</v>
      </c>
      <c r="U2605" t="s">
        <v>47</v>
      </c>
      <c r="V2605" t="s">
        <v>48</v>
      </c>
      <c r="W2605" t="s">
        <v>17093</v>
      </c>
      <c r="X2605" s="121">
        <v>20911</v>
      </c>
      <c r="Y2605" t="s">
        <v>1675</v>
      </c>
      <c r="AB2605" t="s">
        <v>37</v>
      </c>
      <c r="AC2605" t="s">
        <v>38</v>
      </c>
      <c r="AD2605" t="s">
        <v>39</v>
      </c>
    </row>
    <row r="2606" spans="1:30">
      <c r="A2606" t="s">
        <v>1676</v>
      </c>
      <c r="B2606" t="s">
        <v>26</v>
      </c>
      <c r="C2606" t="s">
        <v>27</v>
      </c>
      <c r="D2606" t="s">
        <v>28</v>
      </c>
      <c r="E2606" t="s">
        <v>29</v>
      </c>
      <c r="F2606" t="s">
        <v>1448</v>
      </c>
      <c r="G2606" t="s">
        <v>1449</v>
      </c>
      <c r="H2606" t="s">
        <v>6181</v>
      </c>
      <c r="I2606" t="s">
        <v>6026</v>
      </c>
      <c r="J2606" t="s">
        <v>1676</v>
      </c>
      <c r="K2606" t="s">
        <v>30</v>
      </c>
      <c r="L2606" t="s">
        <v>30</v>
      </c>
      <c r="M2606" t="s">
        <v>41</v>
      </c>
      <c r="N2606" t="s">
        <v>42</v>
      </c>
      <c r="O2606" t="s">
        <v>6376</v>
      </c>
      <c r="P2606" t="s">
        <v>521</v>
      </c>
      <c r="Q2606" t="s">
        <v>200</v>
      </c>
      <c r="R2606" t="s">
        <v>3489</v>
      </c>
      <c r="S2606" t="str">
        <f t="shared" si="40"/>
        <v>JORGE CASTRO, ROSENDO</v>
      </c>
      <c r="T2606" t="s">
        <v>51</v>
      </c>
      <c r="U2606" t="s">
        <v>47</v>
      </c>
      <c r="V2606" t="s">
        <v>48</v>
      </c>
      <c r="W2606" t="s">
        <v>17094</v>
      </c>
      <c r="X2606" s="121">
        <v>23711</v>
      </c>
      <c r="Y2606" t="s">
        <v>4890</v>
      </c>
      <c r="AB2606" t="s">
        <v>37</v>
      </c>
      <c r="AC2606" t="s">
        <v>38</v>
      </c>
      <c r="AD2606" t="s">
        <v>39</v>
      </c>
    </row>
    <row r="2607" spans="1:30">
      <c r="A2607" t="s">
        <v>1677</v>
      </c>
      <c r="B2607" t="s">
        <v>26</v>
      </c>
      <c r="C2607" t="s">
        <v>27</v>
      </c>
      <c r="D2607" t="s">
        <v>28</v>
      </c>
      <c r="E2607" t="s">
        <v>29</v>
      </c>
      <c r="F2607" t="s">
        <v>1448</v>
      </c>
      <c r="G2607" t="s">
        <v>1449</v>
      </c>
      <c r="H2607" t="s">
        <v>6181</v>
      </c>
      <c r="I2607" t="s">
        <v>6026</v>
      </c>
      <c r="J2607" t="s">
        <v>1677</v>
      </c>
      <c r="K2607" t="s">
        <v>30</v>
      </c>
      <c r="L2607" t="s">
        <v>30</v>
      </c>
      <c r="M2607" t="s">
        <v>41</v>
      </c>
      <c r="N2607" t="s">
        <v>42</v>
      </c>
      <c r="O2607" t="s">
        <v>13365</v>
      </c>
      <c r="P2607" t="s">
        <v>170</v>
      </c>
      <c r="Q2607" t="s">
        <v>4329</v>
      </c>
      <c r="R2607" t="s">
        <v>4330</v>
      </c>
      <c r="S2607" t="str">
        <f t="shared" si="40"/>
        <v>ROJAS BENAVIDEZ, FERNANDO RAFAEL</v>
      </c>
      <c r="T2607" t="s">
        <v>310</v>
      </c>
      <c r="U2607" t="s">
        <v>47</v>
      </c>
      <c r="V2607" t="s">
        <v>48</v>
      </c>
      <c r="W2607" t="s">
        <v>17095</v>
      </c>
      <c r="X2607" s="121">
        <v>25352</v>
      </c>
      <c r="Y2607" t="s">
        <v>4331</v>
      </c>
      <c r="AB2607" t="s">
        <v>37</v>
      </c>
      <c r="AC2607" t="s">
        <v>38</v>
      </c>
      <c r="AD2607" t="s">
        <v>39</v>
      </c>
    </row>
    <row r="2608" spans="1:30">
      <c r="A2608" t="s">
        <v>1678</v>
      </c>
      <c r="B2608" t="s">
        <v>26</v>
      </c>
      <c r="C2608" t="s">
        <v>27</v>
      </c>
      <c r="D2608" t="s">
        <v>28</v>
      </c>
      <c r="E2608" t="s">
        <v>29</v>
      </c>
      <c r="F2608" t="s">
        <v>1448</v>
      </c>
      <c r="G2608" t="s">
        <v>1449</v>
      </c>
      <c r="H2608" t="s">
        <v>6181</v>
      </c>
      <c r="I2608" t="s">
        <v>6026</v>
      </c>
      <c r="J2608" t="s">
        <v>1678</v>
      </c>
      <c r="K2608" t="s">
        <v>30</v>
      </c>
      <c r="L2608" t="s">
        <v>30</v>
      </c>
      <c r="M2608" t="s">
        <v>41</v>
      </c>
      <c r="N2608" t="s">
        <v>231</v>
      </c>
      <c r="O2608" t="s">
        <v>17096</v>
      </c>
      <c r="P2608" t="s">
        <v>40</v>
      </c>
      <c r="Q2608" t="s">
        <v>40</v>
      </c>
      <c r="R2608" t="s">
        <v>40</v>
      </c>
      <c r="S2608" s="163" t="s">
        <v>231</v>
      </c>
      <c r="T2608" t="s">
        <v>62</v>
      </c>
      <c r="U2608" t="s">
        <v>47</v>
      </c>
      <c r="V2608" t="s">
        <v>48</v>
      </c>
      <c r="W2608" t="s">
        <v>40</v>
      </c>
      <c r="X2608" t="s">
        <v>232</v>
      </c>
      <c r="Y2608" t="s">
        <v>40</v>
      </c>
      <c r="AB2608" t="s">
        <v>37</v>
      </c>
      <c r="AC2608" t="s">
        <v>6439</v>
      </c>
      <c r="AD2608" t="s">
        <v>39</v>
      </c>
    </row>
    <row r="2609" spans="1:30">
      <c r="A2609" t="s">
        <v>1681</v>
      </c>
      <c r="B2609" t="s">
        <v>26</v>
      </c>
      <c r="C2609" t="s">
        <v>27</v>
      </c>
      <c r="D2609" t="s">
        <v>28</v>
      </c>
      <c r="E2609" t="s">
        <v>29</v>
      </c>
      <c r="F2609" t="s">
        <v>1448</v>
      </c>
      <c r="G2609" t="s">
        <v>1449</v>
      </c>
      <c r="H2609" t="s">
        <v>6181</v>
      </c>
      <c r="I2609" t="s">
        <v>6026</v>
      </c>
      <c r="J2609" t="s">
        <v>1681</v>
      </c>
      <c r="K2609" t="s">
        <v>30</v>
      </c>
      <c r="L2609" t="s">
        <v>30</v>
      </c>
      <c r="M2609" t="s">
        <v>41</v>
      </c>
      <c r="N2609" t="s">
        <v>231</v>
      </c>
      <c r="O2609" t="s">
        <v>19213</v>
      </c>
      <c r="P2609" t="s">
        <v>40</v>
      </c>
      <c r="Q2609" t="s">
        <v>40</v>
      </c>
      <c r="R2609" t="s">
        <v>40</v>
      </c>
      <c r="S2609" s="163" t="s">
        <v>231</v>
      </c>
      <c r="T2609" t="s">
        <v>62</v>
      </c>
      <c r="U2609" t="s">
        <v>47</v>
      </c>
      <c r="V2609" t="s">
        <v>48</v>
      </c>
      <c r="W2609" t="s">
        <v>40</v>
      </c>
      <c r="X2609" t="s">
        <v>232</v>
      </c>
      <c r="Y2609" t="s">
        <v>40</v>
      </c>
      <c r="AB2609" t="s">
        <v>37</v>
      </c>
      <c r="AC2609" t="s">
        <v>6439</v>
      </c>
      <c r="AD2609" t="s">
        <v>39</v>
      </c>
    </row>
    <row r="2610" spans="1:30">
      <c r="A2610" t="s">
        <v>1682</v>
      </c>
      <c r="B2610" t="s">
        <v>26</v>
      </c>
      <c r="C2610" t="s">
        <v>27</v>
      </c>
      <c r="D2610" t="s">
        <v>28</v>
      </c>
      <c r="E2610" t="s">
        <v>29</v>
      </c>
      <c r="F2610" t="s">
        <v>1448</v>
      </c>
      <c r="G2610" t="s">
        <v>1449</v>
      </c>
      <c r="H2610" t="s">
        <v>6181</v>
      </c>
      <c r="I2610" t="s">
        <v>6026</v>
      </c>
      <c r="J2610" t="s">
        <v>1682</v>
      </c>
      <c r="K2610" t="s">
        <v>30</v>
      </c>
      <c r="L2610" t="s">
        <v>30</v>
      </c>
      <c r="M2610" t="s">
        <v>41</v>
      </c>
      <c r="N2610" t="s">
        <v>42</v>
      </c>
      <c r="O2610" t="s">
        <v>52</v>
      </c>
      <c r="P2610" t="s">
        <v>530</v>
      </c>
      <c r="Q2610" t="s">
        <v>1684</v>
      </c>
      <c r="R2610" t="s">
        <v>1685</v>
      </c>
      <c r="S2610" t="str">
        <f t="shared" si="40"/>
        <v>MONJE JARICA, CARLOS DAVID</v>
      </c>
      <c r="T2610" t="s">
        <v>35</v>
      </c>
      <c r="U2610" t="s">
        <v>47</v>
      </c>
      <c r="V2610" t="s">
        <v>48</v>
      </c>
      <c r="W2610" t="s">
        <v>17097</v>
      </c>
      <c r="X2610" s="121">
        <v>22918</v>
      </c>
      <c r="Y2610" t="s">
        <v>1686</v>
      </c>
      <c r="AB2610" t="s">
        <v>37</v>
      </c>
      <c r="AC2610" t="s">
        <v>38</v>
      </c>
      <c r="AD2610" t="s">
        <v>39</v>
      </c>
    </row>
    <row r="2611" spans="1:30">
      <c r="A2611" t="s">
        <v>1687</v>
      </c>
      <c r="B2611" t="s">
        <v>26</v>
      </c>
      <c r="C2611" t="s">
        <v>27</v>
      </c>
      <c r="D2611" t="s">
        <v>28</v>
      </c>
      <c r="E2611" t="s">
        <v>29</v>
      </c>
      <c r="F2611" t="s">
        <v>1448</v>
      </c>
      <c r="G2611" t="s">
        <v>1449</v>
      </c>
      <c r="H2611" t="s">
        <v>6181</v>
      </c>
      <c r="I2611" t="s">
        <v>6026</v>
      </c>
      <c r="J2611" t="s">
        <v>1687</v>
      </c>
      <c r="K2611" t="s">
        <v>30</v>
      </c>
      <c r="L2611" t="s">
        <v>30</v>
      </c>
      <c r="M2611" t="s">
        <v>41</v>
      </c>
      <c r="N2611" t="s">
        <v>42</v>
      </c>
      <c r="O2611" t="s">
        <v>52</v>
      </c>
      <c r="P2611" t="s">
        <v>265</v>
      </c>
      <c r="Q2611" t="s">
        <v>148</v>
      </c>
      <c r="R2611" t="s">
        <v>884</v>
      </c>
      <c r="S2611" t="str">
        <f t="shared" si="40"/>
        <v>NEYRA RAMOS, ALFREDO</v>
      </c>
      <c r="T2611" t="s">
        <v>310</v>
      </c>
      <c r="U2611" t="s">
        <v>47</v>
      </c>
      <c r="V2611" t="s">
        <v>48</v>
      </c>
      <c r="W2611" t="s">
        <v>17098</v>
      </c>
      <c r="X2611" s="121">
        <v>23290</v>
      </c>
      <c r="Y2611" t="s">
        <v>1688</v>
      </c>
      <c r="AB2611" t="s">
        <v>37</v>
      </c>
      <c r="AC2611" t="s">
        <v>38</v>
      </c>
      <c r="AD2611" t="s">
        <v>39</v>
      </c>
    </row>
    <row r="2612" spans="1:30">
      <c r="A2612" t="s">
        <v>1689</v>
      </c>
      <c r="B2612" t="s">
        <v>26</v>
      </c>
      <c r="C2612" t="s">
        <v>27</v>
      </c>
      <c r="D2612" t="s">
        <v>28</v>
      </c>
      <c r="E2612" t="s">
        <v>29</v>
      </c>
      <c r="F2612" t="s">
        <v>1448</v>
      </c>
      <c r="G2612" t="s">
        <v>1449</v>
      </c>
      <c r="H2612" t="s">
        <v>6181</v>
      </c>
      <c r="I2612" t="s">
        <v>6026</v>
      </c>
      <c r="J2612" t="s">
        <v>1689</v>
      </c>
      <c r="K2612" t="s">
        <v>30</v>
      </c>
      <c r="L2612" t="s">
        <v>30</v>
      </c>
      <c r="M2612" t="s">
        <v>41</v>
      </c>
      <c r="N2612" t="s">
        <v>42</v>
      </c>
      <c r="O2612" t="s">
        <v>52</v>
      </c>
      <c r="P2612" t="s">
        <v>240</v>
      </c>
      <c r="Q2612" t="s">
        <v>299</v>
      </c>
      <c r="R2612" t="s">
        <v>1690</v>
      </c>
      <c r="S2612" t="str">
        <f t="shared" si="40"/>
        <v>NUÑEZ RODRIGUEZ, FORTUNATO</v>
      </c>
      <c r="T2612" t="s">
        <v>46</v>
      </c>
      <c r="U2612" t="s">
        <v>47</v>
      </c>
      <c r="V2612" t="s">
        <v>48</v>
      </c>
      <c r="W2612" t="s">
        <v>17099</v>
      </c>
      <c r="X2612" s="121">
        <v>21107</v>
      </c>
      <c r="Y2612" t="s">
        <v>1691</v>
      </c>
      <c r="AB2612" t="s">
        <v>37</v>
      </c>
      <c r="AC2612" t="s">
        <v>38</v>
      </c>
      <c r="AD2612" t="s">
        <v>39</v>
      </c>
    </row>
    <row r="2613" spans="1:30">
      <c r="A2613" t="s">
        <v>1692</v>
      </c>
      <c r="B2613" t="s">
        <v>26</v>
      </c>
      <c r="C2613" t="s">
        <v>27</v>
      </c>
      <c r="D2613" t="s">
        <v>28</v>
      </c>
      <c r="E2613" t="s">
        <v>29</v>
      </c>
      <c r="F2613" t="s">
        <v>1448</v>
      </c>
      <c r="G2613" t="s">
        <v>1449</v>
      </c>
      <c r="H2613" t="s">
        <v>6181</v>
      </c>
      <c r="I2613" t="s">
        <v>6026</v>
      </c>
      <c r="J2613" t="s">
        <v>1692</v>
      </c>
      <c r="K2613" t="s">
        <v>30</v>
      </c>
      <c r="L2613" t="s">
        <v>30</v>
      </c>
      <c r="M2613" t="s">
        <v>41</v>
      </c>
      <c r="N2613" t="s">
        <v>42</v>
      </c>
      <c r="O2613" t="s">
        <v>1693</v>
      </c>
      <c r="P2613" t="s">
        <v>146</v>
      </c>
      <c r="Q2613" t="s">
        <v>228</v>
      </c>
      <c r="R2613" t="s">
        <v>1519</v>
      </c>
      <c r="S2613" t="str">
        <f t="shared" si="40"/>
        <v>LAURA CHIPANA, MARUJA HILDA</v>
      </c>
      <c r="T2613" t="s">
        <v>6286</v>
      </c>
      <c r="U2613" t="s">
        <v>47</v>
      </c>
      <c r="V2613" t="s">
        <v>48</v>
      </c>
      <c r="W2613" t="s">
        <v>17100</v>
      </c>
      <c r="X2613" s="121">
        <v>23784</v>
      </c>
      <c r="Y2613" t="s">
        <v>1520</v>
      </c>
      <c r="AB2613" t="s">
        <v>37</v>
      </c>
      <c r="AC2613" t="s">
        <v>38</v>
      </c>
      <c r="AD2613" t="s">
        <v>39</v>
      </c>
    </row>
    <row r="2614" spans="1:30">
      <c r="A2614" t="s">
        <v>1694</v>
      </c>
      <c r="B2614" t="s">
        <v>26</v>
      </c>
      <c r="C2614" t="s">
        <v>27</v>
      </c>
      <c r="D2614" t="s">
        <v>28</v>
      </c>
      <c r="E2614" t="s">
        <v>29</v>
      </c>
      <c r="F2614" t="s">
        <v>1448</v>
      </c>
      <c r="G2614" t="s">
        <v>1449</v>
      </c>
      <c r="H2614" t="s">
        <v>6181</v>
      </c>
      <c r="I2614" t="s">
        <v>6026</v>
      </c>
      <c r="J2614" t="s">
        <v>1694</v>
      </c>
      <c r="K2614" t="s">
        <v>30</v>
      </c>
      <c r="L2614" t="s">
        <v>30</v>
      </c>
      <c r="M2614" t="s">
        <v>41</v>
      </c>
      <c r="N2614" t="s">
        <v>42</v>
      </c>
      <c r="O2614" t="s">
        <v>52</v>
      </c>
      <c r="P2614" t="s">
        <v>126</v>
      </c>
      <c r="Q2614" t="s">
        <v>64</v>
      </c>
      <c r="R2614" t="s">
        <v>1695</v>
      </c>
      <c r="S2614" t="str">
        <f t="shared" si="40"/>
        <v>PAMPAMALLCO CHOQUE, ROSA ELVIRA</v>
      </c>
      <c r="T2614" t="s">
        <v>46</v>
      </c>
      <c r="U2614" t="s">
        <v>47</v>
      </c>
      <c r="V2614" t="s">
        <v>48</v>
      </c>
      <c r="W2614" t="s">
        <v>17101</v>
      </c>
      <c r="X2614" s="121">
        <v>24714</v>
      </c>
      <c r="Y2614" t="s">
        <v>1696</v>
      </c>
      <c r="AB2614" t="s">
        <v>37</v>
      </c>
      <c r="AC2614" t="s">
        <v>38</v>
      </c>
      <c r="AD2614" t="s">
        <v>39</v>
      </c>
    </row>
    <row r="2615" spans="1:30">
      <c r="A2615" t="s">
        <v>1697</v>
      </c>
      <c r="B2615" t="s">
        <v>26</v>
      </c>
      <c r="C2615" t="s">
        <v>27</v>
      </c>
      <c r="D2615" t="s">
        <v>28</v>
      </c>
      <c r="E2615" t="s">
        <v>29</v>
      </c>
      <c r="F2615" t="s">
        <v>1448</v>
      </c>
      <c r="G2615" t="s">
        <v>1449</v>
      </c>
      <c r="H2615" t="s">
        <v>6181</v>
      </c>
      <c r="I2615" t="s">
        <v>6026</v>
      </c>
      <c r="J2615" t="s">
        <v>1697</v>
      </c>
      <c r="K2615" t="s">
        <v>30</v>
      </c>
      <c r="L2615" t="s">
        <v>30</v>
      </c>
      <c r="M2615" t="s">
        <v>41</v>
      </c>
      <c r="N2615" t="s">
        <v>42</v>
      </c>
      <c r="O2615" t="s">
        <v>965</v>
      </c>
      <c r="P2615" t="s">
        <v>102</v>
      </c>
      <c r="Q2615" t="s">
        <v>64</v>
      </c>
      <c r="R2615" t="s">
        <v>1698</v>
      </c>
      <c r="S2615" t="str">
        <f t="shared" si="40"/>
        <v>CHAMBI CHOQUE, MARY YUL</v>
      </c>
      <c r="T2615" t="s">
        <v>51</v>
      </c>
      <c r="U2615" t="s">
        <v>47</v>
      </c>
      <c r="V2615" t="s">
        <v>48</v>
      </c>
      <c r="W2615" t="s">
        <v>17102</v>
      </c>
      <c r="X2615" s="121">
        <v>26142</v>
      </c>
      <c r="Y2615" t="s">
        <v>1699</v>
      </c>
      <c r="AB2615" t="s">
        <v>37</v>
      </c>
      <c r="AC2615" t="s">
        <v>38</v>
      </c>
      <c r="AD2615" t="s">
        <v>39</v>
      </c>
    </row>
    <row r="2616" spans="1:30">
      <c r="A2616" t="s">
        <v>1700</v>
      </c>
      <c r="B2616" t="s">
        <v>26</v>
      </c>
      <c r="C2616" t="s">
        <v>27</v>
      </c>
      <c r="D2616" t="s">
        <v>28</v>
      </c>
      <c r="E2616" t="s">
        <v>29</v>
      </c>
      <c r="F2616" t="s">
        <v>1448</v>
      </c>
      <c r="G2616" t="s">
        <v>1449</v>
      </c>
      <c r="H2616" t="s">
        <v>6181</v>
      </c>
      <c r="I2616" t="s">
        <v>6026</v>
      </c>
      <c r="J2616" t="s">
        <v>1700</v>
      </c>
      <c r="K2616" t="s">
        <v>30</v>
      </c>
      <c r="L2616" t="s">
        <v>30</v>
      </c>
      <c r="M2616" t="s">
        <v>41</v>
      </c>
      <c r="N2616" t="s">
        <v>42</v>
      </c>
      <c r="O2616" t="s">
        <v>52</v>
      </c>
      <c r="P2616" t="s">
        <v>1701</v>
      </c>
      <c r="Q2616" t="s">
        <v>585</v>
      </c>
      <c r="R2616" t="s">
        <v>1702</v>
      </c>
      <c r="S2616" t="str">
        <f t="shared" si="40"/>
        <v>PURACA SONCCO, ERNAN LAZARO</v>
      </c>
      <c r="T2616" t="s">
        <v>310</v>
      </c>
      <c r="U2616" t="s">
        <v>47</v>
      </c>
      <c r="V2616" t="s">
        <v>48</v>
      </c>
      <c r="W2616" t="s">
        <v>17103</v>
      </c>
      <c r="X2616" s="121">
        <v>23728</v>
      </c>
      <c r="Y2616" t="s">
        <v>1703</v>
      </c>
      <c r="AB2616" t="s">
        <v>37</v>
      </c>
      <c r="AC2616" t="s">
        <v>38</v>
      </c>
      <c r="AD2616" t="s">
        <v>39</v>
      </c>
    </row>
    <row r="2617" spans="1:30">
      <c r="A2617" t="s">
        <v>1704</v>
      </c>
      <c r="B2617" t="s">
        <v>26</v>
      </c>
      <c r="C2617" t="s">
        <v>27</v>
      </c>
      <c r="D2617" t="s">
        <v>28</v>
      </c>
      <c r="E2617" t="s">
        <v>29</v>
      </c>
      <c r="F2617" t="s">
        <v>1448</v>
      </c>
      <c r="G2617" t="s">
        <v>1449</v>
      </c>
      <c r="H2617" t="s">
        <v>6181</v>
      </c>
      <c r="I2617" t="s">
        <v>6026</v>
      </c>
      <c r="J2617" t="s">
        <v>1704</v>
      </c>
      <c r="K2617" t="s">
        <v>30</v>
      </c>
      <c r="L2617" t="s">
        <v>30</v>
      </c>
      <c r="M2617" t="s">
        <v>41</v>
      </c>
      <c r="N2617" t="s">
        <v>42</v>
      </c>
      <c r="O2617" t="s">
        <v>52</v>
      </c>
      <c r="P2617" t="s">
        <v>1705</v>
      </c>
      <c r="Q2617" t="s">
        <v>224</v>
      </c>
      <c r="R2617" t="s">
        <v>752</v>
      </c>
      <c r="S2617" t="str">
        <f t="shared" si="40"/>
        <v>QUILLE CALIZAYA, CONSTANTINO</v>
      </c>
      <c r="T2617" t="s">
        <v>46</v>
      </c>
      <c r="U2617" t="s">
        <v>47</v>
      </c>
      <c r="V2617" t="s">
        <v>48</v>
      </c>
      <c r="W2617" t="s">
        <v>17104</v>
      </c>
      <c r="X2617" s="121">
        <v>21169</v>
      </c>
      <c r="Y2617" t="s">
        <v>1706</v>
      </c>
      <c r="AB2617" t="s">
        <v>37</v>
      </c>
      <c r="AC2617" t="s">
        <v>38</v>
      </c>
      <c r="AD2617" t="s">
        <v>39</v>
      </c>
    </row>
    <row r="2618" spans="1:30">
      <c r="A2618" t="s">
        <v>1707</v>
      </c>
      <c r="B2618" t="s">
        <v>26</v>
      </c>
      <c r="C2618" t="s">
        <v>27</v>
      </c>
      <c r="D2618" t="s">
        <v>28</v>
      </c>
      <c r="E2618" t="s">
        <v>29</v>
      </c>
      <c r="F2618" t="s">
        <v>1448</v>
      </c>
      <c r="G2618" t="s">
        <v>1449</v>
      </c>
      <c r="H2618" t="s">
        <v>6181</v>
      </c>
      <c r="I2618" t="s">
        <v>6026</v>
      </c>
      <c r="J2618" t="s">
        <v>1707</v>
      </c>
      <c r="K2618" t="s">
        <v>30</v>
      </c>
      <c r="L2618" t="s">
        <v>30</v>
      </c>
      <c r="M2618" t="s">
        <v>41</v>
      </c>
      <c r="N2618" t="s">
        <v>42</v>
      </c>
      <c r="O2618" t="s">
        <v>52</v>
      </c>
      <c r="P2618" t="s">
        <v>869</v>
      </c>
      <c r="Q2618" t="s">
        <v>687</v>
      </c>
      <c r="R2618" t="s">
        <v>1530</v>
      </c>
      <c r="S2618" t="str">
        <f t="shared" si="40"/>
        <v>QUINTO MENA, WILFREDO REMBERTO</v>
      </c>
      <c r="T2618" t="s">
        <v>58</v>
      </c>
      <c r="U2618" t="s">
        <v>47</v>
      </c>
      <c r="V2618" t="s">
        <v>48</v>
      </c>
      <c r="W2618" t="s">
        <v>17105</v>
      </c>
      <c r="X2618" s="121">
        <v>23411</v>
      </c>
      <c r="Y2618" t="s">
        <v>1531</v>
      </c>
      <c r="AB2618" t="s">
        <v>37</v>
      </c>
      <c r="AC2618" t="s">
        <v>38</v>
      </c>
      <c r="AD2618" t="s">
        <v>39</v>
      </c>
    </row>
    <row r="2619" spans="1:30">
      <c r="A2619" t="s">
        <v>1708</v>
      </c>
      <c r="B2619" t="s">
        <v>26</v>
      </c>
      <c r="C2619" t="s">
        <v>27</v>
      </c>
      <c r="D2619" t="s">
        <v>28</v>
      </c>
      <c r="E2619" t="s">
        <v>29</v>
      </c>
      <c r="F2619" t="s">
        <v>1448</v>
      </c>
      <c r="G2619" t="s">
        <v>1449</v>
      </c>
      <c r="H2619" t="s">
        <v>6181</v>
      </c>
      <c r="I2619" t="s">
        <v>6026</v>
      </c>
      <c r="J2619" t="s">
        <v>1708</v>
      </c>
      <c r="K2619" t="s">
        <v>30</v>
      </c>
      <c r="L2619" t="s">
        <v>30</v>
      </c>
      <c r="M2619" t="s">
        <v>41</v>
      </c>
      <c r="N2619" t="s">
        <v>42</v>
      </c>
      <c r="O2619" t="s">
        <v>17106</v>
      </c>
      <c r="P2619" t="s">
        <v>72</v>
      </c>
      <c r="Q2619" t="s">
        <v>612</v>
      </c>
      <c r="R2619" t="s">
        <v>19214</v>
      </c>
      <c r="S2619" t="str">
        <f t="shared" si="40"/>
        <v>QUISPE CHARCA, NAYO JAVIER</v>
      </c>
      <c r="T2619" t="s">
        <v>46</v>
      </c>
      <c r="U2619" t="s">
        <v>47</v>
      </c>
      <c r="V2619" t="s">
        <v>48</v>
      </c>
      <c r="W2619" t="s">
        <v>19215</v>
      </c>
      <c r="X2619" s="121">
        <v>31413</v>
      </c>
      <c r="Y2619" t="s">
        <v>19216</v>
      </c>
      <c r="AB2619" t="s">
        <v>37</v>
      </c>
      <c r="AC2619" t="s">
        <v>38</v>
      </c>
      <c r="AD2619" t="s">
        <v>39</v>
      </c>
    </row>
    <row r="2620" spans="1:30">
      <c r="A2620" t="s">
        <v>1709</v>
      </c>
      <c r="B2620" t="s">
        <v>26</v>
      </c>
      <c r="C2620" t="s">
        <v>27</v>
      </c>
      <c r="D2620" t="s">
        <v>28</v>
      </c>
      <c r="E2620" t="s">
        <v>29</v>
      </c>
      <c r="F2620" t="s">
        <v>1448</v>
      </c>
      <c r="G2620" t="s">
        <v>1449</v>
      </c>
      <c r="H2620" t="s">
        <v>6181</v>
      </c>
      <c r="I2620" t="s">
        <v>6026</v>
      </c>
      <c r="J2620" t="s">
        <v>1709</v>
      </c>
      <c r="K2620" t="s">
        <v>30</v>
      </c>
      <c r="L2620" t="s">
        <v>30</v>
      </c>
      <c r="M2620" t="s">
        <v>41</v>
      </c>
      <c r="N2620" t="s">
        <v>42</v>
      </c>
      <c r="O2620" t="s">
        <v>52</v>
      </c>
      <c r="P2620" t="s">
        <v>488</v>
      </c>
      <c r="Q2620" t="s">
        <v>1550</v>
      </c>
      <c r="R2620" t="s">
        <v>1551</v>
      </c>
      <c r="S2620" t="str">
        <f t="shared" si="40"/>
        <v>SAGUA CANAHUA, WITHMAN JUAN</v>
      </c>
      <c r="T2620" t="s">
        <v>58</v>
      </c>
      <c r="U2620" t="s">
        <v>47</v>
      </c>
      <c r="V2620" t="s">
        <v>48</v>
      </c>
      <c r="W2620" t="s">
        <v>17107</v>
      </c>
      <c r="X2620" s="121">
        <v>23456</v>
      </c>
      <c r="Y2620" t="s">
        <v>1552</v>
      </c>
      <c r="AB2620" t="s">
        <v>37</v>
      </c>
      <c r="AC2620" t="s">
        <v>38</v>
      </c>
      <c r="AD2620" t="s">
        <v>39</v>
      </c>
    </row>
    <row r="2621" spans="1:30">
      <c r="A2621" t="s">
        <v>1710</v>
      </c>
      <c r="B2621" t="s">
        <v>26</v>
      </c>
      <c r="C2621" t="s">
        <v>27</v>
      </c>
      <c r="D2621" t="s">
        <v>28</v>
      </c>
      <c r="E2621" t="s">
        <v>29</v>
      </c>
      <c r="F2621" t="s">
        <v>1448</v>
      </c>
      <c r="G2621" t="s">
        <v>1449</v>
      </c>
      <c r="H2621" t="s">
        <v>6181</v>
      </c>
      <c r="I2621" t="s">
        <v>6026</v>
      </c>
      <c r="J2621" t="s">
        <v>1710</v>
      </c>
      <c r="K2621" t="s">
        <v>30</v>
      </c>
      <c r="L2621" t="s">
        <v>30</v>
      </c>
      <c r="M2621" t="s">
        <v>41</v>
      </c>
      <c r="N2621" t="s">
        <v>42</v>
      </c>
      <c r="O2621" t="s">
        <v>52</v>
      </c>
      <c r="P2621" t="s">
        <v>72</v>
      </c>
      <c r="Q2621" t="s">
        <v>72</v>
      </c>
      <c r="R2621" t="s">
        <v>1711</v>
      </c>
      <c r="S2621" t="str">
        <f t="shared" si="40"/>
        <v>QUISPE QUISPE, LIDIA JUANA</v>
      </c>
      <c r="T2621" t="s">
        <v>46</v>
      </c>
      <c r="U2621" t="s">
        <v>47</v>
      </c>
      <c r="V2621" t="s">
        <v>48</v>
      </c>
      <c r="W2621" t="s">
        <v>17108</v>
      </c>
      <c r="X2621" s="121">
        <v>24417</v>
      </c>
      <c r="Y2621" t="s">
        <v>1712</v>
      </c>
      <c r="AB2621" t="s">
        <v>37</v>
      </c>
      <c r="AC2621" t="s">
        <v>38</v>
      </c>
      <c r="AD2621" t="s">
        <v>39</v>
      </c>
    </row>
    <row r="2622" spans="1:30">
      <c r="A2622" t="s">
        <v>1713</v>
      </c>
      <c r="B2622" t="s">
        <v>26</v>
      </c>
      <c r="C2622" t="s">
        <v>27</v>
      </c>
      <c r="D2622" t="s">
        <v>28</v>
      </c>
      <c r="E2622" t="s">
        <v>29</v>
      </c>
      <c r="F2622" t="s">
        <v>1448</v>
      </c>
      <c r="G2622" t="s">
        <v>1449</v>
      </c>
      <c r="H2622" t="s">
        <v>6181</v>
      </c>
      <c r="I2622" t="s">
        <v>6026</v>
      </c>
      <c r="J2622" t="s">
        <v>1713</v>
      </c>
      <c r="K2622" t="s">
        <v>30</v>
      </c>
      <c r="L2622" t="s">
        <v>30</v>
      </c>
      <c r="M2622" t="s">
        <v>41</v>
      </c>
      <c r="N2622" t="s">
        <v>42</v>
      </c>
      <c r="O2622" t="s">
        <v>1714</v>
      </c>
      <c r="P2622" t="s">
        <v>160</v>
      </c>
      <c r="Q2622" t="s">
        <v>365</v>
      </c>
      <c r="R2622" t="s">
        <v>874</v>
      </c>
      <c r="S2622" t="str">
        <f t="shared" si="40"/>
        <v>YUCRA TURPO, DANIEL</v>
      </c>
      <c r="T2622" t="s">
        <v>58</v>
      </c>
      <c r="U2622" t="s">
        <v>47</v>
      </c>
      <c r="V2622" t="s">
        <v>48</v>
      </c>
      <c r="W2622" t="s">
        <v>17109</v>
      </c>
      <c r="X2622" s="121">
        <v>24654</v>
      </c>
      <c r="Y2622" t="s">
        <v>3691</v>
      </c>
      <c r="AB2622" t="s">
        <v>37</v>
      </c>
      <c r="AC2622" t="s">
        <v>38</v>
      </c>
      <c r="AD2622" t="s">
        <v>39</v>
      </c>
    </row>
    <row r="2623" spans="1:30">
      <c r="A2623" t="s">
        <v>1715</v>
      </c>
      <c r="B2623" t="s">
        <v>26</v>
      </c>
      <c r="C2623" t="s">
        <v>27</v>
      </c>
      <c r="D2623" t="s">
        <v>28</v>
      </c>
      <c r="E2623" t="s">
        <v>29</v>
      </c>
      <c r="F2623" t="s">
        <v>1448</v>
      </c>
      <c r="G2623" t="s">
        <v>1449</v>
      </c>
      <c r="H2623" t="s">
        <v>6181</v>
      </c>
      <c r="I2623" t="s">
        <v>6026</v>
      </c>
      <c r="J2623" t="s">
        <v>1715</v>
      </c>
      <c r="K2623" t="s">
        <v>30</v>
      </c>
      <c r="L2623" t="s">
        <v>30</v>
      </c>
      <c r="M2623" t="s">
        <v>41</v>
      </c>
      <c r="N2623" t="s">
        <v>42</v>
      </c>
      <c r="O2623" t="s">
        <v>52</v>
      </c>
      <c r="P2623" t="s">
        <v>364</v>
      </c>
      <c r="Q2623" t="s">
        <v>331</v>
      </c>
      <c r="R2623" t="s">
        <v>1716</v>
      </c>
      <c r="S2623" t="str">
        <f t="shared" si="40"/>
        <v>RAMIREZ ATENCIO, CARLOS ENRIQUE</v>
      </c>
      <c r="T2623" t="s">
        <v>58</v>
      </c>
      <c r="U2623" t="s">
        <v>47</v>
      </c>
      <c r="V2623" t="s">
        <v>48</v>
      </c>
      <c r="W2623" t="s">
        <v>17110</v>
      </c>
      <c r="X2623" s="121">
        <v>26947</v>
      </c>
      <c r="Y2623" t="s">
        <v>1717</v>
      </c>
      <c r="AB2623" t="s">
        <v>37</v>
      </c>
      <c r="AC2623" t="s">
        <v>38</v>
      </c>
      <c r="AD2623" t="s">
        <v>39</v>
      </c>
    </row>
    <row r="2624" spans="1:30">
      <c r="A2624" t="s">
        <v>1718</v>
      </c>
      <c r="B2624" t="s">
        <v>26</v>
      </c>
      <c r="C2624" t="s">
        <v>27</v>
      </c>
      <c r="D2624" t="s">
        <v>28</v>
      </c>
      <c r="E2624" t="s">
        <v>29</v>
      </c>
      <c r="F2624" t="s">
        <v>1448</v>
      </c>
      <c r="G2624" t="s">
        <v>1449</v>
      </c>
      <c r="H2624" t="s">
        <v>6181</v>
      </c>
      <c r="I2624" t="s">
        <v>6026</v>
      </c>
      <c r="J2624" t="s">
        <v>1718</v>
      </c>
      <c r="K2624" t="s">
        <v>30</v>
      </c>
      <c r="L2624" t="s">
        <v>30</v>
      </c>
      <c r="M2624" t="s">
        <v>41</v>
      </c>
      <c r="N2624" t="s">
        <v>231</v>
      </c>
      <c r="O2624" t="s">
        <v>19217</v>
      </c>
      <c r="P2624" t="s">
        <v>40</v>
      </c>
      <c r="Q2624" t="s">
        <v>40</v>
      </c>
      <c r="R2624" t="s">
        <v>40</v>
      </c>
      <c r="S2624" s="163" t="s">
        <v>231</v>
      </c>
      <c r="T2624" t="s">
        <v>62</v>
      </c>
      <c r="U2624" t="s">
        <v>47</v>
      </c>
      <c r="V2624" t="s">
        <v>48</v>
      </c>
      <c r="W2624" t="s">
        <v>40</v>
      </c>
      <c r="X2624" t="s">
        <v>232</v>
      </c>
      <c r="Y2624" t="s">
        <v>40</v>
      </c>
      <c r="AB2624" t="s">
        <v>37</v>
      </c>
      <c r="AC2624" t="s">
        <v>6439</v>
      </c>
      <c r="AD2624" t="s">
        <v>39</v>
      </c>
    </row>
    <row r="2625" spans="1:30">
      <c r="A2625" t="s">
        <v>1719</v>
      </c>
      <c r="B2625" t="s">
        <v>26</v>
      </c>
      <c r="C2625" t="s">
        <v>27</v>
      </c>
      <c r="D2625" t="s">
        <v>28</v>
      </c>
      <c r="E2625" t="s">
        <v>29</v>
      </c>
      <c r="F2625" t="s">
        <v>1448</v>
      </c>
      <c r="G2625" t="s">
        <v>1449</v>
      </c>
      <c r="H2625" t="s">
        <v>6181</v>
      </c>
      <c r="I2625" t="s">
        <v>6026</v>
      </c>
      <c r="J2625" t="s">
        <v>1719</v>
      </c>
      <c r="K2625" t="s">
        <v>30</v>
      </c>
      <c r="L2625" t="s">
        <v>30</v>
      </c>
      <c r="M2625" t="s">
        <v>41</v>
      </c>
      <c r="N2625" t="s">
        <v>42</v>
      </c>
      <c r="O2625" t="s">
        <v>52</v>
      </c>
      <c r="P2625" t="s">
        <v>170</v>
      </c>
      <c r="Q2625" t="s">
        <v>870</v>
      </c>
      <c r="R2625" t="s">
        <v>751</v>
      </c>
      <c r="S2625" t="str">
        <f t="shared" si="40"/>
        <v>ROJAS LEZANO, MARIA TERESA</v>
      </c>
      <c r="T2625" t="s">
        <v>58</v>
      </c>
      <c r="U2625" t="s">
        <v>47</v>
      </c>
      <c r="V2625" t="s">
        <v>48</v>
      </c>
      <c r="W2625" t="s">
        <v>17111</v>
      </c>
      <c r="X2625" s="121">
        <v>25932</v>
      </c>
      <c r="Y2625" t="s">
        <v>1720</v>
      </c>
      <c r="AB2625" t="s">
        <v>37</v>
      </c>
      <c r="AC2625" t="s">
        <v>38</v>
      </c>
      <c r="AD2625" t="s">
        <v>39</v>
      </c>
    </row>
    <row r="2626" spans="1:30">
      <c r="A2626" t="s">
        <v>1721</v>
      </c>
      <c r="B2626" t="s">
        <v>26</v>
      </c>
      <c r="C2626" t="s">
        <v>27</v>
      </c>
      <c r="D2626" t="s">
        <v>28</v>
      </c>
      <c r="E2626" t="s">
        <v>29</v>
      </c>
      <c r="F2626" t="s">
        <v>1448</v>
      </c>
      <c r="G2626" t="s">
        <v>1449</v>
      </c>
      <c r="H2626" t="s">
        <v>6181</v>
      </c>
      <c r="I2626" t="s">
        <v>6026</v>
      </c>
      <c r="J2626" t="s">
        <v>1721</v>
      </c>
      <c r="K2626" t="s">
        <v>30</v>
      </c>
      <c r="L2626" t="s">
        <v>30</v>
      </c>
      <c r="M2626" t="s">
        <v>8480</v>
      </c>
      <c r="N2626" t="s">
        <v>42</v>
      </c>
      <c r="O2626" t="s">
        <v>52</v>
      </c>
      <c r="P2626" t="s">
        <v>1722</v>
      </c>
      <c r="Q2626" t="s">
        <v>1723</v>
      </c>
      <c r="R2626" t="s">
        <v>971</v>
      </c>
      <c r="S2626" t="str">
        <f t="shared" si="40"/>
        <v>SACARI CACHI, TOMAS</v>
      </c>
      <c r="T2626" t="s">
        <v>58</v>
      </c>
      <c r="U2626" t="s">
        <v>47</v>
      </c>
      <c r="V2626" t="s">
        <v>48</v>
      </c>
      <c r="W2626" t="s">
        <v>17112</v>
      </c>
      <c r="X2626" s="121">
        <v>24006</v>
      </c>
      <c r="Y2626" t="s">
        <v>1724</v>
      </c>
      <c r="AB2626" t="s">
        <v>37</v>
      </c>
      <c r="AC2626" t="s">
        <v>38</v>
      </c>
      <c r="AD2626" t="s">
        <v>39</v>
      </c>
    </row>
    <row r="2627" spans="1:30">
      <c r="A2627" t="s">
        <v>1725</v>
      </c>
      <c r="B2627" t="s">
        <v>26</v>
      </c>
      <c r="C2627" t="s">
        <v>27</v>
      </c>
      <c r="D2627" t="s">
        <v>28</v>
      </c>
      <c r="E2627" t="s">
        <v>29</v>
      </c>
      <c r="F2627" t="s">
        <v>1448</v>
      </c>
      <c r="G2627" t="s">
        <v>1449</v>
      </c>
      <c r="H2627" t="s">
        <v>6181</v>
      </c>
      <c r="I2627" t="s">
        <v>6026</v>
      </c>
      <c r="J2627" t="s">
        <v>1725</v>
      </c>
      <c r="K2627" t="s">
        <v>30</v>
      </c>
      <c r="L2627" t="s">
        <v>30</v>
      </c>
      <c r="M2627" t="s">
        <v>41</v>
      </c>
      <c r="N2627" t="s">
        <v>42</v>
      </c>
      <c r="O2627" t="s">
        <v>52</v>
      </c>
      <c r="P2627" t="s">
        <v>939</v>
      </c>
      <c r="Q2627" t="s">
        <v>110</v>
      </c>
      <c r="R2627" t="s">
        <v>695</v>
      </c>
      <c r="S2627" t="str">
        <f t="shared" si="40"/>
        <v>SALAMANCA PAREDES, EUGENIA</v>
      </c>
      <c r="T2627" t="s">
        <v>35</v>
      </c>
      <c r="U2627" t="s">
        <v>47</v>
      </c>
      <c r="V2627" t="s">
        <v>48</v>
      </c>
      <c r="W2627" t="s">
        <v>17113</v>
      </c>
      <c r="X2627" s="121">
        <v>22647</v>
      </c>
      <c r="Y2627" t="s">
        <v>1726</v>
      </c>
      <c r="AB2627" t="s">
        <v>37</v>
      </c>
      <c r="AC2627" t="s">
        <v>38</v>
      </c>
      <c r="AD2627" t="s">
        <v>39</v>
      </c>
    </row>
    <row r="2628" spans="1:30">
      <c r="A2628" t="s">
        <v>1727</v>
      </c>
      <c r="B2628" t="s">
        <v>26</v>
      </c>
      <c r="C2628" t="s">
        <v>27</v>
      </c>
      <c r="D2628" t="s">
        <v>28</v>
      </c>
      <c r="E2628" t="s">
        <v>29</v>
      </c>
      <c r="F2628" t="s">
        <v>1448</v>
      </c>
      <c r="G2628" t="s">
        <v>1449</v>
      </c>
      <c r="H2628" t="s">
        <v>6181</v>
      </c>
      <c r="I2628" t="s">
        <v>6026</v>
      </c>
      <c r="J2628" t="s">
        <v>1727</v>
      </c>
      <c r="K2628" t="s">
        <v>30</v>
      </c>
      <c r="L2628" t="s">
        <v>30</v>
      </c>
      <c r="M2628" t="s">
        <v>41</v>
      </c>
      <c r="N2628" t="s">
        <v>42</v>
      </c>
      <c r="O2628" t="s">
        <v>1728</v>
      </c>
      <c r="P2628" t="s">
        <v>266</v>
      </c>
      <c r="Q2628" t="s">
        <v>103</v>
      </c>
      <c r="R2628" t="s">
        <v>14653</v>
      </c>
      <c r="S2628" t="str">
        <f t="shared" ref="S2628:S2691" si="41">CONCATENATE(P2628," ",Q2628,","," ",R2628)</f>
        <v>SANIZO MAMANI, PEDRO LEONARDO</v>
      </c>
      <c r="T2628" t="s">
        <v>58</v>
      </c>
      <c r="U2628" t="s">
        <v>47</v>
      </c>
      <c r="V2628" t="s">
        <v>48</v>
      </c>
      <c r="W2628" t="s">
        <v>17114</v>
      </c>
      <c r="X2628" s="121">
        <v>24125</v>
      </c>
      <c r="Y2628" t="s">
        <v>14654</v>
      </c>
      <c r="AB2628" t="s">
        <v>37</v>
      </c>
      <c r="AC2628" t="s">
        <v>38</v>
      </c>
      <c r="AD2628" t="s">
        <v>39</v>
      </c>
    </row>
    <row r="2629" spans="1:30">
      <c r="A2629" t="s">
        <v>1729</v>
      </c>
      <c r="B2629" t="s">
        <v>26</v>
      </c>
      <c r="C2629" t="s">
        <v>27</v>
      </c>
      <c r="D2629" t="s">
        <v>28</v>
      </c>
      <c r="E2629" t="s">
        <v>29</v>
      </c>
      <c r="F2629" t="s">
        <v>1448</v>
      </c>
      <c r="G2629" t="s">
        <v>1449</v>
      </c>
      <c r="H2629" t="s">
        <v>6181</v>
      </c>
      <c r="I2629" t="s">
        <v>6026</v>
      </c>
      <c r="J2629" t="s">
        <v>1729</v>
      </c>
      <c r="K2629" t="s">
        <v>30</v>
      </c>
      <c r="L2629" t="s">
        <v>30</v>
      </c>
      <c r="M2629" t="s">
        <v>41</v>
      </c>
      <c r="N2629" t="s">
        <v>42</v>
      </c>
      <c r="O2629" t="s">
        <v>52</v>
      </c>
      <c r="P2629" t="s">
        <v>43</v>
      </c>
      <c r="Q2629" t="s">
        <v>290</v>
      </c>
      <c r="R2629" t="s">
        <v>1730</v>
      </c>
      <c r="S2629" t="str">
        <f t="shared" si="41"/>
        <v>SERRUTO ZEA, ALEJANDRINA JANETT</v>
      </c>
      <c r="T2629" t="s">
        <v>310</v>
      </c>
      <c r="U2629" t="s">
        <v>47</v>
      </c>
      <c r="V2629" t="s">
        <v>48</v>
      </c>
      <c r="W2629" t="s">
        <v>17115</v>
      </c>
      <c r="X2629" s="121">
        <v>26107</v>
      </c>
      <c r="Y2629" t="s">
        <v>1731</v>
      </c>
      <c r="AB2629" t="s">
        <v>37</v>
      </c>
      <c r="AC2629" t="s">
        <v>38</v>
      </c>
      <c r="AD2629" t="s">
        <v>39</v>
      </c>
    </row>
    <row r="2630" spans="1:30">
      <c r="A2630" t="s">
        <v>1732</v>
      </c>
      <c r="B2630" t="s">
        <v>26</v>
      </c>
      <c r="C2630" t="s">
        <v>27</v>
      </c>
      <c r="D2630" t="s">
        <v>28</v>
      </c>
      <c r="E2630" t="s">
        <v>29</v>
      </c>
      <c r="F2630" t="s">
        <v>1448</v>
      </c>
      <c r="G2630" t="s">
        <v>1449</v>
      </c>
      <c r="H2630" t="s">
        <v>6181</v>
      </c>
      <c r="I2630" t="s">
        <v>6026</v>
      </c>
      <c r="J2630" t="s">
        <v>1732</v>
      </c>
      <c r="K2630" t="s">
        <v>30</v>
      </c>
      <c r="L2630" t="s">
        <v>30</v>
      </c>
      <c r="M2630" t="s">
        <v>41</v>
      </c>
      <c r="N2630" t="s">
        <v>42</v>
      </c>
      <c r="O2630" t="s">
        <v>1733</v>
      </c>
      <c r="P2630" t="s">
        <v>1485</v>
      </c>
      <c r="Q2630" t="s">
        <v>1486</v>
      </c>
      <c r="R2630" t="s">
        <v>1487</v>
      </c>
      <c r="S2630" t="str">
        <f t="shared" si="41"/>
        <v>IBAÑEZ BANDA, FELIX RICARDO</v>
      </c>
      <c r="T2630" t="s">
        <v>35</v>
      </c>
      <c r="U2630" t="s">
        <v>47</v>
      </c>
      <c r="V2630" t="s">
        <v>48</v>
      </c>
      <c r="W2630" t="s">
        <v>17116</v>
      </c>
      <c r="X2630" s="121">
        <v>22443</v>
      </c>
      <c r="Y2630" t="s">
        <v>1488</v>
      </c>
      <c r="AB2630" t="s">
        <v>37</v>
      </c>
      <c r="AC2630" t="s">
        <v>38</v>
      </c>
      <c r="AD2630" t="s">
        <v>39</v>
      </c>
    </row>
    <row r="2631" spans="1:30">
      <c r="A2631" t="s">
        <v>1734</v>
      </c>
      <c r="B2631" t="s">
        <v>26</v>
      </c>
      <c r="C2631" t="s">
        <v>27</v>
      </c>
      <c r="D2631" t="s">
        <v>28</v>
      </c>
      <c r="E2631" t="s">
        <v>29</v>
      </c>
      <c r="F2631" t="s">
        <v>1448</v>
      </c>
      <c r="G2631" t="s">
        <v>1449</v>
      </c>
      <c r="H2631" t="s">
        <v>6181</v>
      </c>
      <c r="I2631" t="s">
        <v>6026</v>
      </c>
      <c r="J2631" t="s">
        <v>1734</v>
      </c>
      <c r="K2631" t="s">
        <v>30</v>
      </c>
      <c r="L2631" t="s">
        <v>30</v>
      </c>
      <c r="M2631" t="s">
        <v>41</v>
      </c>
      <c r="N2631" t="s">
        <v>42</v>
      </c>
      <c r="O2631" t="s">
        <v>52</v>
      </c>
      <c r="P2631" t="s">
        <v>209</v>
      </c>
      <c r="Q2631" t="s">
        <v>209</v>
      </c>
      <c r="R2631" t="s">
        <v>1735</v>
      </c>
      <c r="S2631" t="str">
        <f t="shared" si="41"/>
        <v>SUCARI SUCARI, DARIO OSWALDO</v>
      </c>
      <c r="T2631" t="s">
        <v>46</v>
      </c>
      <c r="U2631" t="s">
        <v>47</v>
      </c>
      <c r="V2631" t="s">
        <v>48</v>
      </c>
      <c r="W2631" t="s">
        <v>17117</v>
      </c>
      <c r="X2631" s="121">
        <v>22548</v>
      </c>
      <c r="Y2631" t="s">
        <v>1736</v>
      </c>
      <c r="AB2631" t="s">
        <v>37</v>
      </c>
      <c r="AC2631" t="s">
        <v>38</v>
      </c>
      <c r="AD2631" t="s">
        <v>39</v>
      </c>
    </row>
    <row r="2632" spans="1:30">
      <c r="A2632" t="s">
        <v>1737</v>
      </c>
      <c r="B2632" t="s">
        <v>26</v>
      </c>
      <c r="C2632" t="s">
        <v>27</v>
      </c>
      <c r="D2632" t="s">
        <v>28</v>
      </c>
      <c r="E2632" t="s">
        <v>29</v>
      </c>
      <c r="F2632" t="s">
        <v>1448</v>
      </c>
      <c r="G2632" t="s">
        <v>1449</v>
      </c>
      <c r="H2632" t="s">
        <v>6181</v>
      </c>
      <c r="I2632" t="s">
        <v>6026</v>
      </c>
      <c r="J2632" t="s">
        <v>1737</v>
      </c>
      <c r="K2632" t="s">
        <v>30</v>
      </c>
      <c r="L2632" t="s">
        <v>30</v>
      </c>
      <c r="M2632" t="s">
        <v>41</v>
      </c>
      <c r="N2632" t="s">
        <v>42</v>
      </c>
      <c r="O2632" t="s">
        <v>52</v>
      </c>
      <c r="P2632" t="s">
        <v>330</v>
      </c>
      <c r="Q2632" t="s">
        <v>331</v>
      </c>
      <c r="R2632" t="s">
        <v>778</v>
      </c>
      <c r="S2632" t="str">
        <f t="shared" si="41"/>
        <v>SURCO ATENCIO, MAGDALENA</v>
      </c>
      <c r="T2632" t="s">
        <v>46</v>
      </c>
      <c r="U2632" t="s">
        <v>47</v>
      </c>
      <c r="V2632" t="s">
        <v>48</v>
      </c>
      <c r="W2632" t="s">
        <v>17118</v>
      </c>
      <c r="X2632" s="121">
        <v>22594</v>
      </c>
      <c r="Y2632" t="s">
        <v>1738</v>
      </c>
      <c r="AB2632" t="s">
        <v>37</v>
      </c>
      <c r="AC2632" t="s">
        <v>38</v>
      </c>
      <c r="AD2632" t="s">
        <v>39</v>
      </c>
    </row>
    <row r="2633" spans="1:30">
      <c r="A2633" t="s">
        <v>1739</v>
      </c>
      <c r="B2633" t="s">
        <v>26</v>
      </c>
      <c r="C2633" t="s">
        <v>27</v>
      </c>
      <c r="D2633" t="s">
        <v>28</v>
      </c>
      <c r="E2633" t="s">
        <v>29</v>
      </c>
      <c r="F2633" t="s">
        <v>1448</v>
      </c>
      <c r="G2633" t="s">
        <v>1449</v>
      </c>
      <c r="H2633" t="s">
        <v>6181</v>
      </c>
      <c r="I2633" t="s">
        <v>6026</v>
      </c>
      <c r="J2633" t="s">
        <v>1739</v>
      </c>
      <c r="K2633" t="s">
        <v>30</v>
      </c>
      <c r="L2633" t="s">
        <v>30</v>
      </c>
      <c r="M2633" t="s">
        <v>41</v>
      </c>
      <c r="N2633" t="s">
        <v>42</v>
      </c>
      <c r="O2633" t="s">
        <v>52</v>
      </c>
      <c r="P2633" t="s">
        <v>233</v>
      </c>
      <c r="Q2633" t="s">
        <v>68</v>
      </c>
      <c r="R2633" t="s">
        <v>1740</v>
      </c>
      <c r="S2633" t="str">
        <f t="shared" si="41"/>
        <v>VASQUEZ PONCE, WILFREDO BERNABE</v>
      </c>
      <c r="T2633" t="s">
        <v>51</v>
      </c>
      <c r="U2633" t="s">
        <v>47</v>
      </c>
      <c r="V2633" t="s">
        <v>48</v>
      </c>
      <c r="W2633" t="s">
        <v>17119</v>
      </c>
      <c r="X2633" s="121">
        <v>26095</v>
      </c>
      <c r="Y2633" t="s">
        <v>1741</v>
      </c>
      <c r="AB2633" t="s">
        <v>37</v>
      </c>
      <c r="AC2633" t="s">
        <v>38</v>
      </c>
      <c r="AD2633" t="s">
        <v>39</v>
      </c>
    </row>
    <row r="2634" spans="1:30">
      <c r="A2634" t="s">
        <v>1742</v>
      </c>
      <c r="B2634" t="s">
        <v>26</v>
      </c>
      <c r="C2634" t="s">
        <v>27</v>
      </c>
      <c r="D2634" t="s">
        <v>28</v>
      </c>
      <c r="E2634" t="s">
        <v>29</v>
      </c>
      <c r="F2634" t="s">
        <v>1448</v>
      </c>
      <c r="G2634" t="s">
        <v>1449</v>
      </c>
      <c r="H2634" t="s">
        <v>6181</v>
      </c>
      <c r="I2634" t="s">
        <v>6026</v>
      </c>
      <c r="J2634" t="s">
        <v>1742</v>
      </c>
      <c r="K2634" t="s">
        <v>30</v>
      </c>
      <c r="L2634" t="s">
        <v>30</v>
      </c>
      <c r="M2634" t="s">
        <v>8480</v>
      </c>
      <c r="N2634" t="s">
        <v>42</v>
      </c>
      <c r="O2634" t="s">
        <v>52</v>
      </c>
      <c r="P2634" t="s">
        <v>175</v>
      </c>
      <c r="Q2634" t="s">
        <v>661</v>
      </c>
      <c r="R2634" t="s">
        <v>1555</v>
      </c>
      <c r="S2634" t="str">
        <f t="shared" si="41"/>
        <v>TITO LIPA, JOSE PANFILO</v>
      </c>
      <c r="T2634" t="s">
        <v>35</v>
      </c>
      <c r="U2634" t="s">
        <v>47</v>
      </c>
      <c r="V2634" t="s">
        <v>48</v>
      </c>
      <c r="W2634" t="s">
        <v>17120</v>
      </c>
      <c r="X2634" s="121">
        <v>23627</v>
      </c>
      <c r="Y2634" t="s">
        <v>1556</v>
      </c>
      <c r="AB2634" t="s">
        <v>37</v>
      </c>
      <c r="AC2634" t="s">
        <v>38</v>
      </c>
      <c r="AD2634" t="s">
        <v>39</v>
      </c>
    </row>
    <row r="2635" spans="1:30">
      <c r="A2635" t="s">
        <v>1745</v>
      </c>
      <c r="B2635" t="s">
        <v>26</v>
      </c>
      <c r="C2635" t="s">
        <v>27</v>
      </c>
      <c r="D2635" t="s">
        <v>28</v>
      </c>
      <c r="E2635" t="s">
        <v>29</v>
      </c>
      <c r="F2635" t="s">
        <v>1448</v>
      </c>
      <c r="G2635" t="s">
        <v>1449</v>
      </c>
      <c r="H2635" t="s">
        <v>6181</v>
      </c>
      <c r="I2635" t="s">
        <v>6026</v>
      </c>
      <c r="J2635" t="s">
        <v>1745</v>
      </c>
      <c r="K2635" t="s">
        <v>30</v>
      </c>
      <c r="L2635" t="s">
        <v>30</v>
      </c>
      <c r="M2635" t="s">
        <v>41</v>
      </c>
      <c r="N2635" t="s">
        <v>42</v>
      </c>
      <c r="O2635" t="s">
        <v>52</v>
      </c>
      <c r="P2635" t="s">
        <v>467</v>
      </c>
      <c r="Q2635" t="s">
        <v>237</v>
      </c>
      <c r="R2635" t="s">
        <v>1500</v>
      </c>
      <c r="S2635" t="str">
        <f t="shared" si="41"/>
        <v>TOLEDO BARRIGA, FELIX WILBER</v>
      </c>
      <c r="T2635" t="s">
        <v>310</v>
      </c>
      <c r="U2635" t="s">
        <v>47</v>
      </c>
      <c r="V2635" t="s">
        <v>48</v>
      </c>
      <c r="W2635" t="s">
        <v>17121</v>
      </c>
      <c r="X2635" s="121">
        <v>24960</v>
      </c>
      <c r="Y2635" t="s">
        <v>1501</v>
      </c>
      <c r="AB2635" t="s">
        <v>37</v>
      </c>
      <c r="AC2635" t="s">
        <v>38</v>
      </c>
      <c r="AD2635" t="s">
        <v>39</v>
      </c>
    </row>
    <row r="2636" spans="1:30">
      <c r="A2636" t="s">
        <v>1746</v>
      </c>
      <c r="B2636" t="s">
        <v>26</v>
      </c>
      <c r="C2636" t="s">
        <v>27</v>
      </c>
      <c r="D2636" t="s">
        <v>28</v>
      </c>
      <c r="E2636" t="s">
        <v>29</v>
      </c>
      <c r="F2636" t="s">
        <v>1448</v>
      </c>
      <c r="G2636" t="s">
        <v>1449</v>
      </c>
      <c r="H2636" t="s">
        <v>6181</v>
      </c>
      <c r="I2636" t="s">
        <v>6026</v>
      </c>
      <c r="J2636" t="s">
        <v>1746</v>
      </c>
      <c r="K2636" t="s">
        <v>30</v>
      </c>
      <c r="L2636" t="s">
        <v>30</v>
      </c>
      <c r="M2636" t="s">
        <v>41</v>
      </c>
      <c r="N2636" t="s">
        <v>42</v>
      </c>
      <c r="O2636" t="s">
        <v>52</v>
      </c>
      <c r="P2636" t="s">
        <v>1747</v>
      </c>
      <c r="Q2636" t="s">
        <v>252</v>
      </c>
      <c r="R2636" t="s">
        <v>493</v>
      </c>
      <c r="S2636" t="str">
        <f t="shared" si="41"/>
        <v>TRIGOS SANCHEZ, MARIA DEL CARMEN</v>
      </c>
      <c r="T2636" t="s">
        <v>46</v>
      </c>
      <c r="U2636" t="s">
        <v>47</v>
      </c>
      <c r="V2636" t="s">
        <v>48</v>
      </c>
      <c r="W2636" t="s">
        <v>17122</v>
      </c>
      <c r="X2636" s="121">
        <v>24868</v>
      </c>
      <c r="Y2636" t="s">
        <v>1748</v>
      </c>
      <c r="AB2636" t="s">
        <v>37</v>
      </c>
      <c r="AC2636" t="s">
        <v>38</v>
      </c>
      <c r="AD2636" t="s">
        <v>39</v>
      </c>
    </row>
    <row r="2637" spans="1:30">
      <c r="A2637" t="s">
        <v>1749</v>
      </c>
      <c r="B2637" t="s">
        <v>26</v>
      </c>
      <c r="C2637" t="s">
        <v>27</v>
      </c>
      <c r="D2637" t="s">
        <v>28</v>
      </c>
      <c r="E2637" t="s">
        <v>29</v>
      </c>
      <c r="F2637" t="s">
        <v>1448</v>
      </c>
      <c r="G2637" t="s">
        <v>1449</v>
      </c>
      <c r="H2637" t="s">
        <v>6181</v>
      </c>
      <c r="I2637" t="s">
        <v>6026</v>
      </c>
      <c r="J2637" t="s">
        <v>1749</v>
      </c>
      <c r="K2637" t="s">
        <v>30</v>
      </c>
      <c r="L2637" t="s">
        <v>30</v>
      </c>
      <c r="M2637" t="s">
        <v>41</v>
      </c>
      <c r="N2637" t="s">
        <v>42</v>
      </c>
      <c r="O2637" t="s">
        <v>52</v>
      </c>
      <c r="P2637" t="s">
        <v>1545</v>
      </c>
      <c r="Q2637" t="s">
        <v>1546</v>
      </c>
      <c r="R2637" t="s">
        <v>1547</v>
      </c>
      <c r="S2637" t="str">
        <f t="shared" si="41"/>
        <v>TRUJILLO ORTIZ DE ORUE, HECTOR ANIBAL</v>
      </c>
      <c r="T2637" t="s">
        <v>35</v>
      </c>
      <c r="U2637" t="s">
        <v>47</v>
      </c>
      <c r="V2637" t="s">
        <v>48</v>
      </c>
      <c r="W2637" t="s">
        <v>17123</v>
      </c>
      <c r="X2637" s="121">
        <v>25094</v>
      </c>
      <c r="Y2637" t="s">
        <v>1548</v>
      </c>
      <c r="AB2637" t="s">
        <v>37</v>
      </c>
      <c r="AC2637" t="s">
        <v>38</v>
      </c>
      <c r="AD2637" t="s">
        <v>39</v>
      </c>
    </row>
    <row r="2638" spans="1:30">
      <c r="A2638" t="s">
        <v>1750</v>
      </c>
      <c r="B2638" t="s">
        <v>26</v>
      </c>
      <c r="C2638" t="s">
        <v>27</v>
      </c>
      <c r="D2638" t="s">
        <v>28</v>
      </c>
      <c r="E2638" t="s">
        <v>29</v>
      </c>
      <c r="F2638" t="s">
        <v>1448</v>
      </c>
      <c r="G2638" t="s">
        <v>1449</v>
      </c>
      <c r="H2638" t="s">
        <v>6181</v>
      </c>
      <c r="I2638" t="s">
        <v>6026</v>
      </c>
      <c r="J2638" t="s">
        <v>1750</v>
      </c>
      <c r="K2638" t="s">
        <v>30</v>
      </c>
      <c r="L2638" t="s">
        <v>30</v>
      </c>
      <c r="M2638" t="s">
        <v>41</v>
      </c>
      <c r="N2638" t="s">
        <v>42</v>
      </c>
      <c r="O2638" t="s">
        <v>52</v>
      </c>
      <c r="P2638" t="s">
        <v>365</v>
      </c>
      <c r="Q2638" t="s">
        <v>576</v>
      </c>
      <c r="R2638" t="s">
        <v>1751</v>
      </c>
      <c r="S2638" t="str">
        <f t="shared" si="41"/>
        <v>TURPO PANCCA, ILDIFONZO WALTER</v>
      </c>
      <c r="T2638" t="s">
        <v>310</v>
      </c>
      <c r="U2638" t="s">
        <v>47</v>
      </c>
      <c r="V2638" t="s">
        <v>48</v>
      </c>
      <c r="W2638" t="s">
        <v>17124</v>
      </c>
      <c r="X2638" s="121">
        <v>24860</v>
      </c>
      <c r="Y2638" t="s">
        <v>1752</v>
      </c>
      <c r="AB2638" t="s">
        <v>37</v>
      </c>
      <c r="AC2638" t="s">
        <v>38</v>
      </c>
      <c r="AD2638" t="s">
        <v>39</v>
      </c>
    </row>
    <row r="2639" spans="1:30">
      <c r="A2639" t="s">
        <v>1753</v>
      </c>
      <c r="B2639" t="s">
        <v>26</v>
      </c>
      <c r="C2639" t="s">
        <v>27</v>
      </c>
      <c r="D2639" t="s">
        <v>28</v>
      </c>
      <c r="E2639" t="s">
        <v>29</v>
      </c>
      <c r="F2639" t="s">
        <v>1448</v>
      </c>
      <c r="G2639" t="s">
        <v>1449</v>
      </c>
      <c r="H2639" t="s">
        <v>6181</v>
      </c>
      <c r="I2639" t="s">
        <v>6026</v>
      </c>
      <c r="J2639" t="s">
        <v>1753</v>
      </c>
      <c r="K2639" t="s">
        <v>30</v>
      </c>
      <c r="L2639" t="s">
        <v>30</v>
      </c>
      <c r="M2639" t="s">
        <v>41</v>
      </c>
      <c r="N2639" t="s">
        <v>42</v>
      </c>
      <c r="O2639" t="s">
        <v>52</v>
      </c>
      <c r="P2639" t="s">
        <v>554</v>
      </c>
      <c r="Q2639" t="s">
        <v>222</v>
      </c>
      <c r="R2639" t="s">
        <v>1754</v>
      </c>
      <c r="S2639" t="str">
        <f t="shared" si="41"/>
        <v>VIZCARRA ARCE, MARIA AYDEE</v>
      </c>
      <c r="T2639" t="s">
        <v>35</v>
      </c>
      <c r="U2639" t="s">
        <v>47</v>
      </c>
      <c r="V2639" t="s">
        <v>48</v>
      </c>
      <c r="W2639" t="s">
        <v>17125</v>
      </c>
      <c r="X2639" s="121">
        <v>25225</v>
      </c>
      <c r="Y2639" t="s">
        <v>1755</v>
      </c>
      <c r="AB2639" t="s">
        <v>37</v>
      </c>
      <c r="AC2639" t="s">
        <v>38</v>
      </c>
      <c r="AD2639" t="s">
        <v>39</v>
      </c>
    </row>
    <row r="2640" spans="1:30">
      <c r="A2640" t="s">
        <v>1756</v>
      </c>
      <c r="B2640" t="s">
        <v>26</v>
      </c>
      <c r="C2640" t="s">
        <v>27</v>
      </c>
      <c r="D2640" t="s">
        <v>28</v>
      </c>
      <c r="E2640" t="s">
        <v>29</v>
      </c>
      <c r="F2640" t="s">
        <v>1448</v>
      </c>
      <c r="G2640" t="s">
        <v>1449</v>
      </c>
      <c r="H2640" t="s">
        <v>6181</v>
      </c>
      <c r="I2640" t="s">
        <v>6026</v>
      </c>
      <c r="J2640" t="s">
        <v>1756</v>
      </c>
      <c r="K2640" t="s">
        <v>30</v>
      </c>
      <c r="L2640" t="s">
        <v>30</v>
      </c>
      <c r="M2640" t="s">
        <v>41</v>
      </c>
      <c r="N2640" t="s">
        <v>42</v>
      </c>
      <c r="O2640" t="s">
        <v>1757</v>
      </c>
      <c r="P2640" t="s">
        <v>312</v>
      </c>
      <c r="Q2640" t="s">
        <v>1758</v>
      </c>
      <c r="R2640" t="s">
        <v>1759</v>
      </c>
      <c r="S2640" t="str">
        <f t="shared" si="41"/>
        <v>VARGAS SIHUINTA, ROBERTO CARLOS</v>
      </c>
      <c r="T2640" t="s">
        <v>51</v>
      </c>
      <c r="U2640" t="s">
        <v>47</v>
      </c>
      <c r="V2640" t="s">
        <v>48</v>
      </c>
      <c r="W2640" t="s">
        <v>17126</v>
      </c>
      <c r="X2640" s="121">
        <v>28570</v>
      </c>
      <c r="Y2640" t="s">
        <v>1760</v>
      </c>
      <c r="AB2640" t="s">
        <v>37</v>
      </c>
      <c r="AC2640" t="s">
        <v>38</v>
      </c>
      <c r="AD2640" t="s">
        <v>39</v>
      </c>
    </row>
    <row r="2641" spans="1:30">
      <c r="A2641" t="s">
        <v>1761</v>
      </c>
      <c r="B2641" t="s">
        <v>26</v>
      </c>
      <c r="C2641" t="s">
        <v>27</v>
      </c>
      <c r="D2641" t="s">
        <v>28</v>
      </c>
      <c r="E2641" t="s">
        <v>29</v>
      </c>
      <c r="F2641" t="s">
        <v>1448</v>
      </c>
      <c r="G2641" t="s">
        <v>1449</v>
      </c>
      <c r="H2641" t="s">
        <v>6181</v>
      </c>
      <c r="I2641" t="s">
        <v>6026</v>
      </c>
      <c r="J2641" t="s">
        <v>1761</v>
      </c>
      <c r="K2641" t="s">
        <v>30</v>
      </c>
      <c r="L2641" t="s">
        <v>30</v>
      </c>
      <c r="M2641" t="s">
        <v>41</v>
      </c>
      <c r="N2641" t="s">
        <v>42</v>
      </c>
      <c r="O2641" t="s">
        <v>52</v>
      </c>
      <c r="P2641" t="s">
        <v>122</v>
      </c>
      <c r="Q2641" t="s">
        <v>193</v>
      </c>
      <c r="R2641" t="s">
        <v>1762</v>
      </c>
      <c r="S2641" t="str">
        <f t="shared" si="41"/>
        <v>FLORES CHAVEZ, JOEL BRUNO</v>
      </c>
      <c r="T2641" t="s">
        <v>46</v>
      </c>
      <c r="U2641" t="s">
        <v>47</v>
      </c>
      <c r="V2641" t="s">
        <v>48</v>
      </c>
      <c r="W2641" t="s">
        <v>17127</v>
      </c>
      <c r="X2641" s="121">
        <v>24975</v>
      </c>
      <c r="Y2641" t="s">
        <v>1763</v>
      </c>
      <c r="AB2641" t="s">
        <v>37</v>
      </c>
      <c r="AC2641" t="s">
        <v>38</v>
      </c>
      <c r="AD2641" t="s">
        <v>39</v>
      </c>
    </row>
    <row r="2642" spans="1:30">
      <c r="A2642" t="s">
        <v>1764</v>
      </c>
      <c r="B2642" t="s">
        <v>26</v>
      </c>
      <c r="C2642" t="s">
        <v>27</v>
      </c>
      <c r="D2642" t="s">
        <v>28</v>
      </c>
      <c r="E2642" t="s">
        <v>29</v>
      </c>
      <c r="F2642" t="s">
        <v>1448</v>
      </c>
      <c r="G2642" t="s">
        <v>1449</v>
      </c>
      <c r="H2642" t="s">
        <v>6181</v>
      </c>
      <c r="I2642" t="s">
        <v>6026</v>
      </c>
      <c r="J2642" t="s">
        <v>1764</v>
      </c>
      <c r="K2642" t="s">
        <v>30</v>
      </c>
      <c r="L2642" t="s">
        <v>30</v>
      </c>
      <c r="M2642" t="s">
        <v>41</v>
      </c>
      <c r="N2642" t="s">
        <v>42</v>
      </c>
      <c r="O2642" t="s">
        <v>52</v>
      </c>
      <c r="P2642" t="s">
        <v>128</v>
      </c>
      <c r="Q2642" t="s">
        <v>255</v>
      </c>
      <c r="R2642" t="s">
        <v>1765</v>
      </c>
      <c r="S2642" t="str">
        <f t="shared" si="41"/>
        <v>VELASQUEZ PAUCAR, FRANCISCO MELQUIADES</v>
      </c>
      <c r="T2642" t="s">
        <v>46</v>
      </c>
      <c r="U2642" t="s">
        <v>47</v>
      </c>
      <c r="V2642" t="s">
        <v>48</v>
      </c>
      <c r="W2642" t="s">
        <v>17128</v>
      </c>
      <c r="X2642" s="121">
        <v>23947</v>
      </c>
      <c r="Y2642" t="s">
        <v>1766</v>
      </c>
      <c r="AB2642" t="s">
        <v>37</v>
      </c>
      <c r="AC2642" t="s">
        <v>38</v>
      </c>
      <c r="AD2642" t="s">
        <v>39</v>
      </c>
    </row>
    <row r="2643" spans="1:30">
      <c r="A2643" t="s">
        <v>1767</v>
      </c>
      <c r="B2643" t="s">
        <v>26</v>
      </c>
      <c r="C2643" t="s">
        <v>27</v>
      </c>
      <c r="D2643" t="s">
        <v>28</v>
      </c>
      <c r="E2643" t="s">
        <v>29</v>
      </c>
      <c r="F2643" t="s">
        <v>1448</v>
      </c>
      <c r="G2643" t="s">
        <v>1449</v>
      </c>
      <c r="H2643" t="s">
        <v>6181</v>
      </c>
      <c r="I2643" t="s">
        <v>6026</v>
      </c>
      <c r="J2643" t="s">
        <v>1767</v>
      </c>
      <c r="K2643" t="s">
        <v>30</v>
      </c>
      <c r="L2643" t="s">
        <v>30</v>
      </c>
      <c r="M2643" t="s">
        <v>41</v>
      </c>
      <c r="N2643" t="s">
        <v>42</v>
      </c>
      <c r="O2643" t="s">
        <v>52</v>
      </c>
      <c r="P2643" t="s">
        <v>57</v>
      </c>
      <c r="Q2643" t="s">
        <v>693</v>
      </c>
      <c r="R2643" t="s">
        <v>947</v>
      </c>
      <c r="S2643" t="str">
        <f t="shared" si="41"/>
        <v>VILCA CAPAQUIRA, CELESTINO</v>
      </c>
      <c r="T2643" t="s">
        <v>35</v>
      </c>
      <c r="U2643" t="s">
        <v>47</v>
      </c>
      <c r="V2643" t="s">
        <v>48</v>
      </c>
      <c r="W2643" t="s">
        <v>17129</v>
      </c>
      <c r="X2643" s="121">
        <v>23473</v>
      </c>
      <c r="Y2643" t="s">
        <v>1768</v>
      </c>
      <c r="AB2643" t="s">
        <v>37</v>
      </c>
      <c r="AC2643" t="s">
        <v>38</v>
      </c>
      <c r="AD2643" t="s">
        <v>39</v>
      </c>
    </row>
    <row r="2644" spans="1:30">
      <c r="A2644" t="s">
        <v>1769</v>
      </c>
      <c r="B2644" t="s">
        <v>26</v>
      </c>
      <c r="C2644" t="s">
        <v>27</v>
      </c>
      <c r="D2644" t="s">
        <v>28</v>
      </c>
      <c r="E2644" t="s">
        <v>29</v>
      </c>
      <c r="F2644" t="s">
        <v>1448</v>
      </c>
      <c r="G2644" t="s">
        <v>1449</v>
      </c>
      <c r="H2644" t="s">
        <v>6181</v>
      </c>
      <c r="I2644" t="s">
        <v>6026</v>
      </c>
      <c r="J2644" t="s">
        <v>1769</v>
      </c>
      <c r="K2644" t="s">
        <v>30</v>
      </c>
      <c r="L2644" t="s">
        <v>30</v>
      </c>
      <c r="M2644" t="s">
        <v>41</v>
      </c>
      <c r="N2644" t="s">
        <v>42</v>
      </c>
      <c r="O2644" t="s">
        <v>52</v>
      </c>
      <c r="P2644" t="s">
        <v>160</v>
      </c>
      <c r="Q2644" t="s">
        <v>122</v>
      </c>
      <c r="R2644" t="s">
        <v>1770</v>
      </c>
      <c r="S2644" t="str">
        <f t="shared" si="41"/>
        <v>YUCRA FLORES, ROGER FERNANDO</v>
      </c>
      <c r="T2644" t="s">
        <v>35</v>
      </c>
      <c r="U2644" t="s">
        <v>47</v>
      </c>
      <c r="V2644" t="s">
        <v>48</v>
      </c>
      <c r="W2644" t="s">
        <v>17130</v>
      </c>
      <c r="X2644" s="121">
        <v>24259</v>
      </c>
      <c r="Y2644" t="s">
        <v>1771</v>
      </c>
      <c r="AB2644" t="s">
        <v>37</v>
      </c>
      <c r="AC2644" t="s">
        <v>38</v>
      </c>
      <c r="AD2644" t="s">
        <v>39</v>
      </c>
    </row>
    <row r="2645" spans="1:30">
      <c r="A2645" t="s">
        <v>1772</v>
      </c>
      <c r="B2645" t="s">
        <v>26</v>
      </c>
      <c r="C2645" t="s">
        <v>27</v>
      </c>
      <c r="D2645" t="s">
        <v>28</v>
      </c>
      <c r="E2645" t="s">
        <v>29</v>
      </c>
      <c r="F2645" t="s">
        <v>1448</v>
      </c>
      <c r="G2645" t="s">
        <v>1449</v>
      </c>
      <c r="H2645" t="s">
        <v>6181</v>
      </c>
      <c r="I2645" t="s">
        <v>6026</v>
      </c>
      <c r="J2645" t="s">
        <v>1772</v>
      </c>
      <c r="K2645" t="s">
        <v>30</v>
      </c>
      <c r="L2645" t="s">
        <v>30</v>
      </c>
      <c r="M2645" t="s">
        <v>41</v>
      </c>
      <c r="N2645" t="s">
        <v>42</v>
      </c>
      <c r="O2645" t="s">
        <v>52</v>
      </c>
      <c r="P2645" t="s">
        <v>670</v>
      </c>
      <c r="Q2645" t="s">
        <v>326</v>
      </c>
      <c r="R2645" t="s">
        <v>357</v>
      </c>
      <c r="S2645" t="str">
        <f t="shared" si="41"/>
        <v>ZAMALLOA QUENTA, EDGAR</v>
      </c>
      <c r="T2645" t="s">
        <v>62</v>
      </c>
      <c r="U2645" t="s">
        <v>47</v>
      </c>
      <c r="V2645" t="s">
        <v>48</v>
      </c>
      <c r="W2645" t="s">
        <v>17131</v>
      </c>
      <c r="X2645" s="121">
        <v>25718</v>
      </c>
      <c r="Y2645" t="s">
        <v>1773</v>
      </c>
      <c r="AB2645" t="s">
        <v>37</v>
      </c>
      <c r="AC2645" t="s">
        <v>38</v>
      </c>
      <c r="AD2645" t="s">
        <v>39</v>
      </c>
    </row>
    <row r="2646" spans="1:30">
      <c r="A2646" t="s">
        <v>1774</v>
      </c>
      <c r="B2646" t="s">
        <v>26</v>
      </c>
      <c r="C2646" t="s">
        <v>27</v>
      </c>
      <c r="D2646" t="s">
        <v>28</v>
      </c>
      <c r="E2646" t="s">
        <v>29</v>
      </c>
      <c r="F2646" t="s">
        <v>1448</v>
      </c>
      <c r="G2646" t="s">
        <v>1449</v>
      </c>
      <c r="H2646" t="s">
        <v>6181</v>
      </c>
      <c r="I2646" t="s">
        <v>6026</v>
      </c>
      <c r="J2646" t="s">
        <v>1774</v>
      </c>
      <c r="K2646" t="s">
        <v>30</v>
      </c>
      <c r="L2646" t="s">
        <v>30</v>
      </c>
      <c r="M2646" t="s">
        <v>41</v>
      </c>
      <c r="N2646" t="s">
        <v>42</v>
      </c>
      <c r="O2646" t="s">
        <v>1775</v>
      </c>
      <c r="P2646" t="s">
        <v>132</v>
      </c>
      <c r="Q2646" t="s">
        <v>166</v>
      </c>
      <c r="R2646" t="s">
        <v>1542</v>
      </c>
      <c r="S2646" t="str">
        <f t="shared" si="41"/>
        <v>CARPIO PACHECO, AMERICO ESTEBAN</v>
      </c>
      <c r="T2646" t="s">
        <v>35</v>
      </c>
      <c r="U2646" t="s">
        <v>47</v>
      </c>
      <c r="V2646" t="s">
        <v>48</v>
      </c>
      <c r="W2646" t="s">
        <v>17132</v>
      </c>
      <c r="X2646" s="121">
        <v>22496</v>
      </c>
      <c r="Y2646" t="s">
        <v>1543</v>
      </c>
      <c r="AB2646" t="s">
        <v>37</v>
      </c>
      <c r="AC2646" t="s">
        <v>38</v>
      </c>
      <c r="AD2646" t="s">
        <v>39</v>
      </c>
    </row>
    <row r="2647" spans="1:30">
      <c r="A2647" t="s">
        <v>1776</v>
      </c>
      <c r="B2647" t="s">
        <v>26</v>
      </c>
      <c r="C2647" t="s">
        <v>27</v>
      </c>
      <c r="D2647" t="s">
        <v>28</v>
      </c>
      <c r="E2647" t="s">
        <v>29</v>
      </c>
      <c r="F2647" t="s">
        <v>1448</v>
      </c>
      <c r="G2647" t="s">
        <v>1449</v>
      </c>
      <c r="H2647" t="s">
        <v>6181</v>
      </c>
      <c r="I2647" t="s">
        <v>6026</v>
      </c>
      <c r="J2647" t="s">
        <v>1776</v>
      </c>
      <c r="K2647" t="s">
        <v>30</v>
      </c>
      <c r="L2647" t="s">
        <v>30</v>
      </c>
      <c r="M2647" t="s">
        <v>41</v>
      </c>
      <c r="N2647" t="s">
        <v>231</v>
      </c>
      <c r="O2647" t="s">
        <v>1777</v>
      </c>
      <c r="P2647" t="s">
        <v>40</v>
      </c>
      <c r="Q2647" t="s">
        <v>40</v>
      </c>
      <c r="R2647" t="s">
        <v>40</v>
      </c>
      <c r="S2647" s="163" t="s">
        <v>231</v>
      </c>
      <c r="T2647" t="s">
        <v>62</v>
      </c>
      <c r="U2647" t="s">
        <v>47</v>
      </c>
      <c r="V2647" t="s">
        <v>48</v>
      </c>
      <c r="W2647" t="s">
        <v>40</v>
      </c>
      <c r="X2647" t="s">
        <v>232</v>
      </c>
      <c r="Y2647" t="s">
        <v>40</v>
      </c>
      <c r="AB2647" t="s">
        <v>37</v>
      </c>
      <c r="AC2647" t="s">
        <v>6439</v>
      </c>
      <c r="AD2647" t="s">
        <v>39</v>
      </c>
    </row>
    <row r="2648" spans="1:30">
      <c r="A2648" t="s">
        <v>1781</v>
      </c>
      <c r="B2648" t="s">
        <v>26</v>
      </c>
      <c r="C2648" t="s">
        <v>27</v>
      </c>
      <c r="D2648" t="s">
        <v>28</v>
      </c>
      <c r="E2648" t="s">
        <v>29</v>
      </c>
      <c r="F2648" t="s">
        <v>1448</v>
      </c>
      <c r="G2648" t="s">
        <v>1449</v>
      </c>
      <c r="H2648" t="s">
        <v>6181</v>
      </c>
      <c r="I2648" t="s">
        <v>6026</v>
      </c>
      <c r="J2648" t="s">
        <v>1781</v>
      </c>
      <c r="K2648" t="s">
        <v>30</v>
      </c>
      <c r="L2648" t="s">
        <v>30</v>
      </c>
      <c r="M2648" t="s">
        <v>41</v>
      </c>
      <c r="N2648" t="s">
        <v>42</v>
      </c>
      <c r="O2648" t="s">
        <v>1782</v>
      </c>
      <c r="P2648" t="s">
        <v>152</v>
      </c>
      <c r="Q2648" t="s">
        <v>285</v>
      </c>
      <c r="R2648" t="s">
        <v>1783</v>
      </c>
      <c r="S2648" t="str">
        <f t="shared" si="41"/>
        <v>PEREZ NINA, ABEL</v>
      </c>
      <c r="T2648" t="s">
        <v>46</v>
      </c>
      <c r="U2648" t="s">
        <v>47</v>
      </c>
      <c r="V2648" t="s">
        <v>48</v>
      </c>
      <c r="W2648" t="s">
        <v>17133</v>
      </c>
      <c r="X2648" s="121">
        <v>25997</v>
      </c>
      <c r="Y2648" t="s">
        <v>1784</v>
      </c>
      <c r="AB2648" t="s">
        <v>37</v>
      </c>
      <c r="AC2648" t="s">
        <v>38</v>
      </c>
      <c r="AD2648" t="s">
        <v>39</v>
      </c>
    </row>
    <row r="2649" spans="1:30">
      <c r="A2649" t="s">
        <v>1785</v>
      </c>
      <c r="B2649" t="s">
        <v>26</v>
      </c>
      <c r="C2649" t="s">
        <v>27</v>
      </c>
      <c r="D2649" t="s">
        <v>28</v>
      </c>
      <c r="E2649" t="s">
        <v>29</v>
      </c>
      <c r="F2649" t="s">
        <v>1448</v>
      </c>
      <c r="G2649" t="s">
        <v>1449</v>
      </c>
      <c r="H2649" t="s">
        <v>6181</v>
      </c>
      <c r="I2649" t="s">
        <v>6026</v>
      </c>
      <c r="J2649" t="s">
        <v>1785</v>
      </c>
      <c r="K2649" t="s">
        <v>30</v>
      </c>
      <c r="L2649" t="s">
        <v>30</v>
      </c>
      <c r="M2649" t="s">
        <v>41</v>
      </c>
      <c r="N2649" t="s">
        <v>42</v>
      </c>
      <c r="O2649" t="s">
        <v>1786</v>
      </c>
      <c r="P2649" t="s">
        <v>955</v>
      </c>
      <c r="Q2649" t="s">
        <v>293</v>
      </c>
      <c r="R2649" t="s">
        <v>259</v>
      </c>
      <c r="S2649" t="str">
        <f t="shared" si="41"/>
        <v>GUZMAN AGUILAR, EDITH</v>
      </c>
      <c r="T2649" t="s">
        <v>46</v>
      </c>
      <c r="U2649" t="s">
        <v>47</v>
      </c>
      <c r="V2649" t="s">
        <v>48</v>
      </c>
      <c r="W2649" t="s">
        <v>17134</v>
      </c>
      <c r="X2649" s="121">
        <v>24001</v>
      </c>
      <c r="Y2649" t="s">
        <v>1787</v>
      </c>
      <c r="AB2649" t="s">
        <v>37</v>
      </c>
      <c r="AC2649" t="s">
        <v>38</v>
      </c>
      <c r="AD2649" t="s">
        <v>39</v>
      </c>
    </row>
    <row r="2650" spans="1:30">
      <c r="A2650" t="s">
        <v>1788</v>
      </c>
      <c r="B2650" t="s">
        <v>26</v>
      </c>
      <c r="C2650" t="s">
        <v>27</v>
      </c>
      <c r="D2650" t="s">
        <v>28</v>
      </c>
      <c r="E2650" t="s">
        <v>29</v>
      </c>
      <c r="F2650" t="s">
        <v>1448</v>
      </c>
      <c r="G2650" t="s">
        <v>1449</v>
      </c>
      <c r="H2650" t="s">
        <v>6181</v>
      </c>
      <c r="I2650" t="s">
        <v>6026</v>
      </c>
      <c r="J2650" t="s">
        <v>1788</v>
      </c>
      <c r="K2650" t="s">
        <v>30</v>
      </c>
      <c r="L2650" t="s">
        <v>30</v>
      </c>
      <c r="M2650" t="s">
        <v>41</v>
      </c>
      <c r="N2650" t="s">
        <v>42</v>
      </c>
      <c r="O2650" t="s">
        <v>1789</v>
      </c>
      <c r="P2650" t="s">
        <v>134</v>
      </c>
      <c r="Q2650" t="s">
        <v>81</v>
      </c>
      <c r="R2650" t="s">
        <v>424</v>
      </c>
      <c r="S2650" t="str">
        <f t="shared" si="41"/>
        <v>GONZALES ACHATA, FLOR DE MARIA</v>
      </c>
      <c r="T2650" t="s">
        <v>58</v>
      </c>
      <c r="U2650" t="s">
        <v>47</v>
      </c>
      <c r="V2650" t="s">
        <v>48</v>
      </c>
      <c r="W2650" t="s">
        <v>17135</v>
      </c>
      <c r="X2650" s="121">
        <v>24713</v>
      </c>
      <c r="Y2650" t="s">
        <v>1466</v>
      </c>
      <c r="AB2650" t="s">
        <v>37</v>
      </c>
      <c r="AC2650" t="s">
        <v>38</v>
      </c>
      <c r="AD2650" t="s">
        <v>39</v>
      </c>
    </row>
    <row r="2651" spans="1:30">
      <c r="A2651" t="s">
        <v>1791</v>
      </c>
      <c r="B2651" t="s">
        <v>26</v>
      </c>
      <c r="C2651" t="s">
        <v>27</v>
      </c>
      <c r="D2651" t="s">
        <v>28</v>
      </c>
      <c r="E2651" t="s">
        <v>29</v>
      </c>
      <c r="F2651" t="s">
        <v>1448</v>
      </c>
      <c r="G2651" t="s">
        <v>1449</v>
      </c>
      <c r="H2651" t="s">
        <v>6181</v>
      </c>
      <c r="I2651" t="s">
        <v>6026</v>
      </c>
      <c r="J2651" t="s">
        <v>1791</v>
      </c>
      <c r="K2651" t="s">
        <v>30</v>
      </c>
      <c r="L2651" t="s">
        <v>74</v>
      </c>
      <c r="M2651" t="s">
        <v>74</v>
      </c>
      <c r="N2651" t="s">
        <v>42</v>
      </c>
      <c r="O2651" t="s">
        <v>52</v>
      </c>
      <c r="P2651" t="s">
        <v>110</v>
      </c>
      <c r="Q2651" t="s">
        <v>290</v>
      </c>
      <c r="R2651" t="s">
        <v>1792</v>
      </c>
      <c r="S2651" t="str">
        <f t="shared" si="41"/>
        <v>PAREDES ZEA, HERNAN ARTURO</v>
      </c>
      <c r="T2651" t="s">
        <v>40</v>
      </c>
      <c r="U2651" t="s">
        <v>47</v>
      </c>
      <c r="V2651" t="s">
        <v>48</v>
      </c>
      <c r="W2651" t="s">
        <v>17136</v>
      </c>
      <c r="X2651" s="121">
        <v>22069</v>
      </c>
      <c r="Y2651" t="s">
        <v>1793</v>
      </c>
      <c r="AB2651" t="s">
        <v>37</v>
      </c>
      <c r="AC2651" t="s">
        <v>77</v>
      </c>
      <c r="AD2651" t="s">
        <v>39</v>
      </c>
    </row>
    <row r="2652" spans="1:30">
      <c r="A2652" t="s">
        <v>1794</v>
      </c>
      <c r="B2652" t="s">
        <v>26</v>
      </c>
      <c r="C2652" t="s">
        <v>27</v>
      </c>
      <c r="D2652" t="s">
        <v>28</v>
      </c>
      <c r="E2652" t="s">
        <v>29</v>
      </c>
      <c r="F2652" t="s">
        <v>1448</v>
      </c>
      <c r="G2652" t="s">
        <v>1449</v>
      </c>
      <c r="H2652" t="s">
        <v>6181</v>
      </c>
      <c r="I2652" t="s">
        <v>6026</v>
      </c>
      <c r="J2652" t="s">
        <v>1794</v>
      </c>
      <c r="K2652" t="s">
        <v>30</v>
      </c>
      <c r="L2652" t="s">
        <v>74</v>
      </c>
      <c r="M2652" t="s">
        <v>74</v>
      </c>
      <c r="N2652" t="s">
        <v>42</v>
      </c>
      <c r="O2652" t="s">
        <v>52</v>
      </c>
      <c r="P2652" t="s">
        <v>129</v>
      </c>
      <c r="Q2652" t="s">
        <v>349</v>
      </c>
      <c r="R2652" t="s">
        <v>1795</v>
      </c>
      <c r="S2652" t="str">
        <f t="shared" si="41"/>
        <v>CRUZ TIQUILLOCA, SERAFIN RODOLFO</v>
      </c>
      <c r="T2652" t="s">
        <v>40</v>
      </c>
      <c r="U2652" t="s">
        <v>47</v>
      </c>
      <c r="V2652" t="s">
        <v>48</v>
      </c>
      <c r="W2652" t="s">
        <v>17137</v>
      </c>
      <c r="X2652" s="121">
        <v>22566</v>
      </c>
      <c r="Y2652" t="s">
        <v>1796</v>
      </c>
      <c r="AB2652" t="s">
        <v>37</v>
      </c>
      <c r="AC2652" t="s">
        <v>77</v>
      </c>
      <c r="AD2652" t="s">
        <v>39</v>
      </c>
    </row>
    <row r="2653" spans="1:30">
      <c r="A2653" t="s">
        <v>1797</v>
      </c>
      <c r="B2653" t="s">
        <v>26</v>
      </c>
      <c r="C2653" t="s">
        <v>27</v>
      </c>
      <c r="D2653" t="s">
        <v>28</v>
      </c>
      <c r="E2653" t="s">
        <v>29</v>
      </c>
      <c r="F2653" t="s">
        <v>1448</v>
      </c>
      <c r="G2653" t="s">
        <v>1449</v>
      </c>
      <c r="H2653" t="s">
        <v>6181</v>
      </c>
      <c r="I2653" t="s">
        <v>6026</v>
      </c>
      <c r="J2653" t="s">
        <v>1797</v>
      </c>
      <c r="K2653" t="s">
        <v>30</v>
      </c>
      <c r="L2653" t="s">
        <v>74</v>
      </c>
      <c r="M2653" t="s">
        <v>74</v>
      </c>
      <c r="N2653" t="s">
        <v>42</v>
      </c>
      <c r="O2653" t="s">
        <v>17138</v>
      </c>
      <c r="P2653" t="s">
        <v>18694</v>
      </c>
      <c r="Q2653" t="s">
        <v>154</v>
      </c>
      <c r="R2653" t="s">
        <v>316</v>
      </c>
      <c r="S2653" t="str">
        <f t="shared" si="41"/>
        <v>REJE GOMEZ, MARIA LUISA</v>
      </c>
      <c r="T2653" t="s">
        <v>40</v>
      </c>
      <c r="U2653" t="s">
        <v>47</v>
      </c>
      <c r="V2653" t="s">
        <v>48</v>
      </c>
      <c r="W2653" t="s">
        <v>18695</v>
      </c>
      <c r="X2653" s="121">
        <v>26120</v>
      </c>
      <c r="Y2653" t="s">
        <v>18696</v>
      </c>
      <c r="AB2653" t="s">
        <v>37</v>
      </c>
      <c r="AC2653" t="s">
        <v>77</v>
      </c>
      <c r="AD2653" t="s">
        <v>39</v>
      </c>
    </row>
    <row r="2654" spans="1:30">
      <c r="A2654" t="s">
        <v>1798</v>
      </c>
      <c r="B2654" t="s">
        <v>26</v>
      </c>
      <c r="C2654" t="s">
        <v>27</v>
      </c>
      <c r="D2654" t="s">
        <v>28</v>
      </c>
      <c r="E2654" t="s">
        <v>29</v>
      </c>
      <c r="F2654" t="s">
        <v>1448</v>
      </c>
      <c r="G2654" t="s">
        <v>1449</v>
      </c>
      <c r="H2654" t="s">
        <v>6181</v>
      </c>
      <c r="I2654" t="s">
        <v>6026</v>
      </c>
      <c r="J2654" t="s">
        <v>1798</v>
      </c>
      <c r="K2654" t="s">
        <v>30</v>
      </c>
      <c r="L2654" t="s">
        <v>74</v>
      </c>
      <c r="M2654" t="s">
        <v>74</v>
      </c>
      <c r="N2654" t="s">
        <v>42</v>
      </c>
      <c r="O2654" t="s">
        <v>52</v>
      </c>
      <c r="P2654" t="s">
        <v>1799</v>
      </c>
      <c r="Q2654" t="s">
        <v>966</v>
      </c>
      <c r="R2654" t="s">
        <v>1800</v>
      </c>
      <c r="S2654" t="str">
        <f t="shared" si="41"/>
        <v>ESTOFANERO MARAZA, ISAAC</v>
      </c>
      <c r="T2654" t="s">
        <v>40</v>
      </c>
      <c r="U2654" t="s">
        <v>47</v>
      </c>
      <c r="V2654" t="s">
        <v>48</v>
      </c>
      <c r="W2654" t="s">
        <v>17139</v>
      </c>
      <c r="X2654" s="121">
        <v>22800</v>
      </c>
      <c r="Y2654" t="s">
        <v>1801</v>
      </c>
      <c r="AB2654" t="s">
        <v>37</v>
      </c>
      <c r="AC2654" t="s">
        <v>77</v>
      </c>
      <c r="AD2654" t="s">
        <v>39</v>
      </c>
    </row>
    <row r="2655" spans="1:30">
      <c r="A2655" t="s">
        <v>1802</v>
      </c>
      <c r="B2655" t="s">
        <v>26</v>
      </c>
      <c r="C2655" t="s">
        <v>27</v>
      </c>
      <c r="D2655" t="s">
        <v>28</v>
      </c>
      <c r="E2655" t="s">
        <v>29</v>
      </c>
      <c r="F2655" t="s">
        <v>1448</v>
      </c>
      <c r="G2655" t="s">
        <v>1449</v>
      </c>
      <c r="H2655" t="s">
        <v>6181</v>
      </c>
      <c r="I2655" t="s">
        <v>6026</v>
      </c>
      <c r="J2655" t="s">
        <v>1802</v>
      </c>
      <c r="K2655" t="s">
        <v>30</v>
      </c>
      <c r="L2655" t="s">
        <v>74</v>
      </c>
      <c r="M2655" t="s">
        <v>74</v>
      </c>
      <c r="N2655" t="s">
        <v>42</v>
      </c>
      <c r="O2655" t="s">
        <v>52</v>
      </c>
      <c r="P2655" t="s">
        <v>122</v>
      </c>
      <c r="Q2655" t="s">
        <v>75</v>
      </c>
      <c r="R2655" t="s">
        <v>975</v>
      </c>
      <c r="S2655" t="str">
        <f t="shared" si="41"/>
        <v>FLORES PINEDA, FREDY</v>
      </c>
      <c r="T2655" t="s">
        <v>40</v>
      </c>
      <c r="U2655" t="s">
        <v>47</v>
      </c>
      <c r="V2655" t="s">
        <v>48</v>
      </c>
      <c r="W2655" t="s">
        <v>17140</v>
      </c>
      <c r="X2655" s="121">
        <v>22705</v>
      </c>
      <c r="Y2655" t="s">
        <v>1804</v>
      </c>
      <c r="AB2655" t="s">
        <v>37</v>
      </c>
      <c r="AC2655" t="s">
        <v>77</v>
      </c>
      <c r="AD2655" t="s">
        <v>39</v>
      </c>
    </row>
    <row r="2656" spans="1:30">
      <c r="A2656" t="s">
        <v>1805</v>
      </c>
      <c r="B2656" t="s">
        <v>26</v>
      </c>
      <c r="C2656" t="s">
        <v>27</v>
      </c>
      <c r="D2656" t="s">
        <v>28</v>
      </c>
      <c r="E2656" t="s">
        <v>29</v>
      </c>
      <c r="F2656" t="s">
        <v>1448</v>
      </c>
      <c r="G2656" t="s">
        <v>1449</v>
      </c>
      <c r="H2656" t="s">
        <v>6181</v>
      </c>
      <c r="I2656" t="s">
        <v>6026</v>
      </c>
      <c r="J2656" t="s">
        <v>1805</v>
      </c>
      <c r="K2656" t="s">
        <v>30</v>
      </c>
      <c r="L2656" t="s">
        <v>74</v>
      </c>
      <c r="M2656" t="s">
        <v>74</v>
      </c>
      <c r="N2656" t="s">
        <v>42</v>
      </c>
      <c r="O2656" t="s">
        <v>17141</v>
      </c>
      <c r="P2656" t="s">
        <v>18686</v>
      </c>
      <c r="Q2656" t="s">
        <v>225</v>
      </c>
      <c r="R2656" t="s">
        <v>18687</v>
      </c>
      <c r="S2656" t="str">
        <f t="shared" si="41"/>
        <v>HUAICANI NAVARRO, ALIPIO</v>
      </c>
      <c r="T2656" t="s">
        <v>40</v>
      </c>
      <c r="U2656" t="s">
        <v>47</v>
      </c>
      <c r="V2656" t="s">
        <v>48</v>
      </c>
      <c r="W2656" t="s">
        <v>18688</v>
      </c>
      <c r="X2656" s="121">
        <v>24631</v>
      </c>
      <c r="Y2656" t="s">
        <v>18689</v>
      </c>
      <c r="AB2656" t="s">
        <v>37</v>
      </c>
      <c r="AC2656" t="s">
        <v>77</v>
      </c>
      <c r="AD2656" t="s">
        <v>39</v>
      </c>
    </row>
    <row r="2657" spans="1:30">
      <c r="A2657" t="s">
        <v>1806</v>
      </c>
      <c r="B2657" t="s">
        <v>26</v>
      </c>
      <c r="C2657" t="s">
        <v>27</v>
      </c>
      <c r="D2657" t="s">
        <v>28</v>
      </c>
      <c r="E2657" t="s">
        <v>29</v>
      </c>
      <c r="F2657" t="s">
        <v>1448</v>
      </c>
      <c r="G2657" t="s">
        <v>1449</v>
      </c>
      <c r="H2657" t="s">
        <v>6181</v>
      </c>
      <c r="I2657" t="s">
        <v>6026</v>
      </c>
      <c r="J2657" t="s">
        <v>1806</v>
      </c>
      <c r="K2657" t="s">
        <v>30</v>
      </c>
      <c r="L2657" t="s">
        <v>74</v>
      </c>
      <c r="M2657" t="s">
        <v>74</v>
      </c>
      <c r="N2657" t="s">
        <v>42</v>
      </c>
      <c r="O2657" t="s">
        <v>1807</v>
      </c>
      <c r="P2657" t="s">
        <v>492</v>
      </c>
      <c r="Q2657" t="s">
        <v>103</v>
      </c>
      <c r="R2657" t="s">
        <v>958</v>
      </c>
      <c r="S2657" t="str">
        <f t="shared" si="41"/>
        <v>ORDOÑO MAMANI, JULIO</v>
      </c>
      <c r="T2657" t="s">
        <v>40</v>
      </c>
      <c r="U2657" t="s">
        <v>47</v>
      </c>
      <c r="V2657" t="s">
        <v>48</v>
      </c>
      <c r="W2657" t="s">
        <v>17142</v>
      </c>
      <c r="X2657" s="121">
        <v>24291</v>
      </c>
      <c r="Y2657" t="s">
        <v>5193</v>
      </c>
      <c r="AB2657" t="s">
        <v>37</v>
      </c>
      <c r="AC2657" t="s">
        <v>77</v>
      </c>
      <c r="AD2657" t="s">
        <v>39</v>
      </c>
    </row>
    <row r="2658" spans="1:30">
      <c r="A2658" t="s">
        <v>1808</v>
      </c>
      <c r="B2658" t="s">
        <v>26</v>
      </c>
      <c r="C2658" t="s">
        <v>27</v>
      </c>
      <c r="D2658" t="s">
        <v>28</v>
      </c>
      <c r="E2658" t="s">
        <v>29</v>
      </c>
      <c r="F2658" t="s">
        <v>1448</v>
      </c>
      <c r="G2658" t="s">
        <v>1449</v>
      </c>
      <c r="H2658" t="s">
        <v>6181</v>
      </c>
      <c r="I2658" t="s">
        <v>6026</v>
      </c>
      <c r="J2658" t="s">
        <v>1808</v>
      </c>
      <c r="K2658" t="s">
        <v>30</v>
      </c>
      <c r="L2658" t="s">
        <v>74</v>
      </c>
      <c r="M2658" t="s">
        <v>74</v>
      </c>
      <c r="N2658" t="s">
        <v>42</v>
      </c>
      <c r="O2658" t="s">
        <v>52</v>
      </c>
      <c r="P2658" t="s">
        <v>72</v>
      </c>
      <c r="Q2658" t="s">
        <v>249</v>
      </c>
      <c r="R2658" t="s">
        <v>899</v>
      </c>
      <c r="S2658" t="str">
        <f t="shared" si="41"/>
        <v>QUISPE PUMA, GUILLERMO</v>
      </c>
      <c r="T2658" t="s">
        <v>40</v>
      </c>
      <c r="U2658" t="s">
        <v>47</v>
      </c>
      <c r="V2658" t="s">
        <v>48</v>
      </c>
      <c r="W2658" t="s">
        <v>17143</v>
      </c>
      <c r="X2658" s="121">
        <v>22822</v>
      </c>
      <c r="Y2658" t="s">
        <v>1809</v>
      </c>
      <c r="AB2658" t="s">
        <v>37</v>
      </c>
      <c r="AC2658" t="s">
        <v>77</v>
      </c>
      <c r="AD2658" t="s">
        <v>39</v>
      </c>
    </row>
    <row r="2659" spans="1:30">
      <c r="A2659" t="s">
        <v>1810</v>
      </c>
      <c r="B2659" t="s">
        <v>26</v>
      </c>
      <c r="C2659" t="s">
        <v>27</v>
      </c>
      <c r="D2659" t="s">
        <v>28</v>
      </c>
      <c r="E2659" t="s">
        <v>29</v>
      </c>
      <c r="F2659" t="s">
        <v>1448</v>
      </c>
      <c r="G2659" t="s">
        <v>1449</v>
      </c>
      <c r="H2659" t="s">
        <v>6181</v>
      </c>
      <c r="I2659" t="s">
        <v>6026</v>
      </c>
      <c r="J2659" t="s">
        <v>1810</v>
      </c>
      <c r="K2659" t="s">
        <v>30</v>
      </c>
      <c r="L2659" t="s">
        <v>74</v>
      </c>
      <c r="M2659" t="s">
        <v>74</v>
      </c>
      <c r="N2659" t="s">
        <v>42</v>
      </c>
      <c r="O2659" t="s">
        <v>1811</v>
      </c>
      <c r="P2659" t="s">
        <v>125</v>
      </c>
      <c r="Q2659" t="s">
        <v>1812</v>
      </c>
      <c r="R2659" t="s">
        <v>1813</v>
      </c>
      <c r="S2659" t="str">
        <f t="shared" si="41"/>
        <v>HERRERA GANDARILLAS, ROGER RAMON</v>
      </c>
      <c r="T2659" t="s">
        <v>40</v>
      </c>
      <c r="U2659" t="s">
        <v>47</v>
      </c>
      <c r="V2659" t="s">
        <v>48</v>
      </c>
      <c r="W2659" t="s">
        <v>17144</v>
      </c>
      <c r="X2659" s="121">
        <v>22524</v>
      </c>
      <c r="Y2659" t="s">
        <v>1814</v>
      </c>
      <c r="AB2659" t="s">
        <v>37</v>
      </c>
      <c r="AC2659" t="s">
        <v>77</v>
      </c>
      <c r="AD2659" t="s">
        <v>39</v>
      </c>
    </row>
    <row r="2660" spans="1:30">
      <c r="A2660" t="s">
        <v>1815</v>
      </c>
      <c r="B2660" t="s">
        <v>26</v>
      </c>
      <c r="C2660" t="s">
        <v>27</v>
      </c>
      <c r="D2660" t="s">
        <v>28</v>
      </c>
      <c r="E2660" t="s">
        <v>29</v>
      </c>
      <c r="F2660" t="s">
        <v>1448</v>
      </c>
      <c r="G2660" t="s">
        <v>1449</v>
      </c>
      <c r="H2660" t="s">
        <v>6181</v>
      </c>
      <c r="I2660" t="s">
        <v>6026</v>
      </c>
      <c r="J2660" t="s">
        <v>1815</v>
      </c>
      <c r="K2660" t="s">
        <v>30</v>
      </c>
      <c r="L2660" t="s">
        <v>74</v>
      </c>
      <c r="M2660" t="s">
        <v>74</v>
      </c>
      <c r="N2660" t="s">
        <v>42</v>
      </c>
      <c r="O2660" t="s">
        <v>52</v>
      </c>
      <c r="P2660" t="s">
        <v>170</v>
      </c>
      <c r="Q2660" t="s">
        <v>273</v>
      </c>
      <c r="R2660" t="s">
        <v>868</v>
      </c>
      <c r="S2660" t="str">
        <f t="shared" si="41"/>
        <v>ROJAS GORDILLO, MARCO ANTONIO</v>
      </c>
      <c r="T2660" t="s">
        <v>40</v>
      </c>
      <c r="U2660" t="s">
        <v>47</v>
      </c>
      <c r="V2660" t="s">
        <v>48</v>
      </c>
      <c r="W2660" t="s">
        <v>17145</v>
      </c>
      <c r="X2660" s="121">
        <v>23541</v>
      </c>
      <c r="Y2660" t="s">
        <v>1816</v>
      </c>
      <c r="AB2660" t="s">
        <v>37</v>
      </c>
      <c r="AC2660" t="s">
        <v>77</v>
      </c>
      <c r="AD2660" t="s">
        <v>39</v>
      </c>
    </row>
    <row r="2661" spans="1:30">
      <c r="A2661" t="s">
        <v>1817</v>
      </c>
      <c r="B2661" t="s">
        <v>26</v>
      </c>
      <c r="C2661" t="s">
        <v>27</v>
      </c>
      <c r="D2661" t="s">
        <v>28</v>
      </c>
      <c r="E2661" t="s">
        <v>29</v>
      </c>
      <c r="F2661" t="s">
        <v>1448</v>
      </c>
      <c r="G2661" t="s">
        <v>1449</v>
      </c>
      <c r="H2661" t="s">
        <v>6181</v>
      </c>
      <c r="I2661" t="s">
        <v>6026</v>
      </c>
      <c r="J2661" t="s">
        <v>1817</v>
      </c>
      <c r="K2661" t="s">
        <v>30</v>
      </c>
      <c r="L2661" t="s">
        <v>74</v>
      </c>
      <c r="M2661" t="s">
        <v>74</v>
      </c>
      <c r="N2661" t="s">
        <v>42</v>
      </c>
      <c r="O2661" t="s">
        <v>17146</v>
      </c>
      <c r="P2661" t="s">
        <v>122</v>
      </c>
      <c r="Q2661" t="s">
        <v>122</v>
      </c>
      <c r="R2661" t="s">
        <v>3031</v>
      </c>
      <c r="S2661" t="str">
        <f t="shared" si="41"/>
        <v>FLORES FLORES, ROLANDO</v>
      </c>
      <c r="T2661" t="s">
        <v>40</v>
      </c>
      <c r="U2661" t="s">
        <v>47</v>
      </c>
      <c r="V2661" t="s">
        <v>48</v>
      </c>
      <c r="W2661" t="s">
        <v>18680</v>
      </c>
      <c r="X2661" s="121">
        <v>28245</v>
      </c>
      <c r="Y2661" t="s">
        <v>18681</v>
      </c>
      <c r="AB2661" t="s">
        <v>37</v>
      </c>
      <c r="AC2661" t="s">
        <v>77</v>
      </c>
      <c r="AD2661" t="s">
        <v>39</v>
      </c>
    </row>
    <row r="2662" spans="1:30">
      <c r="A2662" t="s">
        <v>1818</v>
      </c>
      <c r="B2662" t="s">
        <v>26</v>
      </c>
      <c r="C2662" t="s">
        <v>27</v>
      </c>
      <c r="D2662" t="s">
        <v>28</v>
      </c>
      <c r="E2662" t="s">
        <v>29</v>
      </c>
      <c r="F2662" t="s">
        <v>1448</v>
      </c>
      <c r="G2662" t="s">
        <v>1449</v>
      </c>
      <c r="H2662" t="s">
        <v>6181</v>
      </c>
      <c r="I2662" t="s">
        <v>6026</v>
      </c>
      <c r="J2662" t="s">
        <v>1818</v>
      </c>
      <c r="K2662" t="s">
        <v>87</v>
      </c>
      <c r="L2662" t="s">
        <v>719</v>
      </c>
      <c r="M2662" t="s">
        <v>1819</v>
      </c>
      <c r="N2662" t="s">
        <v>42</v>
      </c>
      <c r="O2662" t="s">
        <v>1820</v>
      </c>
      <c r="P2662" t="s">
        <v>160</v>
      </c>
      <c r="Q2662" t="s">
        <v>72</v>
      </c>
      <c r="R2662" t="s">
        <v>1821</v>
      </c>
      <c r="S2662" t="str">
        <f t="shared" si="41"/>
        <v>YUCRA QUISPE, LOURDES AMANDA</v>
      </c>
      <c r="T2662" t="s">
        <v>754</v>
      </c>
      <c r="U2662" t="s">
        <v>36</v>
      </c>
      <c r="V2662" t="s">
        <v>48</v>
      </c>
      <c r="W2662" t="s">
        <v>17147</v>
      </c>
      <c r="X2662" s="121">
        <v>23427</v>
      </c>
      <c r="Y2662" t="s">
        <v>1822</v>
      </c>
      <c r="AB2662" t="s">
        <v>37</v>
      </c>
      <c r="AC2662" t="s">
        <v>92</v>
      </c>
      <c r="AD2662" t="s">
        <v>39</v>
      </c>
    </row>
    <row r="2663" spans="1:30">
      <c r="A2663" t="s">
        <v>1823</v>
      </c>
      <c r="B2663" t="s">
        <v>26</v>
      </c>
      <c r="C2663" t="s">
        <v>27</v>
      </c>
      <c r="D2663" t="s">
        <v>28</v>
      </c>
      <c r="E2663" t="s">
        <v>29</v>
      </c>
      <c r="F2663" t="s">
        <v>1448</v>
      </c>
      <c r="G2663" t="s">
        <v>1449</v>
      </c>
      <c r="H2663" t="s">
        <v>6181</v>
      </c>
      <c r="I2663" t="s">
        <v>6026</v>
      </c>
      <c r="J2663" t="s">
        <v>1823</v>
      </c>
      <c r="K2663" t="s">
        <v>87</v>
      </c>
      <c r="L2663" t="s">
        <v>719</v>
      </c>
      <c r="M2663" t="s">
        <v>1824</v>
      </c>
      <c r="N2663" t="s">
        <v>231</v>
      </c>
      <c r="O2663" t="s">
        <v>17148</v>
      </c>
      <c r="P2663" t="s">
        <v>40</v>
      </c>
      <c r="Q2663" t="s">
        <v>40</v>
      </c>
      <c r="R2663" t="s">
        <v>40</v>
      </c>
      <c r="S2663" s="163" t="s">
        <v>231</v>
      </c>
      <c r="T2663" t="s">
        <v>62</v>
      </c>
      <c r="U2663" t="s">
        <v>36</v>
      </c>
      <c r="V2663" t="s">
        <v>48</v>
      </c>
      <c r="W2663" t="s">
        <v>40</v>
      </c>
      <c r="X2663" t="s">
        <v>232</v>
      </c>
      <c r="Y2663" t="s">
        <v>40</v>
      </c>
      <c r="AB2663" t="s">
        <v>37</v>
      </c>
      <c r="AC2663" t="s">
        <v>92</v>
      </c>
      <c r="AD2663" t="s">
        <v>39</v>
      </c>
    </row>
    <row r="2664" spans="1:30">
      <c r="A2664" t="s">
        <v>1826</v>
      </c>
      <c r="B2664" t="s">
        <v>26</v>
      </c>
      <c r="C2664" t="s">
        <v>27</v>
      </c>
      <c r="D2664" t="s">
        <v>28</v>
      </c>
      <c r="E2664" t="s">
        <v>29</v>
      </c>
      <c r="F2664" t="s">
        <v>1448</v>
      </c>
      <c r="G2664" t="s">
        <v>1449</v>
      </c>
      <c r="H2664" t="s">
        <v>6181</v>
      </c>
      <c r="I2664" t="s">
        <v>6026</v>
      </c>
      <c r="J2664" t="s">
        <v>1826</v>
      </c>
      <c r="K2664" t="s">
        <v>87</v>
      </c>
      <c r="L2664" t="s">
        <v>709</v>
      </c>
      <c r="M2664" t="s">
        <v>1827</v>
      </c>
      <c r="N2664" t="s">
        <v>42</v>
      </c>
      <c r="O2664" t="s">
        <v>1828</v>
      </c>
      <c r="P2664" t="s">
        <v>110</v>
      </c>
      <c r="Q2664" t="s">
        <v>525</v>
      </c>
      <c r="R2664" t="s">
        <v>1829</v>
      </c>
      <c r="S2664" t="str">
        <f t="shared" si="41"/>
        <v>PAREDES COLCA, FEDERICO</v>
      </c>
      <c r="T2664" t="s">
        <v>188</v>
      </c>
      <c r="U2664" t="s">
        <v>36</v>
      </c>
      <c r="V2664" t="s">
        <v>48</v>
      </c>
      <c r="W2664" t="s">
        <v>17149</v>
      </c>
      <c r="X2664" s="121">
        <v>24306</v>
      </c>
      <c r="Y2664" t="s">
        <v>1830</v>
      </c>
      <c r="AB2664" t="s">
        <v>37</v>
      </c>
      <c r="AC2664" t="s">
        <v>92</v>
      </c>
      <c r="AD2664" t="s">
        <v>39</v>
      </c>
    </row>
    <row r="2665" spans="1:30">
      <c r="A2665" t="s">
        <v>1831</v>
      </c>
      <c r="B2665" t="s">
        <v>26</v>
      </c>
      <c r="C2665" t="s">
        <v>27</v>
      </c>
      <c r="D2665" t="s">
        <v>28</v>
      </c>
      <c r="E2665" t="s">
        <v>29</v>
      </c>
      <c r="F2665" t="s">
        <v>1448</v>
      </c>
      <c r="G2665" t="s">
        <v>1449</v>
      </c>
      <c r="H2665" t="s">
        <v>6181</v>
      </c>
      <c r="I2665" t="s">
        <v>6026</v>
      </c>
      <c r="J2665" t="s">
        <v>1831</v>
      </c>
      <c r="K2665" t="s">
        <v>87</v>
      </c>
      <c r="L2665" t="s">
        <v>709</v>
      </c>
      <c r="M2665" t="s">
        <v>1326</v>
      </c>
      <c r="N2665" t="s">
        <v>42</v>
      </c>
      <c r="O2665" t="s">
        <v>52</v>
      </c>
      <c r="P2665" t="s">
        <v>1832</v>
      </c>
      <c r="Q2665" t="s">
        <v>1833</v>
      </c>
      <c r="R2665" t="s">
        <v>1834</v>
      </c>
      <c r="S2665" t="str">
        <f t="shared" si="41"/>
        <v>CISNEROS OJEDA, VILMA VICTORIA</v>
      </c>
      <c r="T2665" t="s">
        <v>97</v>
      </c>
      <c r="U2665" t="s">
        <v>36</v>
      </c>
      <c r="V2665" t="s">
        <v>48</v>
      </c>
      <c r="W2665" t="s">
        <v>17150</v>
      </c>
      <c r="X2665" s="121">
        <v>19789</v>
      </c>
      <c r="Y2665" t="s">
        <v>1835</v>
      </c>
      <c r="AB2665" t="s">
        <v>37</v>
      </c>
      <c r="AC2665" t="s">
        <v>92</v>
      </c>
      <c r="AD2665" t="s">
        <v>39</v>
      </c>
    </row>
    <row r="2666" spans="1:30">
      <c r="A2666" t="s">
        <v>1836</v>
      </c>
      <c r="B2666" t="s">
        <v>26</v>
      </c>
      <c r="C2666" t="s">
        <v>27</v>
      </c>
      <c r="D2666" t="s">
        <v>28</v>
      </c>
      <c r="E2666" t="s">
        <v>29</v>
      </c>
      <c r="F2666" t="s">
        <v>1448</v>
      </c>
      <c r="G2666" t="s">
        <v>1449</v>
      </c>
      <c r="H2666" t="s">
        <v>6181</v>
      </c>
      <c r="I2666" t="s">
        <v>6026</v>
      </c>
      <c r="J2666" t="s">
        <v>1836</v>
      </c>
      <c r="K2666" t="s">
        <v>87</v>
      </c>
      <c r="L2666" t="s">
        <v>709</v>
      </c>
      <c r="M2666" t="s">
        <v>1837</v>
      </c>
      <c r="N2666" t="s">
        <v>42</v>
      </c>
      <c r="O2666" t="s">
        <v>52</v>
      </c>
      <c r="P2666" t="s">
        <v>72</v>
      </c>
      <c r="Q2666" t="s">
        <v>624</v>
      </c>
      <c r="R2666" t="s">
        <v>692</v>
      </c>
      <c r="S2666" t="str">
        <f t="shared" si="41"/>
        <v>QUISPE NINARAQUI, JUAN</v>
      </c>
      <c r="T2666" t="s">
        <v>711</v>
      </c>
      <c r="U2666" t="s">
        <v>36</v>
      </c>
      <c r="V2666" t="s">
        <v>48</v>
      </c>
      <c r="W2666" t="s">
        <v>17151</v>
      </c>
      <c r="X2666" s="121">
        <v>21348</v>
      </c>
      <c r="Y2666" t="s">
        <v>1838</v>
      </c>
      <c r="AB2666" t="s">
        <v>37</v>
      </c>
      <c r="AC2666" t="s">
        <v>92</v>
      </c>
      <c r="AD2666" t="s">
        <v>39</v>
      </c>
    </row>
    <row r="2667" spans="1:30">
      <c r="A2667" t="s">
        <v>1839</v>
      </c>
      <c r="B2667" t="s">
        <v>26</v>
      </c>
      <c r="C2667" t="s">
        <v>27</v>
      </c>
      <c r="D2667" t="s">
        <v>28</v>
      </c>
      <c r="E2667" t="s">
        <v>29</v>
      </c>
      <c r="F2667" t="s">
        <v>1448</v>
      </c>
      <c r="G2667" t="s">
        <v>1449</v>
      </c>
      <c r="H2667" t="s">
        <v>6181</v>
      </c>
      <c r="I2667" t="s">
        <v>6026</v>
      </c>
      <c r="J2667" t="s">
        <v>1839</v>
      </c>
      <c r="K2667" t="s">
        <v>87</v>
      </c>
      <c r="L2667" t="s">
        <v>709</v>
      </c>
      <c r="M2667" t="s">
        <v>710</v>
      </c>
      <c r="N2667" t="s">
        <v>231</v>
      </c>
      <c r="O2667" t="s">
        <v>19218</v>
      </c>
      <c r="P2667" t="s">
        <v>40</v>
      </c>
      <c r="Q2667" t="s">
        <v>40</v>
      </c>
      <c r="R2667" t="s">
        <v>40</v>
      </c>
      <c r="S2667" s="163" t="s">
        <v>231</v>
      </c>
      <c r="T2667" t="s">
        <v>62</v>
      </c>
      <c r="U2667" t="s">
        <v>36</v>
      </c>
      <c r="V2667" t="s">
        <v>48</v>
      </c>
      <c r="W2667" t="s">
        <v>40</v>
      </c>
      <c r="X2667" t="s">
        <v>232</v>
      </c>
      <c r="Y2667" t="s">
        <v>40</v>
      </c>
      <c r="AB2667" t="s">
        <v>37</v>
      </c>
      <c r="AC2667" t="s">
        <v>92</v>
      </c>
      <c r="AD2667" t="s">
        <v>39</v>
      </c>
    </row>
    <row r="2668" spans="1:30">
      <c r="A2668" t="s">
        <v>1840</v>
      </c>
      <c r="B2668" t="s">
        <v>26</v>
      </c>
      <c r="C2668" t="s">
        <v>27</v>
      </c>
      <c r="D2668" t="s">
        <v>28</v>
      </c>
      <c r="E2668" t="s">
        <v>29</v>
      </c>
      <c r="F2668" t="s">
        <v>1448</v>
      </c>
      <c r="G2668" t="s">
        <v>1449</v>
      </c>
      <c r="H2668" t="s">
        <v>6181</v>
      </c>
      <c r="I2668" t="s">
        <v>6026</v>
      </c>
      <c r="J2668" t="s">
        <v>1840</v>
      </c>
      <c r="K2668" t="s">
        <v>87</v>
      </c>
      <c r="L2668" t="s">
        <v>709</v>
      </c>
      <c r="M2668" t="s">
        <v>755</v>
      </c>
      <c r="N2668" t="s">
        <v>42</v>
      </c>
      <c r="O2668" t="s">
        <v>52</v>
      </c>
      <c r="P2668" t="s">
        <v>168</v>
      </c>
      <c r="Q2668" t="s">
        <v>6201</v>
      </c>
      <c r="R2668" t="s">
        <v>3221</v>
      </c>
      <c r="S2668" t="str">
        <f t="shared" si="41"/>
        <v>VELAZCO MIRAVAL, MARIA GUADALUPE</v>
      </c>
      <c r="T2668" t="s">
        <v>97</v>
      </c>
      <c r="U2668" t="s">
        <v>36</v>
      </c>
      <c r="V2668" t="s">
        <v>48</v>
      </c>
      <c r="W2668" t="s">
        <v>17152</v>
      </c>
      <c r="X2668" s="121">
        <v>20315</v>
      </c>
      <c r="Y2668" t="s">
        <v>1841</v>
      </c>
      <c r="AB2668" t="s">
        <v>37</v>
      </c>
      <c r="AC2668" t="s">
        <v>92</v>
      </c>
      <c r="AD2668" t="s">
        <v>39</v>
      </c>
    </row>
    <row r="2669" spans="1:30">
      <c r="A2669" t="s">
        <v>1842</v>
      </c>
      <c r="B2669" t="s">
        <v>26</v>
      </c>
      <c r="C2669" t="s">
        <v>27</v>
      </c>
      <c r="D2669" t="s">
        <v>28</v>
      </c>
      <c r="E2669" t="s">
        <v>29</v>
      </c>
      <c r="F2669" t="s">
        <v>1448</v>
      </c>
      <c r="G2669" t="s">
        <v>1449</v>
      </c>
      <c r="H2669" t="s">
        <v>6181</v>
      </c>
      <c r="I2669" t="s">
        <v>6026</v>
      </c>
      <c r="J2669" t="s">
        <v>1842</v>
      </c>
      <c r="K2669" t="s">
        <v>87</v>
      </c>
      <c r="L2669" t="s">
        <v>709</v>
      </c>
      <c r="M2669" t="s">
        <v>1326</v>
      </c>
      <c r="N2669" t="s">
        <v>42</v>
      </c>
      <c r="O2669" t="s">
        <v>52</v>
      </c>
      <c r="P2669" t="s">
        <v>633</v>
      </c>
      <c r="Q2669" t="s">
        <v>984</v>
      </c>
      <c r="R2669" t="s">
        <v>968</v>
      </c>
      <c r="S2669" t="str">
        <f t="shared" si="41"/>
        <v>CCAMA GAMARRA, LOURDES MARIA</v>
      </c>
      <c r="T2669" t="s">
        <v>711</v>
      </c>
      <c r="U2669" t="s">
        <v>36</v>
      </c>
      <c r="V2669" t="s">
        <v>48</v>
      </c>
      <c r="W2669" t="s">
        <v>17153</v>
      </c>
      <c r="X2669" s="121">
        <v>24072</v>
      </c>
      <c r="Y2669" t="s">
        <v>1843</v>
      </c>
      <c r="AB2669" t="s">
        <v>37</v>
      </c>
      <c r="AC2669" t="s">
        <v>92</v>
      </c>
      <c r="AD2669" t="s">
        <v>39</v>
      </c>
    </row>
    <row r="2670" spans="1:30">
      <c r="A2670" t="s">
        <v>1844</v>
      </c>
      <c r="B2670" t="s">
        <v>26</v>
      </c>
      <c r="C2670" t="s">
        <v>27</v>
      </c>
      <c r="D2670" t="s">
        <v>28</v>
      </c>
      <c r="E2670" t="s">
        <v>29</v>
      </c>
      <c r="F2670" t="s">
        <v>1448</v>
      </c>
      <c r="G2670" t="s">
        <v>1449</v>
      </c>
      <c r="H2670" t="s">
        <v>6181</v>
      </c>
      <c r="I2670" t="s">
        <v>6026</v>
      </c>
      <c r="J2670" t="s">
        <v>1844</v>
      </c>
      <c r="K2670" t="s">
        <v>87</v>
      </c>
      <c r="L2670" t="s">
        <v>709</v>
      </c>
      <c r="M2670" t="s">
        <v>1326</v>
      </c>
      <c r="N2670" t="s">
        <v>42</v>
      </c>
      <c r="O2670" t="s">
        <v>6202</v>
      </c>
      <c r="P2670" t="s">
        <v>301</v>
      </c>
      <c r="Q2670" t="s">
        <v>5022</v>
      </c>
      <c r="R2670" t="s">
        <v>3789</v>
      </c>
      <c r="S2670" t="str">
        <f t="shared" si="41"/>
        <v>LLANOS AYNA, AUGUSTO</v>
      </c>
      <c r="T2670" t="s">
        <v>188</v>
      </c>
      <c r="U2670" t="s">
        <v>36</v>
      </c>
      <c r="V2670" t="s">
        <v>48</v>
      </c>
      <c r="W2670" t="s">
        <v>17154</v>
      </c>
      <c r="X2670" s="121">
        <v>22928</v>
      </c>
      <c r="Y2670" t="s">
        <v>5023</v>
      </c>
      <c r="AB2670" t="s">
        <v>37</v>
      </c>
      <c r="AC2670" t="s">
        <v>92</v>
      </c>
      <c r="AD2670" t="s">
        <v>39</v>
      </c>
    </row>
    <row r="2671" spans="1:30">
      <c r="A2671" t="s">
        <v>1845</v>
      </c>
      <c r="B2671" t="s">
        <v>26</v>
      </c>
      <c r="C2671" t="s">
        <v>27</v>
      </c>
      <c r="D2671" t="s">
        <v>28</v>
      </c>
      <c r="E2671" t="s">
        <v>29</v>
      </c>
      <c r="F2671" t="s">
        <v>1448</v>
      </c>
      <c r="G2671" t="s">
        <v>1449</v>
      </c>
      <c r="H2671" t="s">
        <v>6181</v>
      </c>
      <c r="I2671" t="s">
        <v>6026</v>
      </c>
      <c r="J2671" t="s">
        <v>1845</v>
      </c>
      <c r="K2671" t="s">
        <v>87</v>
      </c>
      <c r="L2671" t="s">
        <v>88</v>
      </c>
      <c r="M2671" t="s">
        <v>712</v>
      </c>
      <c r="N2671" t="s">
        <v>42</v>
      </c>
      <c r="O2671" t="s">
        <v>52</v>
      </c>
      <c r="P2671" t="s">
        <v>1846</v>
      </c>
      <c r="Q2671" t="s">
        <v>1847</v>
      </c>
      <c r="R2671" t="s">
        <v>1848</v>
      </c>
      <c r="S2671" t="str">
        <f t="shared" si="41"/>
        <v>POLANCO HUAMANI, ROSARIO DORIS</v>
      </c>
      <c r="T2671" t="s">
        <v>97</v>
      </c>
      <c r="U2671" t="s">
        <v>36</v>
      </c>
      <c r="V2671" t="s">
        <v>48</v>
      </c>
      <c r="W2671" t="s">
        <v>17155</v>
      </c>
      <c r="X2671" s="121">
        <v>21967</v>
      </c>
      <c r="Y2671" t="s">
        <v>1849</v>
      </c>
      <c r="AB2671" t="s">
        <v>37</v>
      </c>
      <c r="AC2671" t="s">
        <v>92</v>
      </c>
      <c r="AD2671" t="s">
        <v>39</v>
      </c>
    </row>
    <row r="2672" spans="1:30">
      <c r="A2672" t="s">
        <v>1850</v>
      </c>
      <c r="B2672" t="s">
        <v>26</v>
      </c>
      <c r="C2672" t="s">
        <v>27</v>
      </c>
      <c r="D2672" t="s">
        <v>28</v>
      </c>
      <c r="E2672" t="s">
        <v>29</v>
      </c>
      <c r="F2672" t="s">
        <v>1448</v>
      </c>
      <c r="G2672" t="s">
        <v>1449</v>
      </c>
      <c r="H2672" t="s">
        <v>6181</v>
      </c>
      <c r="I2672" t="s">
        <v>6026</v>
      </c>
      <c r="J2672" t="s">
        <v>1850</v>
      </c>
      <c r="K2672" t="s">
        <v>87</v>
      </c>
      <c r="L2672" t="s">
        <v>88</v>
      </c>
      <c r="M2672" t="s">
        <v>1188</v>
      </c>
      <c r="N2672" t="s">
        <v>42</v>
      </c>
      <c r="O2672" t="s">
        <v>1851</v>
      </c>
      <c r="P2672" t="s">
        <v>170</v>
      </c>
      <c r="Q2672" t="s">
        <v>919</v>
      </c>
      <c r="R2672" t="s">
        <v>181</v>
      </c>
      <c r="S2672" t="str">
        <f t="shared" si="41"/>
        <v>ROJAS LIENDO, ELIZABETH</v>
      </c>
      <c r="T2672" t="s">
        <v>188</v>
      </c>
      <c r="U2672" t="s">
        <v>36</v>
      </c>
      <c r="V2672" t="s">
        <v>48</v>
      </c>
      <c r="W2672" t="s">
        <v>17156</v>
      </c>
      <c r="X2672" s="121">
        <v>23112</v>
      </c>
      <c r="Y2672" t="s">
        <v>1852</v>
      </c>
      <c r="AB2672" t="s">
        <v>37</v>
      </c>
      <c r="AC2672" t="s">
        <v>92</v>
      </c>
      <c r="AD2672" t="s">
        <v>39</v>
      </c>
    </row>
    <row r="2673" spans="1:30">
      <c r="A2673" t="s">
        <v>1853</v>
      </c>
      <c r="B2673" t="s">
        <v>26</v>
      </c>
      <c r="C2673" t="s">
        <v>27</v>
      </c>
      <c r="D2673" t="s">
        <v>28</v>
      </c>
      <c r="E2673" t="s">
        <v>29</v>
      </c>
      <c r="F2673" t="s">
        <v>1448</v>
      </c>
      <c r="G2673" t="s">
        <v>1449</v>
      </c>
      <c r="H2673" t="s">
        <v>6181</v>
      </c>
      <c r="I2673" t="s">
        <v>6026</v>
      </c>
      <c r="J2673" t="s">
        <v>1853</v>
      </c>
      <c r="K2673" t="s">
        <v>87</v>
      </c>
      <c r="L2673" t="s">
        <v>88</v>
      </c>
      <c r="M2673" t="s">
        <v>89</v>
      </c>
      <c r="N2673" t="s">
        <v>42</v>
      </c>
      <c r="O2673" t="s">
        <v>52</v>
      </c>
      <c r="P2673" t="s">
        <v>680</v>
      </c>
      <c r="Q2673" t="s">
        <v>73</v>
      </c>
      <c r="R2673" t="s">
        <v>812</v>
      </c>
      <c r="S2673" t="str">
        <f t="shared" si="41"/>
        <v>ARRAZOLA CONDORI, ALFONSO</v>
      </c>
      <c r="T2673" t="s">
        <v>143</v>
      </c>
      <c r="U2673" t="s">
        <v>36</v>
      </c>
      <c r="V2673" t="s">
        <v>48</v>
      </c>
      <c r="W2673" t="s">
        <v>17157</v>
      </c>
      <c r="X2673" s="121">
        <v>23091</v>
      </c>
      <c r="Y2673" t="s">
        <v>1855</v>
      </c>
      <c r="AB2673" t="s">
        <v>37</v>
      </c>
      <c r="AC2673" t="s">
        <v>92</v>
      </c>
      <c r="AD2673" t="s">
        <v>39</v>
      </c>
    </row>
    <row r="2674" spans="1:30">
      <c r="A2674" t="s">
        <v>1856</v>
      </c>
      <c r="B2674" t="s">
        <v>26</v>
      </c>
      <c r="C2674" t="s">
        <v>27</v>
      </c>
      <c r="D2674" t="s">
        <v>28</v>
      </c>
      <c r="E2674" t="s">
        <v>29</v>
      </c>
      <c r="F2674" t="s">
        <v>1448</v>
      </c>
      <c r="G2674" t="s">
        <v>1449</v>
      </c>
      <c r="H2674" t="s">
        <v>6181</v>
      </c>
      <c r="I2674" t="s">
        <v>6026</v>
      </c>
      <c r="J2674" t="s">
        <v>1856</v>
      </c>
      <c r="K2674" t="s">
        <v>87</v>
      </c>
      <c r="L2674" t="s">
        <v>88</v>
      </c>
      <c r="M2674" t="s">
        <v>1857</v>
      </c>
      <c r="N2674" t="s">
        <v>231</v>
      </c>
      <c r="O2674" t="s">
        <v>19219</v>
      </c>
      <c r="P2674" t="s">
        <v>40</v>
      </c>
      <c r="Q2674" t="s">
        <v>40</v>
      </c>
      <c r="R2674" t="s">
        <v>40</v>
      </c>
      <c r="S2674" s="163" t="s">
        <v>231</v>
      </c>
      <c r="T2674" t="s">
        <v>62</v>
      </c>
      <c r="U2674" t="s">
        <v>36</v>
      </c>
      <c r="V2674" t="s">
        <v>48</v>
      </c>
      <c r="W2674" t="s">
        <v>40</v>
      </c>
      <c r="X2674" t="s">
        <v>232</v>
      </c>
      <c r="Y2674" t="s">
        <v>40</v>
      </c>
      <c r="AB2674" t="s">
        <v>37</v>
      </c>
      <c r="AC2674" t="s">
        <v>92</v>
      </c>
      <c r="AD2674" t="s">
        <v>39</v>
      </c>
    </row>
    <row r="2675" spans="1:30">
      <c r="A2675" t="s">
        <v>1858</v>
      </c>
      <c r="B2675" t="s">
        <v>26</v>
      </c>
      <c r="C2675" t="s">
        <v>27</v>
      </c>
      <c r="D2675" t="s">
        <v>28</v>
      </c>
      <c r="E2675" t="s">
        <v>29</v>
      </c>
      <c r="F2675" t="s">
        <v>1448</v>
      </c>
      <c r="G2675" t="s">
        <v>1449</v>
      </c>
      <c r="H2675" t="s">
        <v>6181</v>
      </c>
      <c r="I2675" t="s">
        <v>6026</v>
      </c>
      <c r="J2675" t="s">
        <v>1858</v>
      </c>
      <c r="K2675" t="s">
        <v>87</v>
      </c>
      <c r="L2675" t="s">
        <v>88</v>
      </c>
      <c r="M2675" t="s">
        <v>89</v>
      </c>
      <c r="N2675" t="s">
        <v>42</v>
      </c>
      <c r="O2675" t="s">
        <v>52</v>
      </c>
      <c r="P2675" t="s">
        <v>282</v>
      </c>
      <c r="Q2675" t="s">
        <v>73</v>
      </c>
      <c r="R2675" t="s">
        <v>756</v>
      </c>
      <c r="S2675" t="str">
        <f t="shared" si="41"/>
        <v>CHAMBILLA CONDORI, MARIANO</v>
      </c>
      <c r="T2675" t="s">
        <v>91</v>
      </c>
      <c r="U2675" t="s">
        <v>36</v>
      </c>
      <c r="V2675" t="s">
        <v>48</v>
      </c>
      <c r="W2675" t="s">
        <v>17158</v>
      </c>
      <c r="X2675" s="121">
        <v>19982</v>
      </c>
      <c r="Y2675" t="s">
        <v>1859</v>
      </c>
      <c r="AB2675" t="s">
        <v>37</v>
      </c>
      <c r="AC2675" t="s">
        <v>92</v>
      </c>
      <c r="AD2675" t="s">
        <v>39</v>
      </c>
    </row>
    <row r="2676" spans="1:30">
      <c r="A2676" t="s">
        <v>1860</v>
      </c>
      <c r="B2676" t="s">
        <v>26</v>
      </c>
      <c r="C2676" t="s">
        <v>27</v>
      </c>
      <c r="D2676" t="s">
        <v>28</v>
      </c>
      <c r="E2676" t="s">
        <v>29</v>
      </c>
      <c r="F2676" t="s">
        <v>1448</v>
      </c>
      <c r="G2676" t="s">
        <v>1449</v>
      </c>
      <c r="H2676" t="s">
        <v>6181</v>
      </c>
      <c r="I2676" t="s">
        <v>6026</v>
      </c>
      <c r="J2676" t="s">
        <v>1860</v>
      </c>
      <c r="K2676" t="s">
        <v>87</v>
      </c>
      <c r="L2676" t="s">
        <v>88</v>
      </c>
      <c r="M2676" t="s">
        <v>712</v>
      </c>
      <c r="N2676" t="s">
        <v>42</v>
      </c>
      <c r="O2676" t="s">
        <v>52</v>
      </c>
      <c r="P2676" t="s">
        <v>228</v>
      </c>
      <c r="Q2676" t="s">
        <v>797</v>
      </c>
      <c r="R2676" t="s">
        <v>806</v>
      </c>
      <c r="S2676" t="str">
        <f t="shared" si="41"/>
        <v>CHIPANA MUSAJA, LUIS</v>
      </c>
      <c r="T2676" t="s">
        <v>97</v>
      </c>
      <c r="U2676" t="s">
        <v>36</v>
      </c>
      <c r="V2676" t="s">
        <v>48</v>
      </c>
      <c r="W2676" t="s">
        <v>17159</v>
      </c>
      <c r="X2676" s="121">
        <v>22951</v>
      </c>
      <c r="Y2676" t="s">
        <v>1861</v>
      </c>
      <c r="AB2676" t="s">
        <v>37</v>
      </c>
      <c r="AC2676" t="s">
        <v>92</v>
      </c>
      <c r="AD2676" t="s">
        <v>39</v>
      </c>
    </row>
    <row r="2677" spans="1:30">
      <c r="A2677" t="s">
        <v>1862</v>
      </c>
      <c r="B2677" t="s">
        <v>26</v>
      </c>
      <c r="C2677" t="s">
        <v>27</v>
      </c>
      <c r="D2677" t="s">
        <v>28</v>
      </c>
      <c r="E2677" t="s">
        <v>29</v>
      </c>
      <c r="F2677" t="s">
        <v>1448</v>
      </c>
      <c r="G2677" t="s">
        <v>1449</v>
      </c>
      <c r="H2677" t="s">
        <v>6181</v>
      </c>
      <c r="I2677" t="s">
        <v>6026</v>
      </c>
      <c r="J2677" t="s">
        <v>1862</v>
      </c>
      <c r="K2677" t="s">
        <v>87</v>
      </c>
      <c r="L2677" t="s">
        <v>88</v>
      </c>
      <c r="M2677" t="s">
        <v>89</v>
      </c>
      <c r="N2677" t="s">
        <v>42</v>
      </c>
      <c r="O2677" t="s">
        <v>52</v>
      </c>
      <c r="P2677" t="s">
        <v>134</v>
      </c>
      <c r="Q2677" t="s">
        <v>269</v>
      </c>
      <c r="R2677" t="s">
        <v>1863</v>
      </c>
      <c r="S2677" t="str">
        <f t="shared" si="41"/>
        <v>GONZALES CUTIPA, JUAN ARTURO</v>
      </c>
      <c r="T2677" t="s">
        <v>188</v>
      </c>
      <c r="U2677" t="s">
        <v>36</v>
      </c>
      <c r="V2677" t="s">
        <v>48</v>
      </c>
      <c r="W2677" t="s">
        <v>17160</v>
      </c>
      <c r="X2677" s="121">
        <v>23097</v>
      </c>
      <c r="Y2677" t="s">
        <v>1864</v>
      </c>
      <c r="AB2677" t="s">
        <v>37</v>
      </c>
      <c r="AC2677" t="s">
        <v>92</v>
      </c>
      <c r="AD2677" t="s">
        <v>39</v>
      </c>
    </row>
    <row r="2678" spans="1:30">
      <c r="A2678" t="s">
        <v>1865</v>
      </c>
      <c r="B2678" t="s">
        <v>26</v>
      </c>
      <c r="C2678" t="s">
        <v>27</v>
      </c>
      <c r="D2678" t="s">
        <v>28</v>
      </c>
      <c r="E2678" t="s">
        <v>29</v>
      </c>
      <c r="F2678" t="s">
        <v>1448</v>
      </c>
      <c r="G2678" t="s">
        <v>1449</v>
      </c>
      <c r="H2678" t="s">
        <v>6181</v>
      </c>
      <c r="I2678" t="s">
        <v>6026</v>
      </c>
      <c r="J2678" t="s">
        <v>1865</v>
      </c>
      <c r="K2678" t="s">
        <v>87</v>
      </c>
      <c r="L2678" t="s">
        <v>88</v>
      </c>
      <c r="M2678" t="s">
        <v>1866</v>
      </c>
      <c r="N2678" t="s">
        <v>42</v>
      </c>
      <c r="O2678" t="s">
        <v>52</v>
      </c>
      <c r="P2678" t="s">
        <v>223</v>
      </c>
      <c r="Q2678" t="s">
        <v>148</v>
      </c>
      <c r="R2678" t="s">
        <v>475</v>
      </c>
      <c r="S2678" t="str">
        <f t="shared" si="41"/>
        <v>JIMENEZ RAMOS, NORMA</v>
      </c>
      <c r="T2678" t="s">
        <v>97</v>
      </c>
      <c r="U2678" t="s">
        <v>36</v>
      </c>
      <c r="V2678" t="s">
        <v>48</v>
      </c>
      <c r="W2678" t="s">
        <v>17161</v>
      </c>
      <c r="X2678" s="121">
        <v>22421</v>
      </c>
      <c r="Y2678" t="s">
        <v>1867</v>
      </c>
      <c r="AB2678" t="s">
        <v>37</v>
      </c>
      <c r="AC2678" t="s">
        <v>92</v>
      </c>
      <c r="AD2678" t="s">
        <v>39</v>
      </c>
    </row>
    <row r="2679" spans="1:30">
      <c r="A2679" t="s">
        <v>1868</v>
      </c>
      <c r="B2679" t="s">
        <v>26</v>
      </c>
      <c r="C2679" t="s">
        <v>27</v>
      </c>
      <c r="D2679" t="s">
        <v>28</v>
      </c>
      <c r="E2679" t="s">
        <v>29</v>
      </c>
      <c r="F2679" t="s">
        <v>1448</v>
      </c>
      <c r="G2679" t="s">
        <v>1449</v>
      </c>
      <c r="H2679" t="s">
        <v>6181</v>
      </c>
      <c r="I2679" t="s">
        <v>6026</v>
      </c>
      <c r="J2679" t="s">
        <v>1868</v>
      </c>
      <c r="K2679" t="s">
        <v>87</v>
      </c>
      <c r="L2679" t="s">
        <v>88</v>
      </c>
      <c r="M2679" t="s">
        <v>358</v>
      </c>
      <c r="N2679" t="s">
        <v>42</v>
      </c>
      <c r="O2679" t="s">
        <v>52</v>
      </c>
      <c r="P2679" t="s">
        <v>103</v>
      </c>
      <c r="Q2679" t="s">
        <v>122</v>
      </c>
      <c r="R2679" t="s">
        <v>1869</v>
      </c>
      <c r="S2679" t="str">
        <f t="shared" si="41"/>
        <v>MAMANI FLORES, LUCIANO ZACARIAS</v>
      </c>
      <c r="T2679" t="s">
        <v>143</v>
      </c>
      <c r="U2679" t="s">
        <v>36</v>
      </c>
      <c r="V2679" t="s">
        <v>48</v>
      </c>
      <c r="W2679" t="s">
        <v>17162</v>
      </c>
      <c r="X2679" s="121">
        <v>21260</v>
      </c>
      <c r="Y2679" t="s">
        <v>1870</v>
      </c>
      <c r="AB2679" t="s">
        <v>37</v>
      </c>
      <c r="AC2679" t="s">
        <v>92</v>
      </c>
      <c r="AD2679" t="s">
        <v>39</v>
      </c>
    </row>
    <row r="2680" spans="1:30">
      <c r="A2680" t="s">
        <v>1871</v>
      </c>
      <c r="B2680" t="s">
        <v>26</v>
      </c>
      <c r="C2680" t="s">
        <v>27</v>
      </c>
      <c r="D2680" t="s">
        <v>28</v>
      </c>
      <c r="E2680" t="s">
        <v>29</v>
      </c>
      <c r="F2680" t="s">
        <v>1448</v>
      </c>
      <c r="G2680" t="s">
        <v>1449</v>
      </c>
      <c r="H2680" t="s">
        <v>6181</v>
      </c>
      <c r="I2680" t="s">
        <v>6026</v>
      </c>
      <c r="J2680" t="s">
        <v>1871</v>
      </c>
      <c r="K2680" t="s">
        <v>87</v>
      </c>
      <c r="L2680" t="s">
        <v>88</v>
      </c>
      <c r="M2680" t="s">
        <v>358</v>
      </c>
      <c r="N2680" t="s">
        <v>42</v>
      </c>
      <c r="O2680" t="s">
        <v>52</v>
      </c>
      <c r="P2680" t="s">
        <v>103</v>
      </c>
      <c r="Q2680" t="s">
        <v>319</v>
      </c>
      <c r="R2680" t="s">
        <v>401</v>
      </c>
      <c r="S2680" t="str">
        <f t="shared" si="41"/>
        <v>MAMANI MENDOZA, FELIX</v>
      </c>
      <c r="T2680" t="s">
        <v>172</v>
      </c>
      <c r="U2680" t="s">
        <v>36</v>
      </c>
      <c r="V2680" t="s">
        <v>48</v>
      </c>
      <c r="W2680" t="s">
        <v>17163</v>
      </c>
      <c r="X2680" s="121">
        <v>24114</v>
      </c>
      <c r="Y2680" t="s">
        <v>1872</v>
      </c>
      <c r="AB2680" t="s">
        <v>37</v>
      </c>
      <c r="AC2680" t="s">
        <v>92</v>
      </c>
      <c r="AD2680" t="s">
        <v>39</v>
      </c>
    </row>
    <row r="2681" spans="1:30">
      <c r="A2681" t="s">
        <v>1873</v>
      </c>
      <c r="B2681" t="s">
        <v>26</v>
      </c>
      <c r="C2681" t="s">
        <v>27</v>
      </c>
      <c r="D2681" t="s">
        <v>28</v>
      </c>
      <c r="E2681" t="s">
        <v>29</v>
      </c>
      <c r="F2681" t="s">
        <v>1448</v>
      </c>
      <c r="G2681" t="s">
        <v>1449</v>
      </c>
      <c r="H2681" t="s">
        <v>6181</v>
      </c>
      <c r="I2681" t="s">
        <v>6026</v>
      </c>
      <c r="J2681" t="s">
        <v>1873</v>
      </c>
      <c r="K2681" t="s">
        <v>87</v>
      </c>
      <c r="L2681" t="s">
        <v>88</v>
      </c>
      <c r="M2681" t="s">
        <v>89</v>
      </c>
      <c r="N2681" t="s">
        <v>42</v>
      </c>
      <c r="O2681" t="s">
        <v>6203</v>
      </c>
      <c r="P2681" t="s">
        <v>129</v>
      </c>
      <c r="Q2681" t="s">
        <v>1041</v>
      </c>
      <c r="R2681" t="s">
        <v>608</v>
      </c>
      <c r="S2681" t="str">
        <f t="shared" si="41"/>
        <v>CRUZ ANTALLACA, ELSA</v>
      </c>
      <c r="T2681" t="s">
        <v>91</v>
      </c>
      <c r="U2681" t="s">
        <v>36</v>
      </c>
      <c r="V2681" t="s">
        <v>48</v>
      </c>
      <c r="W2681" t="s">
        <v>17164</v>
      </c>
      <c r="X2681" s="121">
        <v>21515</v>
      </c>
      <c r="Y2681" t="s">
        <v>13367</v>
      </c>
      <c r="AB2681" t="s">
        <v>37</v>
      </c>
      <c r="AC2681" t="s">
        <v>92</v>
      </c>
      <c r="AD2681" t="s">
        <v>39</v>
      </c>
    </row>
    <row r="2682" spans="1:30">
      <c r="A2682" t="s">
        <v>1874</v>
      </c>
      <c r="B2682" t="s">
        <v>26</v>
      </c>
      <c r="C2682" t="s">
        <v>27</v>
      </c>
      <c r="D2682" t="s">
        <v>28</v>
      </c>
      <c r="E2682" t="s">
        <v>29</v>
      </c>
      <c r="F2682" t="s">
        <v>1448</v>
      </c>
      <c r="G2682" t="s">
        <v>1449</v>
      </c>
      <c r="H2682" t="s">
        <v>6181</v>
      </c>
      <c r="I2682" t="s">
        <v>6026</v>
      </c>
      <c r="J2682" t="s">
        <v>1874</v>
      </c>
      <c r="K2682" t="s">
        <v>87</v>
      </c>
      <c r="L2682" t="s">
        <v>88</v>
      </c>
      <c r="M2682" t="s">
        <v>89</v>
      </c>
      <c r="N2682" t="s">
        <v>42</v>
      </c>
      <c r="O2682" t="s">
        <v>52</v>
      </c>
      <c r="P2682" t="s">
        <v>240</v>
      </c>
      <c r="Q2682" t="s">
        <v>226</v>
      </c>
      <c r="R2682" t="s">
        <v>760</v>
      </c>
      <c r="S2682" t="str">
        <f t="shared" si="41"/>
        <v>NUÑEZ TICONA, EDILBERTO</v>
      </c>
      <c r="T2682" t="s">
        <v>172</v>
      </c>
      <c r="U2682" t="s">
        <v>36</v>
      </c>
      <c r="V2682" t="s">
        <v>48</v>
      </c>
      <c r="W2682" t="s">
        <v>17165</v>
      </c>
      <c r="X2682" s="121">
        <v>23607</v>
      </c>
      <c r="Y2682" t="s">
        <v>1875</v>
      </c>
      <c r="AB2682" t="s">
        <v>37</v>
      </c>
      <c r="AC2682" t="s">
        <v>92</v>
      </c>
      <c r="AD2682" t="s">
        <v>39</v>
      </c>
    </row>
    <row r="2683" spans="1:30">
      <c r="A2683" t="s">
        <v>1876</v>
      </c>
      <c r="B2683" t="s">
        <v>26</v>
      </c>
      <c r="C2683" t="s">
        <v>27</v>
      </c>
      <c r="D2683" t="s">
        <v>28</v>
      </c>
      <c r="E2683" t="s">
        <v>29</v>
      </c>
      <c r="F2683" t="s">
        <v>1448</v>
      </c>
      <c r="G2683" t="s">
        <v>1449</v>
      </c>
      <c r="H2683" t="s">
        <v>6181</v>
      </c>
      <c r="I2683" t="s">
        <v>6026</v>
      </c>
      <c r="J2683" t="s">
        <v>1876</v>
      </c>
      <c r="K2683" t="s">
        <v>87</v>
      </c>
      <c r="L2683" t="s">
        <v>88</v>
      </c>
      <c r="M2683" t="s">
        <v>1188</v>
      </c>
      <c r="N2683" t="s">
        <v>42</v>
      </c>
      <c r="O2683" t="s">
        <v>52</v>
      </c>
      <c r="P2683" t="s">
        <v>72</v>
      </c>
      <c r="Q2683" t="s">
        <v>57</v>
      </c>
      <c r="R2683" t="s">
        <v>1877</v>
      </c>
      <c r="S2683" t="str">
        <f t="shared" si="41"/>
        <v>QUISPE VILCA, EUSEBIO LEOPOLDO</v>
      </c>
      <c r="T2683" t="s">
        <v>97</v>
      </c>
      <c r="U2683" t="s">
        <v>36</v>
      </c>
      <c r="V2683" t="s">
        <v>48</v>
      </c>
      <c r="W2683" t="s">
        <v>17166</v>
      </c>
      <c r="X2683" s="121">
        <v>19678</v>
      </c>
      <c r="Y2683" t="s">
        <v>1878</v>
      </c>
      <c r="AB2683" t="s">
        <v>37</v>
      </c>
      <c r="AC2683" t="s">
        <v>92</v>
      </c>
      <c r="AD2683" t="s">
        <v>39</v>
      </c>
    </row>
    <row r="2684" spans="1:30">
      <c r="A2684" t="s">
        <v>1879</v>
      </c>
      <c r="B2684" t="s">
        <v>26</v>
      </c>
      <c r="C2684" t="s">
        <v>27</v>
      </c>
      <c r="D2684" t="s">
        <v>28</v>
      </c>
      <c r="E2684" t="s">
        <v>29</v>
      </c>
      <c r="F2684" t="s">
        <v>1448</v>
      </c>
      <c r="G2684" t="s">
        <v>1449</v>
      </c>
      <c r="H2684" t="s">
        <v>6181</v>
      </c>
      <c r="I2684" t="s">
        <v>6026</v>
      </c>
      <c r="J2684" t="s">
        <v>1879</v>
      </c>
      <c r="K2684" t="s">
        <v>87</v>
      </c>
      <c r="L2684" t="s">
        <v>88</v>
      </c>
      <c r="M2684" t="s">
        <v>89</v>
      </c>
      <c r="N2684" t="s">
        <v>42</v>
      </c>
      <c r="O2684" t="s">
        <v>1880</v>
      </c>
      <c r="P2684" t="s">
        <v>57</v>
      </c>
      <c r="Q2684" t="s">
        <v>103</v>
      </c>
      <c r="R2684" t="s">
        <v>1881</v>
      </c>
      <c r="S2684" t="str">
        <f t="shared" si="41"/>
        <v>VILCA MAMANI, ISIDORA</v>
      </c>
      <c r="T2684" t="s">
        <v>99</v>
      </c>
      <c r="U2684" t="s">
        <v>36</v>
      </c>
      <c r="V2684" t="s">
        <v>48</v>
      </c>
      <c r="W2684" t="s">
        <v>17167</v>
      </c>
      <c r="X2684" s="121">
        <v>23471</v>
      </c>
      <c r="Y2684" t="s">
        <v>1882</v>
      </c>
      <c r="AB2684" t="s">
        <v>37</v>
      </c>
      <c r="AC2684" t="s">
        <v>92</v>
      </c>
      <c r="AD2684" t="s">
        <v>39</v>
      </c>
    </row>
    <row r="2685" spans="1:30">
      <c r="A2685" t="s">
        <v>1883</v>
      </c>
      <c r="B2685" t="s">
        <v>26</v>
      </c>
      <c r="C2685" t="s">
        <v>27</v>
      </c>
      <c r="D2685" t="s">
        <v>28</v>
      </c>
      <c r="E2685" t="s">
        <v>29</v>
      </c>
      <c r="F2685" t="s">
        <v>1448</v>
      </c>
      <c r="G2685" t="s">
        <v>1449</v>
      </c>
      <c r="H2685" t="s">
        <v>6181</v>
      </c>
      <c r="I2685" t="s">
        <v>6026</v>
      </c>
      <c r="J2685" t="s">
        <v>1883</v>
      </c>
      <c r="K2685" t="s">
        <v>87</v>
      </c>
      <c r="L2685" t="s">
        <v>88</v>
      </c>
      <c r="M2685" t="s">
        <v>89</v>
      </c>
      <c r="N2685" t="s">
        <v>42</v>
      </c>
      <c r="O2685" t="s">
        <v>52</v>
      </c>
      <c r="P2685" t="s">
        <v>740</v>
      </c>
      <c r="Q2685" t="s">
        <v>122</v>
      </c>
      <c r="R2685" t="s">
        <v>1884</v>
      </c>
      <c r="S2685" t="str">
        <f t="shared" si="41"/>
        <v>TISNADO FLORES, NANCY FRANCISCA</v>
      </c>
      <c r="T2685" t="s">
        <v>754</v>
      </c>
      <c r="U2685" t="s">
        <v>36</v>
      </c>
      <c r="V2685" t="s">
        <v>48</v>
      </c>
      <c r="W2685" t="s">
        <v>17168</v>
      </c>
      <c r="X2685" s="121">
        <v>20349</v>
      </c>
      <c r="Y2685" t="s">
        <v>1885</v>
      </c>
      <c r="AB2685" t="s">
        <v>37</v>
      </c>
      <c r="AC2685" t="s">
        <v>92</v>
      </c>
      <c r="AD2685" t="s">
        <v>39</v>
      </c>
    </row>
    <row r="2686" spans="1:30">
      <c r="A2686" t="s">
        <v>1886</v>
      </c>
      <c r="B2686" t="s">
        <v>26</v>
      </c>
      <c r="C2686" t="s">
        <v>27</v>
      </c>
      <c r="D2686" t="s">
        <v>28</v>
      </c>
      <c r="E2686" t="s">
        <v>29</v>
      </c>
      <c r="F2686" t="s">
        <v>1448</v>
      </c>
      <c r="G2686" t="s">
        <v>1449</v>
      </c>
      <c r="H2686" t="s">
        <v>6181</v>
      </c>
      <c r="I2686" t="s">
        <v>6026</v>
      </c>
      <c r="J2686" t="s">
        <v>1886</v>
      </c>
      <c r="K2686" t="s">
        <v>87</v>
      </c>
      <c r="L2686" t="s">
        <v>88</v>
      </c>
      <c r="M2686" t="s">
        <v>89</v>
      </c>
      <c r="N2686" t="s">
        <v>42</v>
      </c>
      <c r="O2686" t="s">
        <v>52</v>
      </c>
      <c r="P2686" t="s">
        <v>128</v>
      </c>
      <c r="Q2686" t="s">
        <v>131</v>
      </c>
      <c r="R2686" t="s">
        <v>1887</v>
      </c>
      <c r="S2686" t="str">
        <f t="shared" si="41"/>
        <v>VELASQUEZ COILA, JUAN PASTOR</v>
      </c>
      <c r="T2686" t="s">
        <v>188</v>
      </c>
      <c r="U2686" t="s">
        <v>36</v>
      </c>
      <c r="V2686" t="s">
        <v>48</v>
      </c>
      <c r="W2686" t="s">
        <v>17169</v>
      </c>
      <c r="X2686" s="121">
        <v>24926</v>
      </c>
      <c r="Y2686" t="s">
        <v>1888</v>
      </c>
      <c r="AB2686" t="s">
        <v>37</v>
      </c>
      <c r="AC2686" t="s">
        <v>92</v>
      </c>
      <c r="AD2686" t="s">
        <v>39</v>
      </c>
    </row>
    <row r="2687" spans="1:30">
      <c r="A2687" t="s">
        <v>1889</v>
      </c>
      <c r="B2687" t="s">
        <v>26</v>
      </c>
      <c r="C2687" t="s">
        <v>27</v>
      </c>
      <c r="D2687" t="s">
        <v>28</v>
      </c>
      <c r="E2687" t="s">
        <v>29</v>
      </c>
      <c r="F2687" t="s">
        <v>1448</v>
      </c>
      <c r="G2687" t="s">
        <v>1449</v>
      </c>
      <c r="H2687" t="s">
        <v>6181</v>
      </c>
      <c r="I2687" t="s">
        <v>6026</v>
      </c>
      <c r="J2687" t="s">
        <v>1889</v>
      </c>
      <c r="K2687" t="s">
        <v>87</v>
      </c>
      <c r="L2687" t="s">
        <v>88</v>
      </c>
      <c r="M2687" t="s">
        <v>89</v>
      </c>
      <c r="N2687" t="s">
        <v>42</v>
      </c>
      <c r="O2687" t="s">
        <v>13368</v>
      </c>
      <c r="P2687" t="s">
        <v>616</v>
      </c>
      <c r="Q2687" t="s">
        <v>208</v>
      </c>
      <c r="R2687" t="s">
        <v>13010</v>
      </c>
      <c r="S2687" t="str">
        <f t="shared" si="41"/>
        <v>CARTAGENA CATACORA, MARIA PAULINA</v>
      </c>
      <c r="T2687" t="s">
        <v>439</v>
      </c>
      <c r="U2687" t="s">
        <v>36</v>
      </c>
      <c r="V2687" t="s">
        <v>48</v>
      </c>
      <c r="W2687" t="s">
        <v>17170</v>
      </c>
      <c r="X2687" s="121">
        <v>23884</v>
      </c>
      <c r="Y2687" t="s">
        <v>13011</v>
      </c>
      <c r="AB2687" t="s">
        <v>37</v>
      </c>
      <c r="AC2687" t="s">
        <v>92</v>
      </c>
      <c r="AD2687" t="s">
        <v>39</v>
      </c>
    </row>
    <row r="2688" spans="1:30">
      <c r="A2688" t="s">
        <v>1890</v>
      </c>
      <c r="B2688" t="s">
        <v>26</v>
      </c>
      <c r="C2688" t="s">
        <v>27</v>
      </c>
      <c r="D2688" t="s">
        <v>28</v>
      </c>
      <c r="E2688" t="s">
        <v>29</v>
      </c>
      <c r="F2688" t="s">
        <v>1448</v>
      </c>
      <c r="G2688" t="s">
        <v>1449</v>
      </c>
      <c r="H2688" t="s">
        <v>6181</v>
      </c>
      <c r="I2688" t="s">
        <v>6026</v>
      </c>
      <c r="J2688" t="s">
        <v>1890</v>
      </c>
      <c r="K2688" t="s">
        <v>87</v>
      </c>
      <c r="L2688" t="s">
        <v>88</v>
      </c>
      <c r="M2688" t="s">
        <v>93</v>
      </c>
      <c r="N2688" t="s">
        <v>42</v>
      </c>
      <c r="O2688" t="s">
        <v>6204</v>
      </c>
      <c r="P2688" t="s">
        <v>385</v>
      </c>
      <c r="Q2688" t="s">
        <v>164</v>
      </c>
      <c r="R2688" t="s">
        <v>13369</v>
      </c>
      <c r="S2688" t="str">
        <f t="shared" si="41"/>
        <v>LLANO ORTEGA, CESAR PERCY</v>
      </c>
      <c r="T2688" t="s">
        <v>99</v>
      </c>
      <c r="U2688" t="s">
        <v>36</v>
      </c>
      <c r="V2688" t="s">
        <v>48</v>
      </c>
      <c r="W2688" t="s">
        <v>17171</v>
      </c>
      <c r="X2688" s="121">
        <v>24540</v>
      </c>
      <c r="Y2688" t="s">
        <v>13370</v>
      </c>
      <c r="AB2688" t="s">
        <v>37</v>
      </c>
      <c r="AC2688" t="s">
        <v>92</v>
      </c>
      <c r="AD2688" t="s">
        <v>39</v>
      </c>
    </row>
    <row r="2689" spans="1:30">
      <c r="A2689" t="s">
        <v>1891</v>
      </c>
      <c r="B2689" t="s">
        <v>26</v>
      </c>
      <c r="C2689" t="s">
        <v>27</v>
      </c>
      <c r="D2689" t="s">
        <v>28</v>
      </c>
      <c r="E2689" t="s">
        <v>29</v>
      </c>
      <c r="F2689" t="s">
        <v>1448</v>
      </c>
      <c r="G2689" t="s">
        <v>1449</v>
      </c>
      <c r="H2689" t="s">
        <v>6181</v>
      </c>
      <c r="I2689" t="s">
        <v>6026</v>
      </c>
      <c r="J2689" t="s">
        <v>1891</v>
      </c>
      <c r="K2689" t="s">
        <v>87</v>
      </c>
      <c r="L2689" t="s">
        <v>88</v>
      </c>
      <c r="M2689" t="s">
        <v>89</v>
      </c>
      <c r="N2689" t="s">
        <v>42</v>
      </c>
      <c r="O2689" t="s">
        <v>1892</v>
      </c>
      <c r="P2689" t="s">
        <v>226</v>
      </c>
      <c r="Q2689" t="s">
        <v>341</v>
      </c>
      <c r="R2689" t="s">
        <v>1893</v>
      </c>
      <c r="S2689" t="str">
        <f t="shared" si="41"/>
        <v>TICONA HUARACHI, ISAAC FRANCISCO</v>
      </c>
      <c r="T2689" t="s">
        <v>99</v>
      </c>
      <c r="U2689" t="s">
        <v>36</v>
      </c>
      <c r="V2689" t="s">
        <v>48</v>
      </c>
      <c r="W2689" t="s">
        <v>17172</v>
      </c>
      <c r="X2689" s="121">
        <v>26453</v>
      </c>
      <c r="Y2689" t="s">
        <v>1894</v>
      </c>
      <c r="AB2689" t="s">
        <v>37</v>
      </c>
      <c r="AC2689" t="s">
        <v>92</v>
      </c>
      <c r="AD2689" t="s">
        <v>39</v>
      </c>
    </row>
    <row r="2690" spans="1:30">
      <c r="A2690" t="s">
        <v>1895</v>
      </c>
      <c r="B2690" t="s">
        <v>26</v>
      </c>
      <c r="C2690" t="s">
        <v>27</v>
      </c>
      <c r="D2690" t="s">
        <v>28</v>
      </c>
      <c r="E2690" t="s">
        <v>29</v>
      </c>
      <c r="F2690" t="s">
        <v>1448</v>
      </c>
      <c r="G2690" t="s">
        <v>1449</v>
      </c>
      <c r="H2690" t="s">
        <v>6181</v>
      </c>
      <c r="I2690" t="s">
        <v>6026</v>
      </c>
      <c r="J2690" t="s">
        <v>1895</v>
      </c>
      <c r="K2690" t="s">
        <v>87</v>
      </c>
      <c r="L2690" t="s">
        <v>88</v>
      </c>
      <c r="M2690" t="s">
        <v>1896</v>
      </c>
      <c r="N2690" t="s">
        <v>42</v>
      </c>
      <c r="O2690" t="s">
        <v>1897</v>
      </c>
      <c r="P2690" t="s">
        <v>128</v>
      </c>
      <c r="Q2690" t="s">
        <v>225</v>
      </c>
      <c r="R2690" t="s">
        <v>206</v>
      </c>
      <c r="S2690" t="str">
        <f t="shared" si="41"/>
        <v>VELASQUEZ NAVARRO, SUSANA</v>
      </c>
      <c r="T2690" t="s">
        <v>188</v>
      </c>
      <c r="U2690" t="s">
        <v>36</v>
      </c>
      <c r="V2690" t="s">
        <v>48</v>
      </c>
      <c r="W2690" t="s">
        <v>17173</v>
      </c>
      <c r="X2690" s="121">
        <v>24735</v>
      </c>
      <c r="Y2690" t="s">
        <v>1898</v>
      </c>
      <c r="AB2690" t="s">
        <v>37</v>
      </c>
      <c r="AC2690" t="s">
        <v>92</v>
      </c>
      <c r="AD2690" t="s">
        <v>39</v>
      </c>
    </row>
    <row r="2691" spans="1:30">
      <c r="A2691" t="s">
        <v>1899</v>
      </c>
      <c r="B2691" t="s">
        <v>26</v>
      </c>
      <c r="C2691" t="s">
        <v>27</v>
      </c>
      <c r="D2691" t="s">
        <v>28</v>
      </c>
      <c r="E2691" t="s">
        <v>29</v>
      </c>
      <c r="F2691" t="s">
        <v>1448</v>
      </c>
      <c r="G2691" t="s">
        <v>1449</v>
      </c>
      <c r="H2691" t="s">
        <v>6181</v>
      </c>
      <c r="I2691" t="s">
        <v>6026</v>
      </c>
      <c r="J2691" t="s">
        <v>1899</v>
      </c>
      <c r="K2691" t="s">
        <v>87</v>
      </c>
      <c r="L2691" t="s">
        <v>88</v>
      </c>
      <c r="M2691" t="s">
        <v>728</v>
      </c>
      <c r="N2691" t="s">
        <v>42</v>
      </c>
      <c r="O2691" t="s">
        <v>1900</v>
      </c>
      <c r="P2691" t="s">
        <v>250</v>
      </c>
      <c r="Q2691" t="s">
        <v>317</v>
      </c>
      <c r="R2691" t="s">
        <v>1901</v>
      </c>
      <c r="S2691" t="str">
        <f t="shared" si="41"/>
        <v>SALAS ZARATE, RUTH DELIA</v>
      </c>
      <c r="T2691" t="s">
        <v>99</v>
      </c>
      <c r="U2691" t="s">
        <v>36</v>
      </c>
      <c r="V2691" t="s">
        <v>48</v>
      </c>
      <c r="W2691" t="s">
        <v>17174</v>
      </c>
      <c r="X2691" s="121">
        <v>28936</v>
      </c>
      <c r="Y2691" t="s">
        <v>1902</v>
      </c>
      <c r="AB2691" t="s">
        <v>37</v>
      </c>
      <c r="AC2691" t="s">
        <v>92</v>
      </c>
      <c r="AD2691" t="s">
        <v>39</v>
      </c>
    </row>
    <row r="2692" spans="1:30">
      <c r="A2692" t="s">
        <v>1903</v>
      </c>
      <c r="B2692" t="s">
        <v>26</v>
      </c>
      <c r="C2692" t="s">
        <v>27</v>
      </c>
      <c r="D2692" t="s">
        <v>28</v>
      </c>
      <c r="E2692" t="s">
        <v>29</v>
      </c>
      <c r="F2692" t="s">
        <v>1448</v>
      </c>
      <c r="G2692" t="s">
        <v>1449</v>
      </c>
      <c r="H2692" t="s">
        <v>6181</v>
      </c>
      <c r="I2692" t="s">
        <v>6026</v>
      </c>
      <c r="J2692" t="s">
        <v>1903</v>
      </c>
      <c r="K2692" t="s">
        <v>87</v>
      </c>
      <c r="L2692" t="s">
        <v>88</v>
      </c>
      <c r="M2692" t="s">
        <v>1188</v>
      </c>
      <c r="N2692" t="s">
        <v>42</v>
      </c>
      <c r="O2692" t="s">
        <v>1904</v>
      </c>
      <c r="P2692" t="s">
        <v>103</v>
      </c>
      <c r="Q2692" t="s">
        <v>269</v>
      </c>
      <c r="R2692" t="s">
        <v>1905</v>
      </c>
      <c r="S2692" t="str">
        <f t="shared" ref="S2692:S2755" si="42">CONCATENATE(P2692," ",Q2692,","," ",R2692)</f>
        <v>MAMANI CUTIPA, ALFONSO DEMETRIO</v>
      </c>
      <c r="T2692" t="s">
        <v>399</v>
      </c>
      <c r="U2692" t="s">
        <v>36</v>
      </c>
      <c r="V2692" t="s">
        <v>48</v>
      </c>
      <c r="W2692" t="s">
        <v>17175</v>
      </c>
      <c r="X2692" s="121">
        <v>22644</v>
      </c>
      <c r="Y2692" t="s">
        <v>1906</v>
      </c>
      <c r="AB2692" t="s">
        <v>37</v>
      </c>
      <c r="AC2692" t="s">
        <v>92</v>
      </c>
      <c r="AD2692" t="s">
        <v>39</v>
      </c>
    </row>
    <row r="2693" spans="1:30">
      <c r="A2693" t="s">
        <v>1907</v>
      </c>
      <c r="B2693" t="s">
        <v>26</v>
      </c>
      <c r="C2693" t="s">
        <v>27</v>
      </c>
      <c r="D2693" t="s">
        <v>28</v>
      </c>
      <c r="E2693" t="s">
        <v>29</v>
      </c>
      <c r="F2693" t="s">
        <v>1448</v>
      </c>
      <c r="G2693" t="s">
        <v>1449</v>
      </c>
      <c r="H2693" t="s">
        <v>6181</v>
      </c>
      <c r="I2693" t="s">
        <v>6026</v>
      </c>
      <c r="J2693" t="s">
        <v>1907</v>
      </c>
      <c r="K2693" t="s">
        <v>87</v>
      </c>
      <c r="L2693" t="s">
        <v>88</v>
      </c>
      <c r="M2693" t="s">
        <v>89</v>
      </c>
      <c r="N2693" t="s">
        <v>42</v>
      </c>
      <c r="O2693" t="s">
        <v>1908</v>
      </c>
      <c r="P2693" t="s">
        <v>72</v>
      </c>
      <c r="Q2693" t="s">
        <v>296</v>
      </c>
      <c r="R2693" t="s">
        <v>1909</v>
      </c>
      <c r="S2693" t="str">
        <f t="shared" si="42"/>
        <v>QUISPE TAPIA, ORLANDO GERVACIO</v>
      </c>
      <c r="T2693" t="s">
        <v>99</v>
      </c>
      <c r="U2693" t="s">
        <v>36</v>
      </c>
      <c r="V2693" t="s">
        <v>48</v>
      </c>
      <c r="W2693" t="s">
        <v>17176</v>
      </c>
      <c r="X2693" s="121">
        <v>27204</v>
      </c>
      <c r="Y2693" t="s">
        <v>1910</v>
      </c>
      <c r="AB2693" t="s">
        <v>37</v>
      </c>
      <c r="AC2693" t="s">
        <v>92</v>
      </c>
      <c r="AD2693" t="s">
        <v>39</v>
      </c>
    </row>
    <row r="2694" spans="1:30">
      <c r="A2694" t="s">
        <v>1911</v>
      </c>
      <c r="B2694" t="s">
        <v>26</v>
      </c>
      <c r="C2694" t="s">
        <v>27</v>
      </c>
      <c r="D2694" t="s">
        <v>28</v>
      </c>
      <c r="E2694" t="s">
        <v>29</v>
      </c>
      <c r="F2694" t="s">
        <v>1448</v>
      </c>
      <c r="G2694" t="s">
        <v>1449</v>
      </c>
      <c r="H2694" t="s">
        <v>6181</v>
      </c>
      <c r="I2694" t="s">
        <v>6026</v>
      </c>
      <c r="J2694" t="s">
        <v>1911</v>
      </c>
      <c r="K2694" t="s">
        <v>87</v>
      </c>
      <c r="L2694" t="s">
        <v>88</v>
      </c>
      <c r="M2694" t="s">
        <v>89</v>
      </c>
      <c r="N2694" t="s">
        <v>42</v>
      </c>
      <c r="O2694" t="s">
        <v>420</v>
      </c>
      <c r="P2694" t="s">
        <v>296</v>
      </c>
      <c r="Q2694" t="s">
        <v>72</v>
      </c>
      <c r="R2694" t="s">
        <v>900</v>
      </c>
      <c r="S2694" t="str">
        <f t="shared" si="42"/>
        <v>TAPIA QUISPE, MODESTO</v>
      </c>
      <c r="T2694" t="s">
        <v>99</v>
      </c>
      <c r="U2694" t="s">
        <v>36</v>
      </c>
      <c r="V2694" t="s">
        <v>48</v>
      </c>
      <c r="W2694" t="s">
        <v>17177</v>
      </c>
      <c r="X2694" s="121">
        <v>24515</v>
      </c>
      <c r="Y2694" t="s">
        <v>1912</v>
      </c>
      <c r="AB2694" t="s">
        <v>37</v>
      </c>
      <c r="AC2694" t="s">
        <v>92</v>
      </c>
      <c r="AD2694" t="s">
        <v>39</v>
      </c>
    </row>
    <row r="2695" spans="1:30">
      <c r="A2695" t="s">
        <v>1918</v>
      </c>
      <c r="B2695" t="s">
        <v>26</v>
      </c>
      <c r="C2695" t="s">
        <v>27</v>
      </c>
      <c r="D2695" t="s">
        <v>28</v>
      </c>
      <c r="E2695" t="s">
        <v>29</v>
      </c>
      <c r="F2695" t="s">
        <v>1913</v>
      </c>
      <c r="G2695" t="s">
        <v>1914</v>
      </c>
      <c r="H2695" t="s">
        <v>6181</v>
      </c>
      <c r="I2695" t="s">
        <v>6030</v>
      </c>
      <c r="J2695" t="s">
        <v>1918</v>
      </c>
      <c r="K2695" t="s">
        <v>30</v>
      </c>
      <c r="L2695" t="s">
        <v>31</v>
      </c>
      <c r="M2695" t="s">
        <v>699</v>
      </c>
      <c r="N2695" t="s">
        <v>231</v>
      </c>
      <c r="O2695" t="s">
        <v>6374</v>
      </c>
      <c r="P2695" t="s">
        <v>40</v>
      </c>
      <c r="Q2695" t="s">
        <v>40</v>
      </c>
      <c r="R2695" t="s">
        <v>40</v>
      </c>
      <c r="S2695" s="163" t="s">
        <v>231</v>
      </c>
      <c r="T2695" t="s">
        <v>62</v>
      </c>
      <c r="U2695" t="s">
        <v>36</v>
      </c>
      <c r="V2695" t="s">
        <v>48</v>
      </c>
      <c r="W2695" t="s">
        <v>40</v>
      </c>
      <c r="X2695" t="s">
        <v>232</v>
      </c>
      <c r="Y2695" t="s">
        <v>40</v>
      </c>
      <c r="AB2695" t="s">
        <v>37</v>
      </c>
      <c r="AC2695" t="s">
        <v>38</v>
      </c>
      <c r="AD2695" t="s">
        <v>39</v>
      </c>
    </row>
    <row r="2696" spans="1:30">
      <c r="A2696" t="s">
        <v>1921</v>
      </c>
      <c r="B2696" t="s">
        <v>26</v>
      </c>
      <c r="C2696" t="s">
        <v>27</v>
      </c>
      <c r="D2696" t="s">
        <v>28</v>
      </c>
      <c r="E2696" t="s">
        <v>29</v>
      </c>
      <c r="F2696" t="s">
        <v>1913</v>
      </c>
      <c r="G2696" t="s">
        <v>1914</v>
      </c>
      <c r="H2696" t="s">
        <v>6181</v>
      </c>
      <c r="I2696" t="s">
        <v>6030</v>
      </c>
      <c r="J2696" t="s">
        <v>1921</v>
      </c>
      <c r="K2696" t="s">
        <v>30</v>
      </c>
      <c r="L2696" t="s">
        <v>31</v>
      </c>
      <c r="M2696" t="s">
        <v>699</v>
      </c>
      <c r="N2696" t="s">
        <v>33</v>
      </c>
      <c r="O2696" t="s">
        <v>1922</v>
      </c>
      <c r="P2696" t="s">
        <v>209</v>
      </c>
      <c r="Q2696" t="s">
        <v>72</v>
      </c>
      <c r="R2696" t="s">
        <v>767</v>
      </c>
      <c r="S2696" t="str">
        <f t="shared" si="42"/>
        <v>SUCARI QUISPE, CESAR AUGUSTO</v>
      </c>
      <c r="T2696" t="s">
        <v>35</v>
      </c>
      <c r="U2696" t="s">
        <v>36</v>
      </c>
      <c r="V2696" t="s">
        <v>6426</v>
      </c>
      <c r="W2696" t="s">
        <v>17179</v>
      </c>
      <c r="X2696" s="121">
        <v>28545</v>
      </c>
      <c r="Y2696" t="s">
        <v>14655</v>
      </c>
      <c r="Z2696" s="121">
        <v>43525</v>
      </c>
      <c r="AA2696" s="121">
        <v>44985</v>
      </c>
      <c r="AB2696" t="s">
        <v>37</v>
      </c>
      <c r="AC2696" t="s">
        <v>38</v>
      </c>
      <c r="AD2696" t="s">
        <v>39</v>
      </c>
    </row>
    <row r="2697" spans="1:30">
      <c r="A2697" t="s">
        <v>1923</v>
      </c>
      <c r="B2697" t="s">
        <v>26</v>
      </c>
      <c r="C2697" t="s">
        <v>27</v>
      </c>
      <c r="D2697" t="s">
        <v>28</v>
      </c>
      <c r="E2697" t="s">
        <v>29</v>
      </c>
      <c r="F2697" t="s">
        <v>1913</v>
      </c>
      <c r="G2697" t="s">
        <v>1914</v>
      </c>
      <c r="H2697" t="s">
        <v>6181</v>
      </c>
      <c r="I2697" t="s">
        <v>6030</v>
      </c>
      <c r="J2697" t="s">
        <v>1923</v>
      </c>
      <c r="K2697" t="s">
        <v>30</v>
      </c>
      <c r="L2697" t="s">
        <v>31</v>
      </c>
      <c r="M2697" t="s">
        <v>699</v>
      </c>
      <c r="N2697" t="s">
        <v>33</v>
      </c>
      <c r="O2697" t="s">
        <v>1924</v>
      </c>
      <c r="P2697" t="s">
        <v>753</v>
      </c>
      <c r="Q2697" t="s">
        <v>75</v>
      </c>
      <c r="R2697" t="s">
        <v>1925</v>
      </c>
      <c r="S2697" t="str">
        <f t="shared" si="42"/>
        <v>YAPO PINEDA, LILIANA ANYELA</v>
      </c>
      <c r="T2697" t="s">
        <v>35</v>
      </c>
      <c r="U2697" t="s">
        <v>36</v>
      </c>
      <c r="V2697" t="s">
        <v>158</v>
      </c>
      <c r="W2697" t="s">
        <v>17180</v>
      </c>
      <c r="X2697" s="121">
        <v>25987</v>
      </c>
      <c r="Y2697" t="s">
        <v>1926</v>
      </c>
      <c r="Z2697" s="121">
        <v>44240</v>
      </c>
      <c r="AB2697" t="s">
        <v>37</v>
      </c>
      <c r="AC2697" t="s">
        <v>38</v>
      </c>
      <c r="AD2697" t="s">
        <v>39</v>
      </c>
    </row>
    <row r="2698" spans="1:30">
      <c r="A2698" t="s">
        <v>6420</v>
      </c>
      <c r="B2698" t="s">
        <v>26</v>
      </c>
      <c r="C2698" t="s">
        <v>27</v>
      </c>
      <c r="D2698" t="s">
        <v>28</v>
      </c>
      <c r="E2698" t="s">
        <v>29</v>
      </c>
      <c r="F2698" t="s">
        <v>1913</v>
      </c>
      <c r="G2698" t="s">
        <v>1914</v>
      </c>
      <c r="H2698" t="s">
        <v>6181</v>
      </c>
      <c r="I2698" t="s">
        <v>6030</v>
      </c>
      <c r="J2698" t="s">
        <v>6420</v>
      </c>
      <c r="K2698" t="s">
        <v>30</v>
      </c>
      <c r="L2698" t="s">
        <v>31</v>
      </c>
      <c r="M2698" t="s">
        <v>32</v>
      </c>
      <c r="N2698" t="s">
        <v>33</v>
      </c>
      <c r="O2698" t="s">
        <v>19220</v>
      </c>
      <c r="P2698" t="s">
        <v>100</v>
      </c>
      <c r="Q2698" t="s">
        <v>101</v>
      </c>
      <c r="R2698" t="s">
        <v>6425</v>
      </c>
      <c r="S2698" t="str">
        <f t="shared" si="42"/>
        <v>PILCO MONTES DE OCA, TERESA ZANTINA</v>
      </c>
      <c r="T2698" t="s">
        <v>310</v>
      </c>
      <c r="U2698" t="s">
        <v>36</v>
      </c>
      <c r="V2698" t="s">
        <v>6426</v>
      </c>
      <c r="W2698" t="s">
        <v>14858</v>
      </c>
      <c r="X2698" s="121">
        <v>26116</v>
      </c>
      <c r="Y2698" t="s">
        <v>6427</v>
      </c>
      <c r="Z2698" s="121">
        <v>43525</v>
      </c>
      <c r="AA2698" s="121">
        <v>44985</v>
      </c>
      <c r="AB2698" t="s">
        <v>37</v>
      </c>
      <c r="AC2698" t="s">
        <v>38</v>
      </c>
      <c r="AD2698" t="s">
        <v>39</v>
      </c>
    </row>
    <row r="2699" spans="1:30">
      <c r="A2699" t="s">
        <v>19221</v>
      </c>
      <c r="B2699" t="s">
        <v>26</v>
      </c>
      <c r="C2699" t="s">
        <v>27</v>
      </c>
      <c r="D2699" t="s">
        <v>28</v>
      </c>
      <c r="E2699" t="s">
        <v>29</v>
      </c>
      <c r="F2699" t="s">
        <v>1913</v>
      </c>
      <c r="G2699" t="s">
        <v>1914</v>
      </c>
      <c r="H2699" t="s">
        <v>6181</v>
      </c>
      <c r="I2699" t="s">
        <v>6030</v>
      </c>
      <c r="J2699" t="s">
        <v>19221</v>
      </c>
      <c r="K2699" t="s">
        <v>30</v>
      </c>
      <c r="L2699" t="s">
        <v>31</v>
      </c>
      <c r="M2699" t="s">
        <v>699</v>
      </c>
      <c r="N2699" t="s">
        <v>231</v>
      </c>
      <c r="O2699" t="s">
        <v>14255</v>
      </c>
      <c r="P2699" t="s">
        <v>40</v>
      </c>
      <c r="Q2699" t="s">
        <v>40</v>
      </c>
      <c r="R2699" t="s">
        <v>40</v>
      </c>
      <c r="S2699" s="163" t="s">
        <v>231</v>
      </c>
      <c r="T2699" t="s">
        <v>62</v>
      </c>
      <c r="U2699" t="s">
        <v>36</v>
      </c>
      <c r="V2699" t="s">
        <v>48</v>
      </c>
      <c r="W2699" t="s">
        <v>40</v>
      </c>
      <c r="X2699" t="s">
        <v>232</v>
      </c>
      <c r="Y2699" t="s">
        <v>40</v>
      </c>
      <c r="AB2699" t="s">
        <v>37</v>
      </c>
      <c r="AC2699" t="s">
        <v>38</v>
      </c>
      <c r="AD2699" t="s">
        <v>39</v>
      </c>
    </row>
    <row r="2700" spans="1:30">
      <c r="A2700" t="s">
        <v>1927</v>
      </c>
      <c r="B2700" t="s">
        <v>26</v>
      </c>
      <c r="C2700" t="s">
        <v>27</v>
      </c>
      <c r="D2700" t="s">
        <v>28</v>
      </c>
      <c r="E2700" t="s">
        <v>29</v>
      </c>
      <c r="F2700" t="s">
        <v>1913</v>
      </c>
      <c r="G2700" t="s">
        <v>1914</v>
      </c>
      <c r="H2700" t="s">
        <v>6181</v>
      </c>
      <c r="I2700" t="s">
        <v>6030</v>
      </c>
      <c r="J2700" t="s">
        <v>1927</v>
      </c>
      <c r="K2700" t="s">
        <v>30</v>
      </c>
      <c r="L2700" t="s">
        <v>1130</v>
      </c>
      <c r="M2700" t="s">
        <v>13346</v>
      </c>
      <c r="N2700" t="s">
        <v>231</v>
      </c>
      <c r="O2700" t="s">
        <v>1928</v>
      </c>
      <c r="P2700" t="s">
        <v>40</v>
      </c>
      <c r="Q2700" t="s">
        <v>40</v>
      </c>
      <c r="R2700" t="s">
        <v>40</v>
      </c>
      <c r="S2700" s="163" t="s">
        <v>231</v>
      </c>
      <c r="T2700" t="s">
        <v>62</v>
      </c>
      <c r="U2700" t="s">
        <v>36</v>
      </c>
      <c r="V2700" t="s">
        <v>48</v>
      </c>
      <c r="W2700" t="s">
        <v>40</v>
      </c>
      <c r="X2700" t="s">
        <v>232</v>
      </c>
      <c r="Y2700" t="s">
        <v>40</v>
      </c>
      <c r="AB2700" t="s">
        <v>37</v>
      </c>
      <c r="AC2700" t="s">
        <v>38</v>
      </c>
      <c r="AD2700" t="s">
        <v>39</v>
      </c>
    </row>
    <row r="2701" spans="1:30">
      <c r="A2701" t="s">
        <v>1931</v>
      </c>
      <c r="B2701" t="s">
        <v>26</v>
      </c>
      <c r="C2701" t="s">
        <v>27</v>
      </c>
      <c r="D2701" t="s">
        <v>28</v>
      </c>
      <c r="E2701" t="s">
        <v>29</v>
      </c>
      <c r="F2701" t="s">
        <v>1913</v>
      </c>
      <c r="G2701" t="s">
        <v>1914</v>
      </c>
      <c r="H2701" t="s">
        <v>6181</v>
      </c>
      <c r="I2701" t="s">
        <v>6030</v>
      </c>
      <c r="J2701" t="s">
        <v>1931</v>
      </c>
      <c r="K2701" t="s">
        <v>30</v>
      </c>
      <c r="L2701" t="s">
        <v>1130</v>
      </c>
      <c r="M2701" t="s">
        <v>13346</v>
      </c>
      <c r="N2701" t="s">
        <v>42</v>
      </c>
      <c r="O2701" t="s">
        <v>52</v>
      </c>
      <c r="P2701" t="s">
        <v>1932</v>
      </c>
      <c r="Q2701" t="s">
        <v>540</v>
      </c>
      <c r="R2701" t="s">
        <v>1933</v>
      </c>
      <c r="S2701" t="str">
        <f t="shared" si="42"/>
        <v>ALZAMORA JUAREZ, MILTON ELMER</v>
      </c>
      <c r="T2701" t="s">
        <v>58</v>
      </c>
      <c r="U2701" t="s">
        <v>36</v>
      </c>
      <c r="V2701" t="s">
        <v>48</v>
      </c>
      <c r="W2701" t="s">
        <v>17181</v>
      </c>
      <c r="X2701" s="121">
        <v>24239</v>
      </c>
      <c r="Y2701" t="s">
        <v>1934</v>
      </c>
      <c r="AB2701" t="s">
        <v>37</v>
      </c>
      <c r="AC2701" t="s">
        <v>38</v>
      </c>
      <c r="AD2701" t="s">
        <v>39</v>
      </c>
    </row>
    <row r="2702" spans="1:30">
      <c r="A2702" t="s">
        <v>1935</v>
      </c>
      <c r="B2702" t="s">
        <v>26</v>
      </c>
      <c r="C2702" t="s">
        <v>27</v>
      </c>
      <c r="D2702" t="s">
        <v>28</v>
      </c>
      <c r="E2702" t="s">
        <v>29</v>
      </c>
      <c r="F2702" t="s">
        <v>1913</v>
      </c>
      <c r="G2702" t="s">
        <v>1914</v>
      </c>
      <c r="H2702" t="s">
        <v>6181</v>
      </c>
      <c r="I2702" t="s">
        <v>6030</v>
      </c>
      <c r="J2702" t="s">
        <v>1935</v>
      </c>
      <c r="K2702" t="s">
        <v>30</v>
      </c>
      <c r="L2702" t="s">
        <v>1130</v>
      </c>
      <c r="M2702" t="s">
        <v>1483</v>
      </c>
      <c r="N2702" t="s">
        <v>42</v>
      </c>
      <c r="O2702" t="s">
        <v>52</v>
      </c>
      <c r="P2702" t="s">
        <v>82</v>
      </c>
      <c r="Q2702" t="s">
        <v>325</v>
      </c>
      <c r="R2702" t="s">
        <v>1916</v>
      </c>
      <c r="S2702" t="str">
        <f t="shared" si="42"/>
        <v>CACERES COLQUEHUANCA, AYDA GLADYS</v>
      </c>
      <c r="T2702" t="s">
        <v>35</v>
      </c>
      <c r="U2702" t="s">
        <v>36</v>
      </c>
      <c r="V2702" t="s">
        <v>48</v>
      </c>
      <c r="W2702" t="s">
        <v>17182</v>
      </c>
      <c r="X2702" s="121">
        <v>24801</v>
      </c>
      <c r="Y2702" t="s">
        <v>1917</v>
      </c>
      <c r="AB2702" t="s">
        <v>37</v>
      </c>
      <c r="AC2702" t="s">
        <v>38</v>
      </c>
      <c r="AD2702" t="s">
        <v>39</v>
      </c>
    </row>
    <row r="2703" spans="1:30">
      <c r="A2703" t="s">
        <v>1938</v>
      </c>
      <c r="B2703" t="s">
        <v>26</v>
      </c>
      <c r="C2703" t="s">
        <v>27</v>
      </c>
      <c r="D2703" t="s">
        <v>28</v>
      </c>
      <c r="E2703" t="s">
        <v>29</v>
      </c>
      <c r="F2703" t="s">
        <v>1913</v>
      </c>
      <c r="G2703" t="s">
        <v>1914</v>
      </c>
      <c r="H2703" t="s">
        <v>6181</v>
      </c>
      <c r="I2703" t="s">
        <v>6030</v>
      </c>
      <c r="J2703" t="s">
        <v>1938</v>
      </c>
      <c r="K2703" t="s">
        <v>30</v>
      </c>
      <c r="L2703" t="s">
        <v>1130</v>
      </c>
      <c r="M2703" t="s">
        <v>1528</v>
      </c>
      <c r="N2703" t="s">
        <v>42</v>
      </c>
      <c r="O2703" t="s">
        <v>52</v>
      </c>
      <c r="P2703" t="s">
        <v>122</v>
      </c>
      <c r="Q2703" t="s">
        <v>834</v>
      </c>
      <c r="R2703" t="s">
        <v>1939</v>
      </c>
      <c r="S2703" t="str">
        <f t="shared" si="42"/>
        <v>FLORES SOTO, ERNESTO BENITO</v>
      </c>
      <c r="T2703" t="s">
        <v>46</v>
      </c>
      <c r="U2703" t="s">
        <v>36</v>
      </c>
      <c r="V2703" t="s">
        <v>48</v>
      </c>
      <c r="W2703" t="s">
        <v>17183</v>
      </c>
      <c r="X2703" s="121">
        <v>21929</v>
      </c>
      <c r="Y2703" t="s">
        <v>1940</v>
      </c>
      <c r="AB2703" t="s">
        <v>37</v>
      </c>
      <c r="AC2703" t="s">
        <v>38</v>
      </c>
      <c r="AD2703" t="s">
        <v>39</v>
      </c>
    </row>
    <row r="2704" spans="1:30">
      <c r="A2704" t="s">
        <v>1941</v>
      </c>
      <c r="B2704" t="s">
        <v>26</v>
      </c>
      <c r="C2704" t="s">
        <v>27</v>
      </c>
      <c r="D2704" t="s">
        <v>28</v>
      </c>
      <c r="E2704" t="s">
        <v>29</v>
      </c>
      <c r="F2704" t="s">
        <v>1913</v>
      </c>
      <c r="G2704" t="s">
        <v>1914</v>
      </c>
      <c r="H2704" t="s">
        <v>6181</v>
      </c>
      <c r="I2704" t="s">
        <v>6030</v>
      </c>
      <c r="J2704" t="s">
        <v>1941</v>
      </c>
      <c r="K2704" t="s">
        <v>30</v>
      </c>
      <c r="L2704" t="s">
        <v>1130</v>
      </c>
      <c r="M2704" t="s">
        <v>1468</v>
      </c>
      <c r="N2704" t="s">
        <v>231</v>
      </c>
      <c r="O2704" t="s">
        <v>1942</v>
      </c>
      <c r="P2704" t="s">
        <v>40</v>
      </c>
      <c r="Q2704" t="s">
        <v>40</v>
      </c>
      <c r="R2704" t="s">
        <v>40</v>
      </c>
      <c r="S2704" s="163" t="s">
        <v>231</v>
      </c>
      <c r="T2704" t="s">
        <v>62</v>
      </c>
      <c r="U2704" t="s">
        <v>36</v>
      </c>
      <c r="V2704" t="s">
        <v>48</v>
      </c>
      <c r="W2704" t="s">
        <v>40</v>
      </c>
      <c r="X2704" t="s">
        <v>232</v>
      </c>
      <c r="Y2704" t="s">
        <v>40</v>
      </c>
      <c r="AB2704" t="s">
        <v>37</v>
      </c>
      <c r="AC2704" t="s">
        <v>38</v>
      </c>
      <c r="AD2704" t="s">
        <v>39</v>
      </c>
    </row>
    <row r="2705" spans="1:30">
      <c r="A2705" t="s">
        <v>1945</v>
      </c>
      <c r="B2705" t="s">
        <v>26</v>
      </c>
      <c r="C2705" t="s">
        <v>27</v>
      </c>
      <c r="D2705" t="s">
        <v>28</v>
      </c>
      <c r="E2705" t="s">
        <v>29</v>
      </c>
      <c r="F2705" t="s">
        <v>1913</v>
      </c>
      <c r="G2705" t="s">
        <v>1914</v>
      </c>
      <c r="H2705" t="s">
        <v>6181</v>
      </c>
      <c r="I2705" t="s">
        <v>6030</v>
      </c>
      <c r="J2705" t="s">
        <v>1945</v>
      </c>
      <c r="K2705" t="s">
        <v>30</v>
      </c>
      <c r="L2705" t="s">
        <v>1130</v>
      </c>
      <c r="M2705" t="s">
        <v>1131</v>
      </c>
      <c r="N2705" t="s">
        <v>42</v>
      </c>
      <c r="O2705" t="s">
        <v>1946</v>
      </c>
      <c r="P2705" t="s">
        <v>233</v>
      </c>
      <c r="Q2705" t="s">
        <v>409</v>
      </c>
      <c r="R2705" t="s">
        <v>1947</v>
      </c>
      <c r="S2705" t="str">
        <f t="shared" si="42"/>
        <v>VASQUEZ ESPINOZA, EDITH MARIA</v>
      </c>
      <c r="T2705" t="s">
        <v>51</v>
      </c>
      <c r="U2705" t="s">
        <v>36</v>
      </c>
      <c r="V2705" t="s">
        <v>48</v>
      </c>
      <c r="W2705" t="s">
        <v>17184</v>
      </c>
      <c r="X2705" s="121">
        <v>21406</v>
      </c>
      <c r="Y2705" t="s">
        <v>1948</v>
      </c>
      <c r="AB2705" t="s">
        <v>37</v>
      </c>
      <c r="AC2705" t="s">
        <v>38</v>
      </c>
      <c r="AD2705" t="s">
        <v>39</v>
      </c>
    </row>
    <row r="2706" spans="1:30">
      <c r="A2706" t="s">
        <v>1949</v>
      </c>
      <c r="B2706" t="s">
        <v>26</v>
      </c>
      <c r="C2706" t="s">
        <v>27</v>
      </c>
      <c r="D2706" t="s">
        <v>28</v>
      </c>
      <c r="E2706" t="s">
        <v>29</v>
      </c>
      <c r="F2706" t="s">
        <v>1913</v>
      </c>
      <c r="G2706" t="s">
        <v>1914</v>
      </c>
      <c r="H2706" t="s">
        <v>6181</v>
      </c>
      <c r="I2706" t="s">
        <v>6030</v>
      </c>
      <c r="J2706" t="s">
        <v>1949</v>
      </c>
      <c r="K2706" t="s">
        <v>30</v>
      </c>
      <c r="L2706" t="s">
        <v>1130</v>
      </c>
      <c r="M2706" t="s">
        <v>13346</v>
      </c>
      <c r="N2706" t="s">
        <v>231</v>
      </c>
      <c r="O2706" t="s">
        <v>1950</v>
      </c>
      <c r="P2706" t="s">
        <v>40</v>
      </c>
      <c r="Q2706" t="s">
        <v>40</v>
      </c>
      <c r="R2706" t="s">
        <v>40</v>
      </c>
      <c r="S2706" s="163" t="s">
        <v>231</v>
      </c>
      <c r="T2706" t="s">
        <v>62</v>
      </c>
      <c r="U2706" t="s">
        <v>36</v>
      </c>
      <c r="V2706" t="s">
        <v>48</v>
      </c>
      <c r="W2706" t="s">
        <v>40</v>
      </c>
      <c r="X2706" t="s">
        <v>232</v>
      </c>
      <c r="Y2706" t="s">
        <v>40</v>
      </c>
      <c r="AB2706" t="s">
        <v>37</v>
      </c>
      <c r="AC2706" t="s">
        <v>38</v>
      </c>
      <c r="AD2706" t="s">
        <v>39</v>
      </c>
    </row>
    <row r="2707" spans="1:30">
      <c r="A2707" t="s">
        <v>1953</v>
      </c>
      <c r="B2707" t="s">
        <v>26</v>
      </c>
      <c r="C2707" t="s">
        <v>27</v>
      </c>
      <c r="D2707" t="s">
        <v>28</v>
      </c>
      <c r="E2707" t="s">
        <v>29</v>
      </c>
      <c r="F2707" t="s">
        <v>1913</v>
      </c>
      <c r="G2707" t="s">
        <v>1914</v>
      </c>
      <c r="H2707" t="s">
        <v>6181</v>
      </c>
      <c r="I2707" t="s">
        <v>6030</v>
      </c>
      <c r="J2707" t="s">
        <v>1953</v>
      </c>
      <c r="K2707" t="s">
        <v>30</v>
      </c>
      <c r="L2707" t="s">
        <v>1130</v>
      </c>
      <c r="M2707" t="s">
        <v>1131</v>
      </c>
      <c r="N2707" t="s">
        <v>231</v>
      </c>
      <c r="O2707" t="s">
        <v>1954</v>
      </c>
      <c r="P2707" t="s">
        <v>40</v>
      </c>
      <c r="Q2707" t="s">
        <v>40</v>
      </c>
      <c r="R2707" t="s">
        <v>40</v>
      </c>
      <c r="S2707" s="163" t="s">
        <v>231</v>
      </c>
      <c r="T2707" t="s">
        <v>62</v>
      </c>
      <c r="U2707" t="s">
        <v>36</v>
      </c>
      <c r="V2707" t="s">
        <v>48</v>
      </c>
      <c r="W2707" t="s">
        <v>40</v>
      </c>
      <c r="X2707" t="s">
        <v>232</v>
      </c>
      <c r="Y2707" t="s">
        <v>40</v>
      </c>
      <c r="AB2707" t="s">
        <v>37</v>
      </c>
      <c r="AC2707" t="s">
        <v>38</v>
      </c>
      <c r="AD2707" t="s">
        <v>39</v>
      </c>
    </row>
    <row r="2708" spans="1:30">
      <c r="A2708" t="s">
        <v>1957</v>
      </c>
      <c r="B2708" t="s">
        <v>26</v>
      </c>
      <c r="C2708" t="s">
        <v>27</v>
      </c>
      <c r="D2708" t="s">
        <v>28</v>
      </c>
      <c r="E2708" t="s">
        <v>29</v>
      </c>
      <c r="F2708" t="s">
        <v>1913</v>
      </c>
      <c r="G2708" t="s">
        <v>1914</v>
      </c>
      <c r="H2708" t="s">
        <v>6181</v>
      </c>
      <c r="I2708" t="s">
        <v>6030</v>
      </c>
      <c r="J2708" t="s">
        <v>1957</v>
      </c>
      <c r="K2708" t="s">
        <v>30</v>
      </c>
      <c r="L2708" t="s">
        <v>1130</v>
      </c>
      <c r="M2708" t="s">
        <v>1131</v>
      </c>
      <c r="N2708" t="s">
        <v>42</v>
      </c>
      <c r="O2708" t="s">
        <v>52</v>
      </c>
      <c r="P2708" t="s">
        <v>508</v>
      </c>
      <c r="Q2708" t="s">
        <v>189</v>
      </c>
      <c r="R2708" t="s">
        <v>1958</v>
      </c>
      <c r="S2708" t="str">
        <f t="shared" si="42"/>
        <v>VILLALTA APAZA, MIRIAM GLORIA</v>
      </c>
      <c r="T2708" t="s">
        <v>46</v>
      </c>
      <c r="U2708" t="s">
        <v>36</v>
      </c>
      <c r="V2708" t="s">
        <v>48</v>
      </c>
      <c r="W2708" t="s">
        <v>17185</v>
      </c>
      <c r="X2708" s="121">
        <v>23736</v>
      </c>
      <c r="Y2708" t="s">
        <v>1959</v>
      </c>
      <c r="AB2708" t="s">
        <v>37</v>
      </c>
      <c r="AC2708" t="s">
        <v>38</v>
      </c>
      <c r="AD2708" t="s">
        <v>39</v>
      </c>
    </row>
    <row r="2709" spans="1:30">
      <c r="A2709" t="s">
        <v>1960</v>
      </c>
      <c r="B2709" t="s">
        <v>26</v>
      </c>
      <c r="C2709" t="s">
        <v>27</v>
      </c>
      <c r="D2709" t="s">
        <v>28</v>
      </c>
      <c r="E2709" t="s">
        <v>29</v>
      </c>
      <c r="F2709" t="s">
        <v>1913</v>
      </c>
      <c r="G2709" t="s">
        <v>1914</v>
      </c>
      <c r="H2709" t="s">
        <v>6181</v>
      </c>
      <c r="I2709" t="s">
        <v>6030</v>
      </c>
      <c r="J2709" t="s">
        <v>1960</v>
      </c>
      <c r="K2709" t="s">
        <v>30</v>
      </c>
      <c r="L2709" t="s">
        <v>1130</v>
      </c>
      <c r="M2709" t="s">
        <v>1468</v>
      </c>
      <c r="N2709" t="s">
        <v>231</v>
      </c>
      <c r="O2709" t="s">
        <v>1961</v>
      </c>
      <c r="P2709" t="s">
        <v>40</v>
      </c>
      <c r="Q2709" t="s">
        <v>40</v>
      </c>
      <c r="R2709" t="s">
        <v>40</v>
      </c>
      <c r="S2709" s="163" t="s">
        <v>231</v>
      </c>
      <c r="T2709" t="s">
        <v>62</v>
      </c>
      <c r="U2709" t="s">
        <v>36</v>
      </c>
      <c r="V2709" t="s">
        <v>48</v>
      </c>
      <c r="W2709" t="s">
        <v>40</v>
      </c>
      <c r="X2709" t="s">
        <v>232</v>
      </c>
      <c r="Y2709" t="s">
        <v>40</v>
      </c>
      <c r="AB2709" t="s">
        <v>37</v>
      </c>
      <c r="AC2709" t="s">
        <v>38</v>
      </c>
      <c r="AD2709" t="s">
        <v>39</v>
      </c>
    </row>
    <row r="2710" spans="1:30">
      <c r="A2710" t="s">
        <v>1963</v>
      </c>
      <c r="B2710" t="s">
        <v>26</v>
      </c>
      <c r="C2710" t="s">
        <v>27</v>
      </c>
      <c r="D2710" t="s">
        <v>28</v>
      </c>
      <c r="E2710" t="s">
        <v>29</v>
      </c>
      <c r="F2710" t="s">
        <v>1913</v>
      </c>
      <c r="G2710" t="s">
        <v>1914</v>
      </c>
      <c r="H2710" t="s">
        <v>6181</v>
      </c>
      <c r="I2710" t="s">
        <v>6030</v>
      </c>
      <c r="J2710" t="s">
        <v>1963</v>
      </c>
      <c r="K2710" t="s">
        <v>30</v>
      </c>
      <c r="L2710" t="s">
        <v>30</v>
      </c>
      <c r="M2710" t="s">
        <v>41</v>
      </c>
      <c r="N2710" t="s">
        <v>42</v>
      </c>
      <c r="O2710" t="s">
        <v>52</v>
      </c>
      <c r="P2710" t="s">
        <v>106</v>
      </c>
      <c r="Q2710" t="s">
        <v>390</v>
      </c>
      <c r="R2710" t="s">
        <v>440</v>
      </c>
      <c r="S2710" t="str">
        <f t="shared" si="42"/>
        <v>RUELAS HANCCO, JOSE</v>
      </c>
      <c r="T2710" t="s">
        <v>46</v>
      </c>
      <c r="U2710" t="s">
        <v>47</v>
      </c>
      <c r="V2710" t="s">
        <v>48</v>
      </c>
      <c r="W2710" t="s">
        <v>17186</v>
      </c>
      <c r="X2710" s="121">
        <v>21995</v>
      </c>
      <c r="Y2710" t="s">
        <v>1964</v>
      </c>
      <c r="AB2710" t="s">
        <v>37</v>
      </c>
      <c r="AC2710" t="s">
        <v>38</v>
      </c>
      <c r="AD2710" t="s">
        <v>39</v>
      </c>
    </row>
    <row r="2711" spans="1:30">
      <c r="A2711" t="s">
        <v>1965</v>
      </c>
      <c r="B2711" t="s">
        <v>26</v>
      </c>
      <c r="C2711" t="s">
        <v>27</v>
      </c>
      <c r="D2711" t="s">
        <v>28</v>
      </c>
      <c r="E2711" t="s">
        <v>29</v>
      </c>
      <c r="F2711" t="s">
        <v>1913</v>
      </c>
      <c r="G2711" t="s">
        <v>1914</v>
      </c>
      <c r="H2711" t="s">
        <v>6181</v>
      </c>
      <c r="I2711" t="s">
        <v>6030</v>
      </c>
      <c r="J2711" t="s">
        <v>1965</v>
      </c>
      <c r="K2711" t="s">
        <v>30</v>
      </c>
      <c r="L2711" t="s">
        <v>30</v>
      </c>
      <c r="M2711" t="s">
        <v>41</v>
      </c>
      <c r="N2711" t="s">
        <v>42</v>
      </c>
      <c r="O2711" t="s">
        <v>1966</v>
      </c>
      <c r="P2711" t="s">
        <v>68</v>
      </c>
      <c r="Q2711" t="s">
        <v>261</v>
      </c>
      <c r="R2711" t="s">
        <v>1967</v>
      </c>
      <c r="S2711" t="str">
        <f t="shared" si="42"/>
        <v>PONCE FUENTES, YOVANA FLORINDA</v>
      </c>
      <c r="T2711" t="s">
        <v>58</v>
      </c>
      <c r="U2711" t="s">
        <v>47</v>
      </c>
      <c r="V2711" t="s">
        <v>48</v>
      </c>
      <c r="W2711" t="s">
        <v>17187</v>
      </c>
      <c r="X2711" s="121">
        <v>26388</v>
      </c>
      <c r="Y2711" t="s">
        <v>1968</v>
      </c>
      <c r="AB2711" t="s">
        <v>37</v>
      </c>
      <c r="AC2711" t="s">
        <v>38</v>
      </c>
      <c r="AD2711" t="s">
        <v>39</v>
      </c>
    </row>
    <row r="2712" spans="1:30">
      <c r="A2712" t="s">
        <v>1969</v>
      </c>
      <c r="B2712" t="s">
        <v>26</v>
      </c>
      <c r="C2712" t="s">
        <v>27</v>
      </c>
      <c r="D2712" t="s">
        <v>28</v>
      </c>
      <c r="E2712" t="s">
        <v>29</v>
      </c>
      <c r="F2712" t="s">
        <v>1913</v>
      </c>
      <c r="G2712" t="s">
        <v>1914</v>
      </c>
      <c r="H2712" t="s">
        <v>6181</v>
      </c>
      <c r="I2712" t="s">
        <v>6030</v>
      </c>
      <c r="J2712" t="s">
        <v>1969</v>
      </c>
      <c r="K2712" t="s">
        <v>30</v>
      </c>
      <c r="L2712" t="s">
        <v>30</v>
      </c>
      <c r="M2712" t="s">
        <v>41</v>
      </c>
      <c r="N2712" t="s">
        <v>42</v>
      </c>
      <c r="O2712" t="s">
        <v>1970</v>
      </c>
      <c r="P2712" t="s">
        <v>80</v>
      </c>
      <c r="Q2712" t="s">
        <v>129</v>
      </c>
      <c r="R2712" t="s">
        <v>2353</v>
      </c>
      <c r="S2712" t="str">
        <f t="shared" si="42"/>
        <v>ALEMAN CRUZ, JUANA VILMA</v>
      </c>
      <c r="T2712" t="s">
        <v>62</v>
      </c>
      <c r="U2712" t="s">
        <v>47</v>
      </c>
      <c r="V2712" t="s">
        <v>48</v>
      </c>
      <c r="W2712" t="s">
        <v>17188</v>
      </c>
      <c r="X2712" s="121">
        <v>29559</v>
      </c>
      <c r="Y2712" t="s">
        <v>2354</v>
      </c>
      <c r="AB2712" t="s">
        <v>37</v>
      </c>
      <c r="AC2712" t="s">
        <v>38</v>
      </c>
      <c r="AD2712" t="s">
        <v>39</v>
      </c>
    </row>
    <row r="2713" spans="1:30">
      <c r="A2713" t="s">
        <v>1971</v>
      </c>
      <c r="B2713" t="s">
        <v>26</v>
      </c>
      <c r="C2713" t="s">
        <v>27</v>
      </c>
      <c r="D2713" t="s">
        <v>28</v>
      </c>
      <c r="E2713" t="s">
        <v>29</v>
      </c>
      <c r="F2713" t="s">
        <v>1913</v>
      </c>
      <c r="G2713" t="s">
        <v>1914</v>
      </c>
      <c r="H2713" t="s">
        <v>6181</v>
      </c>
      <c r="I2713" t="s">
        <v>6030</v>
      </c>
      <c r="J2713" t="s">
        <v>1971</v>
      </c>
      <c r="K2713" t="s">
        <v>30</v>
      </c>
      <c r="L2713" t="s">
        <v>30</v>
      </c>
      <c r="M2713" t="s">
        <v>41</v>
      </c>
      <c r="N2713" t="s">
        <v>42</v>
      </c>
      <c r="O2713" t="s">
        <v>52</v>
      </c>
      <c r="P2713" t="s">
        <v>98</v>
      </c>
      <c r="Q2713" t="s">
        <v>233</v>
      </c>
      <c r="R2713" t="s">
        <v>1972</v>
      </c>
      <c r="S2713" t="str">
        <f t="shared" si="42"/>
        <v>SOTOMAYOR VASQUEZ, MICAELA ANTONIA</v>
      </c>
      <c r="T2713" t="s">
        <v>310</v>
      </c>
      <c r="U2713" t="s">
        <v>47</v>
      </c>
      <c r="V2713" t="s">
        <v>48</v>
      </c>
      <c r="W2713" t="s">
        <v>17189</v>
      </c>
      <c r="X2713" s="121">
        <v>26643</v>
      </c>
      <c r="Y2713" t="s">
        <v>1973</v>
      </c>
      <c r="AB2713" t="s">
        <v>37</v>
      </c>
      <c r="AC2713" t="s">
        <v>38</v>
      </c>
      <c r="AD2713" t="s">
        <v>39</v>
      </c>
    </row>
    <row r="2714" spans="1:30">
      <c r="A2714" t="s">
        <v>1974</v>
      </c>
      <c r="B2714" t="s">
        <v>26</v>
      </c>
      <c r="C2714" t="s">
        <v>27</v>
      </c>
      <c r="D2714" t="s">
        <v>28</v>
      </c>
      <c r="E2714" t="s">
        <v>29</v>
      </c>
      <c r="F2714" t="s">
        <v>1913</v>
      </c>
      <c r="G2714" t="s">
        <v>1914</v>
      </c>
      <c r="H2714" t="s">
        <v>6181</v>
      </c>
      <c r="I2714" t="s">
        <v>6030</v>
      </c>
      <c r="J2714" t="s">
        <v>1974</v>
      </c>
      <c r="K2714" t="s">
        <v>30</v>
      </c>
      <c r="L2714" t="s">
        <v>30</v>
      </c>
      <c r="M2714" t="s">
        <v>41</v>
      </c>
      <c r="N2714" t="s">
        <v>42</v>
      </c>
      <c r="O2714" t="s">
        <v>52</v>
      </c>
      <c r="P2714" t="s">
        <v>296</v>
      </c>
      <c r="Q2714" t="s">
        <v>346</v>
      </c>
      <c r="R2714" t="s">
        <v>1975</v>
      </c>
      <c r="S2714" t="str">
        <f t="shared" si="42"/>
        <v>TAPIA FERNANDEZ, TOMAS GINER</v>
      </c>
      <c r="T2714" t="s">
        <v>58</v>
      </c>
      <c r="U2714" t="s">
        <v>47</v>
      </c>
      <c r="V2714" t="s">
        <v>48</v>
      </c>
      <c r="W2714" t="s">
        <v>17190</v>
      </c>
      <c r="X2714" s="121">
        <v>23699</v>
      </c>
      <c r="Y2714" t="s">
        <v>1976</v>
      </c>
      <c r="AB2714" t="s">
        <v>37</v>
      </c>
      <c r="AC2714" t="s">
        <v>38</v>
      </c>
      <c r="AD2714" t="s">
        <v>39</v>
      </c>
    </row>
    <row r="2715" spans="1:30">
      <c r="A2715" t="s">
        <v>1977</v>
      </c>
      <c r="B2715" t="s">
        <v>26</v>
      </c>
      <c r="C2715" t="s">
        <v>27</v>
      </c>
      <c r="D2715" t="s">
        <v>28</v>
      </c>
      <c r="E2715" t="s">
        <v>29</v>
      </c>
      <c r="F2715" t="s">
        <v>1913</v>
      </c>
      <c r="G2715" t="s">
        <v>1914</v>
      </c>
      <c r="H2715" t="s">
        <v>6181</v>
      </c>
      <c r="I2715" t="s">
        <v>6030</v>
      </c>
      <c r="J2715" t="s">
        <v>1977</v>
      </c>
      <c r="K2715" t="s">
        <v>30</v>
      </c>
      <c r="L2715" t="s">
        <v>30</v>
      </c>
      <c r="M2715" t="s">
        <v>41</v>
      </c>
      <c r="N2715" t="s">
        <v>42</v>
      </c>
      <c r="O2715" t="s">
        <v>1978</v>
      </c>
      <c r="P2715" t="s">
        <v>633</v>
      </c>
      <c r="Q2715" t="s">
        <v>208</v>
      </c>
      <c r="R2715" t="s">
        <v>1979</v>
      </c>
      <c r="S2715" t="str">
        <f t="shared" si="42"/>
        <v>CCAMA CATACORA, WILLIAM LEANDRO</v>
      </c>
      <c r="T2715" t="s">
        <v>58</v>
      </c>
      <c r="U2715" t="s">
        <v>47</v>
      </c>
      <c r="V2715" t="s">
        <v>48</v>
      </c>
      <c r="W2715" t="s">
        <v>17191</v>
      </c>
      <c r="X2715" s="121">
        <v>24423</v>
      </c>
      <c r="Y2715" t="s">
        <v>1980</v>
      </c>
      <c r="AB2715" t="s">
        <v>37</v>
      </c>
      <c r="AC2715" t="s">
        <v>38</v>
      </c>
      <c r="AD2715" t="s">
        <v>39</v>
      </c>
    </row>
    <row r="2716" spans="1:30">
      <c r="A2716" t="s">
        <v>1981</v>
      </c>
      <c r="B2716" t="s">
        <v>26</v>
      </c>
      <c r="C2716" t="s">
        <v>27</v>
      </c>
      <c r="D2716" t="s">
        <v>28</v>
      </c>
      <c r="E2716" t="s">
        <v>29</v>
      </c>
      <c r="F2716" t="s">
        <v>1913</v>
      </c>
      <c r="G2716" t="s">
        <v>1914</v>
      </c>
      <c r="H2716" t="s">
        <v>6181</v>
      </c>
      <c r="I2716" t="s">
        <v>6030</v>
      </c>
      <c r="J2716" t="s">
        <v>1981</v>
      </c>
      <c r="K2716" t="s">
        <v>30</v>
      </c>
      <c r="L2716" t="s">
        <v>30</v>
      </c>
      <c r="M2716" t="s">
        <v>41</v>
      </c>
      <c r="N2716" t="s">
        <v>42</v>
      </c>
      <c r="O2716" t="s">
        <v>14656</v>
      </c>
      <c r="P2716" t="s">
        <v>299</v>
      </c>
      <c r="Q2716" t="s">
        <v>319</v>
      </c>
      <c r="R2716" t="s">
        <v>3626</v>
      </c>
      <c r="S2716" t="str">
        <f t="shared" si="42"/>
        <v>RODRIGUEZ MENDOZA, EDWARD</v>
      </c>
      <c r="T2716" t="s">
        <v>35</v>
      </c>
      <c r="U2716" t="s">
        <v>47</v>
      </c>
      <c r="V2716" t="s">
        <v>48</v>
      </c>
      <c r="W2716" t="s">
        <v>17192</v>
      </c>
      <c r="X2716" s="121">
        <v>25914</v>
      </c>
      <c r="Y2716" t="s">
        <v>4679</v>
      </c>
      <c r="AB2716" t="s">
        <v>37</v>
      </c>
      <c r="AC2716" t="s">
        <v>38</v>
      </c>
      <c r="AD2716" t="s">
        <v>39</v>
      </c>
    </row>
    <row r="2717" spans="1:30">
      <c r="A2717" t="s">
        <v>1982</v>
      </c>
      <c r="B2717" t="s">
        <v>26</v>
      </c>
      <c r="C2717" t="s">
        <v>27</v>
      </c>
      <c r="D2717" t="s">
        <v>28</v>
      </c>
      <c r="E2717" t="s">
        <v>29</v>
      </c>
      <c r="F2717" t="s">
        <v>1913</v>
      </c>
      <c r="G2717" t="s">
        <v>1914</v>
      </c>
      <c r="H2717" t="s">
        <v>6181</v>
      </c>
      <c r="I2717" t="s">
        <v>6030</v>
      </c>
      <c r="J2717" t="s">
        <v>1982</v>
      </c>
      <c r="K2717" t="s">
        <v>30</v>
      </c>
      <c r="L2717" t="s">
        <v>30</v>
      </c>
      <c r="M2717" t="s">
        <v>41</v>
      </c>
      <c r="N2717" t="s">
        <v>42</v>
      </c>
      <c r="O2717" t="s">
        <v>52</v>
      </c>
      <c r="P2717" t="s">
        <v>189</v>
      </c>
      <c r="Q2717" t="s">
        <v>134</v>
      </c>
      <c r="R2717" t="s">
        <v>1983</v>
      </c>
      <c r="S2717" t="str">
        <f t="shared" si="42"/>
        <v>APAZA GONZALES, ABAD BLAS</v>
      </c>
      <c r="T2717" t="s">
        <v>35</v>
      </c>
      <c r="U2717" t="s">
        <v>47</v>
      </c>
      <c r="V2717" t="s">
        <v>48</v>
      </c>
      <c r="W2717" t="s">
        <v>17193</v>
      </c>
      <c r="X2717" s="121">
        <v>23974</v>
      </c>
      <c r="Y2717" t="s">
        <v>1984</v>
      </c>
      <c r="AB2717" t="s">
        <v>37</v>
      </c>
      <c r="AC2717" t="s">
        <v>38</v>
      </c>
      <c r="AD2717" t="s">
        <v>39</v>
      </c>
    </row>
    <row r="2718" spans="1:30">
      <c r="A2718" t="s">
        <v>1985</v>
      </c>
      <c r="B2718" t="s">
        <v>26</v>
      </c>
      <c r="C2718" t="s">
        <v>27</v>
      </c>
      <c r="D2718" t="s">
        <v>28</v>
      </c>
      <c r="E2718" t="s">
        <v>29</v>
      </c>
      <c r="F2718" t="s">
        <v>1913</v>
      </c>
      <c r="G2718" t="s">
        <v>1914</v>
      </c>
      <c r="H2718" t="s">
        <v>6181</v>
      </c>
      <c r="I2718" t="s">
        <v>6030</v>
      </c>
      <c r="J2718" t="s">
        <v>1985</v>
      </c>
      <c r="K2718" t="s">
        <v>30</v>
      </c>
      <c r="L2718" t="s">
        <v>30</v>
      </c>
      <c r="M2718" t="s">
        <v>41</v>
      </c>
      <c r="N2718" t="s">
        <v>231</v>
      </c>
      <c r="O2718" t="s">
        <v>1986</v>
      </c>
      <c r="P2718" t="s">
        <v>40</v>
      </c>
      <c r="Q2718" t="s">
        <v>40</v>
      </c>
      <c r="R2718" t="s">
        <v>40</v>
      </c>
      <c r="S2718" s="163" t="s">
        <v>231</v>
      </c>
      <c r="T2718" t="s">
        <v>62</v>
      </c>
      <c r="U2718" t="s">
        <v>47</v>
      </c>
      <c r="V2718" t="s">
        <v>48</v>
      </c>
      <c r="W2718" t="s">
        <v>40</v>
      </c>
      <c r="X2718" t="s">
        <v>232</v>
      </c>
      <c r="Y2718" t="s">
        <v>40</v>
      </c>
      <c r="AB2718" t="s">
        <v>37</v>
      </c>
      <c r="AC2718" t="s">
        <v>6439</v>
      </c>
      <c r="AD2718" t="s">
        <v>39</v>
      </c>
    </row>
    <row r="2719" spans="1:30">
      <c r="A2719" t="s">
        <v>1987</v>
      </c>
      <c r="B2719" t="s">
        <v>26</v>
      </c>
      <c r="C2719" t="s">
        <v>27</v>
      </c>
      <c r="D2719" t="s">
        <v>28</v>
      </c>
      <c r="E2719" t="s">
        <v>29</v>
      </c>
      <c r="F2719" t="s">
        <v>1913</v>
      </c>
      <c r="G2719" t="s">
        <v>1914</v>
      </c>
      <c r="H2719" t="s">
        <v>6181</v>
      </c>
      <c r="I2719" t="s">
        <v>6030</v>
      </c>
      <c r="J2719" t="s">
        <v>1987</v>
      </c>
      <c r="K2719" t="s">
        <v>30</v>
      </c>
      <c r="L2719" t="s">
        <v>30</v>
      </c>
      <c r="M2719" t="s">
        <v>41</v>
      </c>
      <c r="N2719" t="s">
        <v>231</v>
      </c>
      <c r="O2719" t="s">
        <v>1988</v>
      </c>
      <c r="P2719" t="s">
        <v>40</v>
      </c>
      <c r="Q2719" t="s">
        <v>40</v>
      </c>
      <c r="R2719" t="s">
        <v>40</v>
      </c>
      <c r="S2719" s="163" t="s">
        <v>231</v>
      </c>
      <c r="T2719" t="s">
        <v>62</v>
      </c>
      <c r="U2719" t="s">
        <v>47</v>
      </c>
      <c r="V2719" t="s">
        <v>48</v>
      </c>
      <c r="W2719" t="s">
        <v>40</v>
      </c>
      <c r="X2719" t="s">
        <v>232</v>
      </c>
      <c r="Y2719" t="s">
        <v>40</v>
      </c>
      <c r="AB2719" t="s">
        <v>37</v>
      </c>
      <c r="AC2719" t="s">
        <v>6439</v>
      </c>
      <c r="AD2719" t="s">
        <v>39</v>
      </c>
    </row>
    <row r="2720" spans="1:30">
      <c r="A2720" t="s">
        <v>1989</v>
      </c>
      <c r="B2720" t="s">
        <v>26</v>
      </c>
      <c r="C2720" t="s">
        <v>27</v>
      </c>
      <c r="D2720" t="s">
        <v>28</v>
      </c>
      <c r="E2720" t="s">
        <v>29</v>
      </c>
      <c r="F2720" t="s">
        <v>1913</v>
      </c>
      <c r="G2720" t="s">
        <v>1914</v>
      </c>
      <c r="H2720" t="s">
        <v>6181</v>
      </c>
      <c r="I2720" t="s">
        <v>6030</v>
      </c>
      <c r="J2720" t="s">
        <v>1989</v>
      </c>
      <c r="K2720" t="s">
        <v>30</v>
      </c>
      <c r="L2720" t="s">
        <v>30</v>
      </c>
      <c r="M2720" t="s">
        <v>41</v>
      </c>
      <c r="N2720" t="s">
        <v>42</v>
      </c>
      <c r="O2720" t="s">
        <v>1990</v>
      </c>
      <c r="P2720" t="s">
        <v>1991</v>
      </c>
      <c r="Q2720" t="s">
        <v>241</v>
      </c>
      <c r="R2720" t="s">
        <v>1992</v>
      </c>
      <c r="S2720" t="str">
        <f t="shared" si="42"/>
        <v>HUERTA ALATA, JAVIER GUSTAVO</v>
      </c>
      <c r="T2720" t="s">
        <v>58</v>
      </c>
      <c r="U2720" t="s">
        <v>47</v>
      </c>
      <c r="V2720" t="s">
        <v>48</v>
      </c>
      <c r="W2720" t="s">
        <v>17194</v>
      </c>
      <c r="X2720" s="121">
        <v>26226</v>
      </c>
      <c r="Y2720" t="s">
        <v>1993</v>
      </c>
      <c r="AB2720" t="s">
        <v>37</v>
      </c>
      <c r="AC2720" t="s">
        <v>38</v>
      </c>
      <c r="AD2720" t="s">
        <v>39</v>
      </c>
    </row>
    <row r="2721" spans="1:30">
      <c r="A2721" t="s">
        <v>1994</v>
      </c>
      <c r="B2721" t="s">
        <v>26</v>
      </c>
      <c r="C2721" t="s">
        <v>27</v>
      </c>
      <c r="D2721" t="s">
        <v>28</v>
      </c>
      <c r="E2721" t="s">
        <v>29</v>
      </c>
      <c r="F2721" t="s">
        <v>1913</v>
      </c>
      <c r="G2721" t="s">
        <v>1914</v>
      </c>
      <c r="H2721" t="s">
        <v>6181</v>
      </c>
      <c r="I2721" t="s">
        <v>6030</v>
      </c>
      <c r="J2721" t="s">
        <v>1994</v>
      </c>
      <c r="K2721" t="s">
        <v>30</v>
      </c>
      <c r="L2721" t="s">
        <v>30</v>
      </c>
      <c r="M2721" t="s">
        <v>8480</v>
      </c>
      <c r="N2721" t="s">
        <v>42</v>
      </c>
      <c r="O2721" t="s">
        <v>52</v>
      </c>
      <c r="P2721" t="s">
        <v>367</v>
      </c>
      <c r="Q2721" t="s">
        <v>748</v>
      </c>
      <c r="R2721" t="s">
        <v>1995</v>
      </c>
      <c r="S2721" t="str">
        <f t="shared" si="42"/>
        <v>AYALA POLLOYQUERI, EDWIN LUIS</v>
      </c>
      <c r="T2721" t="s">
        <v>51</v>
      </c>
      <c r="U2721" t="s">
        <v>47</v>
      </c>
      <c r="V2721" t="s">
        <v>48</v>
      </c>
      <c r="W2721" t="s">
        <v>17195</v>
      </c>
      <c r="X2721" s="121">
        <v>26560</v>
      </c>
      <c r="Y2721" t="s">
        <v>1996</v>
      </c>
      <c r="AB2721" t="s">
        <v>37</v>
      </c>
      <c r="AC2721" t="s">
        <v>38</v>
      </c>
      <c r="AD2721" t="s">
        <v>39</v>
      </c>
    </row>
    <row r="2722" spans="1:30">
      <c r="A2722" t="s">
        <v>1997</v>
      </c>
      <c r="B2722" t="s">
        <v>26</v>
      </c>
      <c r="C2722" t="s">
        <v>27</v>
      </c>
      <c r="D2722" t="s">
        <v>28</v>
      </c>
      <c r="E2722" t="s">
        <v>29</v>
      </c>
      <c r="F2722" t="s">
        <v>1913</v>
      </c>
      <c r="G2722" t="s">
        <v>1914</v>
      </c>
      <c r="H2722" t="s">
        <v>6181</v>
      </c>
      <c r="I2722" t="s">
        <v>6030</v>
      </c>
      <c r="J2722" t="s">
        <v>1997</v>
      </c>
      <c r="K2722" t="s">
        <v>30</v>
      </c>
      <c r="L2722" t="s">
        <v>30</v>
      </c>
      <c r="M2722" t="s">
        <v>8480</v>
      </c>
      <c r="N2722" t="s">
        <v>42</v>
      </c>
      <c r="O2722" t="s">
        <v>52</v>
      </c>
      <c r="P2722" t="s">
        <v>247</v>
      </c>
      <c r="Q2722" t="s">
        <v>148</v>
      </c>
      <c r="R2722" t="s">
        <v>393</v>
      </c>
      <c r="S2722" t="str">
        <f t="shared" si="42"/>
        <v>CALDERON RAMOS, JOSE ANTONIO</v>
      </c>
      <c r="T2722" t="s">
        <v>310</v>
      </c>
      <c r="U2722" t="s">
        <v>47</v>
      </c>
      <c r="V2722" t="s">
        <v>48</v>
      </c>
      <c r="W2722" t="s">
        <v>17196</v>
      </c>
      <c r="X2722" s="121">
        <v>22663</v>
      </c>
      <c r="Y2722" t="s">
        <v>1962</v>
      </c>
      <c r="AB2722" t="s">
        <v>37</v>
      </c>
      <c r="AC2722" t="s">
        <v>38</v>
      </c>
      <c r="AD2722" t="s">
        <v>39</v>
      </c>
    </row>
    <row r="2723" spans="1:30">
      <c r="A2723" t="s">
        <v>1998</v>
      </c>
      <c r="B2723" t="s">
        <v>26</v>
      </c>
      <c r="C2723" t="s">
        <v>27</v>
      </c>
      <c r="D2723" t="s">
        <v>28</v>
      </c>
      <c r="E2723" t="s">
        <v>29</v>
      </c>
      <c r="F2723" t="s">
        <v>1913</v>
      </c>
      <c r="G2723" t="s">
        <v>1914</v>
      </c>
      <c r="H2723" t="s">
        <v>6181</v>
      </c>
      <c r="I2723" t="s">
        <v>6030</v>
      </c>
      <c r="J2723" t="s">
        <v>1998</v>
      </c>
      <c r="K2723" t="s">
        <v>30</v>
      </c>
      <c r="L2723" t="s">
        <v>30</v>
      </c>
      <c r="M2723" t="s">
        <v>41</v>
      </c>
      <c r="N2723" t="s">
        <v>42</v>
      </c>
      <c r="O2723" t="s">
        <v>52</v>
      </c>
      <c r="P2723" t="s">
        <v>547</v>
      </c>
      <c r="Q2723" t="s">
        <v>189</v>
      </c>
      <c r="R2723" t="s">
        <v>1951</v>
      </c>
      <c r="S2723" t="str">
        <f t="shared" si="42"/>
        <v>CALLA APAZA, MARLENI CHEPA</v>
      </c>
      <c r="T2723" t="s">
        <v>310</v>
      </c>
      <c r="U2723" t="s">
        <v>47</v>
      </c>
      <c r="V2723" t="s">
        <v>48</v>
      </c>
      <c r="W2723" t="s">
        <v>17197</v>
      </c>
      <c r="X2723" s="121">
        <v>24478</v>
      </c>
      <c r="Y2723" t="s">
        <v>1952</v>
      </c>
      <c r="AB2723" t="s">
        <v>37</v>
      </c>
      <c r="AC2723" t="s">
        <v>38</v>
      </c>
      <c r="AD2723" t="s">
        <v>39</v>
      </c>
    </row>
    <row r="2724" spans="1:30">
      <c r="A2724" t="s">
        <v>1999</v>
      </c>
      <c r="B2724" t="s">
        <v>26</v>
      </c>
      <c r="C2724" t="s">
        <v>27</v>
      </c>
      <c r="D2724" t="s">
        <v>28</v>
      </c>
      <c r="E2724" t="s">
        <v>29</v>
      </c>
      <c r="F2724" t="s">
        <v>1913</v>
      </c>
      <c r="G2724" t="s">
        <v>1914</v>
      </c>
      <c r="H2724" t="s">
        <v>6181</v>
      </c>
      <c r="I2724" t="s">
        <v>6030</v>
      </c>
      <c r="J2724" t="s">
        <v>1999</v>
      </c>
      <c r="K2724" t="s">
        <v>30</v>
      </c>
      <c r="L2724" t="s">
        <v>30</v>
      </c>
      <c r="M2724" t="s">
        <v>41</v>
      </c>
      <c r="N2724" t="s">
        <v>42</v>
      </c>
      <c r="O2724" t="s">
        <v>52</v>
      </c>
      <c r="P2724" t="s">
        <v>486</v>
      </c>
      <c r="Q2724" t="s">
        <v>182</v>
      </c>
      <c r="R2724" t="s">
        <v>2000</v>
      </c>
      <c r="S2724" t="str">
        <f t="shared" si="42"/>
        <v>CALSIN ORDOÑEZ, CARLOS SATURNINO</v>
      </c>
      <c r="T2724" t="s">
        <v>46</v>
      </c>
      <c r="U2724" t="s">
        <v>47</v>
      </c>
      <c r="V2724" t="s">
        <v>48</v>
      </c>
      <c r="W2724" t="s">
        <v>17198</v>
      </c>
      <c r="X2724" s="121">
        <v>21282</v>
      </c>
      <c r="Y2724" t="s">
        <v>2001</v>
      </c>
      <c r="AB2724" t="s">
        <v>37</v>
      </c>
      <c r="AC2724" t="s">
        <v>38</v>
      </c>
      <c r="AD2724" t="s">
        <v>39</v>
      </c>
    </row>
    <row r="2725" spans="1:30">
      <c r="A2725" t="s">
        <v>2002</v>
      </c>
      <c r="B2725" t="s">
        <v>26</v>
      </c>
      <c r="C2725" t="s">
        <v>27</v>
      </c>
      <c r="D2725" t="s">
        <v>28</v>
      </c>
      <c r="E2725" t="s">
        <v>29</v>
      </c>
      <c r="F2725" t="s">
        <v>1913</v>
      </c>
      <c r="G2725" t="s">
        <v>1914</v>
      </c>
      <c r="H2725" t="s">
        <v>6181</v>
      </c>
      <c r="I2725" t="s">
        <v>6030</v>
      </c>
      <c r="J2725" t="s">
        <v>2002</v>
      </c>
      <c r="K2725" t="s">
        <v>30</v>
      </c>
      <c r="L2725" t="s">
        <v>30</v>
      </c>
      <c r="M2725" t="s">
        <v>41</v>
      </c>
      <c r="N2725" t="s">
        <v>42</v>
      </c>
      <c r="O2725" t="s">
        <v>17199</v>
      </c>
      <c r="P2725" t="s">
        <v>395</v>
      </c>
      <c r="Q2725" t="s">
        <v>246</v>
      </c>
      <c r="R2725" t="s">
        <v>735</v>
      </c>
      <c r="S2725" t="str">
        <f t="shared" si="42"/>
        <v>ALANOCA MAQUERA, ALEJANDRO</v>
      </c>
      <c r="T2725" t="s">
        <v>51</v>
      </c>
      <c r="U2725" t="s">
        <v>47</v>
      </c>
      <c r="V2725" t="s">
        <v>48</v>
      </c>
      <c r="W2725" t="s">
        <v>17812</v>
      </c>
      <c r="X2725" s="121">
        <v>26285</v>
      </c>
      <c r="Y2725" t="s">
        <v>3833</v>
      </c>
      <c r="AB2725" t="s">
        <v>37</v>
      </c>
      <c r="AC2725" t="s">
        <v>38</v>
      </c>
      <c r="AD2725" t="s">
        <v>39</v>
      </c>
    </row>
    <row r="2726" spans="1:30">
      <c r="A2726" t="s">
        <v>2003</v>
      </c>
      <c r="B2726" t="s">
        <v>26</v>
      </c>
      <c r="C2726" t="s">
        <v>27</v>
      </c>
      <c r="D2726" t="s">
        <v>28</v>
      </c>
      <c r="E2726" t="s">
        <v>29</v>
      </c>
      <c r="F2726" t="s">
        <v>1913</v>
      </c>
      <c r="G2726" t="s">
        <v>1914</v>
      </c>
      <c r="H2726" t="s">
        <v>6181</v>
      </c>
      <c r="I2726" t="s">
        <v>6030</v>
      </c>
      <c r="J2726" t="s">
        <v>2003</v>
      </c>
      <c r="K2726" t="s">
        <v>30</v>
      </c>
      <c r="L2726" t="s">
        <v>30</v>
      </c>
      <c r="M2726" t="s">
        <v>41</v>
      </c>
      <c r="N2726" t="s">
        <v>42</v>
      </c>
      <c r="O2726" t="s">
        <v>52</v>
      </c>
      <c r="P2726" t="s">
        <v>64</v>
      </c>
      <c r="Q2726" t="s">
        <v>517</v>
      </c>
      <c r="R2726" t="s">
        <v>440</v>
      </c>
      <c r="S2726" t="str">
        <f t="shared" si="42"/>
        <v>CHOQUE ALAVE, JOSE</v>
      </c>
      <c r="T2726" t="s">
        <v>46</v>
      </c>
      <c r="U2726" t="s">
        <v>47</v>
      </c>
      <c r="V2726" t="s">
        <v>48</v>
      </c>
      <c r="W2726" t="s">
        <v>17200</v>
      </c>
      <c r="X2726" s="121">
        <v>23707</v>
      </c>
      <c r="Y2726" t="s">
        <v>2004</v>
      </c>
      <c r="AB2726" t="s">
        <v>37</v>
      </c>
      <c r="AC2726" t="s">
        <v>38</v>
      </c>
      <c r="AD2726" t="s">
        <v>39</v>
      </c>
    </row>
    <row r="2727" spans="1:30">
      <c r="A2727" t="s">
        <v>2005</v>
      </c>
      <c r="B2727" t="s">
        <v>26</v>
      </c>
      <c r="C2727" t="s">
        <v>27</v>
      </c>
      <c r="D2727" t="s">
        <v>28</v>
      </c>
      <c r="E2727" t="s">
        <v>29</v>
      </c>
      <c r="F2727" t="s">
        <v>1913</v>
      </c>
      <c r="G2727" t="s">
        <v>1914</v>
      </c>
      <c r="H2727" t="s">
        <v>6181</v>
      </c>
      <c r="I2727" t="s">
        <v>6030</v>
      </c>
      <c r="J2727" t="s">
        <v>2005</v>
      </c>
      <c r="K2727" t="s">
        <v>30</v>
      </c>
      <c r="L2727" t="s">
        <v>30</v>
      </c>
      <c r="M2727" t="s">
        <v>41</v>
      </c>
      <c r="N2727" t="s">
        <v>231</v>
      </c>
      <c r="O2727" t="s">
        <v>2006</v>
      </c>
      <c r="P2727" t="s">
        <v>40</v>
      </c>
      <c r="Q2727" t="s">
        <v>40</v>
      </c>
      <c r="R2727" t="s">
        <v>40</v>
      </c>
      <c r="S2727" s="163" t="s">
        <v>231</v>
      </c>
      <c r="T2727" t="s">
        <v>62</v>
      </c>
      <c r="U2727" t="s">
        <v>47</v>
      </c>
      <c r="V2727" t="s">
        <v>48</v>
      </c>
      <c r="W2727" t="s">
        <v>40</v>
      </c>
      <c r="X2727" t="s">
        <v>232</v>
      </c>
      <c r="Y2727" t="s">
        <v>40</v>
      </c>
      <c r="AB2727" t="s">
        <v>37</v>
      </c>
      <c r="AC2727" t="s">
        <v>6439</v>
      </c>
      <c r="AD2727" t="s">
        <v>39</v>
      </c>
    </row>
    <row r="2728" spans="1:30">
      <c r="A2728" t="s">
        <v>2007</v>
      </c>
      <c r="B2728" t="s">
        <v>26</v>
      </c>
      <c r="C2728" t="s">
        <v>27</v>
      </c>
      <c r="D2728" t="s">
        <v>28</v>
      </c>
      <c r="E2728" t="s">
        <v>29</v>
      </c>
      <c r="F2728" t="s">
        <v>1913</v>
      </c>
      <c r="G2728" t="s">
        <v>1914</v>
      </c>
      <c r="H2728" t="s">
        <v>6181</v>
      </c>
      <c r="I2728" t="s">
        <v>6030</v>
      </c>
      <c r="J2728" t="s">
        <v>2007</v>
      </c>
      <c r="K2728" t="s">
        <v>30</v>
      </c>
      <c r="L2728" t="s">
        <v>30</v>
      </c>
      <c r="M2728" t="s">
        <v>41</v>
      </c>
      <c r="N2728" t="s">
        <v>42</v>
      </c>
      <c r="O2728" t="s">
        <v>52</v>
      </c>
      <c r="P2728" t="s">
        <v>64</v>
      </c>
      <c r="Q2728" t="s">
        <v>129</v>
      </c>
      <c r="R2728" t="s">
        <v>2008</v>
      </c>
      <c r="S2728" t="str">
        <f t="shared" si="42"/>
        <v>CHOQUE CRUZ, CELIA NANCY</v>
      </c>
      <c r="T2728" t="s">
        <v>46</v>
      </c>
      <c r="U2728" t="s">
        <v>47</v>
      </c>
      <c r="V2728" t="s">
        <v>48</v>
      </c>
      <c r="W2728" t="s">
        <v>17201</v>
      </c>
      <c r="X2728" s="121">
        <v>21947</v>
      </c>
      <c r="Y2728" t="s">
        <v>2009</v>
      </c>
      <c r="AB2728" t="s">
        <v>37</v>
      </c>
      <c r="AC2728" t="s">
        <v>38</v>
      </c>
      <c r="AD2728" t="s">
        <v>39</v>
      </c>
    </row>
    <row r="2729" spans="1:30">
      <c r="A2729" t="s">
        <v>2010</v>
      </c>
      <c r="B2729" t="s">
        <v>26</v>
      </c>
      <c r="C2729" t="s">
        <v>27</v>
      </c>
      <c r="D2729" t="s">
        <v>28</v>
      </c>
      <c r="E2729" t="s">
        <v>29</v>
      </c>
      <c r="F2729" t="s">
        <v>1913</v>
      </c>
      <c r="G2729" t="s">
        <v>1914</v>
      </c>
      <c r="H2729" t="s">
        <v>6181</v>
      </c>
      <c r="I2729" t="s">
        <v>6030</v>
      </c>
      <c r="J2729" t="s">
        <v>2010</v>
      </c>
      <c r="K2729" t="s">
        <v>30</v>
      </c>
      <c r="L2729" t="s">
        <v>30</v>
      </c>
      <c r="M2729" t="s">
        <v>41</v>
      </c>
      <c r="N2729" t="s">
        <v>42</v>
      </c>
      <c r="O2729" t="s">
        <v>2011</v>
      </c>
      <c r="P2729" t="s">
        <v>996</v>
      </c>
      <c r="Q2729" t="s">
        <v>78</v>
      </c>
      <c r="R2729" t="s">
        <v>2012</v>
      </c>
      <c r="S2729" t="str">
        <f t="shared" si="42"/>
        <v>CAÑAPATAÑA LARICO, LUCILA BEATRIZ</v>
      </c>
      <c r="T2729" t="s">
        <v>62</v>
      </c>
      <c r="U2729" t="s">
        <v>47</v>
      </c>
      <c r="V2729" t="s">
        <v>48</v>
      </c>
      <c r="W2729" t="s">
        <v>17202</v>
      </c>
      <c r="X2729" s="121">
        <v>26155</v>
      </c>
      <c r="Y2729" t="s">
        <v>2013</v>
      </c>
      <c r="AB2729" t="s">
        <v>37</v>
      </c>
      <c r="AC2729" t="s">
        <v>38</v>
      </c>
      <c r="AD2729" t="s">
        <v>39</v>
      </c>
    </row>
    <row r="2730" spans="1:30">
      <c r="A2730" t="s">
        <v>2014</v>
      </c>
      <c r="B2730" t="s">
        <v>26</v>
      </c>
      <c r="C2730" t="s">
        <v>27</v>
      </c>
      <c r="D2730" t="s">
        <v>28</v>
      </c>
      <c r="E2730" t="s">
        <v>29</v>
      </c>
      <c r="F2730" t="s">
        <v>1913</v>
      </c>
      <c r="G2730" t="s">
        <v>1914</v>
      </c>
      <c r="H2730" t="s">
        <v>6181</v>
      </c>
      <c r="I2730" t="s">
        <v>6030</v>
      </c>
      <c r="J2730" t="s">
        <v>2014</v>
      </c>
      <c r="K2730" t="s">
        <v>30</v>
      </c>
      <c r="L2730" t="s">
        <v>30</v>
      </c>
      <c r="M2730" t="s">
        <v>41</v>
      </c>
      <c r="N2730" t="s">
        <v>42</v>
      </c>
      <c r="O2730" t="s">
        <v>52</v>
      </c>
      <c r="P2730" t="s">
        <v>447</v>
      </c>
      <c r="Q2730" t="s">
        <v>246</v>
      </c>
      <c r="R2730" t="s">
        <v>2015</v>
      </c>
      <c r="S2730" t="str">
        <f t="shared" si="42"/>
        <v>CHURAYRA MAQUERA, JORGE ORESTES</v>
      </c>
      <c r="T2730" t="s">
        <v>51</v>
      </c>
      <c r="U2730" t="s">
        <v>47</v>
      </c>
      <c r="V2730" t="s">
        <v>48</v>
      </c>
      <c r="W2730" t="s">
        <v>17203</v>
      </c>
      <c r="X2730" s="121">
        <v>22063</v>
      </c>
      <c r="Y2730" t="s">
        <v>2016</v>
      </c>
      <c r="AB2730" t="s">
        <v>37</v>
      </c>
      <c r="AC2730" t="s">
        <v>38</v>
      </c>
      <c r="AD2730" t="s">
        <v>39</v>
      </c>
    </row>
    <row r="2731" spans="1:30">
      <c r="A2731" t="s">
        <v>2017</v>
      </c>
      <c r="B2731" t="s">
        <v>26</v>
      </c>
      <c r="C2731" t="s">
        <v>27</v>
      </c>
      <c r="D2731" t="s">
        <v>28</v>
      </c>
      <c r="E2731" t="s">
        <v>29</v>
      </c>
      <c r="F2731" t="s">
        <v>1913</v>
      </c>
      <c r="G2731" t="s">
        <v>1914</v>
      </c>
      <c r="H2731" t="s">
        <v>6181</v>
      </c>
      <c r="I2731" t="s">
        <v>6030</v>
      </c>
      <c r="J2731" t="s">
        <v>2017</v>
      </c>
      <c r="K2731" t="s">
        <v>30</v>
      </c>
      <c r="L2731" t="s">
        <v>30</v>
      </c>
      <c r="M2731" t="s">
        <v>41</v>
      </c>
      <c r="N2731" t="s">
        <v>42</v>
      </c>
      <c r="O2731" t="s">
        <v>52</v>
      </c>
      <c r="P2731" t="s">
        <v>95</v>
      </c>
      <c r="Q2731" t="s">
        <v>572</v>
      </c>
      <c r="R2731" t="s">
        <v>2018</v>
      </c>
      <c r="S2731" t="str">
        <f t="shared" si="42"/>
        <v>COLQUE LIMACHE, NOEL ROGER</v>
      </c>
      <c r="T2731" t="s">
        <v>58</v>
      </c>
      <c r="U2731" t="s">
        <v>47</v>
      </c>
      <c r="V2731" t="s">
        <v>48</v>
      </c>
      <c r="W2731" t="s">
        <v>17204</v>
      </c>
      <c r="X2731" s="121">
        <v>25088</v>
      </c>
      <c r="Y2731" t="s">
        <v>2019</v>
      </c>
      <c r="AB2731" t="s">
        <v>37</v>
      </c>
      <c r="AC2731" t="s">
        <v>38</v>
      </c>
      <c r="AD2731" t="s">
        <v>39</v>
      </c>
    </row>
    <row r="2732" spans="1:30">
      <c r="A2732" t="s">
        <v>2020</v>
      </c>
      <c r="B2732" t="s">
        <v>26</v>
      </c>
      <c r="C2732" t="s">
        <v>27</v>
      </c>
      <c r="D2732" t="s">
        <v>28</v>
      </c>
      <c r="E2732" t="s">
        <v>29</v>
      </c>
      <c r="F2732" t="s">
        <v>1913</v>
      </c>
      <c r="G2732" t="s">
        <v>1914</v>
      </c>
      <c r="H2732" t="s">
        <v>6181</v>
      </c>
      <c r="I2732" t="s">
        <v>6030</v>
      </c>
      <c r="J2732" t="s">
        <v>2020</v>
      </c>
      <c r="K2732" t="s">
        <v>30</v>
      </c>
      <c r="L2732" t="s">
        <v>30</v>
      </c>
      <c r="M2732" t="s">
        <v>41</v>
      </c>
      <c r="N2732" t="s">
        <v>231</v>
      </c>
      <c r="O2732" t="s">
        <v>2021</v>
      </c>
      <c r="P2732" t="s">
        <v>40</v>
      </c>
      <c r="Q2732" t="s">
        <v>40</v>
      </c>
      <c r="R2732" t="s">
        <v>40</v>
      </c>
      <c r="S2732" s="163" t="s">
        <v>231</v>
      </c>
      <c r="T2732" t="s">
        <v>62</v>
      </c>
      <c r="U2732" t="s">
        <v>47</v>
      </c>
      <c r="V2732" t="s">
        <v>48</v>
      </c>
      <c r="W2732" t="s">
        <v>40</v>
      </c>
      <c r="X2732" t="s">
        <v>232</v>
      </c>
      <c r="Y2732" t="s">
        <v>40</v>
      </c>
      <c r="AB2732" t="s">
        <v>37</v>
      </c>
      <c r="AC2732" t="s">
        <v>6439</v>
      </c>
      <c r="AD2732" t="s">
        <v>39</v>
      </c>
    </row>
    <row r="2733" spans="1:30">
      <c r="A2733" t="s">
        <v>2022</v>
      </c>
      <c r="B2733" t="s">
        <v>26</v>
      </c>
      <c r="C2733" t="s">
        <v>27</v>
      </c>
      <c r="D2733" t="s">
        <v>28</v>
      </c>
      <c r="E2733" t="s">
        <v>29</v>
      </c>
      <c r="F2733" t="s">
        <v>1913</v>
      </c>
      <c r="G2733" t="s">
        <v>1914</v>
      </c>
      <c r="H2733" t="s">
        <v>6181</v>
      </c>
      <c r="I2733" t="s">
        <v>6030</v>
      </c>
      <c r="J2733" t="s">
        <v>2022</v>
      </c>
      <c r="K2733" t="s">
        <v>30</v>
      </c>
      <c r="L2733" t="s">
        <v>30</v>
      </c>
      <c r="M2733" t="s">
        <v>41</v>
      </c>
      <c r="N2733" t="s">
        <v>42</v>
      </c>
      <c r="O2733" t="s">
        <v>52</v>
      </c>
      <c r="P2733" t="s">
        <v>774</v>
      </c>
      <c r="Q2733" t="s">
        <v>261</v>
      </c>
      <c r="R2733" t="s">
        <v>1955</v>
      </c>
      <c r="S2733" t="str">
        <f t="shared" si="42"/>
        <v>COPA FUENTES, ABRAHAM</v>
      </c>
      <c r="T2733" t="s">
        <v>35</v>
      </c>
      <c r="U2733" t="s">
        <v>47</v>
      </c>
      <c r="V2733" t="s">
        <v>48</v>
      </c>
      <c r="W2733" t="s">
        <v>17205</v>
      </c>
      <c r="X2733" s="121">
        <v>23452</v>
      </c>
      <c r="Y2733" t="s">
        <v>1956</v>
      </c>
      <c r="AB2733" t="s">
        <v>37</v>
      </c>
      <c r="AC2733" t="s">
        <v>38</v>
      </c>
      <c r="AD2733" t="s">
        <v>39</v>
      </c>
    </row>
    <row r="2734" spans="1:30">
      <c r="A2734" t="s">
        <v>2023</v>
      </c>
      <c r="B2734" t="s">
        <v>26</v>
      </c>
      <c r="C2734" t="s">
        <v>27</v>
      </c>
      <c r="D2734" t="s">
        <v>28</v>
      </c>
      <c r="E2734" t="s">
        <v>29</v>
      </c>
      <c r="F2734" t="s">
        <v>1913</v>
      </c>
      <c r="G2734" t="s">
        <v>1914</v>
      </c>
      <c r="H2734" t="s">
        <v>6181</v>
      </c>
      <c r="I2734" t="s">
        <v>6030</v>
      </c>
      <c r="J2734" t="s">
        <v>2023</v>
      </c>
      <c r="K2734" t="s">
        <v>30</v>
      </c>
      <c r="L2734" t="s">
        <v>30</v>
      </c>
      <c r="M2734" t="s">
        <v>41</v>
      </c>
      <c r="N2734" t="s">
        <v>42</v>
      </c>
      <c r="O2734" t="s">
        <v>52</v>
      </c>
      <c r="P2734" t="s">
        <v>122</v>
      </c>
      <c r="Q2734" t="s">
        <v>118</v>
      </c>
      <c r="R2734" t="s">
        <v>2024</v>
      </c>
      <c r="S2734" t="str">
        <f t="shared" si="42"/>
        <v>FLORES TORRES, GLADYS JULIA</v>
      </c>
      <c r="T2734" t="s">
        <v>46</v>
      </c>
      <c r="U2734" t="s">
        <v>47</v>
      </c>
      <c r="V2734" t="s">
        <v>48</v>
      </c>
      <c r="W2734" t="s">
        <v>17206</v>
      </c>
      <c r="X2734" s="121">
        <v>21296</v>
      </c>
      <c r="Y2734" t="s">
        <v>2025</v>
      </c>
      <c r="AB2734" t="s">
        <v>37</v>
      </c>
      <c r="AC2734" t="s">
        <v>38</v>
      </c>
      <c r="AD2734" t="s">
        <v>39</v>
      </c>
    </row>
    <row r="2735" spans="1:30">
      <c r="A2735" t="s">
        <v>2026</v>
      </c>
      <c r="B2735" t="s">
        <v>26</v>
      </c>
      <c r="C2735" t="s">
        <v>27</v>
      </c>
      <c r="D2735" t="s">
        <v>28</v>
      </c>
      <c r="E2735" t="s">
        <v>29</v>
      </c>
      <c r="F2735" t="s">
        <v>1913</v>
      </c>
      <c r="G2735" t="s">
        <v>1914</v>
      </c>
      <c r="H2735" t="s">
        <v>6181</v>
      </c>
      <c r="I2735" t="s">
        <v>6030</v>
      </c>
      <c r="J2735" t="s">
        <v>2026</v>
      </c>
      <c r="K2735" t="s">
        <v>30</v>
      </c>
      <c r="L2735" t="s">
        <v>30</v>
      </c>
      <c r="M2735" t="s">
        <v>41</v>
      </c>
      <c r="N2735" t="s">
        <v>42</v>
      </c>
      <c r="O2735" t="s">
        <v>2027</v>
      </c>
      <c r="P2735" t="s">
        <v>307</v>
      </c>
      <c r="Q2735" t="s">
        <v>1039</v>
      </c>
      <c r="R2735" t="s">
        <v>1929</v>
      </c>
      <c r="S2735" t="str">
        <f t="shared" si="42"/>
        <v>BORDA ASCENCIO, ROMULO MARCOS</v>
      </c>
      <c r="T2735" t="s">
        <v>35</v>
      </c>
      <c r="U2735" t="s">
        <v>47</v>
      </c>
      <c r="V2735" t="s">
        <v>48</v>
      </c>
      <c r="W2735" t="s">
        <v>17207</v>
      </c>
      <c r="X2735" s="121">
        <v>23625</v>
      </c>
      <c r="Y2735" t="s">
        <v>1930</v>
      </c>
      <c r="AB2735" t="s">
        <v>37</v>
      </c>
      <c r="AC2735" t="s">
        <v>38</v>
      </c>
      <c r="AD2735" t="s">
        <v>39</v>
      </c>
    </row>
    <row r="2736" spans="1:30">
      <c r="A2736" t="s">
        <v>2028</v>
      </c>
      <c r="B2736" t="s">
        <v>26</v>
      </c>
      <c r="C2736" t="s">
        <v>27</v>
      </c>
      <c r="D2736" t="s">
        <v>28</v>
      </c>
      <c r="E2736" t="s">
        <v>29</v>
      </c>
      <c r="F2736" t="s">
        <v>1913</v>
      </c>
      <c r="G2736" t="s">
        <v>1914</v>
      </c>
      <c r="H2736" t="s">
        <v>6181</v>
      </c>
      <c r="I2736" t="s">
        <v>6030</v>
      </c>
      <c r="J2736" t="s">
        <v>2028</v>
      </c>
      <c r="K2736" t="s">
        <v>30</v>
      </c>
      <c r="L2736" t="s">
        <v>30</v>
      </c>
      <c r="M2736" t="s">
        <v>41</v>
      </c>
      <c r="N2736" t="s">
        <v>42</v>
      </c>
      <c r="O2736" t="s">
        <v>52</v>
      </c>
      <c r="P2736" t="s">
        <v>289</v>
      </c>
      <c r="Q2736" t="s">
        <v>406</v>
      </c>
      <c r="R2736" t="s">
        <v>2029</v>
      </c>
      <c r="S2736" t="str">
        <f t="shared" si="42"/>
        <v>FIGUEROA BEJAR, NORMA FLORA</v>
      </c>
      <c r="T2736" t="s">
        <v>46</v>
      </c>
      <c r="U2736" t="s">
        <v>47</v>
      </c>
      <c r="V2736" t="s">
        <v>48</v>
      </c>
      <c r="W2736" t="s">
        <v>17208</v>
      </c>
      <c r="X2736" s="121">
        <v>21669</v>
      </c>
      <c r="Y2736" t="s">
        <v>2030</v>
      </c>
      <c r="AB2736" t="s">
        <v>37</v>
      </c>
      <c r="AC2736" t="s">
        <v>38</v>
      </c>
      <c r="AD2736" t="s">
        <v>39</v>
      </c>
    </row>
    <row r="2737" spans="1:30">
      <c r="A2737" t="s">
        <v>2031</v>
      </c>
      <c r="B2737" t="s">
        <v>26</v>
      </c>
      <c r="C2737" t="s">
        <v>27</v>
      </c>
      <c r="D2737" t="s">
        <v>28</v>
      </c>
      <c r="E2737" t="s">
        <v>29</v>
      </c>
      <c r="F2737" t="s">
        <v>1913</v>
      </c>
      <c r="G2737" t="s">
        <v>1914</v>
      </c>
      <c r="H2737" t="s">
        <v>6181</v>
      </c>
      <c r="I2737" t="s">
        <v>6030</v>
      </c>
      <c r="J2737" t="s">
        <v>2031</v>
      </c>
      <c r="K2737" t="s">
        <v>30</v>
      </c>
      <c r="L2737" t="s">
        <v>30</v>
      </c>
      <c r="M2737" t="s">
        <v>41</v>
      </c>
      <c r="N2737" t="s">
        <v>42</v>
      </c>
      <c r="O2737" t="s">
        <v>52</v>
      </c>
      <c r="P2737" t="s">
        <v>122</v>
      </c>
      <c r="Q2737" t="s">
        <v>64</v>
      </c>
      <c r="R2737" t="s">
        <v>2032</v>
      </c>
      <c r="S2737" t="str">
        <f t="shared" si="42"/>
        <v>FLORES CHOQUE, ALFREDO EUGENIO</v>
      </c>
      <c r="T2737" t="s">
        <v>46</v>
      </c>
      <c r="U2737" t="s">
        <v>47</v>
      </c>
      <c r="V2737" t="s">
        <v>48</v>
      </c>
      <c r="W2737" t="s">
        <v>17209</v>
      </c>
      <c r="X2737" s="121">
        <v>22600</v>
      </c>
      <c r="Y2737" t="s">
        <v>2033</v>
      </c>
      <c r="AB2737" t="s">
        <v>37</v>
      </c>
      <c r="AC2737" t="s">
        <v>38</v>
      </c>
      <c r="AD2737" t="s">
        <v>39</v>
      </c>
    </row>
    <row r="2738" spans="1:30">
      <c r="A2738" t="s">
        <v>2034</v>
      </c>
      <c r="B2738" t="s">
        <v>26</v>
      </c>
      <c r="C2738" t="s">
        <v>27</v>
      </c>
      <c r="D2738" t="s">
        <v>28</v>
      </c>
      <c r="E2738" t="s">
        <v>29</v>
      </c>
      <c r="F2738" t="s">
        <v>1913</v>
      </c>
      <c r="G2738" t="s">
        <v>1914</v>
      </c>
      <c r="H2738" t="s">
        <v>6181</v>
      </c>
      <c r="I2738" t="s">
        <v>6030</v>
      </c>
      <c r="J2738" t="s">
        <v>2034</v>
      </c>
      <c r="K2738" t="s">
        <v>30</v>
      </c>
      <c r="L2738" t="s">
        <v>30</v>
      </c>
      <c r="M2738" t="s">
        <v>41</v>
      </c>
      <c r="N2738" t="s">
        <v>42</v>
      </c>
      <c r="O2738" t="s">
        <v>2035</v>
      </c>
      <c r="P2738" t="s">
        <v>379</v>
      </c>
      <c r="Q2738" t="s">
        <v>72</v>
      </c>
      <c r="R2738" t="s">
        <v>2036</v>
      </c>
      <c r="S2738" t="str">
        <f t="shared" si="42"/>
        <v>BARRIENTOS QUISPE, EUFROSINA</v>
      </c>
      <c r="T2738" t="s">
        <v>62</v>
      </c>
      <c r="U2738" t="s">
        <v>47</v>
      </c>
      <c r="V2738" t="s">
        <v>48</v>
      </c>
      <c r="W2738" t="s">
        <v>17210</v>
      </c>
      <c r="X2738" s="121">
        <v>26300</v>
      </c>
      <c r="Y2738" t="s">
        <v>2037</v>
      </c>
      <c r="AB2738" t="s">
        <v>37</v>
      </c>
      <c r="AC2738" t="s">
        <v>38</v>
      </c>
      <c r="AD2738" t="s">
        <v>39</v>
      </c>
    </row>
    <row r="2739" spans="1:30">
      <c r="A2739" t="s">
        <v>2038</v>
      </c>
      <c r="B2739" t="s">
        <v>26</v>
      </c>
      <c r="C2739" t="s">
        <v>27</v>
      </c>
      <c r="D2739" t="s">
        <v>28</v>
      </c>
      <c r="E2739" t="s">
        <v>29</v>
      </c>
      <c r="F2739" t="s">
        <v>1913</v>
      </c>
      <c r="G2739" t="s">
        <v>1914</v>
      </c>
      <c r="H2739" t="s">
        <v>6181</v>
      </c>
      <c r="I2739" t="s">
        <v>6030</v>
      </c>
      <c r="J2739" t="s">
        <v>2038</v>
      </c>
      <c r="K2739" t="s">
        <v>30</v>
      </c>
      <c r="L2739" t="s">
        <v>30</v>
      </c>
      <c r="M2739" t="s">
        <v>41</v>
      </c>
      <c r="N2739" t="s">
        <v>42</v>
      </c>
      <c r="O2739" t="s">
        <v>52</v>
      </c>
      <c r="P2739" t="s">
        <v>1040</v>
      </c>
      <c r="Q2739" t="s">
        <v>169</v>
      </c>
      <c r="R2739" t="s">
        <v>2039</v>
      </c>
      <c r="S2739" t="str">
        <f t="shared" si="42"/>
        <v>ITURRY LOZA, LEONIDAS HORACIO</v>
      </c>
      <c r="T2739" t="s">
        <v>46</v>
      </c>
      <c r="U2739" t="s">
        <v>47</v>
      </c>
      <c r="V2739" t="s">
        <v>48</v>
      </c>
      <c r="W2739" t="s">
        <v>17211</v>
      </c>
      <c r="X2739" s="121">
        <v>22999</v>
      </c>
      <c r="Y2739" t="s">
        <v>2040</v>
      </c>
      <c r="AB2739" t="s">
        <v>37</v>
      </c>
      <c r="AC2739" t="s">
        <v>38</v>
      </c>
      <c r="AD2739" t="s">
        <v>39</v>
      </c>
    </row>
    <row r="2740" spans="1:30">
      <c r="A2740" t="s">
        <v>2041</v>
      </c>
      <c r="B2740" t="s">
        <v>26</v>
      </c>
      <c r="C2740" t="s">
        <v>27</v>
      </c>
      <c r="D2740" t="s">
        <v>28</v>
      </c>
      <c r="E2740" t="s">
        <v>29</v>
      </c>
      <c r="F2740" t="s">
        <v>1913</v>
      </c>
      <c r="G2740" t="s">
        <v>1914</v>
      </c>
      <c r="H2740" t="s">
        <v>6181</v>
      </c>
      <c r="I2740" t="s">
        <v>6030</v>
      </c>
      <c r="J2740" t="s">
        <v>2041</v>
      </c>
      <c r="K2740" t="s">
        <v>30</v>
      </c>
      <c r="L2740" t="s">
        <v>30</v>
      </c>
      <c r="M2740" t="s">
        <v>41</v>
      </c>
      <c r="N2740" t="s">
        <v>42</v>
      </c>
      <c r="O2740" t="s">
        <v>6208</v>
      </c>
      <c r="P2740" t="s">
        <v>269</v>
      </c>
      <c r="Q2740" t="s">
        <v>129</v>
      </c>
      <c r="R2740" t="s">
        <v>6209</v>
      </c>
      <c r="S2740" t="str">
        <f t="shared" si="42"/>
        <v>CUTIPA CRUZ, ALEX ORLANDO</v>
      </c>
      <c r="T2740" t="s">
        <v>51</v>
      </c>
      <c r="U2740" t="s">
        <v>47</v>
      </c>
      <c r="V2740" t="s">
        <v>48</v>
      </c>
      <c r="W2740" t="s">
        <v>17212</v>
      </c>
      <c r="X2740" s="121">
        <v>30279</v>
      </c>
      <c r="Y2740" t="s">
        <v>6210</v>
      </c>
      <c r="AB2740" t="s">
        <v>37</v>
      </c>
      <c r="AC2740" t="s">
        <v>38</v>
      </c>
      <c r="AD2740" t="s">
        <v>39</v>
      </c>
    </row>
    <row r="2741" spans="1:30">
      <c r="A2741" t="s">
        <v>2042</v>
      </c>
      <c r="B2741" t="s">
        <v>26</v>
      </c>
      <c r="C2741" t="s">
        <v>27</v>
      </c>
      <c r="D2741" t="s">
        <v>28</v>
      </c>
      <c r="E2741" t="s">
        <v>29</v>
      </c>
      <c r="F2741" t="s">
        <v>1913</v>
      </c>
      <c r="G2741" t="s">
        <v>1914</v>
      </c>
      <c r="H2741" t="s">
        <v>6181</v>
      </c>
      <c r="I2741" t="s">
        <v>6030</v>
      </c>
      <c r="J2741" t="s">
        <v>2042</v>
      </c>
      <c r="K2741" t="s">
        <v>30</v>
      </c>
      <c r="L2741" t="s">
        <v>30</v>
      </c>
      <c r="M2741" t="s">
        <v>41</v>
      </c>
      <c r="N2741" t="s">
        <v>42</v>
      </c>
      <c r="O2741" t="s">
        <v>52</v>
      </c>
      <c r="P2741" t="s">
        <v>908</v>
      </c>
      <c r="Q2741" t="s">
        <v>269</v>
      </c>
      <c r="R2741" t="s">
        <v>839</v>
      </c>
      <c r="S2741" t="str">
        <f t="shared" si="42"/>
        <v>LAYME CUTIPA, PORFIRIO</v>
      </c>
      <c r="T2741" t="s">
        <v>46</v>
      </c>
      <c r="U2741" t="s">
        <v>47</v>
      </c>
      <c r="V2741" t="s">
        <v>48</v>
      </c>
      <c r="W2741" t="s">
        <v>17213</v>
      </c>
      <c r="X2741" s="121">
        <v>23433</v>
      </c>
      <c r="Y2741" t="s">
        <v>2043</v>
      </c>
      <c r="AB2741" t="s">
        <v>37</v>
      </c>
      <c r="AC2741" t="s">
        <v>38</v>
      </c>
      <c r="AD2741" t="s">
        <v>39</v>
      </c>
    </row>
    <row r="2742" spans="1:30">
      <c r="A2742" t="s">
        <v>2044</v>
      </c>
      <c r="B2742" t="s">
        <v>26</v>
      </c>
      <c r="C2742" t="s">
        <v>27</v>
      </c>
      <c r="D2742" t="s">
        <v>28</v>
      </c>
      <c r="E2742" t="s">
        <v>29</v>
      </c>
      <c r="F2742" t="s">
        <v>1913</v>
      </c>
      <c r="G2742" t="s">
        <v>1914</v>
      </c>
      <c r="H2742" t="s">
        <v>6181</v>
      </c>
      <c r="I2742" t="s">
        <v>6030</v>
      </c>
      <c r="J2742" t="s">
        <v>2044</v>
      </c>
      <c r="K2742" t="s">
        <v>30</v>
      </c>
      <c r="L2742" t="s">
        <v>30</v>
      </c>
      <c r="M2742" t="s">
        <v>41</v>
      </c>
      <c r="N2742" t="s">
        <v>42</v>
      </c>
      <c r="O2742" t="s">
        <v>6211</v>
      </c>
      <c r="P2742" t="s">
        <v>53</v>
      </c>
      <c r="Q2742" t="s">
        <v>54</v>
      </c>
      <c r="R2742" t="s">
        <v>668</v>
      </c>
      <c r="S2742" t="str">
        <f t="shared" si="42"/>
        <v>ALIAGA ARPASI, NANCY</v>
      </c>
      <c r="T2742" t="s">
        <v>58</v>
      </c>
      <c r="U2742" t="s">
        <v>47</v>
      </c>
      <c r="V2742" t="s">
        <v>48</v>
      </c>
      <c r="W2742" t="s">
        <v>17214</v>
      </c>
      <c r="X2742" s="121">
        <v>26704</v>
      </c>
      <c r="Y2742" t="s">
        <v>17215</v>
      </c>
      <c r="AB2742" t="s">
        <v>37</v>
      </c>
      <c r="AC2742" t="s">
        <v>38</v>
      </c>
      <c r="AD2742" t="s">
        <v>39</v>
      </c>
    </row>
    <row r="2743" spans="1:30">
      <c r="A2743" t="s">
        <v>2046</v>
      </c>
      <c r="B2743" t="s">
        <v>26</v>
      </c>
      <c r="C2743" t="s">
        <v>27</v>
      </c>
      <c r="D2743" t="s">
        <v>28</v>
      </c>
      <c r="E2743" t="s">
        <v>29</v>
      </c>
      <c r="F2743" t="s">
        <v>1913</v>
      </c>
      <c r="G2743" t="s">
        <v>1914</v>
      </c>
      <c r="H2743" t="s">
        <v>6181</v>
      </c>
      <c r="I2743" t="s">
        <v>6030</v>
      </c>
      <c r="J2743" t="s">
        <v>2046</v>
      </c>
      <c r="K2743" t="s">
        <v>30</v>
      </c>
      <c r="L2743" t="s">
        <v>30</v>
      </c>
      <c r="M2743" t="s">
        <v>41</v>
      </c>
      <c r="N2743" t="s">
        <v>42</v>
      </c>
      <c r="O2743" t="s">
        <v>52</v>
      </c>
      <c r="P2743" t="s">
        <v>827</v>
      </c>
      <c r="Q2743" t="s">
        <v>140</v>
      </c>
      <c r="R2743" t="s">
        <v>2047</v>
      </c>
      <c r="S2743" t="str">
        <f t="shared" si="42"/>
        <v>ONQUE LLANQUE, WILLY SILVESTRE</v>
      </c>
      <c r="T2743" t="s">
        <v>46</v>
      </c>
      <c r="U2743" t="s">
        <v>47</v>
      </c>
      <c r="V2743" t="s">
        <v>48</v>
      </c>
      <c r="W2743" t="s">
        <v>17216</v>
      </c>
      <c r="X2743" s="121">
        <v>24837</v>
      </c>
      <c r="Y2743" t="s">
        <v>2048</v>
      </c>
      <c r="AB2743" t="s">
        <v>37</v>
      </c>
      <c r="AC2743" t="s">
        <v>38</v>
      </c>
      <c r="AD2743" t="s">
        <v>39</v>
      </c>
    </row>
    <row r="2744" spans="1:30">
      <c r="A2744" t="s">
        <v>2049</v>
      </c>
      <c r="B2744" t="s">
        <v>26</v>
      </c>
      <c r="C2744" t="s">
        <v>27</v>
      </c>
      <c r="D2744" t="s">
        <v>28</v>
      </c>
      <c r="E2744" t="s">
        <v>29</v>
      </c>
      <c r="F2744" t="s">
        <v>1913</v>
      </c>
      <c r="G2744" t="s">
        <v>1914</v>
      </c>
      <c r="H2744" t="s">
        <v>6181</v>
      </c>
      <c r="I2744" t="s">
        <v>6030</v>
      </c>
      <c r="J2744" t="s">
        <v>2049</v>
      </c>
      <c r="K2744" t="s">
        <v>30</v>
      </c>
      <c r="L2744" t="s">
        <v>30</v>
      </c>
      <c r="M2744" t="s">
        <v>41</v>
      </c>
      <c r="N2744" t="s">
        <v>42</v>
      </c>
      <c r="O2744" t="s">
        <v>2050</v>
      </c>
      <c r="P2744" t="s">
        <v>291</v>
      </c>
      <c r="Q2744" t="s">
        <v>776</v>
      </c>
      <c r="R2744" t="s">
        <v>2051</v>
      </c>
      <c r="S2744" t="str">
        <f t="shared" si="42"/>
        <v>LUQUE ARO, JUAN VICTOR</v>
      </c>
      <c r="T2744" t="s">
        <v>310</v>
      </c>
      <c r="U2744" t="s">
        <v>47</v>
      </c>
      <c r="V2744" t="s">
        <v>48</v>
      </c>
      <c r="W2744" t="s">
        <v>17217</v>
      </c>
      <c r="X2744" s="121">
        <v>25285</v>
      </c>
      <c r="Y2744" t="s">
        <v>2052</v>
      </c>
      <c r="AB2744" t="s">
        <v>37</v>
      </c>
      <c r="AC2744" t="s">
        <v>38</v>
      </c>
      <c r="AD2744" t="s">
        <v>39</v>
      </c>
    </row>
    <row r="2745" spans="1:30">
      <c r="A2745" t="s">
        <v>2053</v>
      </c>
      <c r="B2745" t="s">
        <v>26</v>
      </c>
      <c r="C2745" t="s">
        <v>27</v>
      </c>
      <c r="D2745" t="s">
        <v>28</v>
      </c>
      <c r="E2745" t="s">
        <v>29</v>
      </c>
      <c r="F2745" t="s">
        <v>1913</v>
      </c>
      <c r="G2745" t="s">
        <v>1914</v>
      </c>
      <c r="H2745" t="s">
        <v>6181</v>
      </c>
      <c r="I2745" t="s">
        <v>6030</v>
      </c>
      <c r="J2745" t="s">
        <v>2053</v>
      </c>
      <c r="K2745" t="s">
        <v>30</v>
      </c>
      <c r="L2745" t="s">
        <v>30</v>
      </c>
      <c r="M2745" t="s">
        <v>41</v>
      </c>
      <c r="N2745" t="s">
        <v>42</v>
      </c>
      <c r="O2745" t="s">
        <v>52</v>
      </c>
      <c r="P2745" t="s">
        <v>2054</v>
      </c>
      <c r="Q2745" t="s">
        <v>255</v>
      </c>
      <c r="R2745" t="s">
        <v>958</v>
      </c>
      <c r="S2745" t="str">
        <f t="shared" si="42"/>
        <v>MOLLUNI PAUCAR, JULIO</v>
      </c>
      <c r="T2745" t="s">
        <v>58</v>
      </c>
      <c r="U2745" t="s">
        <v>47</v>
      </c>
      <c r="V2745" t="s">
        <v>48</v>
      </c>
      <c r="W2745" t="s">
        <v>17218</v>
      </c>
      <c r="X2745" s="121">
        <v>21759</v>
      </c>
      <c r="Y2745" t="s">
        <v>2055</v>
      </c>
      <c r="AB2745" t="s">
        <v>37</v>
      </c>
      <c r="AC2745" t="s">
        <v>38</v>
      </c>
      <c r="AD2745" t="s">
        <v>39</v>
      </c>
    </row>
    <row r="2746" spans="1:30">
      <c r="A2746" t="s">
        <v>2056</v>
      </c>
      <c r="B2746" t="s">
        <v>26</v>
      </c>
      <c r="C2746" t="s">
        <v>27</v>
      </c>
      <c r="D2746" t="s">
        <v>28</v>
      </c>
      <c r="E2746" t="s">
        <v>29</v>
      </c>
      <c r="F2746" t="s">
        <v>1913</v>
      </c>
      <c r="G2746" t="s">
        <v>1914</v>
      </c>
      <c r="H2746" t="s">
        <v>6181</v>
      </c>
      <c r="I2746" t="s">
        <v>6030</v>
      </c>
      <c r="J2746" t="s">
        <v>2056</v>
      </c>
      <c r="K2746" t="s">
        <v>30</v>
      </c>
      <c r="L2746" t="s">
        <v>30</v>
      </c>
      <c r="M2746" t="s">
        <v>41</v>
      </c>
      <c r="N2746" t="s">
        <v>42</v>
      </c>
      <c r="O2746" t="s">
        <v>52</v>
      </c>
      <c r="P2746" t="s">
        <v>744</v>
      </c>
      <c r="Q2746" t="s">
        <v>293</v>
      </c>
      <c r="R2746" t="s">
        <v>2057</v>
      </c>
      <c r="S2746" t="str">
        <f t="shared" si="42"/>
        <v>MONTESINOS AGUILAR, RODOLFO</v>
      </c>
      <c r="T2746" t="s">
        <v>35</v>
      </c>
      <c r="U2746" t="s">
        <v>47</v>
      </c>
      <c r="V2746" t="s">
        <v>48</v>
      </c>
      <c r="W2746" t="s">
        <v>17219</v>
      </c>
      <c r="X2746" s="121">
        <v>27019</v>
      </c>
      <c r="Y2746" t="s">
        <v>2058</v>
      </c>
      <c r="AB2746" t="s">
        <v>37</v>
      </c>
      <c r="AC2746" t="s">
        <v>38</v>
      </c>
      <c r="AD2746" t="s">
        <v>39</v>
      </c>
    </row>
    <row r="2747" spans="1:30">
      <c r="A2747" t="s">
        <v>2059</v>
      </c>
      <c r="B2747" t="s">
        <v>26</v>
      </c>
      <c r="C2747" t="s">
        <v>27</v>
      </c>
      <c r="D2747" t="s">
        <v>28</v>
      </c>
      <c r="E2747" t="s">
        <v>29</v>
      </c>
      <c r="F2747" t="s">
        <v>1913</v>
      </c>
      <c r="G2747" t="s">
        <v>1914</v>
      </c>
      <c r="H2747" t="s">
        <v>6181</v>
      </c>
      <c r="I2747" t="s">
        <v>6030</v>
      </c>
      <c r="J2747" t="s">
        <v>2059</v>
      </c>
      <c r="K2747" t="s">
        <v>30</v>
      </c>
      <c r="L2747" t="s">
        <v>30</v>
      </c>
      <c r="M2747" t="s">
        <v>41</v>
      </c>
      <c r="N2747" t="s">
        <v>42</v>
      </c>
      <c r="O2747" t="s">
        <v>17220</v>
      </c>
      <c r="P2747" t="s">
        <v>460</v>
      </c>
      <c r="Q2747" t="s">
        <v>160</v>
      </c>
      <c r="R2747" t="s">
        <v>975</v>
      </c>
      <c r="S2747" t="str">
        <f t="shared" si="42"/>
        <v>DURAN YUCRA, FREDY</v>
      </c>
      <c r="T2747" t="s">
        <v>46</v>
      </c>
      <c r="U2747" t="s">
        <v>47</v>
      </c>
      <c r="V2747" t="s">
        <v>48</v>
      </c>
      <c r="W2747" t="s">
        <v>18048</v>
      </c>
      <c r="X2747" s="121">
        <v>26841</v>
      </c>
      <c r="Y2747" t="s">
        <v>4535</v>
      </c>
      <c r="AB2747" t="s">
        <v>37</v>
      </c>
      <c r="AC2747" t="s">
        <v>38</v>
      </c>
      <c r="AD2747" t="s">
        <v>39</v>
      </c>
    </row>
    <row r="2748" spans="1:30">
      <c r="A2748" t="s">
        <v>2061</v>
      </c>
      <c r="B2748" t="s">
        <v>26</v>
      </c>
      <c r="C2748" t="s">
        <v>27</v>
      </c>
      <c r="D2748" t="s">
        <v>28</v>
      </c>
      <c r="E2748" t="s">
        <v>29</v>
      </c>
      <c r="F2748" t="s">
        <v>1913</v>
      </c>
      <c r="G2748" t="s">
        <v>1914</v>
      </c>
      <c r="H2748" t="s">
        <v>6181</v>
      </c>
      <c r="I2748" t="s">
        <v>6030</v>
      </c>
      <c r="J2748" t="s">
        <v>2061</v>
      </c>
      <c r="K2748" t="s">
        <v>30</v>
      </c>
      <c r="L2748" t="s">
        <v>30</v>
      </c>
      <c r="M2748" t="s">
        <v>41</v>
      </c>
      <c r="N2748" t="s">
        <v>42</v>
      </c>
      <c r="O2748" t="s">
        <v>2062</v>
      </c>
      <c r="P2748" t="s">
        <v>285</v>
      </c>
      <c r="Q2748" t="s">
        <v>94</v>
      </c>
      <c r="R2748" t="s">
        <v>2063</v>
      </c>
      <c r="S2748" t="str">
        <f t="shared" si="42"/>
        <v>NINA CHARAJA, ADA PAMELA</v>
      </c>
      <c r="T2748" t="s">
        <v>58</v>
      </c>
      <c r="U2748" t="s">
        <v>47</v>
      </c>
      <c r="V2748" t="s">
        <v>48</v>
      </c>
      <c r="W2748" t="s">
        <v>17221</v>
      </c>
      <c r="X2748" s="121">
        <v>28115</v>
      </c>
      <c r="Y2748" t="s">
        <v>17222</v>
      </c>
      <c r="AB2748" t="s">
        <v>37</v>
      </c>
      <c r="AC2748" t="s">
        <v>38</v>
      </c>
      <c r="AD2748" t="s">
        <v>39</v>
      </c>
    </row>
    <row r="2749" spans="1:30">
      <c r="A2749" t="s">
        <v>2064</v>
      </c>
      <c r="B2749" t="s">
        <v>26</v>
      </c>
      <c r="C2749" t="s">
        <v>27</v>
      </c>
      <c r="D2749" t="s">
        <v>28</v>
      </c>
      <c r="E2749" t="s">
        <v>29</v>
      </c>
      <c r="F2749" t="s">
        <v>1913</v>
      </c>
      <c r="G2749" t="s">
        <v>1914</v>
      </c>
      <c r="H2749" t="s">
        <v>6181</v>
      </c>
      <c r="I2749" t="s">
        <v>6030</v>
      </c>
      <c r="J2749" t="s">
        <v>2064</v>
      </c>
      <c r="K2749" t="s">
        <v>30</v>
      </c>
      <c r="L2749" t="s">
        <v>30</v>
      </c>
      <c r="M2749" t="s">
        <v>41</v>
      </c>
      <c r="N2749" t="s">
        <v>42</v>
      </c>
      <c r="O2749" t="s">
        <v>52</v>
      </c>
      <c r="P2749" t="s">
        <v>515</v>
      </c>
      <c r="Q2749" t="s">
        <v>417</v>
      </c>
      <c r="R2749" t="s">
        <v>2065</v>
      </c>
      <c r="S2749" t="str">
        <f t="shared" si="42"/>
        <v>ÑACA NAYRA, RUBEN THEODULO</v>
      </c>
      <c r="T2749" t="s">
        <v>51</v>
      </c>
      <c r="U2749" t="s">
        <v>47</v>
      </c>
      <c r="V2749" t="s">
        <v>48</v>
      </c>
      <c r="W2749" t="s">
        <v>17223</v>
      </c>
      <c r="X2749" s="121">
        <v>23471</v>
      </c>
      <c r="Y2749" t="s">
        <v>2066</v>
      </c>
      <c r="AB2749" t="s">
        <v>37</v>
      </c>
      <c r="AC2749" t="s">
        <v>38</v>
      </c>
      <c r="AD2749" t="s">
        <v>6212</v>
      </c>
    </row>
    <row r="2750" spans="1:30">
      <c r="A2750" t="s">
        <v>2067</v>
      </c>
      <c r="B2750" t="s">
        <v>26</v>
      </c>
      <c r="C2750" t="s">
        <v>27</v>
      </c>
      <c r="D2750" t="s">
        <v>28</v>
      </c>
      <c r="E2750" t="s">
        <v>29</v>
      </c>
      <c r="F2750" t="s">
        <v>1913</v>
      </c>
      <c r="G2750" t="s">
        <v>1914</v>
      </c>
      <c r="H2750" t="s">
        <v>6181</v>
      </c>
      <c r="I2750" t="s">
        <v>6030</v>
      </c>
      <c r="J2750" t="s">
        <v>2067</v>
      </c>
      <c r="K2750" t="s">
        <v>30</v>
      </c>
      <c r="L2750" t="s">
        <v>30</v>
      </c>
      <c r="M2750" t="s">
        <v>41</v>
      </c>
      <c r="N2750" t="s">
        <v>42</v>
      </c>
      <c r="O2750" t="s">
        <v>52</v>
      </c>
      <c r="P2750" t="s">
        <v>75</v>
      </c>
      <c r="Q2750" t="s">
        <v>134</v>
      </c>
      <c r="R2750" t="s">
        <v>2068</v>
      </c>
      <c r="S2750" t="str">
        <f t="shared" si="42"/>
        <v>PINEDA GONZALES, OCTAVIO HUMBERTO</v>
      </c>
      <c r="T2750" t="s">
        <v>46</v>
      </c>
      <c r="U2750" t="s">
        <v>47</v>
      </c>
      <c r="V2750" t="s">
        <v>48</v>
      </c>
      <c r="W2750" t="s">
        <v>17224</v>
      </c>
      <c r="X2750" s="121">
        <v>21874</v>
      </c>
      <c r="Y2750" t="s">
        <v>2069</v>
      </c>
      <c r="AB2750" t="s">
        <v>37</v>
      </c>
      <c r="AC2750" t="s">
        <v>38</v>
      </c>
      <c r="AD2750" t="s">
        <v>39</v>
      </c>
    </row>
    <row r="2751" spans="1:30">
      <c r="A2751" t="s">
        <v>2070</v>
      </c>
      <c r="B2751" t="s">
        <v>26</v>
      </c>
      <c r="C2751" t="s">
        <v>27</v>
      </c>
      <c r="D2751" t="s">
        <v>28</v>
      </c>
      <c r="E2751" t="s">
        <v>29</v>
      </c>
      <c r="F2751" t="s">
        <v>1913</v>
      </c>
      <c r="G2751" t="s">
        <v>1914</v>
      </c>
      <c r="H2751" t="s">
        <v>6181</v>
      </c>
      <c r="I2751" t="s">
        <v>6030</v>
      </c>
      <c r="J2751" t="s">
        <v>2070</v>
      </c>
      <c r="K2751" t="s">
        <v>30</v>
      </c>
      <c r="L2751" t="s">
        <v>30</v>
      </c>
      <c r="M2751" t="s">
        <v>41</v>
      </c>
      <c r="N2751" t="s">
        <v>42</v>
      </c>
      <c r="O2751" t="s">
        <v>52</v>
      </c>
      <c r="P2751" t="s">
        <v>164</v>
      </c>
      <c r="Q2751" t="s">
        <v>75</v>
      </c>
      <c r="R2751" t="s">
        <v>2071</v>
      </c>
      <c r="S2751" t="str">
        <f t="shared" si="42"/>
        <v>ORTEGA PINEDA, JULIA ANTONIA</v>
      </c>
      <c r="T2751" t="s">
        <v>51</v>
      </c>
      <c r="U2751" t="s">
        <v>47</v>
      </c>
      <c r="V2751" t="s">
        <v>48</v>
      </c>
      <c r="W2751" t="s">
        <v>17225</v>
      </c>
      <c r="X2751" s="121">
        <v>21559</v>
      </c>
      <c r="Y2751" t="s">
        <v>2072</v>
      </c>
      <c r="AB2751" t="s">
        <v>37</v>
      </c>
      <c r="AC2751" t="s">
        <v>38</v>
      </c>
      <c r="AD2751" t="s">
        <v>39</v>
      </c>
    </row>
    <row r="2752" spans="1:30">
      <c r="A2752" t="s">
        <v>2073</v>
      </c>
      <c r="B2752" t="s">
        <v>26</v>
      </c>
      <c r="C2752" t="s">
        <v>27</v>
      </c>
      <c r="D2752" t="s">
        <v>28</v>
      </c>
      <c r="E2752" t="s">
        <v>29</v>
      </c>
      <c r="F2752" t="s">
        <v>1913</v>
      </c>
      <c r="G2752" t="s">
        <v>1914</v>
      </c>
      <c r="H2752" t="s">
        <v>6181</v>
      </c>
      <c r="I2752" t="s">
        <v>6030</v>
      </c>
      <c r="J2752" t="s">
        <v>2073</v>
      </c>
      <c r="K2752" t="s">
        <v>30</v>
      </c>
      <c r="L2752" t="s">
        <v>30</v>
      </c>
      <c r="M2752" t="s">
        <v>41</v>
      </c>
      <c r="N2752" t="s">
        <v>42</v>
      </c>
      <c r="O2752" t="s">
        <v>52</v>
      </c>
      <c r="P2752" t="s">
        <v>1037</v>
      </c>
      <c r="Q2752" t="s">
        <v>2074</v>
      </c>
      <c r="R2752" t="s">
        <v>2075</v>
      </c>
      <c r="S2752" t="str">
        <f t="shared" si="42"/>
        <v>PADILLO LOVON, ANGEL ROMULO</v>
      </c>
      <c r="T2752" t="s">
        <v>58</v>
      </c>
      <c r="U2752" t="s">
        <v>47</v>
      </c>
      <c r="V2752" t="s">
        <v>48</v>
      </c>
      <c r="W2752" t="s">
        <v>17226</v>
      </c>
      <c r="X2752" s="121">
        <v>24190</v>
      </c>
      <c r="Y2752" t="s">
        <v>2076</v>
      </c>
      <c r="AB2752" t="s">
        <v>37</v>
      </c>
      <c r="AC2752" t="s">
        <v>38</v>
      </c>
      <c r="AD2752" t="s">
        <v>39</v>
      </c>
    </row>
    <row r="2753" spans="1:30">
      <c r="A2753" t="s">
        <v>2077</v>
      </c>
      <c r="B2753" t="s">
        <v>26</v>
      </c>
      <c r="C2753" t="s">
        <v>27</v>
      </c>
      <c r="D2753" t="s">
        <v>28</v>
      </c>
      <c r="E2753" t="s">
        <v>29</v>
      </c>
      <c r="F2753" t="s">
        <v>1913</v>
      </c>
      <c r="G2753" t="s">
        <v>1914</v>
      </c>
      <c r="H2753" t="s">
        <v>6181</v>
      </c>
      <c r="I2753" t="s">
        <v>6030</v>
      </c>
      <c r="J2753" t="s">
        <v>2077</v>
      </c>
      <c r="K2753" t="s">
        <v>30</v>
      </c>
      <c r="L2753" t="s">
        <v>30</v>
      </c>
      <c r="M2753" t="s">
        <v>41</v>
      </c>
      <c r="N2753" t="s">
        <v>42</v>
      </c>
      <c r="O2753" t="s">
        <v>2078</v>
      </c>
      <c r="P2753" t="s">
        <v>34</v>
      </c>
      <c r="Q2753" t="s">
        <v>179</v>
      </c>
      <c r="R2753" t="s">
        <v>1943</v>
      </c>
      <c r="S2753" t="str">
        <f t="shared" si="42"/>
        <v>ROQUE GARNICA, EDGAR MOISES</v>
      </c>
      <c r="T2753" t="s">
        <v>46</v>
      </c>
      <c r="U2753" t="s">
        <v>47</v>
      </c>
      <c r="V2753" t="s">
        <v>48</v>
      </c>
      <c r="W2753" t="s">
        <v>17227</v>
      </c>
      <c r="X2753" s="121">
        <v>24809</v>
      </c>
      <c r="Y2753" t="s">
        <v>1944</v>
      </c>
      <c r="AB2753" t="s">
        <v>37</v>
      </c>
      <c r="AC2753" t="s">
        <v>38</v>
      </c>
      <c r="AD2753" t="s">
        <v>39</v>
      </c>
    </row>
    <row r="2754" spans="1:30">
      <c r="A2754" t="s">
        <v>2079</v>
      </c>
      <c r="B2754" t="s">
        <v>26</v>
      </c>
      <c r="C2754" t="s">
        <v>27</v>
      </c>
      <c r="D2754" t="s">
        <v>28</v>
      </c>
      <c r="E2754" t="s">
        <v>29</v>
      </c>
      <c r="F2754" t="s">
        <v>1913</v>
      </c>
      <c r="G2754" t="s">
        <v>1914</v>
      </c>
      <c r="H2754" t="s">
        <v>6181</v>
      </c>
      <c r="I2754" t="s">
        <v>6030</v>
      </c>
      <c r="J2754" t="s">
        <v>2079</v>
      </c>
      <c r="K2754" t="s">
        <v>30</v>
      </c>
      <c r="L2754" t="s">
        <v>30</v>
      </c>
      <c r="M2754" t="s">
        <v>41</v>
      </c>
      <c r="N2754" t="s">
        <v>42</v>
      </c>
      <c r="O2754" t="s">
        <v>6377</v>
      </c>
      <c r="P2754" t="s">
        <v>291</v>
      </c>
      <c r="Q2754" t="s">
        <v>103</v>
      </c>
      <c r="R2754" t="s">
        <v>8980</v>
      </c>
      <c r="S2754" t="str">
        <f t="shared" si="42"/>
        <v>LUQUE MAMANI, JUAN ALBERTO</v>
      </c>
      <c r="T2754" t="s">
        <v>35</v>
      </c>
      <c r="U2754" t="s">
        <v>47</v>
      </c>
      <c r="V2754" t="s">
        <v>48</v>
      </c>
      <c r="W2754" t="s">
        <v>17228</v>
      </c>
      <c r="X2754" s="121">
        <v>28673</v>
      </c>
      <c r="Y2754" t="s">
        <v>17229</v>
      </c>
      <c r="AB2754" t="s">
        <v>37</v>
      </c>
      <c r="AC2754" t="s">
        <v>38</v>
      </c>
      <c r="AD2754" t="s">
        <v>39</v>
      </c>
    </row>
    <row r="2755" spans="1:30">
      <c r="A2755" t="s">
        <v>2080</v>
      </c>
      <c r="B2755" t="s">
        <v>26</v>
      </c>
      <c r="C2755" t="s">
        <v>27</v>
      </c>
      <c r="D2755" t="s">
        <v>28</v>
      </c>
      <c r="E2755" t="s">
        <v>29</v>
      </c>
      <c r="F2755" t="s">
        <v>1913</v>
      </c>
      <c r="G2755" t="s">
        <v>1914</v>
      </c>
      <c r="H2755" t="s">
        <v>6181</v>
      </c>
      <c r="I2755" t="s">
        <v>6030</v>
      </c>
      <c r="J2755" t="s">
        <v>2080</v>
      </c>
      <c r="K2755" t="s">
        <v>30</v>
      </c>
      <c r="L2755" t="s">
        <v>30</v>
      </c>
      <c r="M2755" t="s">
        <v>41</v>
      </c>
      <c r="N2755" t="s">
        <v>42</v>
      </c>
      <c r="O2755" t="s">
        <v>2081</v>
      </c>
      <c r="P2755" t="s">
        <v>175</v>
      </c>
      <c r="Q2755" t="s">
        <v>71</v>
      </c>
      <c r="R2755" t="s">
        <v>2082</v>
      </c>
      <c r="S2755" t="str">
        <f t="shared" si="42"/>
        <v>TITO HUANCA, CATALINA SABINA</v>
      </c>
      <c r="T2755" t="s">
        <v>46</v>
      </c>
      <c r="U2755" t="s">
        <v>47</v>
      </c>
      <c r="V2755" t="s">
        <v>48</v>
      </c>
      <c r="W2755" t="s">
        <v>17230</v>
      </c>
      <c r="X2755" s="121">
        <v>22245</v>
      </c>
      <c r="Y2755" t="s">
        <v>2083</v>
      </c>
      <c r="AB2755" t="s">
        <v>37</v>
      </c>
      <c r="AC2755" t="s">
        <v>38</v>
      </c>
      <c r="AD2755" t="s">
        <v>39</v>
      </c>
    </row>
    <row r="2756" spans="1:30">
      <c r="A2756" t="s">
        <v>2084</v>
      </c>
      <c r="B2756" t="s">
        <v>26</v>
      </c>
      <c r="C2756" t="s">
        <v>27</v>
      </c>
      <c r="D2756" t="s">
        <v>28</v>
      </c>
      <c r="E2756" t="s">
        <v>29</v>
      </c>
      <c r="F2756" t="s">
        <v>1913</v>
      </c>
      <c r="G2756" t="s">
        <v>1914</v>
      </c>
      <c r="H2756" t="s">
        <v>6181</v>
      </c>
      <c r="I2756" t="s">
        <v>6030</v>
      </c>
      <c r="J2756" t="s">
        <v>2084</v>
      </c>
      <c r="K2756" t="s">
        <v>30</v>
      </c>
      <c r="L2756" t="s">
        <v>30</v>
      </c>
      <c r="M2756" t="s">
        <v>41</v>
      </c>
      <c r="N2756" t="s">
        <v>42</v>
      </c>
      <c r="O2756" t="s">
        <v>14657</v>
      </c>
      <c r="P2756" t="s">
        <v>312</v>
      </c>
      <c r="Q2756" t="s">
        <v>445</v>
      </c>
      <c r="R2756" t="s">
        <v>19222</v>
      </c>
      <c r="S2756" t="str">
        <f t="shared" ref="S2756:S2816" si="43">CONCATENATE(P2756," ",Q2756,","," ",R2756)</f>
        <v>VARGAS GODOY, PEDRO VIDAL</v>
      </c>
      <c r="T2756" t="s">
        <v>51</v>
      </c>
      <c r="U2756" t="s">
        <v>47</v>
      </c>
      <c r="V2756" t="s">
        <v>48</v>
      </c>
      <c r="W2756" t="s">
        <v>19223</v>
      </c>
      <c r="X2756" s="121">
        <v>23861</v>
      </c>
      <c r="Y2756" t="s">
        <v>19224</v>
      </c>
      <c r="AB2756" t="s">
        <v>37</v>
      </c>
      <c r="AC2756" t="s">
        <v>38</v>
      </c>
      <c r="AD2756" t="s">
        <v>39</v>
      </c>
    </row>
    <row r="2757" spans="1:30">
      <c r="A2757" t="s">
        <v>2085</v>
      </c>
      <c r="B2757" t="s">
        <v>26</v>
      </c>
      <c r="C2757" t="s">
        <v>27</v>
      </c>
      <c r="D2757" t="s">
        <v>28</v>
      </c>
      <c r="E2757" t="s">
        <v>29</v>
      </c>
      <c r="F2757" t="s">
        <v>1913</v>
      </c>
      <c r="G2757" t="s">
        <v>1914</v>
      </c>
      <c r="H2757" t="s">
        <v>6181</v>
      </c>
      <c r="I2757" t="s">
        <v>6030</v>
      </c>
      <c r="J2757" t="s">
        <v>2085</v>
      </c>
      <c r="K2757" t="s">
        <v>30</v>
      </c>
      <c r="L2757" t="s">
        <v>30</v>
      </c>
      <c r="M2757" t="s">
        <v>41</v>
      </c>
      <c r="N2757" t="s">
        <v>42</v>
      </c>
      <c r="O2757" t="s">
        <v>52</v>
      </c>
      <c r="P2757" t="s">
        <v>524</v>
      </c>
      <c r="Q2757" t="s">
        <v>103</v>
      </c>
      <c r="R2757" t="s">
        <v>2086</v>
      </c>
      <c r="S2757" t="str">
        <f t="shared" si="43"/>
        <v>ROJO MAMANI, NINFA CARLOTA</v>
      </c>
      <c r="T2757" t="s">
        <v>46</v>
      </c>
      <c r="U2757" t="s">
        <v>47</v>
      </c>
      <c r="V2757" t="s">
        <v>48</v>
      </c>
      <c r="W2757" t="s">
        <v>17231</v>
      </c>
      <c r="X2757" s="121">
        <v>23740</v>
      </c>
      <c r="Y2757" t="s">
        <v>2087</v>
      </c>
      <c r="AB2757" t="s">
        <v>37</v>
      </c>
      <c r="AC2757" t="s">
        <v>38</v>
      </c>
      <c r="AD2757" t="s">
        <v>39</v>
      </c>
    </row>
    <row r="2758" spans="1:30">
      <c r="A2758" t="s">
        <v>2088</v>
      </c>
      <c r="B2758" t="s">
        <v>26</v>
      </c>
      <c r="C2758" t="s">
        <v>27</v>
      </c>
      <c r="D2758" t="s">
        <v>28</v>
      </c>
      <c r="E2758" t="s">
        <v>29</v>
      </c>
      <c r="F2758" t="s">
        <v>1913</v>
      </c>
      <c r="G2758" t="s">
        <v>1914</v>
      </c>
      <c r="H2758" t="s">
        <v>6181</v>
      </c>
      <c r="I2758" t="s">
        <v>6030</v>
      </c>
      <c r="J2758" t="s">
        <v>2088</v>
      </c>
      <c r="K2758" t="s">
        <v>30</v>
      </c>
      <c r="L2758" t="s">
        <v>30</v>
      </c>
      <c r="M2758" t="s">
        <v>41</v>
      </c>
      <c r="N2758" t="s">
        <v>42</v>
      </c>
      <c r="O2758" t="s">
        <v>52</v>
      </c>
      <c r="P2758" t="s">
        <v>75</v>
      </c>
      <c r="Q2758" t="s">
        <v>1043</v>
      </c>
      <c r="R2758" t="s">
        <v>2089</v>
      </c>
      <c r="S2758" t="str">
        <f t="shared" si="43"/>
        <v>PINEDA SARMIENTO, GENARO JOSE</v>
      </c>
      <c r="T2758" t="s">
        <v>46</v>
      </c>
      <c r="U2758" t="s">
        <v>47</v>
      </c>
      <c r="V2758" t="s">
        <v>48</v>
      </c>
      <c r="W2758" t="s">
        <v>17232</v>
      </c>
      <c r="X2758" s="121">
        <v>22877</v>
      </c>
      <c r="Y2758" t="s">
        <v>2090</v>
      </c>
      <c r="AB2758" t="s">
        <v>37</v>
      </c>
      <c r="AC2758" t="s">
        <v>38</v>
      </c>
      <c r="AD2758" t="s">
        <v>39</v>
      </c>
    </row>
    <row r="2759" spans="1:30">
      <c r="A2759" t="s">
        <v>2091</v>
      </c>
      <c r="B2759" t="s">
        <v>26</v>
      </c>
      <c r="C2759" t="s">
        <v>27</v>
      </c>
      <c r="D2759" t="s">
        <v>28</v>
      </c>
      <c r="E2759" t="s">
        <v>29</v>
      </c>
      <c r="F2759" t="s">
        <v>1913</v>
      </c>
      <c r="G2759" t="s">
        <v>1914</v>
      </c>
      <c r="H2759" t="s">
        <v>6181</v>
      </c>
      <c r="I2759" t="s">
        <v>6030</v>
      </c>
      <c r="J2759" t="s">
        <v>2091</v>
      </c>
      <c r="K2759" t="s">
        <v>30</v>
      </c>
      <c r="L2759" t="s">
        <v>30</v>
      </c>
      <c r="M2759" t="s">
        <v>41</v>
      </c>
      <c r="N2759" t="s">
        <v>42</v>
      </c>
      <c r="O2759" t="s">
        <v>6213</v>
      </c>
      <c r="P2759" t="s">
        <v>251</v>
      </c>
      <c r="Q2759" t="s">
        <v>511</v>
      </c>
      <c r="R2759" t="s">
        <v>6247</v>
      </c>
      <c r="S2759" t="str">
        <f t="shared" si="43"/>
        <v>MAYTA MENDIZABAL, DENYS RUBEN</v>
      </c>
      <c r="T2759" t="s">
        <v>62</v>
      </c>
      <c r="U2759" t="s">
        <v>47</v>
      </c>
      <c r="V2759" t="s">
        <v>48</v>
      </c>
      <c r="W2759" t="s">
        <v>17233</v>
      </c>
      <c r="X2759" s="121">
        <v>34224</v>
      </c>
      <c r="Y2759" t="s">
        <v>6248</v>
      </c>
      <c r="AB2759" t="s">
        <v>37</v>
      </c>
      <c r="AC2759" t="s">
        <v>38</v>
      </c>
      <c r="AD2759" t="s">
        <v>39</v>
      </c>
    </row>
    <row r="2760" spans="1:30">
      <c r="A2760" t="s">
        <v>2093</v>
      </c>
      <c r="B2760" t="s">
        <v>26</v>
      </c>
      <c r="C2760" t="s">
        <v>27</v>
      </c>
      <c r="D2760" t="s">
        <v>28</v>
      </c>
      <c r="E2760" t="s">
        <v>29</v>
      </c>
      <c r="F2760" t="s">
        <v>1913</v>
      </c>
      <c r="G2760" t="s">
        <v>1914</v>
      </c>
      <c r="H2760" t="s">
        <v>6181</v>
      </c>
      <c r="I2760" t="s">
        <v>6030</v>
      </c>
      <c r="J2760" t="s">
        <v>2093</v>
      </c>
      <c r="K2760" t="s">
        <v>30</v>
      </c>
      <c r="L2760" t="s">
        <v>30</v>
      </c>
      <c r="M2760" t="s">
        <v>41</v>
      </c>
      <c r="N2760" t="s">
        <v>42</v>
      </c>
      <c r="O2760" t="s">
        <v>52</v>
      </c>
      <c r="P2760" t="s">
        <v>72</v>
      </c>
      <c r="Q2760" t="s">
        <v>81</v>
      </c>
      <c r="R2760" t="s">
        <v>2094</v>
      </c>
      <c r="S2760" t="str">
        <f t="shared" si="43"/>
        <v>QUISPE ACHATA, MIGUEL GABRIEL</v>
      </c>
      <c r="T2760" t="s">
        <v>62</v>
      </c>
      <c r="U2760" t="s">
        <v>47</v>
      </c>
      <c r="V2760" t="s">
        <v>48</v>
      </c>
      <c r="W2760" t="s">
        <v>17234</v>
      </c>
      <c r="X2760" s="121">
        <v>26936</v>
      </c>
      <c r="Y2760" t="s">
        <v>2095</v>
      </c>
      <c r="AB2760" t="s">
        <v>37</v>
      </c>
      <c r="AC2760" t="s">
        <v>38</v>
      </c>
      <c r="AD2760" t="s">
        <v>39</v>
      </c>
    </row>
    <row r="2761" spans="1:30">
      <c r="A2761" t="s">
        <v>2096</v>
      </c>
      <c r="B2761" t="s">
        <v>26</v>
      </c>
      <c r="C2761" t="s">
        <v>27</v>
      </c>
      <c r="D2761" t="s">
        <v>28</v>
      </c>
      <c r="E2761" t="s">
        <v>29</v>
      </c>
      <c r="F2761" t="s">
        <v>1913</v>
      </c>
      <c r="G2761" t="s">
        <v>1914</v>
      </c>
      <c r="H2761" t="s">
        <v>6181</v>
      </c>
      <c r="I2761" t="s">
        <v>6030</v>
      </c>
      <c r="J2761" t="s">
        <v>2096</v>
      </c>
      <c r="K2761" t="s">
        <v>30</v>
      </c>
      <c r="L2761" t="s">
        <v>30</v>
      </c>
      <c r="M2761" t="s">
        <v>41</v>
      </c>
      <c r="N2761" t="s">
        <v>42</v>
      </c>
      <c r="O2761" t="s">
        <v>52</v>
      </c>
      <c r="P2761" t="s">
        <v>524</v>
      </c>
      <c r="Q2761" t="s">
        <v>103</v>
      </c>
      <c r="R2761" t="s">
        <v>2097</v>
      </c>
      <c r="S2761" t="str">
        <f t="shared" si="43"/>
        <v>ROJO MAMANI, FLORENCIA INES</v>
      </c>
      <c r="T2761" t="s">
        <v>46</v>
      </c>
      <c r="U2761" t="s">
        <v>47</v>
      </c>
      <c r="V2761" t="s">
        <v>48</v>
      </c>
      <c r="W2761" t="s">
        <v>17235</v>
      </c>
      <c r="X2761" s="121">
        <v>23625</v>
      </c>
      <c r="Y2761" t="s">
        <v>2098</v>
      </c>
      <c r="AB2761" t="s">
        <v>37</v>
      </c>
      <c r="AC2761" t="s">
        <v>38</v>
      </c>
      <c r="AD2761" t="s">
        <v>39</v>
      </c>
    </row>
    <row r="2762" spans="1:30">
      <c r="A2762" t="s">
        <v>2099</v>
      </c>
      <c r="B2762" t="s">
        <v>26</v>
      </c>
      <c r="C2762" t="s">
        <v>27</v>
      </c>
      <c r="D2762" t="s">
        <v>28</v>
      </c>
      <c r="E2762" t="s">
        <v>29</v>
      </c>
      <c r="F2762" t="s">
        <v>1913</v>
      </c>
      <c r="G2762" t="s">
        <v>1914</v>
      </c>
      <c r="H2762" t="s">
        <v>6181</v>
      </c>
      <c r="I2762" t="s">
        <v>6030</v>
      </c>
      <c r="J2762" t="s">
        <v>2099</v>
      </c>
      <c r="K2762" t="s">
        <v>30</v>
      </c>
      <c r="L2762" t="s">
        <v>30</v>
      </c>
      <c r="M2762" t="s">
        <v>41</v>
      </c>
      <c r="N2762" t="s">
        <v>42</v>
      </c>
      <c r="O2762" t="s">
        <v>52</v>
      </c>
      <c r="P2762" t="s">
        <v>450</v>
      </c>
      <c r="Q2762" t="s">
        <v>224</v>
      </c>
      <c r="R2762" t="s">
        <v>2100</v>
      </c>
      <c r="S2762" t="str">
        <f t="shared" si="43"/>
        <v>VALDIVIA CALIZAYA, ELIZABETH PETRONILA</v>
      </c>
      <c r="T2762" t="s">
        <v>46</v>
      </c>
      <c r="U2762" t="s">
        <v>47</v>
      </c>
      <c r="V2762" t="s">
        <v>48</v>
      </c>
      <c r="W2762" t="s">
        <v>17236</v>
      </c>
      <c r="X2762" s="121">
        <v>22664</v>
      </c>
      <c r="Y2762" t="s">
        <v>2101</v>
      </c>
      <c r="AB2762" t="s">
        <v>37</v>
      </c>
      <c r="AC2762" t="s">
        <v>38</v>
      </c>
      <c r="AD2762" t="s">
        <v>39</v>
      </c>
    </row>
    <row r="2763" spans="1:30">
      <c r="A2763" t="s">
        <v>2102</v>
      </c>
      <c r="B2763" t="s">
        <v>26</v>
      </c>
      <c r="C2763" t="s">
        <v>27</v>
      </c>
      <c r="D2763" t="s">
        <v>28</v>
      </c>
      <c r="E2763" t="s">
        <v>29</v>
      </c>
      <c r="F2763" t="s">
        <v>1913</v>
      </c>
      <c r="G2763" t="s">
        <v>1914</v>
      </c>
      <c r="H2763" t="s">
        <v>6181</v>
      </c>
      <c r="I2763" t="s">
        <v>6030</v>
      </c>
      <c r="J2763" t="s">
        <v>2102</v>
      </c>
      <c r="K2763" t="s">
        <v>30</v>
      </c>
      <c r="L2763" t="s">
        <v>30</v>
      </c>
      <c r="M2763" t="s">
        <v>41</v>
      </c>
      <c r="N2763" t="s">
        <v>231</v>
      </c>
      <c r="O2763" t="s">
        <v>17237</v>
      </c>
      <c r="P2763" t="s">
        <v>40</v>
      </c>
      <c r="Q2763" t="s">
        <v>40</v>
      </c>
      <c r="R2763" t="s">
        <v>40</v>
      </c>
      <c r="S2763" s="163" t="s">
        <v>231</v>
      </c>
      <c r="T2763" t="s">
        <v>62</v>
      </c>
      <c r="U2763" t="s">
        <v>47</v>
      </c>
      <c r="V2763" t="s">
        <v>48</v>
      </c>
      <c r="W2763" t="s">
        <v>40</v>
      </c>
      <c r="X2763" t="s">
        <v>232</v>
      </c>
      <c r="Y2763" t="s">
        <v>40</v>
      </c>
      <c r="AB2763" t="s">
        <v>37</v>
      </c>
      <c r="AC2763" t="s">
        <v>6439</v>
      </c>
      <c r="AD2763" t="s">
        <v>39</v>
      </c>
    </row>
    <row r="2764" spans="1:30">
      <c r="A2764" t="s">
        <v>2103</v>
      </c>
      <c r="B2764" t="s">
        <v>26</v>
      </c>
      <c r="C2764" t="s">
        <v>27</v>
      </c>
      <c r="D2764" t="s">
        <v>28</v>
      </c>
      <c r="E2764" t="s">
        <v>29</v>
      </c>
      <c r="F2764" t="s">
        <v>1913</v>
      </c>
      <c r="G2764" t="s">
        <v>1914</v>
      </c>
      <c r="H2764" t="s">
        <v>6181</v>
      </c>
      <c r="I2764" t="s">
        <v>6030</v>
      </c>
      <c r="J2764" t="s">
        <v>2103</v>
      </c>
      <c r="K2764" t="s">
        <v>30</v>
      </c>
      <c r="L2764" t="s">
        <v>30</v>
      </c>
      <c r="M2764" t="s">
        <v>41</v>
      </c>
      <c r="N2764" t="s">
        <v>42</v>
      </c>
      <c r="O2764" t="s">
        <v>2104</v>
      </c>
      <c r="P2764" t="s">
        <v>6214</v>
      </c>
      <c r="Q2764" t="s">
        <v>190</v>
      </c>
      <c r="R2764" t="s">
        <v>6215</v>
      </c>
      <c r="S2764" t="str">
        <f t="shared" si="43"/>
        <v>TACURI VALDEZ, JULIO ALBERTO</v>
      </c>
      <c r="T2764" t="s">
        <v>51</v>
      </c>
      <c r="U2764" t="s">
        <v>47</v>
      </c>
      <c r="V2764" t="s">
        <v>48</v>
      </c>
      <c r="W2764" t="s">
        <v>17238</v>
      </c>
      <c r="X2764" s="121">
        <v>32391</v>
      </c>
      <c r="Y2764" t="s">
        <v>6216</v>
      </c>
      <c r="AB2764" t="s">
        <v>37</v>
      </c>
      <c r="AC2764" t="s">
        <v>38</v>
      </c>
      <c r="AD2764" t="s">
        <v>39</v>
      </c>
    </row>
    <row r="2765" spans="1:30">
      <c r="A2765" t="s">
        <v>2105</v>
      </c>
      <c r="B2765" t="s">
        <v>26</v>
      </c>
      <c r="C2765" t="s">
        <v>27</v>
      </c>
      <c r="D2765" t="s">
        <v>28</v>
      </c>
      <c r="E2765" t="s">
        <v>29</v>
      </c>
      <c r="F2765" t="s">
        <v>1913</v>
      </c>
      <c r="G2765" t="s">
        <v>1914</v>
      </c>
      <c r="H2765" t="s">
        <v>6181</v>
      </c>
      <c r="I2765" t="s">
        <v>6030</v>
      </c>
      <c r="J2765" t="s">
        <v>2105</v>
      </c>
      <c r="K2765" t="s">
        <v>30</v>
      </c>
      <c r="L2765" t="s">
        <v>30</v>
      </c>
      <c r="M2765" t="s">
        <v>41</v>
      </c>
      <c r="N2765" t="s">
        <v>231</v>
      </c>
      <c r="O2765" t="s">
        <v>13371</v>
      </c>
      <c r="P2765" t="s">
        <v>40</v>
      </c>
      <c r="Q2765" t="s">
        <v>40</v>
      </c>
      <c r="R2765" t="s">
        <v>40</v>
      </c>
      <c r="S2765" s="163" t="s">
        <v>231</v>
      </c>
      <c r="T2765" t="s">
        <v>62</v>
      </c>
      <c r="U2765" t="s">
        <v>47</v>
      </c>
      <c r="V2765" t="s">
        <v>48</v>
      </c>
      <c r="W2765" t="s">
        <v>40</v>
      </c>
      <c r="X2765" t="s">
        <v>232</v>
      </c>
      <c r="Y2765" t="s">
        <v>40</v>
      </c>
      <c r="AB2765" t="s">
        <v>37</v>
      </c>
      <c r="AC2765" t="s">
        <v>6439</v>
      </c>
      <c r="AD2765" t="s">
        <v>39</v>
      </c>
    </row>
    <row r="2766" spans="1:30">
      <c r="A2766" t="s">
        <v>2106</v>
      </c>
      <c r="B2766" t="s">
        <v>26</v>
      </c>
      <c r="C2766" t="s">
        <v>27</v>
      </c>
      <c r="D2766" t="s">
        <v>28</v>
      </c>
      <c r="E2766" t="s">
        <v>29</v>
      </c>
      <c r="F2766" t="s">
        <v>1913</v>
      </c>
      <c r="G2766" t="s">
        <v>1914</v>
      </c>
      <c r="H2766" t="s">
        <v>6181</v>
      </c>
      <c r="I2766" t="s">
        <v>6030</v>
      </c>
      <c r="J2766" t="s">
        <v>2106</v>
      </c>
      <c r="K2766" t="s">
        <v>30</v>
      </c>
      <c r="L2766" t="s">
        <v>30</v>
      </c>
      <c r="M2766" t="s">
        <v>41</v>
      </c>
      <c r="N2766" t="s">
        <v>42</v>
      </c>
      <c r="O2766" t="s">
        <v>2107</v>
      </c>
      <c r="P2766" t="s">
        <v>330</v>
      </c>
      <c r="Q2766" t="s">
        <v>72</v>
      </c>
      <c r="R2766" t="s">
        <v>943</v>
      </c>
      <c r="S2766" t="str">
        <f t="shared" si="43"/>
        <v>SURCO QUISPE, JULIO CESAR</v>
      </c>
      <c r="T2766" t="s">
        <v>51</v>
      </c>
      <c r="U2766" t="s">
        <v>47</v>
      </c>
      <c r="V2766" t="s">
        <v>48</v>
      </c>
      <c r="W2766" t="s">
        <v>17239</v>
      </c>
      <c r="X2766" s="121">
        <v>23920</v>
      </c>
      <c r="Y2766" t="s">
        <v>2108</v>
      </c>
      <c r="AB2766" t="s">
        <v>37</v>
      </c>
      <c r="AC2766" t="s">
        <v>38</v>
      </c>
      <c r="AD2766" t="s">
        <v>39</v>
      </c>
    </row>
    <row r="2767" spans="1:30">
      <c r="A2767" t="s">
        <v>2109</v>
      </c>
      <c r="B2767" t="s">
        <v>26</v>
      </c>
      <c r="C2767" t="s">
        <v>27</v>
      </c>
      <c r="D2767" t="s">
        <v>28</v>
      </c>
      <c r="E2767" t="s">
        <v>29</v>
      </c>
      <c r="F2767" t="s">
        <v>1913</v>
      </c>
      <c r="G2767" t="s">
        <v>1914</v>
      </c>
      <c r="H2767" t="s">
        <v>6181</v>
      </c>
      <c r="I2767" t="s">
        <v>6030</v>
      </c>
      <c r="J2767" t="s">
        <v>2109</v>
      </c>
      <c r="K2767" t="s">
        <v>30</v>
      </c>
      <c r="L2767" t="s">
        <v>30</v>
      </c>
      <c r="M2767" t="s">
        <v>41</v>
      </c>
      <c r="N2767" t="s">
        <v>42</v>
      </c>
      <c r="O2767" t="s">
        <v>6217</v>
      </c>
      <c r="P2767" t="s">
        <v>103</v>
      </c>
      <c r="Q2767" t="s">
        <v>689</v>
      </c>
      <c r="R2767" t="s">
        <v>975</v>
      </c>
      <c r="S2767" t="str">
        <f t="shared" si="43"/>
        <v>MAMANI MARTINEZ, FREDY</v>
      </c>
      <c r="T2767" t="s">
        <v>51</v>
      </c>
      <c r="U2767" t="s">
        <v>47</v>
      </c>
      <c r="V2767" t="s">
        <v>48</v>
      </c>
      <c r="W2767" t="s">
        <v>17240</v>
      </c>
      <c r="X2767" s="121">
        <v>29607</v>
      </c>
      <c r="Y2767" t="s">
        <v>1569</v>
      </c>
      <c r="AB2767" t="s">
        <v>37</v>
      </c>
      <c r="AC2767" t="s">
        <v>38</v>
      </c>
      <c r="AD2767" t="s">
        <v>39</v>
      </c>
    </row>
    <row r="2768" spans="1:30">
      <c r="A2768" t="s">
        <v>2110</v>
      </c>
      <c r="B2768" t="s">
        <v>26</v>
      </c>
      <c r="C2768" t="s">
        <v>27</v>
      </c>
      <c r="D2768" t="s">
        <v>28</v>
      </c>
      <c r="E2768" t="s">
        <v>29</v>
      </c>
      <c r="F2768" t="s">
        <v>1913</v>
      </c>
      <c r="G2768" t="s">
        <v>1914</v>
      </c>
      <c r="H2768" t="s">
        <v>6181</v>
      </c>
      <c r="I2768" t="s">
        <v>6030</v>
      </c>
      <c r="J2768" t="s">
        <v>2110</v>
      </c>
      <c r="K2768" t="s">
        <v>30</v>
      </c>
      <c r="L2768" t="s">
        <v>30</v>
      </c>
      <c r="M2768" t="s">
        <v>41</v>
      </c>
      <c r="N2768" t="s">
        <v>42</v>
      </c>
      <c r="O2768" t="s">
        <v>52</v>
      </c>
      <c r="P2768" t="s">
        <v>2111</v>
      </c>
      <c r="Q2768" t="s">
        <v>129</v>
      </c>
      <c r="R2768" t="s">
        <v>2112</v>
      </c>
      <c r="S2768" t="str">
        <f t="shared" si="43"/>
        <v>ZARAZA CRUZ, JORGE SALVADOR</v>
      </c>
      <c r="T2768" t="s">
        <v>58</v>
      </c>
      <c r="U2768" t="s">
        <v>47</v>
      </c>
      <c r="V2768" t="s">
        <v>48</v>
      </c>
      <c r="W2768" t="s">
        <v>17241</v>
      </c>
      <c r="X2768" s="121">
        <v>23599</v>
      </c>
      <c r="Y2768" t="s">
        <v>2113</v>
      </c>
      <c r="AB2768" t="s">
        <v>37</v>
      </c>
      <c r="AC2768" t="s">
        <v>38</v>
      </c>
      <c r="AD2768" t="s">
        <v>39</v>
      </c>
    </row>
    <row r="2769" spans="1:30">
      <c r="A2769" t="s">
        <v>2114</v>
      </c>
      <c r="B2769" t="s">
        <v>26</v>
      </c>
      <c r="C2769" t="s">
        <v>27</v>
      </c>
      <c r="D2769" t="s">
        <v>28</v>
      </c>
      <c r="E2769" t="s">
        <v>29</v>
      </c>
      <c r="F2769" t="s">
        <v>1913</v>
      </c>
      <c r="G2769" t="s">
        <v>1914</v>
      </c>
      <c r="H2769" t="s">
        <v>6181</v>
      </c>
      <c r="I2769" t="s">
        <v>6030</v>
      </c>
      <c r="J2769" t="s">
        <v>2114</v>
      </c>
      <c r="K2769" t="s">
        <v>30</v>
      </c>
      <c r="L2769" t="s">
        <v>30</v>
      </c>
      <c r="M2769" t="s">
        <v>41</v>
      </c>
      <c r="N2769" t="s">
        <v>42</v>
      </c>
      <c r="O2769" t="s">
        <v>52</v>
      </c>
      <c r="P2769" t="s">
        <v>388</v>
      </c>
      <c r="Q2769" t="s">
        <v>103</v>
      </c>
      <c r="R2769" t="s">
        <v>2115</v>
      </c>
      <c r="S2769" t="str">
        <f t="shared" si="43"/>
        <v>ZEVALLOS MAMANI, EFRAIN PAULINO</v>
      </c>
      <c r="T2769" t="s">
        <v>58</v>
      </c>
      <c r="U2769" t="s">
        <v>47</v>
      </c>
      <c r="V2769" t="s">
        <v>48</v>
      </c>
      <c r="W2769" t="s">
        <v>17242</v>
      </c>
      <c r="X2769" s="121">
        <v>23550</v>
      </c>
      <c r="Y2769" t="s">
        <v>2116</v>
      </c>
      <c r="AB2769" t="s">
        <v>37</v>
      </c>
      <c r="AC2769" t="s">
        <v>38</v>
      </c>
      <c r="AD2769" t="s">
        <v>39</v>
      </c>
    </row>
    <row r="2770" spans="1:30">
      <c r="A2770" t="s">
        <v>2118</v>
      </c>
      <c r="B2770" t="s">
        <v>26</v>
      </c>
      <c r="C2770" t="s">
        <v>27</v>
      </c>
      <c r="D2770" t="s">
        <v>28</v>
      </c>
      <c r="E2770" t="s">
        <v>29</v>
      </c>
      <c r="F2770" t="s">
        <v>1913</v>
      </c>
      <c r="G2770" t="s">
        <v>1914</v>
      </c>
      <c r="H2770" t="s">
        <v>6181</v>
      </c>
      <c r="I2770" t="s">
        <v>6030</v>
      </c>
      <c r="J2770" t="s">
        <v>2118</v>
      </c>
      <c r="K2770" t="s">
        <v>30</v>
      </c>
      <c r="L2770" t="s">
        <v>30</v>
      </c>
      <c r="M2770" t="s">
        <v>41</v>
      </c>
      <c r="N2770" t="s">
        <v>42</v>
      </c>
      <c r="O2770" t="s">
        <v>2119</v>
      </c>
      <c r="P2770" t="s">
        <v>210</v>
      </c>
      <c r="Q2770" t="s">
        <v>782</v>
      </c>
      <c r="R2770" t="s">
        <v>173</v>
      </c>
      <c r="S2770" t="str">
        <f t="shared" si="43"/>
        <v>PALACIOS CANQUI, MARITZA</v>
      </c>
      <c r="T2770" t="s">
        <v>58</v>
      </c>
      <c r="U2770" t="s">
        <v>47</v>
      </c>
      <c r="V2770" t="s">
        <v>48</v>
      </c>
      <c r="W2770" t="s">
        <v>17243</v>
      </c>
      <c r="X2770" s="121">
        <v>28482</v>
      </c>
      <c r="Y2770" t="s">
        <v>2120</v>
      </c>
      <c r="AB2770" t="s">
        <v>37</v>
      </c>
      <c r="AC2770" t="s">
        <v>38</v>
      </c>
      <c r="AD2770" t="s">
        <v>39</v>
      </c>
    </row>
    <row r="2771" spans="1:30">
      <c r="A2771" t="s">
        <v>2121</v>
      </c>
      <c r="B2771" t="s">
        <v>26</v>
      </c>
      <c r="C2771" t="s">
        <v>27</v>
      </c>
      <c r="D2771" t="s">
        <v>28</v>
      </c>
      <c r="E2771" t="s">
        <v>29</v>
      </c>
      <c r="F2771" t="s">
        <v>1913</v>
      </c>
      <c r="G2771" t="s">
        <v>1914</v>
      </c>
      <c r="H2771" t="s">
        <v>6181</v>
      </c>
      <c r="I2771" t="s">
        <v>6030</v>
      </c>
      <c r="J2771" t="s">
        <v>2121</v>
      </c>
      <c r="K2771" t="s">
        <v>30</v>
      </c>
      <c r="L2771" t="s">
        <v>30</v>
      </c>
      <c r="M2771" t="s">
        <v>41</v>
      </c>
      <c r="N2771" t="s">
        <v>42</v>
      </c>
      <c r="O2771" t="s">
        <v>2122</v>
      </c>
      <c r="P2771" t="s">
        <v>223</v>
      </c>
      <c r="Q2771" t="s">
        <v>166</v>
      </c>
      <c r="R2771" t="s">
        <v>1936</v>
      </c>
      <c r="S2771" t="str">
        <f t="shared" si="43"/>
        <v>JIMENEZ PACHECO, JUAN SEBASTIAN</v>
      </c>
      <c r="T2771" t="s">
        <v>51</v>
      </c>
      <c r="U2771" t="s">
        <v>47</v>
      </c>
      <c r="V2771" t="s">
        <v>48</v>
      </c>
      <c r="W2771" t="s">
        <v>17244</v>
      </c>
      <c r="X2771" s="121">
        <v>25459</v>
      </c>
      <c r="Y2771" t="s">
        <v>1937</v>
      </c>
      <c r="AB2771" t="s">
        <v>37</v>
      </c>
      <c r="AC2771" t="s">
        <v>38</v>
      </c>
      <c r="AD2771" t="s">
        <v>39</v>
      </c>
    </row>
    <row r="2772" spans="1:30">
      <c r="A2772" t="s">
        <v>2123</v>
      </c>
      <c r="B2772" t="s">
        <v>26</v>
      </c>
      <c r="C2772" t="s">
        <v>27</v>
      </c>
      <c r="D2772" t="s">
        <v>28</v>
      </c>
      <c r="E2772" t="s">
        <v>29</v>
      </c>
      <c r="F2772" t="s">
        <v>1913</v>
      </c>
      <c r="G2772" t="s">
        <v>1914</v>
      </c>
      <c r="H2772" t="s">
        <v>6181</v>
      </c>
      <c r="I2772" t="s">
        <v>6030</v>
      </c>
      <c r="J2772" t="s">
        <v>2123</v>
      </c>
      <c r="K2772" t="s">
        <v>30</v>
      </c>
      <c r="L2772" t="s">
        <v>30</v>
      </c>
      <c r="M2772" t="s">
        <v>41</v>
      </c>
      <c r="N2772" t="s">
        <v>42</v>
      </c>
      <c r="O2772" t="s">
        <v>13372</v>
      </c>
      <c r="P2772" t="s">
        <v>226</v>
      </c>
      <c r="Q2772" t="s">
        <v>453</v>
      </c>
      <c r="R2772" t="s">
        <v>4410</v>
      </c>
      <c r="S2772" t="str">
        <f t="shared" si="43"/>
        <v>TICONA LIMA, ABRAHAM ROBERTO</v>
      </c>
      <c r="T2772" t="s">
        <v>35</v>
      </c>
      <c r="U2772" t="s">
        <v>47</v>
      </c>
      <c r="V2772" t="s">
        <v>48</v>
      </c>
      <c r="W2772" t="s">
        <v>17245</v>
      </c>
      <c r="X2772" s="121">
        <v>24913</v>
      </c>
      <c r="Y2772" t="s">
        <v>4411</v>
      </c>
      <c r="AB2772" t="s">
        <v>37</v>
      </c>
      <c r="AC2772" t="s">
        <v>38</v>
      </c>
      <c r="AD2772" t="s">
        <v>39</v>
      </c>
    </row>
    <row r="2773" spans="1:30">
      <c r="A2773" t="s">
        <v>2125</v>
      </c>
      <c r="B2773" t="s">
        <v>26</v>
      </c>
      <c r="C2773" t="s">
        <v>27</v>
      </c>
      <c r="D2773" t="s">
        <v>28</v>
      </c>
      <c r="E2773" t="s">
        <v>29</v>
      </c>
      <c r="F2773" t="s">
        <v>1913</v>
      </c>
      <c r="G2773" t="s">
        <v>1914</v>
      </c>
      <c r="H2773" t="s">
        <v>6181</v>
      </c>
      <c r="I2773" t="s">
        <v>6030</v>
      </c>
      <c r="J2773" t="s">
        <v>2125</v>
      </c>
      <c r="K2773" t="s">
        <v>30</v>
      </c>
      <c r="L2773" t="s">
        <v>30</v>
      </c>
      <c r="M2773" t="s">
        <v>41</v>
      </c>
      <c r="N2773" t="s">
        <v>42</v>
      </c>
      <c r="O2773" t="s">
        <v>2126</v>
      </c>
      <c r="P2773" t="s">
        <v>2127</v>
      </c>
      <c r="Q2773" t="s">
        <v>103</v>
      </c>
      <c r="R2773" t="s">
        <v>2128</v>
      </c>
      <c r="S2773" t="str">
        <f t="shared" si="43"/>
        <v>ALEGRIA MAMANI, LISBET GRITEL</v>
      </c>
      <c r="T2773" t="s">
        <v>51</v>
      </c>
      <c r="U2773" t="s">
        <v>47</v>
      </c>
      <c r="V2773" t="s">
        <v>48</v>
      </c>
      <c r="W2773" t="s">
        <v>17246</v>
      </c>
      <c r="X2773" s="121">
        <v>26112</v>
      </c>
      <c r="Y2773" t="s">
        <v>2129</v>
      </c>
      <c r="AB2773" t="s">
        <v>37</v>
      </c>
      <c r="AC2773" t="s">
        <v>38</v>
      </c>
      <c r="AD2773" t="s">
        <v>39</v>
      </c>
    </row>
    <row r="2774" spans="1:30">
      <c r="A2774" t="s">
        <v>2130</v>
      </c>
      <c r="B2774" t="s">
        <v>26</v>
      </c>
      <c r="C2774" t="s">
        <v>27</v>
      </c>
      <c r="D2774" t="s">
        <v>28</v>
      </c>
      <c r="E2774" t="s">
        <v>29</v>
      </c>
      <c r="F2774" t="s">
        <v>1913</v>
      </c>
      <c r="G2774" t="s">
        <v>1914</v>
      </c>
      <c r="H2774" t="s">
        <v>6181</v>
      </c>
      <c r="I2774" t="s">
        <v>6030</v>
      </c>
      <c r="J2774" t="s">
        <v>2130</v>
      </c>
      <c r="K2774" t="s">
        <v>30</v>
      </c>
      <c r="L2774" t="s">
        <v>30</v>
      </c>
      <c r="M2774" t="s">
        <v>41</v>
      </c>
      <c r="N2774" t="s">
        <v>42</v>
      </c>
      <c r="O2774" t="s">
        <v>2131</v>
      </c>
      <c r="P2774" t="s">
        <v>734</v>
      </c>
      <c r="Q2774" t="s">
        <v>774</v>
      </c>
      <c r="R2774" t="s">
        <v>2132</v>
      </c>
      <c r="S2774" t="str">
        <f t="shared" si="43"/>
        <v>HUMPIRE COPA, MODESTA</v>
      </c>
      <c r="T2774" t="s">
        <v>46</v>
      </c>
      <c r="U2774" t="s">
        <v>47</v>
      </c>
      <c r="V2774" t="s">
        <v>48</v>
      </c>
      <c r="W2774" t="s">
        <v>17247</v>
      </c>
      <c r="X2774" s="121">
        <v>21958</v>
      </c>
      <c r="Y2774" t="s">
        <v>2133</v>
      </c>
      <c r="AB2774" t="s">
        <v>37</v>
      </c>
      <c r="AC2774" t="s">
        <v>38</v>
      </c>
      <c r="AD2774" t="s">
        <v>39</v>
      </c>
    </row>
    <row r="2775" spans="1:30">
      <c r="A2775" t="s">
        <v>2134</v>
      </c>
      <c r="B2775" t="s">
        <v>26</v>
      </c>
      <c r="C2775" t="s">
        <v>27</v>
      </c>
      <c r="D2775" t="s">
        <v>28</v>
      </c>
      <c r="E2775" t="s">
        <v>29</v>
      </c>
      <c r="F2775" t="s">
        <v>1913</v>
      </c>
      <c r="G2775" t="s">
        <v>1914</v>
      </c>
      <c r="H2775" t="s">
        <v>6181</v>
      </c>
      <c r="I2775" t="s">
        <v>6030</v>
      </c>
      <c r="J2775" t="s">
        <v>2134</v>
      </c>
      <c r="K2775" t="s">
        <v>30</v>
      </c>
      <c r="L2775" t="s">
        <v>30</v>
      </c>
      <c r="M2775" t="s">
        <v>41</v>
      </c>
      <c r="N2775" t="s">
        <v>42</v>
      </c>
      <c r="O2775" t="s">
        <v>2135</v>
      </c>
      <c r="P2775" t="s">
        <v>44</v>
      </c>
      <c r="Q2775" t="s">
        <v>103</v>
      </c>
      <c r="R2775" t="s">
        <v>692</v>
      </c>
      <c r="S2775" t="str">
        <f t="shared" si="43"/>
        <v>CHOQUEHUANCA MAMANI, JUAN</v>
      </c>
      <c r="T2775" t="s">
        <v>58</v>
      </c>
      <c r="U2775" t="s">
        <v>47</v>
      </c>
      <c r="V2775" t="s">
        <v>48</v>
      </c>
      <c r="W2775" t="s">
        <v>17248</v>
      </c>
      <c r="X2775" s="121">
        <v>21546</v>
      </c>
      <c r="Y2775" t="s">
        <v>2136</v>
      </c>
      <c r="AB2775" t="s">
        <v>37</v>
      </c>
      <c r="AC2775" t="s">
        <v>38</v>
      </c>
      <c r="AD2775" t="s">
        <v>39</v>
      </c>
    </row>
    <row r="2776" spans="1:30">
      <c r="A2776" t="s">
        <v>6218</v>
      </c>
      <c r="B2776" t="s">
        <v>26</v>
      </c>
      <c r="C2776" t="s">
        <v>27</v>
      </c>
      <c r="D2776" t="s">
        <v>28</v>
      </c>
      <c r="E2776" t="s">
        <v>29</v>
      </c>
      <c r="F2776" t="s">
        <v>1913</v>
      </c>
      <c r="G2776" t="s">
        <v>1914</v>
      </c>
      <c r="H2776" t="s">
        <v>6181</v>
      </c>
      <c r="I2776" t="s">
        <v>6030</v>
      </c>
      <c r="J2776" t="s">
        <v>6218</v>
      </c>
      <c r="K2776" t="s">
        <v>30</v>
      </c>
      <c r="L2776" t="s">
        <v>30</v>
      </c>
      <c r="M2776" t="s">
        <v>41</v>
      </c>
      <c r="N2776" t="s">
        <v>42</v>
      </c>
      <c r="O2776" t="s">
        <v>6219</v>
      </c>
      <c r="P2776" t="s">
        <v>426</v>
      </c>
      <c r="Q2776" t="s">
        <v>72</v>
      </c>
      <c r="R2776" t="s">
        <v>1096</v>
      </c>
      <c r="S2776" t="str">
        <f t="shared" si="43"/>
        <v>MELO QUISPE, FAUSTO</v>
      </c>
      <c r="T2776" t="s">
        <v>6286</v>
      </c>
      <c r="U2776" t="s">
        <v>47</v>
      </c>
      <c r="V2776" t="s">
        <v>48</v>
      </c>
      <c r="W2776" t="s">
        <v>17249</v>
      </c>
      <c r="X2776" s="121">
        <v>24817</v>
      </c>
      <c r="Y2776" t="s">
        <v>1097</v>
      </c>
      <c r="AB2776" t="s">
        <v>37</v>
      </c>
      <c r="AC2776" t="s">
        <v>38</v>
      </c>
      <c r="AD2776" t="s">
        <v>39</v>
      </c>
    </row>
    <row r="2777" spans="1:30">
      <c r="A2777" t="s">
        <v>2137</v>
      </c>
      <c r="B2777" t="s">
        <v>26</v>
      </c>
      <c r="C2777" t="s">
        <v>27</v>
      </c>
      <c r="D2777" t="s">
        <v>28</v>
      </c>
      <c r="E2777" t="s">
        <v>29</v>
      </c>
      <c r="F2777" t="s">
        <v>1913</v>
      </c>
      <c r="G2777" t="s">
        <v>1914</v>
      </c>
      <c r="H2777" t="s">
        <v>6181</v>
      </c>
      <c r="I2777" t="s">
        <v>6030</v>
      </c>
      <c r="J2777" t="s">
        <v>2137</v>
      </c>
      <c r="K2777" t="s">
        <v>30</v>
      </c>
      <c r="L2777" t="s">
        <v>30</v>
      </c>
      <c r="M2777" t="s">
        <v>41</v>
      </c>
      <c r="N2777" t="s">
        <v>42</v>
      </c>
      <c r="O2777" t="s">
        <v>2138</v>
      </c>
      <c r="P2777" t="s">
        <v>404</v>
      </c>
      <c r="Q2777" t="s">
        <v>53</v>
      </c>
      <c r="R2777" t="s">
        <v>2139</v>
      </c>
      <c r="S2777" t="str">
        <f t="shared" si="43"/>
        <v>BUSTINZA ALIAGA, SILVIO CARLOS</v>
      </c>
      <c r="T2777" t="s">
        <v>35</v>
      </c>
      <c r="U2777" t="s">
        <v>47</v>
      </c>
      <c r="V2777" t="s">
        <v>48</v>
      </c>
      <c r="W2777" t="s">
        <v>17250</v>
      </c>
      <c r="X2777" s="121">
        <v>22452</v>
      </c>
      <c r="Y2777" t="s">
        <v>2140</v>
      </c>
      <c r="AB2777" t="s">
        <v>37</v>
      </c>
      <c r="AC2777" t="s">
        <v>38</v>
      </c>
      <c r="AD2777" t="s">
        <v>39</v>
      </c>
    </row>
    <row r="2778" spans="1:30">
      <c r="A2778" t="s">
        <v>2141</v>
      </c>
      <c r="B2778" t="s">
        <v>26</v>
      </c>
      <c r="C2778" t="s">
        <v>27</v>
      </c>
      <c r="D2778" t="s">
        <v>28</v>
      </c>
      <c r="E2778" t="s">
        <v>29</v>
      </c>
      <c r="F2778" t="s">
        <v>1913</v>
      </c>
      <c r="G2778" t="s">
        <v>1914</v>
      </c>
      <c r="H2778" t="s">
        <v>6181</v>
      </c>
      <c r="I2778" t="s">
        <v>6030</v>
      </c>
      <c r="J2778" t="s">
        <v>2141</v>
      </c>
      <c r="K2778" t="s">
        <v>30</v>
      </c>
      <c r="L2778" t="s">
        <v>30</v>
      </c>
      <c r="M2778" t="s">
        <v>41</v>
      </c>
      <c r="N2778" t="s">
        <v>42</v>
      </c>
      <c r="O2778" t="s">
        <v>2142</v>
      </c>
      <c r="P2778" t="s">
        <v>148</v>
      </c>
      <c r="Q2778" t="s">
        <v>129</v>
      </c>
      <c r="R2778" t="s">
        <v>930</v>
      </c>
      <c r="S2778" t="str">
        <f t="shared" si="43"/>
        <v>RAMOS CRUZ, ANTONIO</v>
      </c>
      <c r="T2778" t="s">
        <v>58</v>
      </c>
      <c r="U2778" t="s">
        <v>47</v>
      </c>
      <c r="V2778" t="s">
        <v>48</v>
      </c>
      <c r="W2778" t="s">
        <v>17251</v>
      </c>
      <c r="X2778" s="121">
        <v>22040</v>
      </c>
      <c r="Y2778" t="s">
        <v>2143</v>
      </c>
      <c r="AB2778" t="s">
        <v>37</v>
      </c>
      <c r="AC2778" t="s">
        <v>38</v>
      </c>
      <c r="AD2778" t="s">
        <v>39</v>
      </c>
    </row>
    <row r="2779" spans="1:30">
      <c r="A2779" t="s">
        <v>2144</v>
      </c>
      <c r="B2779" t="s">
        <v>26</v>
      </c>
      <c r="C2779" t="s">
        <v>27</v>
      </c>
      <c r="D2779" t="s">
        <v>28</v>
      </c>
      <c r="E2779" t="s">
        <v>29</v>
      </c>
      <c r="F2779" t="s">
        <v>1913</v>
      </c>
      <c r="G2779" t="s">
        <v>1914</v>
      </c>
      <c r="H2779" t="s">
        <v>6181</v>
      </c>
      <c r="I2779" t="s">
        <v>6030</v>
      </c>
      <c r="J2779" t="s">
        <v>2144</v>
      </c>
      <c r="K2779" t="s">
        <v>30</v>
      </c>
      <c r="L2779" t="s">
        <v>74</v>
      </c>
      <c r="M2779" t="s">
        <v>74</v>
      </c>
      <c r="N2779" t="s">
        <v>42</v>
      </c>
      <c r="O2779" t="s">
        <v>2145</v>
      </c>
      <c r="P2779" t="s">
        <v>831</v>
      </c>
      <c r="Q2779" t="s">
        <v>2740</v>
      </c>
      <c r="R2779" t="s">
        <v>3785</v>
      </c>
      <c r="S2779" t="str">
        <f t="shared" si="43"/>
        <v>PERALTA YUJRA, JUSTINO</v>
      </c>
      <c r="T2779" t="s">
        <v>40</v>
      </c>
      <c r="U2779" t="s">
        <v>47</v>
      </c>
      <c r="V2779" t="s">
        <v>48</v>
      </c>
      <c r="W2779" t="s">
        <v>17252</v>
      </c>
      <c r="X2779" s="121">
        <v>21884</v>
      </c>
      <c r="Y2779" t="s">
        <v>3786</v>
      </c>
      <c r="AB2779" t="s">
        <v>37</v>
      </c>
      <c r="AC2779" t="s">
        <v>77</v>
      </c>
      <c r="AD2779" t="s">
        <v>39</v>
      </c>
    </row>
    <row r="2780" spans="1:30">
      <c r="A2780" t="s">
        <v>2146</v>
      </c>
      <c r="B2780" t="s">
        <v>26</v>
      </c>
      <c r="C2780" t="s">
        <v>27</v>
      </c>
      <c r="D2780" t="s">
        <v>28</v>
      </c>
      <c r="E2780" t="s">
        <v>29</v>
      </c>
      <c r="F2780" t="s">
        <v>1913</v>
      </c>
      <c r="G2780" t="s">
        <v>1914</v>
      </c>
      <c r="H2780" t="s">
        <v>6181</v>
      </c>
      <c r="I2780" t="s">
        <v>6030</v>
      </c>
      <c r="J2780" t="s">
        <v>2146</v>
      </c>
      <c r="K2780" t="s">
        <v>30</v>
      </c>
      <c r="L2780" t="s">
        <v>74</v>
      </c>
      <c r="M2780" t="s">
        <v>74</v>
      </c>
      <c r="N2780" t="s">
        <v>231</v>
      </c>
      <c r="O2780" t="s">
        <v>19225</v>
      </c>
      <c r="P2780" t="s">
        <v>40</v>
      </c>
      <c r="Q2780" t="s">
        <v>40</v>
      </c>
      <c r="R2780" t="s">
        <v>40</v>
      </c>
      <c r="S2780" s="163" t="s">
        <v>231</v>
      </c>
      <c r="T2780" t="s">
        <v>62</v>
      </c>
      <c r="U2780" t="s">
        <v>47</v>
      </c>
      <c r="V2780" t="s">
        <v>48</v>
      </c>
      <c r="W2780" t="s">
        <v>40</v>
      </c>
      <c r="X2780" t="s">
        <v>232</v>
      </c>
      <c r="Y2780" t="s">
        <v>40</v>
      </c>
      <c r="AB2780" t="s">
        <v>37</v>
      </c>
      <c r="AC2780" t="s">
        <v>77</v>
      </c>
      <c r="AD2780" t="s">
        <v>39</v>
      </c>
    </row>
    <row r="2781" spans="1:30">
      <c r="A2781" t="s">
        <v>2147</v>
      </c>
      <c r="B2781" t="s">
        <v>26</v>
      </c>
      <c r="C2781" t="s">
        <v>27</v>
      </c>
      <c r="D2781" t="s">
        <v>28</v>
      </c>
      <c r="E2781" t="s">
        <v>29</v>
      </c>
      <c r="F2781" t="s">
        <v>1913</v>
      </c>
      <c r="G2781" t="s">
        <v>1914</v>
      </c>
      <c r="H2781" t="s">
        <v>6181</v>
      </c>
      <c r="I2781" t="s">
        <v>6030</v>
      </c>
      <c r="J2781" t="s">
        <v>2147</v>
      </c>
      <c r="K2781" t="s">
        <v>30</v>
      </c>
      <c r="L2781" t="s">
        <v>74</v>
      </c>
      <c r="M2781" t="s">
        <v>74</v>
      </c>
      <c r="N2781" t="s">
        <v>231</v>
      </c>
      <c r="O2781" t="s">
        <v>19226</v>
      </c>
      <c r="P2781" t="s">
        <v>40</v>
      </c>
      <c r="Q2781" t="s">
        <v>40</v>
      </c>
      <c r="R2781" t="s">
        <v>40</v>
      </c>
      <c r="S2781" s="163" t="s">
        <v>231</v>
      </c>
      <c r="T2781" t="s">
        <v>62</v>
      </c>
      <c r="U2781" t="s">
        <v>47</v>
      </c>
      <c r="V2781" t="s">
        <v>48</v>
      </c>
      <c r="W2781" t="s">
        <v>40</v>
      </c>
      <c r="X2781" t="s">
        <v>232</v>
      </c>
      <c r="Y2781" t="s">
        <v>40</v>
      </c>
      <c r="AB2781" t="s">
        <v>37</v>
      </c>
      <c r="AC2781" t="s">
        <v>77</v>
      </c>
      <c r="AD2781" t="s">
        <v>39</v>
      </c>
    </row>
    <row r="2782" spans="1:30">
      <c r="A2782" t="s">
        <v>2148</v>
      </c>
      <c r="B2782" t="s">
        <v>26</v>
      </c>
      <c r="C2782" t="s">
        <v>27</v>
      </c>
      <c r="D2782" t="s">
        <v>28</v>
      </c>
      <c r="E2782" t="s">
        <v>29</v>
      </c>
      <c r="F2782" t="s">
        <v>1913</v>
      </c>
      <c r="G2782" t="s">
        <v>1914</v>
      </c>
      <c r="H2782" t="s">
        <v>6181</v>
      </c>
      <c r="I2782" t="s">
        <v>6030</v>
      </c>
      <c r="J2782" t="s">
        <v>2148</v>
      </c>
      <c r="K2782" t="s">
        <v>30</v>
      </c>
      <c r="L2782" t="s">
        <v>74</v>
      </c>
      <c r="M2782" t="s">
        <v>74</v>
      </c>
      <c r="N2782" t="s">
        <v>42</v>
      </c>
      <c r="O2782" t="s">
        <v>2149</v>
      </c>
      <c r="P2782" t="s">
        <v>132</v>
      </c>
      <c r="Q2782" t="s">
        <v>333</v>
      </c>
      <c r="R2782" t="s">
        <v>2150</v>
      </c>
      <c r="S2782" t="str">
        <f t="shared" si="43"/>
        <v>CARPIO MIRANDA, MIGUEL PASCUAL</v>
      </c>
      <c r="T2782" t="s">
        <v>40</v>
      </c>
      <c r="U2782" t="s">
        <v>47</v>
      </c>
      <c r="V2782" t="s">
        <v>48</v>
      </c>
      <c r="W2782" t="s">
        <v>17253</v>
      </c>
      <c r="X2782" s="121">
        <v>23115</v>
      </c>
      <c r="Y2782" t="s">
        <v>2151</v>
      </c>
      <c r="AB2782" t="s">
        <v>37</v>
      </c>
      <c r="AC2782" t="s">
        <v>77</v>
      </c>
      <c r="AD2782" t="s">
        <v>39</v>
      </c>
    </row>
    <row r="2783" spans="1:30">
      <c r="A2783" t="s">
        <v>2152</v>
      </c>
      <c r="B2783" t="s">
        <v>26</v>
      </c>
      <c r="C2783" t="s">
        <v>27</v>
      </c>
      <c r="D2783" t="s">
        <v>28</v>
      </c>
      <c r="E2783" t="s">
        <v>29</v>
      </c>
      <c r="F2783" t="s">
        <v>1913</v>
      </c>
      <c r="G2783" t="s">
        <v>1914</v>
      </c>
      <c r="H2783" t="s">
        <v>6181</v>
      </c>
      <c r="I2783" t="s">
        <v>6030</v>
      </c>
      <c r="J2783" t="s">
        <v>2152</v>
      </c>
      <c r="K2783" t="s">
        <v>30</v>
      </c>
      <c r="L2783" t="s">
        <v>74</v>
      </c>
      <c r="M2783" t="s">
        <v>74</v>
      </c>
      <c r="N2783" t="s">
        <v>42</v>
      </c>
      <c r="O2783" t="s">
        <v>52</v>
      </c>
      <c r="P2783" t="s">
        <v>103</v>
      </c>
      <c r="Q2783" t="s">
        <v>652</v>
      </c>
      <c r="R2783" t="s">
        <v>2153</v>
      </c>
      <c r="S2783" t="str">
        <f t="shared" si="43"/>
        <v>MAMANI PERCCA, NICOMEDES CIPRIANO</v>
      </c>
      <c r="T2783" t="s">
        <v>40</v>
      </c>
      <c r="U2783" t="s">
        <v>47</v>
      </c>
      <c r="V2783" t="s">
        <v>48</v>
      </c>
      <c r="W2783" t="s">
        <v>17254</v>
      </c>
      <c r="X2783" s="121">
        <v>21078</v>
      </c>
      <c r="Y2783" t="s">
        <v>2154</v>
      </c>
      <c r="AB2783" t="s">
        <v>37</v>
      </c>
      <c r="AC2783" t="s">
        <v>77</v>
      </c>
      <c r="AD2783" t="s">
        <v>39</v>
      </c>
    </row>
    <row r="2784" spans="1:30">
      <c r="A2784" t="s">
        <v>2155</v>
      </c>
      <c r="B2784" t="s">
        <v>26</v>
      </c>
      <c r="C2784" t="s">
        <v>27</v>
      </c>
      <c r="D2784" t="s">
        <v>28</v>
      </c>
      <c r="E2784" t="s">
        <v>29</v>
      </c>
      <c r="F2784" t="s">
        <v>1913</v>
      </c>
      <c r="G2784" t="s">
        <v>1914</v>
      </c>
      <c r="H2784" t="s">
        <v>6181</v>
      </c>
      <c r="I2784" t="s">
        <v>6030</v>
      </c>
      <c r="J2784" t="s">
        <v>2155</v>
      </c>
      <c r="K2784" t="s">
        <v>30</v>
      </c>
      <c r="L2784" t="s">
        <v>74</v>
      </c>
      <c r="M2784" t="s">
        <v>74</v>
      </c>
      <c r="N2784" t="s">
        <v>231</v>
      </c>
      <c r="O2784" t="s">
        <v>19227</v>
      </c>
      <c r="P2784" t="s">
        <v>40</v>
      </c>
      <c r="Q2784" t="s">
        <v>40</v>
      </c>
      <c r="R2784" t="s">
        <v>40</v>
      </c>
      <c r="S2784" s="163" t="s">
        <v>231</v>
      </c>
      <c r="T2784" t="s">
        <v>62</v>
      </c>
      <c r="U2784" t="s">
        <v>47</v>
      </c>
      <c r="V2784" t="s">
        <v>48</v>
      </c>
      <c r="W2784" t="s">
        <v>40</v>
      </c>
      <c r="X2784" t="s">
        <v>232</v>
      </c>
      <c r="Y2784" t="s">
        <v>40</v>
      </c>
      <c r="AB2784" t="s">
        <v>37</v>
      </c>
      <c r="AC2784" t="s">
        <v>77</v>
      </c>
      <c r="AD2784" t="s">
        <v>39</v>
      </c>
    </row>
    <row r="2785" spans="1:30">
      <c r="A2785" t="s">
        <v>2156</v>
      </c>
      <c r="B2785" t="s">
        <v>26</v>
      </c>
      <c r="C2785" t="s">
        <v>27</v>
      </c>
      <c r="D2785" t="s">
        <v>28</v>
      </c>
      <c r="E2785" t="s">
        <v>29</v>
      </c>
      <c r="F2785" t="s">
        <v>1913</v>
      </c>
      <c r="G2785" t="s">
        <v>1914</v>
      </c>
      <c r="H2785" t="s">
        <v>6181</v>
      </c>
      <c r="I2785" t="s">
        <v>6030</v>
      </c>
      <c r="J2785" t="s">
        <v>2156</v>
      </c>
      <c r="K2785" t="s">
        <v>30</v>
      </c>
      <c r="L2785" t="s">
        <v>74</v>
      </c>
      <c r="M2785" t="s">
        <v>74</v>
      </c>
      <c r="N2785" t="s">
        <v>42</v>
      </c>
      <c r="O2785" t="s">
        <v>6220</v>
      </c>
      <c r="P2785" t="s">
        <v>129</v>
      </c>
      <c r="Q2785" t="s">
        <v>64</v>
      </c>
      <c r="R2785" t="s">
        <v>4790</v>
      </c>
      <c r="S2785" t="str">
        <f t="shared" si="43"/>
        <v>CRUZ CHOQUE, MARIO ROGER</v>
      </c>
      <c r="T2785" t="s">
        <v>40</v>
      </c>
      <c r="U2785" t="s">
        <v>47</v>
      </c>
      <c r="V2785" t="s">
        <v>48</v>
      </c>
      <c r="W2785" t="s">
        <v>17255</v>
      </c>
      <c r="X2785" s="121">
        <v>23032</v>
      </c>
      <c r="Y2785" t="s">
        <v>4791</v>
      </c>
      <c r="AB2785" t="s">
        <v>37</v>
      </c>
      <c r="AC2785" t="s">
        <v>77</v>
      </c>
      <c r="AD2785" t="s">
        <v>39</v>
      </c>
    </row>
    <row r="2786" spans="1:30">
      <c r="A2786" t="s">
        <v>2157</v>
      </c>
      <c r="B2786" t="s">
        <v>26</v>
      </c>
      <c r="C2786" t="s">
        <v>27</v>
      </c>
      <c r="D2786" t="s">
        <v>28</v>
      </c>
      <c r="E2786" t="s">
        <v>29</v>
      </c>
      <c r="F2786" t="s">
        <v>1913</v>
      </c>
      <c r="G2786" t="s">
        <v>1914</v>
      </c>
      <c r="H2786" t="s">
        <v>6181</v>
      </c>
      <c r="I2786" t="s">
        <v>6030</v>
      </c>
      <c r="J2786" t="s">
        <v>2157</v>
      </c>
      <c r="K2786" t="s">
        <v>87</v>
      </c>
      <c r="L2786" t="s">
        <v>709</v>
      </c>
      <c r="M2786" t="s">
        <v>1326</v>
      </c>
      <c r="N2786" t="s">
        <v>42</v>
      </c>
      <c r="O2786" t="s">
        <v>52</v>
      </c>
      <c r="P2786" t="s">
        <v>98</v>
      </c>
      <c r="Q2786" t="s">
        <v>127</v>
      </c>
      <c r="R2786" t="s">
        <v>6221</v>
      </c>
      <c r="S2786" t="str">
        <f t="shared" si="43"/>
        <v>SOTOMAYOR MACHACA, RUTH INES</v>
      </c>
      <c r="T2786" t="s">
        <v>711</v>
      </c>
      <c r="U2786" t="s">
        <v>36</v>
      </c>
      <c r="V2786" t="s">
        <v>48</v>
      </c>
      <c r="W2786" t="s">
        <v>17256</v>
      </c>
      <c r="X2786" s="121">
        <v>22667</v>
      </c>
      <c r="Y2786" t="s">
        <v>2158</v>
      </c>
      <c r="AB2786" t="s">
        <v>37</v>
      </c>
      <c r="AC2786" t="s">
        <v>92</v>
      </c>
      <c r="AD2786" t="s">
        <v>39</v>
      </c>
    </row>
    <row r="2787" spans="1:30">
      <c r="A2787" t="s">
        <v>2159</v>
      </c>
      <c r="B2787" t="s">
        <v>26</v>
      </c>
      <c r="C2787" t="s">
        <v>27</v>
      </c>
      <c r="D2787" t="s">
        <v>28</v>
      </c>
      <c r="E2787" t="s">
        <v>29</v>
      </c>
      <c r="F2787" t="s">
        <v>1913</v>
      </c>
      <c r="G2787" t="s">
        <v>1914</v>
      </c>
      <c r="H2787" t="s">
        <v>6181</v>
      </c>
      <c r="I2787" t="s">
        <v>6030</v>
      </c>
      <c r="J2787" t="s">
        <v>2159</v>
      </c>
      <c r="K2787" t="s">
        <v>87</v>
      </c>
      <c r="L2787" t="s">
        <v>709</v>
      </c>
      <c r="M2787" t="s">
        <v>2160</v>
      </c>
      <c r="N2787" t="s">
        <v>231</v>
      </c>
      <c r="O2787" t="s">
        <v>19228</v>
      </c>
      <c r="P2787" t="s">
        <v>40</v>
      </c>
      <c r="Q2787" t="s">
        <v>40</v>
      </c>
      <c r="R2787" t="s">
        <v>40</v>
      </c>
      <c r="S2787" s="163" t="s">
        <v>231</v>
      </c>
      <c r="T2787" t="s">
        <v>62</v>
      </c>
      <c r="U2787" t="s">
        <v>36</v>
      </c>
      <c r="V2787" t="s">
        <v>48</v>
      </c>
      <c r="W2787" t="s">
        <v>40</v>
      </c>
      <c r="X2787" t="s">
        <v>232</v>
      </c>
      <c r="Y2787" t="s">
        <v>40</v>
      </c>
      <c r="AB2787" t="s">
        <v>37</v>
      </c>
      <c r="AC2787" t="s">
        <v>92</v>
      </c>
      <c r="AD2787" t="s">
        <v>39</v>
      </c>
    </row>
    <row r="2788" spans="1:30">
      <c r="A2788" t="s">
        <v>2161</v>
      </c>
      <c r="B2788" t="s">
        <v>26</v>
      </c>
      <c r="C2788" t="s">
        <v>27</v>
      </c>
      <c r="D2788" t="s">
        <v>28</v>
      </c>
      <c r="E2788" t="s">
        <v>29</v>
      </c>
      <c r="F2788" t="s">
        <v>1913</v>
      </c>
      <c r="G2788" t="s">
        <v>1914</v>
      </c>
      <c r="H2788" t="s">
        <v>6181</v>
      </c>
      <c r="I2788" t="s">
        <v>6030</v>
      </c>
      <c r="J2788" t="s">
        <v>2161</v>
      </c>
      <c r="K2788" t="s">
        <v>87</v>
      </c>
      <c r="L2788" t="s">
        <v>709</v>
      </c>
      <c r="M2788" t="s">
        <v>755</v>
      </c>
      <c r="N2788" t="s">
        <v>42</v>
      </c>
      <c r="O2788" t="s">
        <v>52</v>
      </c>
      <c r="P2788" t="s">
        <v>154</v>
      </c>
      <c r="Q2788" t="s">
        <v>189</v>
      </c>
      <c r="R2788" t="s">
        <v>801</v>
      </c>
      <c r="S2788" t="str">
        <f t="shared" si="43"/>
        <v>GOMEZ APAZA, ERNESTO</v>
      </c>
      <c r="T2788" t="s">
        <v>711</v>
      </c>
      <c r="U2788" t="s">
        <v>36</v>
      </c>
      <c r="V2788" t="s">
        <v>48</v>
      </c>
      <c r="W2788" t="s">
        <v>17257</v>
      </c>
      <c r="X2788" s="121">
        <v>20678</v>
      </c>
      <c r="Y2788" t="s">
        <v>2162</v>
      </c>
      <c r="AB2788" t="s">
        <v>37</v>
      </c>
      <c r="AC2788" t="s">
        <v>92</v>
      </c>
      <c r="AD2788" t="s">
        <v>39</v>
      </c>
    </row>
    <row r="2789" spans="1:30">
      <c r="A2789" t="s">
        <v>2163</v>
      </c>
      <c r="B2789" t="s">
        <v>26</v>
      </c>
      <c r="C2789" t="s">
        <v>27</v>
      </c>
      <c r="D2789" t="s">
        <v>28</v>
      </c>
      <c r="E2789" t="s">
        <v>29</v>
      </c>
      <c r="F2789" t="s">
        <v>1913</v>
      </c>
      <c r="G2789" t="s">
        <v>1914</v>
      </c>
      <c r="H2789" t="s">
        <v>6181</v>
      </c>
      <c r="I2789" t="s">
        <v>6030</v>
      </c>
      <c r="J2789" t="s">
        <v>2163</v>
      </c>
      <c r="K2789" t="s">
        <v>87</v>
      </c>
      <c r="L2789" t="s">
        <v>709</v>
      </c>
      <c r="M2789" t="s">
        <v>1428</v>
      </c>
      <c r="N2789" t="s">
        <v>231</v>
      </c>
      <c r="O2789" t="s">
        <v>17258</v>
      </c>
      <c r="P2789" t="s">
        <v>40</v>
      </c>
      <c r="Q2789" t="s">
        <v>40</v>
      </c>
      <c r="R2789" t="s">
        <v>40</v>
      </c>
      <c r="S2789" s="163" t="s">
        <v>231</v>
      </c>
      <c r="T2789" t="s">
        <v>62</v>
      </c>
      <c r="U2789" t="s">
        <v>36</v>
      </c>
      <c r="V2789" t="s">
        <v>48</v>
      </c>
      <c r="W2789" t="s">
        <v>40</v>
      </c>
      <c r="X2789" t="s">
        <v>232</v>
      </c>
      <c r="Y2789" t="s">
        <v>40</v>
      </c>
      <c r="AB2789" t="s">
        <v>37</v>
      </c>
      <c r="AC2789" t="s">
        <v>92</v>
      </c>
      <c r="AD2789" t="s">
        <v>39</v>
      </c>
    </row>
    <row r="2790" spans="1:30">
      <c r="A2790" t="s">
        <v>10897</v>
      </c>
      <c r="B2790" t="s">
        <v>26</v>
      </c>
      <c r="C2790" t="s">
        <v>27</v>
      </c>
      <c r="D2790" t="s">
        <v>28</v>
      </c>
      <c r="E2790" t="s">
        <v>29</v>
      </c>
      <c r="F2790" t="s">
        <v>1913</v>
      </c>
      <c r="G2790" t="s">
        <v>1914</v>
      </c>
      <c r="H2790" t="s">
        <v>6181</v>
      </c>
      <c r="I2790" t="s">
        <v>6030</v>
      </c>
      <c r="J2790" t="s">
        <v>10897</v>
      </c>
      <c r="K2790" t="s">
        <v>87</v>
      </c>
      <c r="L2790" t="s">
        <v>88</v>
      </c>
      <c r="M2790" t="s">
        <v>89</v>
      </c>
      <c r="N2790" t="s">
        <v>42</v>
      </c>
      <c r="O2790" t="s">
        <v>17259</v>
      </c>
      <c r="P2790" t="s">
        <v>932</v>
      </c>
      <c r="Q2790" t="s">
        <v>633</v>
      </c>
      <c r="R2790" t="s">
        <v>10898</v>
      </c>
      <c r="S2790" t="str">
        <f t="shared" si="43"/>
        <v>COARICONA CCAMA, HUGO EFRAIN</v>
      </c>
      <c r="T2790" t="s">
        <v>143</v>
      </c>
      <c r="U2790" t="s">
        <v>36</v>
      </c>
      <c r="V2790" t="s">
        <v>48</v>
      </c>
      <c r="W2790" t="s">
        <v>17260</v>
      </c>
      <c r="X2790" s="121">
        <v>25497</v>
      </c>
      <c r="Y2790" t="s">
        <v>10899</v>
      </c>
      <c r="AB2790" t="s">
        <v>37</v>
      </c>
      <c r="AC2790" t="s">
        <v>92</v>
      </c>
      <c r="AD2790" t="s">
        <v>39</v>
      </c>
    </row>
    <row r="2791" spans="1:30">
      <c r="A2791" t="s">
        <v>2167</v>
      </c>
      <c r="B2791" t="s">
        <v>26</v>
      </c>
      <c r="C2791" t="s">
        <v>27</v>
      </c>
      <c r="D2791" t="s">
        <v>28</v>
      </c>
      <c r="E2791" t="s">
        <v>29</v>
      </c>
      <c r="F2791" t="s">
        <v>1913</v>
      </c>
      <c r="G2791" t="s">
        <v>1914</v>
      </c>
      <c r="H2791" t="s">
        <v>6181</v>
      </c>
      <c r="I2791" t="s">
        <v>6030</v>
      </c>
      <c r="J2791" t="s">
        <v>2167</v>
      </c>
      <c r="K2791" t="s">
        <v>87</v>
      </c>
      <c r="L2791" t="s">
        <v>88</v>
      </c>
      <c r="M2791" t="s">
        <v>1188</v>
      </c>
      <c r="N2791" t="s">
        <v>42</v>
      </c>
      <c r="O2791" t="s">
        <v>52</v>
      </c>
      <c r="P2791" t="s">
        <v>512</v>
      </c>
      <c r="Q2791" t="s">
        <v>1035</v>
      </c>
      <c r="R2791" t="s">
        <v>2168</v>
      </c>
      <c r="S2791" t="str">
        <f t="shared" si="43"/>
        <v>SALAZAR MOGROVEJO, WENCESLAO MATEO</v>
      </c>
      <c r="T2791" t="s">
        <v>97</v>
      </c>
      <c r="U2791" t="s">
        <v>36</v>
      </c>
      <c r="V2791" t="s">
        <v>48</v>
      </c>
      <c r="W2791" t="s">
        <v>17261</v>
      </c>
      <c r="X2791" s="121">
        <v>21814</v>
      </c>
      <c r="Y2791" t="s">
        <v>2169</v>
      </c>
      <c r="AB2791" t="s">
        <v>37</v>
      </c>
      <c r="AC2791" t="s">
        <v>92</v>
      </c>
      <c r="AD2791" t="s">
        <v>39</v>
      </c>
    </row>
    <row r="2792" spans="1:30">
      <c r="A2792" t="s">
        <v>2170</v>
      </c>
      <c r="B2792" t="s">
        <v>26</v>
      </c>
      <c r="C2792" t="s">
        <v>27</v>
      </c>
      <c r="D2792" t="s">
        <v>28</v>
      </c>
      <c r="E2792" t="s">
        <v>29</v>
      </c>
      <c r="F2792" t="s">
        <v>1913</v>
      </c>
      <c r="G2792" t="s">
        <v>1914</v>
      </c>
      <c r="H2792" t="s">
        <v>6181</v>
      </c>
      <c r="I2792" t="s">
        <v>6030</v>
      </c>
      <c r="J2792" t="s">
        <v>2170</v>
      </c>
      <c r="K2792" t="s">
        <v>87</v>
      </c>
      <c r="L2792" t="s">
        <v>88</v>
      </c>
      <c r="M2792" t="s">
        <v>89</v>
      </c>
      <c r="N2792" t="s">
        <v>42</v>
      </c>
      <c r="O2792" t="s">
        <v>52</v>
      </c>
      <c r="P2792" t="s">
        <v>293</v>
      </c>
      <c r="Q2792" t="s">
        <v>250</v>
      </c>
      <c r="R2792" t="s">
        <v>2171</v>
      </c>
      <c r="S2792" t="str">
        <f t="shared" si="43"/>
        <v>AGUILAR SALAS, WALTER ARTURO</v>
      </c>
      <c r="T2792" t="s">
        <v>188</v>
      </c>
      <c r="U2792" t="s">
        <v>36</v>
      </c>
      <c r="V2792" t="s">
        <v>48</v>
      </c>
      <c r="W2792" t="s">
        <v>17262</v>
      </c>
      <c r="X2792" s="121">
        <v>22955</v>
      </c>
      <c r="Y2792" t="s">
        <v>2172</v>
      </c>
      <c r="AB2792" t="s">
        <v>37</v>
      </c>
      <c r="AC2792" t="s">
        <v>92</v>
      </c>
      <c r="AD2792" t="s">
        <v>39</v>
      </c>
    </row>
    <row r="2793" spans="1:30">
      <c r="A2793" t="s">
        <v>2173</v>
      </c>
      <c r="B2793" t="s">
        <v>26</v>
      </c>
      <c r="C2793" t="s">
        <v>27</v>
      </c>
      <c r="D2793" t="s">
        <v>28</v>
      </c>
      <c r="E2793" t="s">
        <v>29</v>
      </c>
      <c r="F2793" t="s">
        <v>1913</v>
      </c>
      <c r="G2793" t="s">
        <v>1914</v>
      </c>
      <c r="H2793" t="s">
        <v>6181</v>
      </c>
      <c r="I2793" t="s">
        <v>6030</v>
      </c>
      <c r="J2793" t="s">
        <v>2173</v>
      </c>
      <c r="K2793" t="s">
        <v>87</v>
      </c>
      <c r="L2793" t="s">
        <v>88</v>
      </c>
      <c r="M2793" t="s">
        <v>1188</v>
      </c>
      <c r="N2793" t="s">
        <v>42</v>
      </c>
      <c r="O2793" t="s">
        <v>52</v>
      </c>
      <c r="P2793" t="s">
        <v>684</v>
      </c>
      <c r="Q2793" t="s">
        <v>103</v>
      </c>
      <c r="R2793" t="s">
        <v>963</v>
      </c>
      <c r="S2793" t="str">
        <f t="shared" si="43"/>
        <v>ARI MAMANI, LEONCIO</v>
      </c>
      <c r="T2793" t="s">
        <v>97</v>
      </c>
      <c r="U2793" t="s">
        <v>36</v>
      </c>
      <c r="V2793" t="s">
        <v>48</v>
      </c>
      <c r="W2793" t="s">
        <v>17263</v>
      </c>
      <c r="X2793" s="121">
        <v>21186</v>
      </c>
      <c r="Y2793" t="s">
        <v>2174</v>
      </c>
      <c r="AB2793" t="s">
        <v>37</v>
      </c>
      <c r="AC2793" t="s">
        <v>92</v>
      </c>
      <c r="AD2793" t="s">
        <v>39</v>
      </c>
    </row>
    <row r="2794" spans="1:30">
      <c r="A2794" t="s">
        <v>2175</v>
      </c>
      <c r="B2794" t="s">
        <v>26</v>
      </c>
      <c r="C2794" t="s">
        <v>27</v>
      </c>
      <c r="D2794" t="s">
        <v>28</v>
      </c>
      <c r="E2794" t="s">
        <v>29</v>
      </c>
      <c r="F2794" t="s">
        <v>1913</v>
      </c>
      <c r="G2794" t="s">
        <v>1914</v>
      </c>
      <c r="H2794" t="s">
        <v>6181</v>
      </c>
      <c r="I2794" t="s">
        <v>6030</v>
      </c>
      <c r="J2794" t="s">
        <v>2175</v>
      </c>
      <c r="K2794" t="s">
        <v>87</v>
      </c>
      <c r="L2794" t="s">
        <v>88</v>
      </c>
      <c r="M2794" t="s">
        <v>89</v>
      </c>
      <c r="N2794" t="s">
        <v>42</v>
      </c>
      <c r="O2794" t="s">
        <v>17264</v>
      </c>
      <c r="P2794" t="s">
        <v>155</v>
      </c>
      <c r="Q2794" t="s">
        <v>103</v>
      </c>
      <c r="R2794" t="s">
        <v>305</v>
      </c>
      <c r="S2794" t="str">
        <f t="shared" si="43"/>
        <v>CHURA MAMANI, MARUJA</v>
      </c>
      <c r="T2794" t="s">
        <v>143</v>
      </c>
      <c r="U2794" t="s">
        <v>36</v>
      </c>
      <c r="V2794" t="s">
        <v>48</v>
      </c>
      <c r="W2794" t="s">
        <v>17265</v>
      </c>
      <c r="X2794" s="121">
        <v>24966</v>
      </c>
      <c r="Y2794" t="s">
        <v>11660</v>
      </c>
      <c r="AB2794" t="s">
        <v>37</v>
      </c>
      <c r="AC2794" t="s">
        <v>92</v>
      </c>
      <c r="AD2794" t="s">
        <v>39</v>
      </c>
    </row>
    <row r="2795" spans="1:30">
      <c r="A2795" t="s">
        <v>2176</v>
      </c>
      <c r="B2795" t="s">
        <v>26</v>
      </c>
      <c r="C2795" t="s">
        <v>27</v>
      </c>
      <c r="D2795" t="s">
        <v>28</v>
      </c>
      <c r="E2795" t="s">
        <v>29</v>
      </c>
      <c r="F2795" t="s">
        <v>1913</v>
      </c>
      <c r="G2795" t="s">
        <v>1914</v>
      </c>
      <c r="H2795" t="s">
        <v>6181</v>
      </c>
      <c r="I2795" t="s">
        <v>6030</v>
      </c>
      <c r="J2795" t="s">
        <v>2176</v>
      </c>
      <c r="K2795" t="s">
        <v>87</v>
      </c>
      <c r="L2795" t="s">
        <v>88</v>
      </c>
      <c r="M2795" t="s">
        <v>89</v>
      </c>
      <c r="N2795" t="s">
        <v>42</v>
      </c>
      <c r="O2795" t="s">
        <v>52</v>
      </c>
      <c r="P2795" t="s">
        <v>207</v>
      </c>
      <c r="Q2795" t="s">
        <v>251</v>
      </c>
      <c r="R2795" t="s">
        <v>993</v>
      </c>
      <c r="S2795" t="str">
        <f t="shared" si="43"/>
        <v>CUNO MAYTA, FELICITAS</v>
      </c>
      <c r="T2795" t="s">
        <v>97</v>
      </c>
      <c r="U2795" t="s">
        <v>36</v>
      </c>
      <c r="V2795" t="s">
        <v>48</v>
      </c>
      <c r="W2795" t="s">
        <v>17266</v>
      </c>
      <c r="X2795" s="121">
        <v>21377</v>
      </c>
      <c r="Y2795" t="s">
        <v>2177</v>
      </c>
      <c r="AB2795" t="s">
        <v>37</v>
      </c>
      <c r="AC2795" t="s">
        <v>92</v>
      </c>
      <c r="AD2795" t="s">
        <v>39</v>
      </c>
    </row>
    <row r="2796" spans="1:30">
      <c r="A2796" t="s">
        <v>2178</v>
      </c>
      <c r="B2796" t="s">
        <v>26</v>
      </c>
      <c r="C2796" t="s">
        <v>27</v>
      </c>
      <c r="D2796" t="s">
        <v>28</v>
      </c>
      <c r="E2796" t="s">
        <v>29</v>
      </c>
      <c r="F2796" t="s">
        <v>1913</v>
      </c>
      <c r="G2796" t="s">
        <v>1914</v>
      </c>
      <c r="H2796" t="s">
        <v>6181</v>
      </c>
      <c r="I2796" t="s">
        <v>6030</v>
      </c>
      <c r="J2796" t="s">
        <v>2178</v>
      </c>
      <c r="K2796" t="s">
        <v>87</v>
      </c>
      <c r="L2796" t="s">
        <v>88</v>
      </c>
      <c r="M2796" t="s">
        <v>712</v>
      </c>
      <c r="N2796" t="s">
        <v>42</v>
      </c>
      <c r="O2796" t="s">
        <v>52</v>
      </c>
      <c r="P2796" t="s">
        <v>204</v>
      </c>
      <c r="Q2796" t="s">
        <v>404</v>
      </c>
      <c r="R2796" t="s">
        <v>2179</v>
      </c>
      <c r="S2796" t="str">
        <f t="shared" si="43"/>
        <v>ESPEZUA BUSTINZA, GILMA DIANA</v>
      </c>
      <c r="T2796" t="s">
        <v>97</v>
      </c>
      <c r="U2796" t="s">
        <v>36</v>
      </c>
      <c r="V2796" t="s">
        <v>48</v>
      </c>
      <c r="W2796" t="s">
        <v>17267</v>
      </c>
      <c r="X2796" s="121">
        <v>20610</v>
      </c>
      <c r="Y2796" t="s">
        <v>2180</v>
      </c>
      <c r="AB2796" t="s">
        <v>37</v>
      </c>
      <c r="AC2796" t="s">
        <v>92</v>
      </c>
      <c r="AD2796" t="s">
        <v>39</v>
      </c>
    </row>
    <row r="2797" spans="1:30">
      <c r="A2797" t="s">
        <v>2181</v>
      </c>
      <c r="B2797" t="s">
        <v>26</v>
      </c>
      <c r="C2797" t="s">
        <v>27</v>
      </c>
      <c r="D2797" t="s">
        <v>28</v>
      </c>
      <c r="E2797" t="s">
        <v>29</v>
      </c>
      <c r="F2797" t="s">
        <v>1913</v>
      </c>
      <c r="G2797" t="s">
        <v>1914</v>
      </c>
      <c r="H2797" t="s">
        <v>6181</v>
      </c>
      <c r="I2797" t="s">
        <v>6030</v>
      </c>
      <c r="J2797" t="s">
        <v>2181</v>
      </c>
      <c r="K2797" t="s">
        <v>87</v>
      </c>
      <c r="L2797" t="s">
        <v>88</v>
      </c>
      <c r="M2797" t="s">
        <v>1896</v>
      </c>
      <c r="N2797" t="s">
        <v>42</v>
      </c>
      <c r="O2797" t="s">
        <v>2182</v>
      </c>
      <c r="P2797" t="s">
        <v>293</v>
      </c>
      <c r="Q2797" t="s">
        <v>312</v>
      </c>
      <c r="R2797" t="s">
        <v>793</v>
      </c>
      <c r="S2797" t="str">
        <f t="shared" si="43"/>
        <v>AGUILAR VARGAS, BERTHA</v>
      </c>
      <c r="T2797" t="s">
        <v>303</v>
      </c>
      <c r="U2797" t="s">
        <v>36</v>
      </c>
      <c r="V2797" t="s">
        <v>48</v>
      </c>
      <c r="W2797" t="s">
        <v>17268</v>
      </c>
      <c r="X2797" s="121">
        <v>22878</v>
      </c>
      <c r="Y2797" t="s">
        <v>2183</v>
      </c>
      <c r="AB2797" t="s">
        <v>37</v>
      </c>
      <c r="AC2797" t="s">
        <v>92</v>
      </c>
      <c r="AD2797" t="s">
        <v>39</v>
      </c>
    </row>
    <row r="2798" spans="1:30">
      <c r="A2798" t="s">
        <v>2184</v>
      </c>
      <c r="B2798" t="s">
        <v>26</v>
      </c>
      <c r="C2798" t="s">
        <v>27</v>
      </c>
      <c r="D2798" t="s">
        <v>28</v>
      </c>
      <c r="E2798" t="s">
        <v>29</v>
      </c>
      <c r="F2798" t="s">
        <v>1913</v>
      </c>
      <c r="G2798" t="s">
        <v>1914</v>
      </c>
      <c r="H2798" t="s">
        <v>6181</v>
      </c>
      <c r="I2798" t="s">
        <v>6030</v>
      </c>
      <c r="J2798" t="s">
        <v>2184</v>
      </c>
      <c r="K2798" t="s">
        <v>87</v>
      </c>
      <c r="L2798" t="s">
        <v>88</v>
      </c>
      <c r="M2798" t="s">
        <v>89</v>
      </c>
      <c r="N2798" t="s">
        <v>42</v>
      </c>
      <c r="O2798" t="s">
        <v>13373</v>
      </c>
      <c r="P2798" t="s">
        <v>72</v>
      </c>
      <c r="Q2798" t="s">
        <v>60</v>
      </c>
      <c r="R2798" t="s">
        <v>11990</v>
      </c>
      <c r="S2798" t="str">
        <f t="shared" si="43"/>
        <v>QUISPE MEDINA, ROSALIA OLGA</v>
      </c>
      <c r="T2798" t="s">
        <v>172</v>
      </c>
      <c r="U2798" t="s">
        <v>36</v>
      </c>
      <c r="V2798" t="s">
        <v>48</v>
      </c>
      <c r="W2798" t="s">
        <v>17269</v>
      </c>
      <c r="X2798" s="121">
        <v>24720</v>
      </c>
      <c r="Y2798" t="s">
        <v>11991</v>
      </c>
      <c r="AB2798" t="s">
        <v>37</v>
      </c>
      <c r="AC2798" t="s">
        <v>92</v>
      </c>
      <c r="AD2798" t="s">
        <v>39</v>
      </c>
    </row>
    <row r="2799" spans="1:30">
      <c r="A2799" t="s">
        <v>2185</v>
      </c>
      <c r="B2799" t="s">
        <v>26</v>
      </c>
      <c r="C2799" t="s">
        <v>27</v>
      </c>
      <c r="D2799" t="s">
        <v>28</v>
      </c>
      <c r="E2799" t="s">
        <v>29</v>
      </c>
      <c r="F2799" t="s">
        <v>1913</v>
      </c>
      <c r="G2799" t="s">
        <v>1914</v>
      </c>
      <c r="H2799" t="s">
        <v>6181</v>
      </c>
      <c r="I2799" t="s">
        <v>6030</v>
      </c>
      <c r="J2799" t="s">
        <v>2185</v>
      </c>
      <c r="K2799" t="s">
        <v>87</v>
      </c>
      <c r="L2799" t="s">
        <v>88</v>
      </c>
      <c r="M2799" t="s">
        <v>89</v>
      </c>
      <c r="N2799" t="s">
        <v>42</v>
      </c>
      <c r="O2799" t="s">
        <v>52</v>
      </c>
      <c r="P2799" t="s">
        <v>2186</v>
      </c>
      <c r="Q2799" t="s">
        <v>148</v>
      </c>
      <c r="R2799" t="s">
        <v>96</v>
      </c>
      <c r="S2799" t="str">
        <f t="shared" si="43"/>
        <v>ISTAÑA RAMOS, ESTEBAN</v>
      </c>
      <c r="T2799" t="s">
        <v>172</v>
      </c>
      <c r="U2799" t="s">
        <v>36</v>
      </c>
      <c r="V2799" t="s">
        <v>48</v>
      </c>
      <c r="W2799" t="s">
        <v>17270</v>
      </c>
      <c r="X2799" s="121">
        <v>20086</v>
      </c>
      <c r="Y2799" t="s">
        <v>2187</v>
      </c>
      <c r="AB2799" t="s">
        <v>37</v>
      </c>
      <c r="AC2799" t="s">
        <v>92</v>
      </c>
      <c r="AD2799" t="s">
        <v>39</v>
      </c>
    </row>
    <row r="2800" spans="1:30">
      <c r="A2800" t="s">
        <v>2188</v>
      </c>
      <c r="B2800" t="s">
        <v>26</v>
      </c>
      <c r="C2800" t="s">
        <v>27</v>
      </c>
      <c r="D2800" t="s">
        <v>28</v>
      </c>
      <c r="E2800" t="s">
        <v>29</v>
      </c>
      <c r="F2800" t="s">
        <v>1913</v>
      </c>
      <c r="G2800" t="s">
        <v>1914</v>
      </c>
      <c r="H2800" t="s">
        <v>6181</v>
      </c>
      <c r="I2800" t="s">
        <v>6030</v>
      </c>
      <c r="J2800" t="s">
        <v>2188</v>
      </c>
      <c r="K2800" t="s">
        <v>87</v>
      </c>
      <c r="L2800" t="s">
        <v>88</v>
      </c>
      <c r="M2800" t="s">
        <v>712</v>
      </c>
      <c r="N2800" t="s">
        <v>42</v>
      </c>
      <c r="O2800" t="s">
        <v>52</v>
      </c>
      <c r="P2800" t="s">
        <v>887</v>
      </c>
      <c r="Q2800" t="s">
        <v>888</v>
      </c>
      <c r="R2800" t="s">
        <v>6222</v>
      </c>
      <c r="S2800" t="str">
        <f t="shared" si="43"/>
        <v>LANDA GAMIO, AUGUSTA FLORENCIA</v>
      </c>
      <c r="T2800" t="s">
        <v>754</v>
      </c>
      <c r="U2800" t="s">
        <v>36</v>
      </c>
      <c r="V2800" t="s">
        <v>48</v>
      </c>
      <c r="W2800" t="s">
        <v>17271</v>
      </c>
      <c r="X2800" s="121">
        <v>24068</v>
      </c>
      <c r="Y2800" t="s">
        <v>2189</v>
      </c>
      <c r="AB2800" t="s">
        <v>37</v>
      </c>
      <c r="AC2800" t="s">
        <v>92</v>
      </c>
      <c r="AD2800" t="s">
        <v>39</v>
      </c>
    </row>
    <row r="2801" spans="1:30">
      <c r="A2801" t="s">
        <v>2190</v>
      </c>
      <c r="B2801" t="s">
        <v>26</v>
      </c>
      <c r="C2801" t="s">
        <v>27</v>
      </c>
      <c r="D2801" t="s">
        <v>28</v>
      </c>
      <c r="E2801" t="s">
        <v>29</v>
      </c>
      <c r="F2801" t="s">
        <v>1913</v>
      </c>
      <c r="G2801" t="s">
        <v>1914</v>
      </c>
      <c r="H2801" t="s">
        <v>6181</v>
      </c>
      <c r="I2801" t="s">
        <v>6030</v>
      </c>
      <c r="J2801" t="s">
        <v>2190</v>
      </c>
      <c r="K2801" t="s">
        <v>87</v>
      </c>
      <c r="L2801" t="s">
        <v>88</v>
      </c>
      <c r="M2801" t="s">
        <v>89</v>
      </c>
      <c r="N2801" t="s">
        <v>42</v>
      </c>
      <c r="O2801" t="s">
        <v>52</v>
      </c>
      <c r="P2801" t="s">
        <v>103</v>
      </c>
      <c r="Q2801" t="s">
        <v>474</v>
      </c>
      <c r="R2801" t="s">
        <v>739</v>
      </c>
      <c r="S2801" t="str">
        <f t="shared" si="43"/>
        <v>MAMANI CAHUI, ANDRES</v>
      </c>
      <c r="T2801" t="s">
        <v>97</v>
      </c>
      <c r="U2801" t="s">
        <v>36</v>
      </c>
      <c r="V2801" t="s">
        <v>48</v>
      </c>
      <c r="W2801" t="s">
        <v>17272</v>
      </c>
      <c r="X2801" s="121">
        <v>19907</v>
      </c>
      <c r="Y2801" t="s">
        <v>2191</v>
      </c>
      <c r="AB2801" t="s">
        <v>37</v>
      </c>
      <c r="AC2801" t="s">
        <v>92</v>
      </c>
      <c r="AD2801" t="s">
        <v>39</v>
      </c>
    </row>
    <row r="2802" spans="1:30">
      <c r="A2802" t="s">
        <v>2192</v>
      </c>
      <c r="B2802" t="s">
        <v>26</v>
      </c>
      <c r="C2802" t="s">
        <v>27</v>
      </c>
      <c r="D2802" t="s">
        <v>28</v>
      </c>
      <c r="E2802" t="s">
        <v>29</v>
      </c>
      <c r="F2802" t="s">
        <v>1913</v>
      </c>
      <c r="G2802" t="s">
        <v>1914</v>
      </c>
      <c r="H2802" t="s">
        <v>6181</v>
      </c>
      <c r="I2802" t="s">
        <v>6030</v>
      </c>
      <c r="J2802" t="s">
        <v>2192</v>
      </c>
      <c r="K2802" t="s">
        <v>87</v>
      </c>
      <c r="L2802" t="s">
        <v>88</v>
      </c>
      <c r="M2802" t="s">
        <v>1188</v>
      </c>
      <c r="N2802" t="s">
        <v>42</v>
      </c>
      <c r="O2802" t="s">
        <v>52</v>
      </c>
      <c r="P2802" t="s">
        <v>511</v>
      </c>
      <c r="Q2802" t="s">
        <v>372</v>
      </c>
      <c r="R2802" t="s">
        <v>446</v>
      </c>
      <c r="S2802" t="str">
        <f t="shared" si="43"/>
        <v>MENDIZABAL CURASI, HERMELINDA</v>
      </c>
      <c r="T2802" t="s">
        <v>303</v>
      </c>
      <c r="U2802" t="s">
        <v>36</v>
      </c>
      <c r="V2802" t="s">
        <v>48</v>
      </c>
      <c r="W2802" t="s">
        <v>17273</v>
      </c>
      <c r="X2802" s="121">
        <v>24302</v>
      </c>
      <c r="Y2802" t="s">
        <v>2193</v>
      </c>
      <c r="AB2802" t="s">
        <v>37</v>
      </c>
      <c r="AC2802" t="s">
        <v>92</v>
      </c>
      <c r="AD2802" t="s">
        <v>39</v>
      </c>
    </row>
    <row r="2803" spans="1:30">
      <c r="A2803" t="s">
        <v>2194</v>
      </c>
      <c r="B2803" t="s">
        <v>26</v>
      </c>
      <c r="C2803" t="s">
        <v>27</v>
      </c>
      <c r="D2803" t="s">
        <v>28</v>
      </c>
      <c r="E2803" t="s">
        <v>29</v>
      </c>
      <c r="F2803" t="s">
        <v>1913</v>
      </c>
      <c r="G2803" t="s">
        <v>1914</v>
      </c>
      <c r="H2803" t="s">
        <v>6181</v>
      </c>
      <c r="I2803" t="s">
        <v>6030</v>
      </c>
      <c r="J2803" t="s">
        <v>2194</v>
      </c>
      <c r="K2803" t="s">
        <v>87</v>
      </c>
      <c r="L2803" t="s">
        <v>88</v>
      </c>
      <c r="M2803" t="s">
        <v>89</v>
      </c>
      <c r="N2803" t="s">
        <v>42</v>
      </c>
      <c r="O2803" t="s">
        <v>52</v>
      </c>
      <c r="P2803" t="s">
        <v>75</v>
      </c>
      <c r="Q2803" t="s">
        <v>72</v>
      </c>
      <c r="R2803" t="s">
        <v>2195</v>
      </c>
      <c r="S2803" t="str">
        <f t="shared" si="43"/>
        <v>PINEDA QUISPE, HIGINIO</v>
      </c>
      <c r="T2803" t="s">
        <v>711</v>
      </c>
      <c r="U2803" t="s">
        <v>36</v>
      </c>
      <c r="V2803" t="s">
        <v>48</v>
      </c>
      <c r="W2803" t="s">
        <v>17274</v>
      </c>
      <c r="X2803" s="121">
        <v>19734</v>
      </c>
      <c r="Y2803" t="s">
        <v>2196</v>
      </c>
      <c r="AB2803" t="s">
        <v>37</v>
      </c>
      <c r="AC2803" t="s">
        <v>92</v>
      </c>
      <c r="AD2803" t="s">
        <v>39</v>
      </c>
    </row>
    <row r="2804" spans="1:30">
      <c r="A2804" t="s">
        <v>2197</v>
      </c>
      <c r="B2804" t="s">
        <v>26</v>
      </c>
      <c r="C2804" t="s">
        <v>27</v>
      </c>
      <c r="D2804" t="s">
        <v>28</v>
      </c>
      <c r="E2804" t="s">
        <v>29</v>
      </c>
      <c r="F2804" t="s">
        <v>1913</v>
      </c>
      <c r="G2804" t="s">
        <v>1914</v>
      </c>
      <c r="H2804" t="s">
        <v>6181</v>
      </c>
      <c r="I2804" t="s">
        <v>6030</v>
      </c>
      <c r="J2804" t="s">
        <v>2197</v>
      </c>
      <c r="K2804" t="s">
        <v>87</v>
      </c>
      <c r="L2804" t="s">
        <v>88</v>
      </c>
      <c r="M2804" t="s">
        <v>712</v>
      </c>
      <c r="N2804" t="s">
        <v>42</v>
      </c>
      <c r="O2804" t="s">
        <v>2198</v>
      </c>
      <c r="P2804" t="s">
        <v>2199</v>
      </c>
      <c r="Q2804" t="s">
        <v>666</v>
      </c>
      <c r="R2804" t="s">
        <v>2200</v>
      </c>
      <c r="S2804" t="str">
        <f t="shared" si="43"/>
        <v>CHUPA OVIEDO, YOLANDA ADELA</v>
      </c>
      <c r="T2804" t="s">
        <v>2201</v>
      </c>
      <c r="U2804" t="s">
        <v>36</v>
      </c>
      <c r="V2804" t="s">
        <v>48</v>
      </c>
      <c r="W2804" t="s">
        <v>17275</v>
      </c>
      <c r="X2804" s="121">
        <v>25517</v>
      </c>
      <c r="Y2804" t="s">
        <v>2202</v>
      </c>
      <c r="AB2804" t="s">
        <v>37</v>
      </c>
      <c r="AC2804" t="s">
        <v>92</v>
      </c>
      <c r="AD2804" t="s">
        <v>39</v>
      </c>
    </row>
    <row r="2805" spans="1:30">
      <c r="A2805" t="s">
        <v>2203</v>
      </c>
      <c r="B2805" t="s">
        <v>26</v>
      </c>
      <c r="C2805" t="s">
        <v>27</v>
      </c>
      <c r="D2805" t="s">
        <v>28</v>
      </c>
      <c r="E2805" t="s">
        <v>29</v>
      </c>
      <c r="F2805" t="s">
        <v>1913</v>
      </c>
      <c r="G2805" t="s">
        <v>1914</v>
      </c>
      <c r="H2805" t="s">
        <v>6181</v>
      </c>
      <c r="I2805" t="s">
        <v>6030</v>
      </c>
      <c r="J2805" t="s">
        <v>2203</v>
      </c>
      <c r="K2805" t="s">
        <v>87</v>
      </c>
      <c r="L2805" t="s">
        <v>88</v>
      </c>
      <c r="M2805" t="s">
        <v>93</v>
      </c>
      <c r="N2805" t="s">
        <v>42</v>
      </c>
      <c r="O2805" t="s">
        <v>52</v>
      </c>
      <c r="P2805" t="s">
        <v>72</v>
      </c>
      <c r="Q2805" t="s">
        <v>2204</v>
      </c>
      <c r="R2805" t="s">
        <v>2205</v>
      </c>
      <c r="S2805" t="str">
        <f t="shared" si="43"/>
        <v>QUISPE HAYMA, LAZARO</v>
      </c>
      <c r="T2805" t="s">
        <v>188</v>
      </c>
      <c r="U2805" t="s">
        <v>36</v>
      </c>
      <c r="V2805" t="s">
        <v>48</v>
      </c>
      <c r="W2805" t="s">
        <v>17276</v>
      </c>
      <c r="X2805" s="121">
        <v>22632</v>
      </c>
      <c r="Y2805" t="s">
        <v>2206</v>
      </c>
      <c r="AB2805" t="s">
        <v>37</v>
      </c>
      <c r="AC2805" t="s">
        <v>92</v>
      </c>
      <c r="AD2805" t="s">
        <v>39</v>
      </c>
    </row>
    <row r="2806" spans="1:30">
      <c r="A2806" t="s">
        <v>2207</v>
      </c>
      <c r="B2806" t="s">
        <v>26</v>
      </c>
      <c r="C2806" t="s">
        <v>27</v>
      </c>
      <c r="D2806" t="s">
        <v>28</v>
      </c>
      <c r="E2806" t="s">
        <v>29</v>
      </c>
      <c r="F2806" t="s">
        <v>1913</v>
      </c>
      <c r="G2806" t="s">
        <v>1914</v>
      </c>
      <c r="H2806" t="s">
        <v>6181</v>
      </c>
      <c r="I2806" t="s">
        <v>6030</v>
      </c>
      <c r="J2806" t="s">
        <v>2207</v>
      </c>
      <c r="K2806" t="s">
        <v>87</v>
      </c>
      <c r="L2806" t="s">
        <v>88</v>
      </c>
      <c r="M2806" t="s">
        <v>89</v>
      </c>
      <c r="N2806" t="s">
        <v>231</v>
      </c>
      <c r="O2806" t="s">
        <v>19229</v>
      </c>
      <c r="P2806" t="s">
        <v>40</v>
      </c>
      <c r="Q2806" t="s">
        <v>40</v>
      </c>
      <c r="R2806" t="s">
        <v>40</v>
      </c>
      <c r="S2806" s="163" t="s">
        <v>231</v>
      </c>
      <c r="T2806" t="s">
        <v>62</v>
      </c>
      <c r="U2806" t="s">
        <v>36</v>
      </c>
      <c r="V2806" t="s">
        <v>48</v>
      </c>
      <c r="W2806" t="s">
        <v>40</v>
      </c>
      <c r="X2806" t="s">
        <v>232</v>
      </c>
      <c r="Y2806" t="s">
        <v>40</v>
      </c>
      <c r="AB2806" t="s">
        <v>37</v>
      </c>
      <c r="AC2806" t="s">
        <v>92</v>
      </c>
      <c r="AD2806" t="s">
        <v>39</v>
      </c>
    </row>
    <row r="2807" spans="1:30">
      <c r="A2807" t="s">
        <v>2208</v>
      </c>
      <c r="B2807" t="s">
        <v>26</v>
      </c>
      <c r="C2807" t="s">
        <v>27</v>
      </c>
      <c r="D2807" t="s">
        <v>28</v>
      </c>
      <c r="E2807" t="s">
        <v>29</v>
      </c>
      <c r="F2807" t="s">
        <v>1913</v>
      </c>
      <c r="G2807" t="s">
        <v>1914</v>
      </c>
      <c r="H2807" t="s">
        <v>6181</v>
      </c>
      <c r="I2807" t="s">
        <v>6030</v>
      </c>
      <c r="J2807" t="s">
        <v>2208</v>
      </c>
      <c r="K2807" t="s">
        <v>87</v>
      </c>
      <c r="L2807" t="s">
        <v>88</v>
      </c>
      <c r="M2807" t="s">
        <v>89</v>
      </c>
      <c r="N2807" t="s">
        <v>42</v>
      </c>
      <c r="O2807" t="s">
        <v>248</v>
      </c>
      <c r="P2807" t="s">
        <v>103</v>
      </c>
      <c r="Q2807" t="s">
        <v>169</v>
      </c>
      <c r="R2807" t="s">
        <v>521</v>
      </c>
      <c r="S2807" t="str">
        <f t="shared" si="43"/>
        <v>MAMANI LOZA, JORGE</v>
      </c>
      <c r="T2807" t="s">
        <v>99</v>
      </c>
      <c r="U2807" t="s">
        <v>36</v>
      </c>
      <c r="V2807" t="s">
        <v>48</v>
      </c>
      <c r="W2807" t="s">
        <v>17277</v>
      </c>
      <c r="X2807" s="121">
        <v>23581</v>
      </c>
      <c r="Y2807" t="s">
        <v>2209</v>
      </c>
      <c r="AB2807" t="s">
        <v>37</v>
      </c>
      <c r="AC2807" t="s">
        <v>92</v>
      </c>
      <c r="AD2807" t="s">
        <v>39</v>
      </c>
    </row>
    <row r="2808" spans="1:30">
      <c r="A2808" t="s">
        <v>2210</v>
      </c>
      <c r="B2808" t="s">
        <v>26</v>
      </c>
      <c r="C2808" t="s">
        <v>27</v>
      </c>
      <c r="D2808" t="s">
        <v>28</v>
      </c>
      <c r="E2808" t="s">
        <v>29</v>
      </c>
      <c r="F2808" t="s">
        <v>1913</v>
      </c>
      <c r="G2808" t="s">
        <v>1914</v>
      </c>
      <c r="H2808" t="s">
        <v>6181</v>
      </c>
      <c r="I2808" t="s">
        <v>6030</v>
      </c>
      <c r="J2808" t="s">
        <v>2210</v>
      </c>
      <c r="K2808" t="s">
        <v>87</v>
      </c>
      <c r="L2808" t="s">
        <v>88</v>
      </c>
      <c r="M2808" t="s">
        <v>89</v>
      </c>
      <c r="N2808" t="s">
        <v>42</v>
      </c>
      <c r="O2808" t="s">
        <v>52</v>
      </c>
      <c r="P2808" t="s">
        <v>73</v>
      </c>
      <c r="Q2808" t="s">
        <v>103</v>
      </c>
      <c r="R2808" t="s">
        <v>402</v>
      </c>
      <c r="S2808" t="str">
        <f t="shared" si="43"/>
        <v>CONDORI MAMANI, PABLO</v>
      </c>
      <c r="T2808" t="s">
        <v>172</v>
      </c>
      <c r="U2808" t="s">
        <v>36</v>
      </c>
      <c r="V2808" t="s">
        <v>48</v>
      </c>
      <c r="W2808" t="s">
        <v>17278</v>
      </c>
      <c r="X2808" s="121">
        <v>21200</v>
      </c>
      <c r="Y2808" t="s">
        <v>2211</v>
      </c>
      <c r="AB2808" t="s">
        <v>37</v>
      </c>
      <c r="AC2808" t="s">
        <v>92</v>
      </c>
      <c r="AD2808" t="s">
        <v>39</v>
      </c>
    </row>
    <row r="2809" spans="1:30">
      <c r="A2809" t="s">
        <v>2214</v>
      </c>
      <c r="B2809" t="s">
        <v>26</v>
      </c>
      <c r="C2809" t="s">
        <v>27</v>
      </c>
      <c r="D2809" t="s">
        <v>28</v>
      </c>
      <c r="E2809" t="s">
        <v>29</v>
      </c>
      <c r="F2809" t="s">
        <v>2212</v>
      </c>
      <c r="G2809" t="s">
        <v>2213</v>
      </c>
      <c r="H2809" t="s">
        <v>6181</v>
      </c>
      <c r="I2809" t="s">
        <v>556</v>
      </c>
      <c r="J2809" t="s">
        <v>2214</v>
      </c>
      <c r="K2809" t="s">
        <v>30</v>
      </c>
      <c r="L2809" t="s">
        <v>31</v>
      </c>
      <c r="M2809" t="s">
        <v>699</v>
      </c>
      <c r="N2809" t="s">
        <v>33</v>
      </c>
      <c r="O2809" t="s">
        <v>6424</v>
      </c>
      <c r="P2809" t="s">
        <v>72</v>
      </c>
      <c r="Q2809" t="s">
        <v>1621</v>
      </c>
      <c r="R2809" t="s">
        <v>2215</v>
      </c>
      <c r="S2809" t="str">
        <f t="shared" si="43"/>
        <v>QUISPE QUEA, JOSE ROBERTO</v>
      </c>
      <c r="T2809" t="s">
        <v>58</v>
      </c>
      <c r="U2809" t="s">
        <v>36</v>
      </c>
      <c r="V2809" t="s">
        <v>6426</v>
      </c>
      <c r="W2809" t="s">
        <v>17279</v>
      </c>
      <c r="X2809" s="121">
        <v>27087</v>
      </c>
      <c r="Y2809" t="s">
        <v>2216</v>
      </c>
      <c r="Z2809" s="121">
        <v>43525</v>
      </c>
      <c r="AA2809" s="121">
        <v>44985</v>
      </c>
      <c r="AB2809" t="s">
        <v>37</v>
      </c>
      <c r="AC2809" t="s">
        <v>38</v>
      </c>
      <c r="AD2809" t="s">
        <v>39</v>
      </c>
    </row>
    <row r="2810" spans="1:30">
      <c r="A2810" t="s">
        <v>2217</v>
      </c>
      <c r="B2810" t="s">
        <v>26</v>
      </c>
      <c r="C2810" t="s">
        <v>27</v>
      </c>
      <c r="D2810" t="s">
        <v>28</v>
      </c>
      <c r="E2810" t="s">
        <v>29</v>
      </c>
      <c r="F2810" t="s">
        <v>2212</v>
      </c>
      <c r="G2810" t="s">
        <v>2213</v>
      </c>
      <c r="H2810" t="s">
        <v>6181</v>
      </c>
      <c r="I2810" t="s">
        <v>556</v>
      </c>
      <c r="J2810" t="s">
        <v>2217</v>
      </c>
      <c r="K2810" t="s">
        <v>30</v>
      </c>
      <c r="L2810" t="s">
        <v>31</v>
      </c>
      <c r="M2810" t="s">
        <v>32</v>
      </c>
      <c r="N2810" t="s">
        <v>33</v>
      </c>
      <c r="O2810" t="s">
        <v>17280</v>
      </c>
      <c r="P2810" t="s">
        <v>299</v>
      </c>
      <c r="Q2810" t="s">
        <v>129</v>
      </c>
      <c r="R2810" t="s">
        <v>1459</v>
      </c>
      <c r="S2810" t="str">
        <f t="shared" si="43"/>
        <v>RODRIGUEZ CRUZ, SIMON SAMUEL</v>
      </c>
      <c r="T2810" t="s">
        <v>310</v>
      </c>
      <c r="U2810" t="s">
        <v>36</v>
      </c>
      <c r="V2810" t="s">
        <v>6426</v>
      </c>
      <c r="W2810" t="s">
        <v>17281</v>
      </c>
      <c r="X2810" s="121">
        <v>25410</v>
      </c>
      <c r="Y2810" t="s">
        <v>1460</v>
      </c>
      <c r="Z2810" s="121">
        <v>44348</v>
      </c>
      <c r="AA2810" s="121">
        <v>44985</v>
      </c>
      <c r="AB2810" t="s">
        <v>37</v>
      </c>
      <c r="AC2810" t="s">
        <v>38</v>
      </c>
      <c r="AD2810" t="s">
        <v>39</v>
      </c>
    </row>
    <row r="2811" spans="1:30">
      <c r="A2811" t="s">
        <v>2218</v>
      </c>
      <c r="B2811" t="s">
        <v>26</v>
      </c>
      <c r="C2811" t="s">
        <v>27</v>
      </c>
      <c r="D2811" t="s">
        <v>28</v>
      </c>
      <c r="E2811" t="s">
        <v>29</v>
      </c>
      <c r="F2811" t="s">
        <v>2212</v>
      </c>
      <c r="G2811" t="s">
        <v>2213</v>
      </c>
      <c r="H2811" t="s">
        <v>6181</v>
      </c>
      <c r="I2811" t="s">
        <v>556</v>
      </c>
      <c r="J2811" t="s">
        <v>2218</v>
      </c>
      <c r="K2811" t="s">
        <v>30</v>
      </c>
      <c r="L2811" t="s">
        <v>31</v>
      </c>
      <c r="M2811" t="s">
        <v>699</v>
      </c>
      <c r="N2811" t="s">
        <v>33</v>
      </c>
      <c r="O2811" t="s">
        <v>6424</v>
      </c>
      <c r="P2811" t="s">
        <v>365</v>
      </c>
      <c r="Q2811" t="s">
        <v>73</v>
      </c>
      <c r="R2811" t="s">
        <v>781</v>
      </c>
      <c r="S2811" t="str">
        <f t="shared" si="43"/>
        <v>TURPO CONDORI, LUZ MARY</v>
      </c>
      <c r="T2811" t="s">
        <v>310</v>
      </c>
      <c r="U2811" t="s">
        <v>36</v>
      </c>
      <c r="V2811" t="s">
        <v>6426</v>
      </c>
      <c r="W2811" t="s">
        <v>17282</v>
      </c>
      <c r="X2811" s="121">
        <v>28615</v>
      </c>
      <c r="Y2811" t="s">
        <v>2219</v>
      </c>
      <c r="Z2811" s="121">
        <v>43525</v>
      </c>
      <c r="AA2811" s="121">
        <v>44985</v>
      </c>
      <c r="AB2811" t="s">
        <v>37</v>
      </c>
      <c r="AC2811" t="s">
        <v>38</v>
      </c>
      <c r="AD2811" t="s">
        <v>39</v>
      </c>
    </row>
    <row r="2812" spans="1:30">
      <c r="A2812" t="s">
        <v>2220</v>
      </c>
      <c r="B2812" t="s">
        <v>26</v>
      </c>
      <c r="C2812" t="s">
        <v>27</v>
      </c>
      <c r="D2812" t="s">
        <v>28</v>
      </c>
      <c r="E2812" t="s">
        <v>29</v>
      </c>
      <c r="F2812" t="s">
        <v>2212</v>
      </c>
      <c r="G2812" t="s">
        <v>2213</v>
      </c>
      <c r="H2812" t="s">
        <v>6181</v>
      </c>
      <c r="I2812" t="s">
        <v>556</v>
      </c>
      <c r="J2812" t="s">
        <v>2220</v>
      </c>
      <c r="K2812" t="s">
        <v>30</v>
      </c>
      <c r="L2812" t="s">
        <v>1130</v>
      </c>
      <c r="M2812" t="s">
        <v>1131</v>
      </c>
      <c r="N2812" t="s">
        <v>42</v>
      </c>
      <c r="O2812" t="s">
        <v>52</v>
      </c>
      <c r="P2812" t="s">
        <v>293</v>
      </c>
      <c r="Q2812" t="s">
        <v>128</v>
      </c>
      <c r="R2812" t="s">
        <v>2221</v>
      </c>
      <c r="S2812" t="str">
        <f t="shared" si="43"/>
        <v>AGUILAR VELASQUEZ, ROBERTO ANACLETO</v>
      </c>
      <c r="T2812" t="s">
        <v>35</v>
      </c>
      <c r="U2812" t="s">
        <v>36</v>
      </c>
      <c r="V2812" t="s">
        <v>48</v>
      </c>
      <c r="W2812" t="s">
        <v>17283</v>
      </c>
      <c r="X2812" s="121">
        <v>22475</v>
      </c>
      <c r="Y2812" t="s">
        <v>2222</v>
      </c>
      <c r="AB2812" t="s">
        <v>37</v>
      </c>
      <c r="AC2812" t="s">
        <v>38</v>
      </c>
      <c r="AD2812" t="s">
        <v>39</v>
      </c>
    </row>
    <row r="2813" spans="1:30">
      <c r="A2813" t="s">
        <v>2223</v>
      </c>
      <c r="B2813" t="s">
        <v>26</v>
      </c>
      <c r="C2813" t="s">
        <v>27</v>
      </c>
      <c r="D2813" t="s">
        <v>28</v>
      </c>
      <c r="E2813" t="s">
        <v>29</v>
      </c>
      <c r="F2813" t="s">
        <v>2212</v>
      </c>
      <c r="G2813" t="s">
        <v>2213</v>
      </c>
      <c r="H2813" t="s">
        <v>6181</v>
      </c>
      <c r="I2813" t="s">
        <v>556</v>
      </c>
      <c r="J2813" t="s">
        <v>2223</v>
      </c>
      <c r="K2813" t="s">
        <v>30</v>
      </c>
      <c r="L2813" t="s">
        <v>1130</v>
      </c>
      <c r="M2813" t="s">
        <v>13346</v>
      </c>
      <c r="N2813" t="s">
        <v>231</v>
      </c>
      <c r="O2813" t="s">
        <v>17284</v>
      </c>
      <c r="P2813" t="s">
        <v>40</v>
      </c>
      <c r="Q2813" t="s">
        <v>40</v>
      </c>
      <c r="R2813" t="s">
        <v>40</v>
      </c>
      <c r="S2813" s="163" t="s">
        <v>231</v>
      </c>
      <c r="T2813" t="s">
        <v>62</v>
      </c>
      <c r="U2813" t="s">
        <v>36</v>
      </c>
      <c r="V2813" t="s">
        <v>48</v>
      </c>
      <c r="W2813" t="s">
        <v>40</v>
      </c>
      <c r="X2813" t="s">
        <v>232</v>
      </c>
      <c r="Y2813" t="s">
        <v>40</v>
      </c>
      <c r="AB2813" t="s">
        <v>37</v>
      </c>
      <c r="AC2813" t="s">
        <v>38</v>
      </c>
      <c r="AD2813" t="s">
        <v>39</v>
      </c>
    </row>
    <row r="2814" spans="1:30">
      <c r="A2814" t="s">
        <v>2224</v>
      </c>
      <c r="B2814" t="s">
        <v>26</v>
      </c>
      <c r="C2814" t="s">
        <v>27</v>
      </c>
      <c r="D2814" t="s">
        <v>28</v>
      </c>
      <c r="E2814" t="s">
        <v>29</v>
      </c>
      <c r="F2814" t="s">
        <v>2212</v>
      </c>
      <c r="G2814" t="s">
        <v>2213</v>
      </c>
      <c r="H2814" t="s">
        <v>6181</v>
      </c>
      <c r="I2814" t="s">
        <v>556</v>
      </c>
      <c r="J2814" t="s">
        <v>2224</v>
      </c>
      <c r="K2814" t="s">
        <v>30</v>
      </c>
      <c r="L2814" t="s">
        <v>1130</v>
      </c>
      <c r="M2814" t="s">
        <v>13346</v>
      </c>
      <c r="N2814" t="s">
        <v>42</v>
      </c>
      <c r="O2814" t="s">
        <v>52</v>
      </c>
      <c r="P2814" t="s">
        <v>324</v>
      </c>
      <c r="Q2814" t="s">
        <v>189</v>
      </c>
      <c r="R2814" t="s">
        <v>916</v>
      </c>
      <c r="S2814" t="str">
        <f t="shared" si="43"/>
        <v>COAQUIRA APAZA, MOISES</v>
      </c>
      <c r="T2814" t="s">
        <v>310</v>
      </c>
      <c r="U2814" t="s">
        <v>36</v>
      </c>
      <c r="V2814" t="s">
        <v>48</v>
      </c>
      <c r="W2814" t="s">
        <v>17285</v>
      </c>
      <c r="X2814" s="121">
        <v>21425</v>
      </c>
      <c r="Y2814" t="s">
        <v>2225</v>
      </c>
      <c r="AB2814" t="s">
        <v>37</v>
      </c>
      <c r="AC2814" t="s">
        <v>38</v>
      </c>
      <c r="AD2814" t="s">
        <v>39</v>
      </c>
    </row>
    <row r="2815" spans="1:30">
      <c r="A2815" t="s">
        <v>2226</v>
      </c>
      <c r="B2815" t="s">
        <v>26</v>
      </c>
      <c r="C2815" t="s">
        <v>27</v>
      </c>
      <c r="D2815" t="s">
        <v>28</v>
      </c>
      <c r="E2815" t="s">
        <v>29</v>
      </c>
      <c r="F2815" t="s">
        <v>2212</v>
      </c>
      <c r="G2815" t="s">
        <v>2213</v>
      </c>
      <c r="H2815" t="s">
        <v>6181</v>
      </c>
      <c r="I2815" t="s">
        <v>556</v>
      </c>
      <c r="J2815" t="s">
        <v>2226</v>
      </c>
      <c r="K2815" t="s">
        <v>30</v>
      </c>
      <c r="L2815" t="s">
        <v>1130</v>
      </c>
      <c r="M2815" t="s">
        <v>1468</v>
      </c>
      <c r="N2815" t="s">
        <v>42</v>
      </c>
      <c r="O2815" t="s">
        <v>52</v>
      </c>
      <c r="P2815" t="s">
        <v>2229</v>
      </c>
      <c r="Q2815" t="s">
        <v>72</v>
      </c>
      <c r="R2815" t="s">
        <v>543</v>
      </c>
      <c r="S2815" t="str">
        <f t="shared" si="43"/>
        <v>PANIURA QUISPE, MARIA ROSA</v>
      </c>
      <c r="T2815" t="s">
        <v>310</v>
      </c>
      <c r="U2815" t="s">
        <v>36</v>
      </c>
      <c r="V2815" t="s">
        <v>48</v>
      </c>
      <c r="W2815" t="s">
        <v>17286</v>
      </c>
      <c r="X2815" s="121">
        <v>22563</v>
      </c>
      <c r="Y2815" t="s">
        <v>2230</v>
      </c>
      <c r="AB2815" t="s">
        <v>37</v>
      </c>
      <c r="AC2815" t="s">
        <v>38</v>
      </c>
      <c r="AD2815" t="s">
        <v>39</v>
      </c>
    </row>
    <row r="2816" spans="1:30">
      <c r="A2816" t="s">
        <v>2231</v>
      </c>
      <c r="B2816" t="s">
        <v>26</v>
      </c>
      <c r="C2816" t="s">
        <v>27</v>
      </c>
      <c r="D2816" t="s">
        <v>28</v>
      </c>
      <c r="E2816" t="s">
        <v>29</v>
      </c>
      <c r="F2816" t="s">
        <v>2212</v>
      </c>
      <c r="G2816" t="s">
        <v>2213</v>
      </c>
      <c r="H2816" t="s">
        <v>6181</v>
      </c>
      <c r="I2816" t="s">
        <v>556</v>
      </c>
      <c r="J2816" t="s">
        <v>2231</v>
      </c>
      <c r="K2816" t="s">
        <v>30</v>
      </c>
      <c r="L2816" t="s">
        <v>1130</v>
      </c>
      <c r="M2816" t="s">
        <v>1468</v>
      </c>
      <c r="N2816" t="s">
        <v>42</v>
      </c>
      <c r="O2816" t="s">
        <v>52</v>
      </c>
      <c r="P2816" t="s">
        <v>1026</v>
      </c>
      <c r="Q2816" t="s">
        <v>2232</v>
      </c>
      <c r="R2816" t="s">
        <v>2233</v>
      </c>
      <c r="S2816" t="str">
        <f t="shared" si="43"/>
        <v>PATIÑO EYZAGUIRRE, MARLENE AMPARO</v>
      </c>
      <c r="T2816" t="s">
        <v>35</v>
      </c>
      <c r="U2816" t="s">
        <v>36</v>
      </c>
      <c r="V2816" t="s">
        <v>48</v>
      </c>
      <c r="W2816" t="s">
        <v>17287</v>
      </c>
      <c r="X2816" s="121">
        <v>24414</v>
      </c>
      <c r="Y2816" t="s">
        <v>2234</v>
      </c>
      <c r="AB2816" t="s">
        <v>37</v>
      </c>
      <c r="AC2816" t="s">
        <v>38</v>
      </c>
      <c r="AD2816" t="s">
        <v>39</v>
      </c>
    </row>
    <row r="2817" spans="1:30">
      <c r="A2817" t="s">
        <v>2235</v>
      </c>
      <c r="B2817" t="s">
        <v>26</v>
      </c>
      <c r="C2817" t="s">
        <v>27</v>
      </c>
      <c r="D2817" t="s">
        <v>28</v>
      </c>
      <c r="E2817" t="s">
        <v>29</v>
      </c>
      <c r="F2817" t="s">
        <v>2212</v>
      </c>
      <c r="G2817" t="s">
        <v>2213</v>
      </c>
      <c r="H2817" t="s">
        <v>6181</v>
      </c>
      <c r="I2817" t="s">
        <v>556</v>
      </c>
      <c r="J2817" t="s">
        <v>2235</v>
      </c>
      <c r="K2817" t="s">
        <v>30</v>
      </c>
      <c r="L2817" t="s">
        <v>1130</v>
      </c>
      <c r="M2817" t="s">
        <v>13346</v>
      </c>
      <c r="N2817" t="s">
        <v>231</v>
      </c>
      <c r="O2817" t="s">
        <v>17288</v>
      </c>
      <c r="P2817" t="s">
        <v>40</v>
      </c>
      <c r="Q2817" t="s">
        <v>40</v>
      </c>
      <c r="R2817" t="s">
        <v>40</v>
      </c>
      <c r="S2817" s="163" t="s">
        <v>231</v>
      </c>
      <c r="T2817" t="s">
        <v>62</v>
      </c>
      <c r="U2817" t="s">
        <v>36</v>
      </c>
      <c r="V2817" t="s">
        <v>48</v>
      </c>
      <c r="W2817" t="s">
        <v>40</v>
      </c>
      <c r="X2817" t="s">
        <v>232</v>
      </c>
      <c r="Y2817" t="s">
        <v>40</v>
      </c>
      <c r="AB2817" t="s">
        <v>37</v>
      </c>
      <c r="AC2817" t="s">
        <v>38</v>
      </c>
      <c r="AD2817" t="s">
        <v>39</v>
      </c>
    </row>
    <row r="2818" spans="1:30">
      <c r="A2818" t="s">
        <v>2236</v>
      </c>
      <c r="B2818" t="s">
        <v>26</v>
      </c>
      <c r="C2818" t="s">
        <v>27</v>
      </c>
      <c r="D2818" t="s">
        <v>28</v>
      </c>
      <c r="E2818" t="s">
        <v>29</v>
      </c>
      <c r="F2818" t="s">
        <v>2212</v>
      </c>
      <c r="G2818" t="s">
        <v>2213</v>
      </c>
      <c r="H2818" t="s">
        <v>6181</v>
      </c>
      <c r="I2818" t="s">
        <v>556</v>
      </c>
      <c r="J2818" t="s">
        <v>2236</v>
      </c>
      <c r="K2818" t="s">
        <v>30</v>
      </c>
      <c r="L2818" t="s">
        <v>1130</v>
      </c>
      <c r="M2818" t="s">
        <v>13346</v>
      </c>
      <c r="N2818" t="s">
        <v>231</v>
      </c>
      <c r="O2818" t="s">
        <v>2237</v>
      </c>
      <c r="P2818" t="s">
        <v>40</v>
      </c>
      <c r="Q2818" t="s">
        <v>40</v>
      </c>
      <c r="R2818" t="s">
        <v>40</v>
      </c>
      <c r="S2818" s="163" t="s">
        <v>231</v>
      </c>
      <c r="T2818" t="s">
        <v>62</v>
      </c>
      <c r="U2818" t="s">
        <v>36</v>
      </c>
      <c r="V2818" t="s">
        <v>48</v>
      </c>
      <c r="W2818" t="s">
        <v>40</v>
      </c>
      <c r="X2818" t="s">
        <v>232</v>
      </c>
      <c r="Y2818" t="s">
        <v>40</v>
      </c>
      <c r="AB2818" t="s">
        <v>37</v>
      </c>
      <c r="AC2818" t="s">
        <v>38</v>
      </c>
      <c r="AD2818" t="s">
        <v>39</v>
      </c>
    </row>
    <row r="2819" spans="1:30">
      <c r="A2819" t="s">
        <v>2241</v>
      </c>
      <c r="B2819" t="s">
        <v>26</v>
      </c>
      <c r="C2819" t="s">
        <v>27</v>
      </c>
      <c r="D2819" t="s">
        <v>28</v>
      </c>
      <c r="E2819" t="s">
        <v>29</v>
      </c>
      <c r="F2819" t="s">
        <v>2212</v>
      </c>
      <c r="G2819" t="s">
        <v>2213</v>
      </c>
      <c r="H2819" t="s">
        <v>6181</v>
      </c>
      <c r="I2819" t="s">
        <v>556</v>
      </c>
      <c r="J2819" t="s">
        <v>2241</v>
      </c>
      <c r="K2819" t="s">
        <v>30</v>
      </c>
      <c r="L2819" t="s">
        <v>1130</v>
      </c>
      <c r="M2819" t="s">
        <v>13346</v>
      </c>
      <c r="N2819" t="s">
        <v>231</v>
      </c>
      <c r="O2819" t="s">
        <v>2242</v>
      </c>
      <c r="P2819" t="s">
        <v>40</v>
      </c>
      <c r="Q2819" t="s">
        <v>40</v>
      </c>
      <c r="R2819" t="s">
        <v>40</v>
      </c>
      <c r="S2819" s="163" t="s">
        <v>231</v>
      </c>
      <c r="T2819" t="s">
        <v>62</v>
      </c>
      <c r="U2819" t="s">
        <v>36</v>
      </c>
      <c r="V2819" t="s">
        <v>48</v>
      </c>
      <c r="W2819" t="s">
        <v>40</v>
      </c>
      <c r="X2819" t="s">
        <v>232</v>
      </c>
      <c r="Y2819" t="s">
        <v>40</v>
      </c>
      <c r="AB2819" t="s">
        <v>37</v>
      </c>
      <c r="AC2819" t="s">
        <v>38</v>
      </c>
      <c r="AD2819" t="s">
        <v>39</v>
      </c>
    </row>
    <row r="2820" spans="1:30">
      <c r="A2820" t="s">
        <v>2245</v>
      </c>
      <c r="B2820" t="s">
        <v>26</v>
      </c>
      <c r="C2820" t="s">
        <v>27</v>
      </c>
      <c r="D2820" t="s">
        <v>28</v>
      </c>
      <c r="E2820" t="s">
        <v>29</v>
      </c>
      <c r="F2820" t="s">
        <v>2212</v>
      </c>
      <c r="G2820" t="s">
        <v>2213</v>
      </c>
      <c r="H2820" t="s">
        <v>6181</v>
      </c>
      <c r="I2820" t="s">
        <v>556</v>
      </c>
      <c r="J2820" t="s">
        <v>2245</v>
      </c>
      <c r="K2820" t="s">
        <v>30</v>
      </c>
      <c r="L2820" t="s">
        <v>1130</v>
      </c>
      <c r="M2820" t="s">
        <v>13346</v>
      </c>
      <c r="N2820" t="s">
        <v>231</v>
      </c>
      <c r="O2820" t="s">
        <v>297</v>
      </c>
      <c r="P2820" t="s">
        <v>40</v>
      </c>
      <c r="Q2820" t="s">
        <v>40</v>
      </c>
      <c r="R2820" t="s">
        <v>40</v>
      </c>
      <c r="S2820" s="163" t="s">
        <v>231</v>
      </c>
      <c r="T2820" t="s">
        <v>62</v>
      </c>
      <c r="U2820" t="s">
        <v>36</v>
      </c>
      <c r="V2820" t="s">
        <v>48</v>
      </c>
      <c r="W2820" t="s">
        <v>40</v>
      </c>
      <c r="X2820" t="s">
        <v>232</v>
      </c>
      <c r="Y2820" t="s">
        <v>40</v>
      </c>
      <c r="AB2820" t="s">
        <v>37</v>
      </c>
      <c r="AC2820" t="s">
        <v>38</v>
      </c>
      <c r="AD2820" t="s">
        <v>39</v>
      </c>
    </row>
    <row r="2821" spans="1:30">
      <c r="A2821" t="s">
        <v>2248</v>
      </c>
      <c r="B2821" t="s">
        <v>26</v>
      </c>
      <c r="C2821" t="s">
        <v>27</v>
      </c>
      <c r="D2821" t="s">
        <v>28</v>
      </c>
      <c r="E2821" t="s">
        <v>29</v>
      </c>
      <c r="F2821" t="s">
        <v>2212</v>
      </c>
      <c r="G2821" t="s">
        <v>2213</v>
      </c>
      <c r="H2821" t="s">
        <v>6181</v>
      </c>
      <c r="I2821" t="s">
        <v>556</v>
      </c>
      <c r="J2821" t="s">
        <v>2248</v>
      </c>
      <c r="K2821" t="s">
        <v>30</v>
      </c>
      <c r="L2821" t="s">
        <v>30</v>
      </c>
      <c r="M2821" t="s">
        <v>41</v>
      </c>
      <c r="N2821" t="s">
        <v>42</v>
      </c>
      <c r="O2821" t="s">
        <v>2249</v>
      </c>
      <c r="P2821" t="s">
        <v>57</v>
      </c>
      <c r="Q2821" t="s">
        <v>214</v>
      </c>
      <c r="R2821" t="s">
        <v>2250</v>
      </c>
      <c r="S2821" t="str">
        <f t="shared" ref="S2821:S2884" si="44">CONCATENATE(P2821," ",Q2821,","," ",R2821)</f>
        <v>VILCA PARI, ZAIDA RUTH</v>
      </c>
      <c r="T2821" t="s">
        <v>62</v>
      </c>
      <c r="U2821" t="s">
        <v>47</v>
      </c>
      <c r="V2821" t="s">
        <v>48</v>
      </c>
      <c r="W2821" t="s">
        <v>17289</v>
      </c>
      <c r="X2821" s="121">
        <v>26709</v>
      </c>
      <c r="Y2821" t="s">
        <v>2251</v>
      </c>
      <c r="AB2821" t="s">
        <v>37</v>
      </c>
      <c r="AC2821" t="s">
        <v>38</v>
      </c>
      <c r="AD2821" t="s">
        <v>39</v>
      </c>
    </row>
    <row r="2822" spans="1:30">
      <c r="A2822" t="s">
        <v>2252</v>
      </c>
      <c r="B2822" t="s">
        <v>26</v>
      </c>
      <c r="C2822" t="s">
        <v>27</v>
      </c>
      <c r="D2822" t="s">
        <v>28</v>
      </c>
      <c r="E2822" t="s">
        <v>29</v>
      </c>
      <c r="F2822" t="s">
        <v>2212</v>
      </c>
      <c r="G2822" t="s">
        <v>2213</v>
      </c>
      <c r="H2822" t="s">
        <v>6181</v>
      </c>
      <c r="I2822" t="s">
        <v>556</v>
      </c>
      <c r="J2822" t="s">
        <v>2252</v>
      </c>
      <c r="K2822" t="s">
        <v>30</v>
      </c>
      <c r="L2822" t="s">
        <v>30</v>
      </c>
      <c r="M2822" t="s">
        <v>41</v>
      </c>
      <c r="N2822" t="s">
        <v>42</v>
      </c>
      <c r="O2822" t="s">
        <v>2253</v>
      </c>
      <c r="P2822" t="s">
        <v>34</v>
      </c>
      <c r="Q2822" t="s">
        <v>71</v>
      </c>
      <c r="R2822" t="s">
        <v>2254</v>
      </c>
      <c r="S2822" t="str">
        <f t="shared" si="44"/>
        <v>ROQUE HUANCA, EDGAR OCTAVIO</v>
      </c>
      <c r="T2822" t="s">
        <v>46</v>
      </c>
      <c r="U2822" t="s">
        <v>47</v>
      </c>
      <c r="V2822" t="s">
        <v>48</v>
      </c>
      <c r="W2822" t="s">
        <v>17290</v>
      </c>
      <c r="X2822" s="121">
        <v>23917</v>
      </c>
      <c r="Y2822" t="s">
        <v>2255</v>
      </c>
      <c r="AB2822" t="s">
        <v>37</v>
      </c>
      <c r="AC2822" t="s">
        <v>38</v>
      </c>
      <c r="AD2822" t="s">
        <v>39</v>
      </c>
    </row>
    <row r="2823" spans="1:30">
      <c r="A2823" t="s">
        <v>2256</v>
      </c>
      <c r="B2823" t="s">
        <v>26</v>
      </c>
      <c r="C2823" t="s">
        <v>27</v>
      </c>
      <c r="D2823" t="s">
        <v>28</v>
      </c>
      <c r="E2823" t="s">
        <v>29</v>
      </c>
      <c r="F2823" t="s">
        <v>2212</v>
      </c>
      <c r="G2823" t="s">
        <v>2213</v>
      </c>
      <c r="H2823" t="s">
        <v>6181</v>
      </c>
      <c r="I2823" t="s">
        <v>556</v>
      </c>
      <c r="J2823" t="s">
        <v>2256</v>
      </c>
      <c r="K2823" t="s">
        <v>30</v>
      </c>
      <c r="L2823" t="s">
        <v>30</v>
      </c>
      <c r="M2823" t="s">
        <v>41</v>
      </c>
      <c r="N2823" t="s">
        <v>42</v>
      </c>
      <c r="O2823" t="s">
        <v>2257</v>
      </c>
      <c r="P2823" t="s">
        <v>677</v>
      </c>
      <c r="Q2823" t="s">
        <v>476</v>
      </c>
      <c r="R2823" t="s">
        <v>951</v>
      </c>
      <c r="S2823" t="str">
        <f t="shared" si="44"/>
        <v>INQUILLA LUPACA, MARCELINO</v>
      </c>
      <c r="T2823" t="s">
        <v>51</v>
      </c>
      <c r="U2823" t="s">
        <v>47</v>
      </c>
      <c r="V2823" t="s">
        <v>48</v>
      </c>
      <c r="W2823" t="s">
        <v>17291</v>
      </c>
      <c r="X2823" s="121">
        <v>21666</v>
      </c>
      <c r="Y2823" t="s">
        <v>2258</v>
      </c>
      <c r="AB2823" t="s">
        <v>37</v>
      </c>
      <c r="AC2823" t="s">
        <v>38</v>
      </c>
      <c r="AD2823" t="s">
        <v>39</v>
      </c>
    </row>
    <row r="2824" spans="1:30">
      <c r="A2824" t="s">
        <v>13374</v>
      </c>
      <c r="B2824" t="s">
        <v>26</v>
      </c>
      <c r="C2824" t="s">
        <v>27</v>
      </c>
      <c r="D2824" t="s">
        <v>28</v>
      </c>
      <c r="E2824" t="s">
        <v>29</v>
      </c>
      <c r="F2824" t="s">
        <v>2212</v>
      </c>
      <c r="G2824" t="s">
        <v>2213</v>
      </c>
      <c r="H2824" t="s">
        <v>6181</v>
      </c>
      <c r="I2824" t="s">
        <v>556</v>
      </c>
      <c r="J2824" t="s">
        <v>13374</v>
      </c>
      <c r="K2824" t="s">
        <v>30</v>
      </c>
      <c r="L2824" t="s">
        <v>30</v>
      </c>
      <c r="M2824" t="s">
        <v>41</v>
      </c>
      <c r="N2824" t="s">
        <v>42</v>
      </c>
      <c r="O2824" t="s">
        <v>7857</v>
      </c>
      <c r="P2824" t="s">
        <v>122</v>
      </c>
      <c r="Q2824" t="s">
        <v>148</v>
      </c>
      <c r="R2824" t="s">
        <v>1014</v>
      </c>
      <c r="S2824" t="str">
        <f t="shared" si="44"/>
        <v>FLORES RAMOS, URSULA</v>
      </c>
      <c r="T2824" t="s">
        <v>58</v>
      </c>
      <c r="U2824" t="s">
        <v>47</v>
      </c>
      <c r="V2824" t="s">
        <v>48</v>
      </c>
      <c r="W2824" t="s">
        <v>17292</v>
      </c>
      <c r="X2824" s="121">
        <v>25639</v>
      </c>
      <c r="Y2824" t="s">
        <v>4584</v>
      </c>
      <c r="AB2824" t="s">
        <v>37</v>
      </c>
      <c r="AC2824" t="s">
        <v>38</v>
      </c>
      <c r="AD2824" t="s">
        <v>39</v>
      </c>
    </row>
    <row r="2825" spans="1:30">
      <c r="A2825" t="s">
        <v>2259</v>
      </c>
      <c r="B2825" t="s">
        <v>26</v>
      </c>
      <c r="C2825" t="s">
        <v>27</v>
      </c>
      <c r="D2825" t="s">
        <v>28</v>
      </c>
      <c r="E2825" t="s">
        <v>29</v>
      </c>
      <c r="F2825" t="s">
        <v>2212</v>
      </c>
      <c r="G2825" t="s">
        <v>2213</v>
      </c>
      <c r="H2825" t="s">
        <v>6181</v>
      </c>
      <c r="I2825" t="s">
        <v>556</v>
      </c>
      <c r="J2825" t="s">
        <v>2259</v>
      </c>
      <c r="K2825" t="s">
        <v>30</v>
      </c>
      <c r="L2825" t="s">
        <v>30</v>
      </c>
      <c r="M2825" t="s">
        <v>41</v>
      </c>
      <c r="N2825" t="s">
        <v>42</v>
      </c>
      <c r="O2825" t="s">
        <v>2260</v>
      </c>
      <c r="P2825" t="s">
        <v>481</v>
      </c>
      <c r="Q2825" t="s">
        <v>170</v>
      </c>
      <c r="R2825" t="s">
        <v>641</v>
      </c>
      <c r="S2825" t="str">
        <f t="shared" si="44"/>
        <v>CENTENO ROJAS, ROGER</v>
      </c>
      <c r="T2825" t="s">
        <v>35</v>
      </c>
      <c r="U2825" t="s">
        <v>47</v>
      </c>
      <c r="V2825" t="s">
        <v>48</v>
      </c>
      <c r="W2825" t="s">
        <v>17293</v>
      </c>
      <c r="X2825" s="121">
        <v>26445</v>
      </c>
      <c r="Y2825" t="s">
        <v>2261</v>
      </c>
      <c r="AB2825" t="s">
        <v>37</v>
      </c>
      <c r="AC2825" t="s">
        <v>38</v>
      </c>
      <c r="AD2825" t="s">
        <v>39</v>
      </c>
    </row>
    <row r="2826" spans="1:30">
      <c r="A2826" t="s">
        <v>2262</v>
      </c>
      <c r="B2826" t="s">
        <v>26</v>
      </c>
      <c r="C2826" t="s">
        <v>27</v>
      </c>
      <c r="D2826" t="s">
        <v>28</v>
      </c>
      <c r="E2826" t="s">
        <v>29</v>
      </c>
      <c r="F2826" t="s">
        <v>2212</v>
      </c>
      <c r="G2826" t="s">
        <v>2213</v>
      </c>
      <c r="H2826" t="s">
        <v>6181</v>
      </c>
      <c r="I2826" t="s">
        <v>556</v>
      </c>
      <c r="J2826" t="s">
        <v>2262</v>
      </c>
      <c r="K2826" t="s">
        <v>30</v>
      </c>
      <c r="L2826" t="s">
        <v>30</v>
      </c>
      <c r="M2826" t="s">
        <v>41</v>
      </c>
      <c r="N2826" t="s">
        <v>42</v>
      </c>
      <c r="O2826" t="s">
        <v>52</v>
      </c>
      <c r="P2826" t="s">
        <v>351</v>
      </c>
      <c r="Q2826" t="s">
        <v>542</v>
      </c>
      <c r="R2826" t="s">
        <v>2246</v>
      </c>
      <c r="S2826" t="str">
        <f t="shared" si="44"/>
        <v>BOHORQUEZ GARCIA, HANS ARTURO</v>
      </c>
      <c r="T2826" t="s">
        <v>58</v>
      </c>
      <c r="U2826" t="s">
        <v>47</v>
      </c>
      <c r="V2826" t="s">
        <v>48</v>
      </c>
      <c r="W2826" t="s">
        <v>17294</v>
      </c>
      <c r="X2826" s="121">
        <v>22107</v>
      </c>
      <c r="Y2826" t="s">
        <v>2247</v>
      </c>
      <c r="AB2826" t="s">
        <v>37</v>
      </c>
      <c r="AC2826" t="s">
        <v>38</v>
      </c>
      <c r="AD2826" t="s">
        <v>39</v>
      </c>
    </row>
    <row r="2827" spans="1:30">
      <c r="A2827" t="s">
        <v>2263</v>
      </c>
      <c r="B2827" t="s">
        <v>26</v>
      </c>
      <c r="C2827" t="s">
        <v>27</v>
      </c>
      <c r="D2827" t="s">
        <v>28</v>
      </c>
      <c r="E2827" t="s">
        <v>29</v>
      </c>
      <c r="F2827" t="s">
        <v>2212</v>
      </c>
      <c r="G2827" t="s">
        <v>2213</v>
      </c>
      <c r="H2827" t="s">
        <v>6181</v>
      </c>
      <c r="I2827" t="s">
        <v>556</v>
      </c>
      <c r="J2827" t="s">
        <v>2263</v>
      </c>
      <c r="K2827" t="s">
        <v>30</v>
      </c>
      <c r="L2827" t="s">
        <v>30</v>
      </c>
      <c r="M2827" t="s">
        <v>41</v>
      </c>
      <c r="N2827" t="s">
        <v>42</v>
      </c>
      <c r="O2827" t="s">
        <v>52</v>
      </c>
      <c r="P2827" t="s">
        <v>284</v>
      </c>
      <c r="Q2827" t="s">
        <v>2264</v>
      </c>
      <c r="R2827" t="s">
        <v>2265</v>
      </c>
      <c r="S2827" t="str">
        <f t="shared" si="44"/>
        <v>ALVAREZ ROZAS, JANET MADELEINE</v>
      </c>
      <c r="T2827" t="s">
        <v>58</v>
      </c>
      <c r="U2827" t="s">
        <v>47</v>
      </c>
      <c r="V2827" t="s">
        <v>48</v>
      </c>
      <c r="W2827" t="s">
        <v>17295</v>
      </c>
      <c r="X2827" s="121">
        <v>24826</v>
      </c>
      <c r="Y2827" t="s">
        <v>2266</v>
      </c>
      <c r="AB2827" t="s">
        <v>37</v>
      </c>
      <c r="AC2827" t="s">
        <v>38</v>
      </c>
      <c r="AD2827" t="s">
        <v>39</v>
      </c>
    </row>
    <row r="2828" spans="1:30">
      <c r="A2828" t="s">
        <v>2267</v>
      </c>
      <c r="B2828" t="s">
        <v>26</v>
      </c>
      <c r="C2828" t="s">
        <v>27</v>
      </c>
      <c r="D2828" t="s">
        <v>28</v>
      </c>
      <c r="E2828" t="s">
        <v>29</v>
      </c>
      <c r="F2828" t="s">
        <v>2212</v>
      </c>
      <c r="G2828" t="s">
        <v>2213</v>
      </c>
      <c r="H2828" t="s">
        <v>6181</v>
      </c>
      <c r="I2828" t="s">
        <v>556</v>
      </c>
      <c r="J2828" t="s">
        <v>2267</v>
      </c>
      <c r="K2828" t="s">
        <v>30</v>
      </c>
      <c r="L2828" t="s">
        <v>30</v>
      </c>
      <c r="M2828" t="s">
        <v>41</v>
      </c>
      <c r="N2828" t="s">
        <v>42</v>
      </c>
      <c r="O2828" t="s">
        <v>2268</v>
      </c>
      <c r="P2828" t="s">
        <v>389</v>
      </c>
      <c r="Q2828" t="s">
        <v>2269</v>
      </c>
      <c r="R2828" t="s">
        <v>2270</v>
      </c>
      <c r="S2828" t="str">
        <f t="shared" si="44"/>
        <v>ARAGON GONZA, CARMEN LUCIA</v>
      </c>
      <c r="T2828" t="s">
        <v>51</v>
      </c>
      <c r="U2828" t="s">
        <v>47</v>
      </c>
      <c r="V2828" t="s">
        <v>48</v>
      </c>
      <c r="W2828" t="s">
        <v>17296</v>
      </c>
      <c r="X2828" s="121">
        <v>24336</v>
      </c>
      <c r="Y2828" t="s">
        <v>2271</v>
      </c>
      <c r="AB2828" t="s">
        <v>37</v>
      </c>
      <c r="AC2828" t="s">
        <v>38</v>
      </c>
      <c r="AD2828" t="s">
        <v>39</v>
      </c>
    </row>
    <row r="2829" spans="1:30">
      <c r="A2829" t="s">
        <v>2272</v>
      </c>
      <c r="B2829" t="s">
        <v>26</v>
      </c>
      <c r="C2829" t="s">
        <v>27</v>
      </c>
      <c r="D2829" t="s">
        <v>28</v>
      </c>
      <c r="E2829" t="s">
        <v>29</v>
      </c>
      <c r="F2829" t="s">
        <v>2212</v>
      </c>
      <c r="G2829" t="s">
        <v>2213</v>
      </c>
      <c r="H2829" t="s">
        <v>6181</v>
      </c>
      <c r="I2829" t="s">
        <v>556</v>
      </c>
      <c r="J2829" t="s">
        <v>2272</v>
      </c>
      <c r="K2829" t="s">
        <v>30</v>
      </c>
      <c r="L2829" t="s">
        <v>30</v>
      </c>
      <c r="M2829" t="s">
        <v>41</v>
      </c>
      <c r="N2829" t="s">
        <v>231</v>
      </c>
      <c r="O2829" t="s">
        <v>2273</v>
      </c>
      <c r="P2829" t="s">
        <v>40</v>
      </c>
      <c r="Q2829" t="s">
        <v>40</v>
      </c>
      <c r="R2829" t="s">
        <v>40</v>
      </c>
      <c r="S2829" s="163" t="s">
        <v>231</v>
      </c>
      <c r="T2829" t="s">
        <v>62</v>
      </c>
      <c r="U2829" t="s">
        <v>47</v>
      </c>
      <c r="V2829" t="s">
        <v>48</v>
      </c>
      <c r="W2829" t="s">
        <v>40</v>
      </c>
      <c r="X2829" t="s">
        <v>232</v>
      </c>
      <c r="Y2829" t="s">
        <v>40</v>
      </c>
      <c r="AB2829" t="s">
        <v>37</v>
      </c>
      <c r="AC2829" t="s">
        <v>6439</v>
      </c>
      <c r="AD2829" t="s">
        <v>39</v>
      </c>
    </row>
    <row r="2830" spans="1:30">
      <c r="A2830" t="s">
        <v>2274</v>
      </c>
      <c r="B2830" t="s">
        <v>26</v>
      </c>
      <c r="C2830" t="s">
        <v>27</v>
      </c>
      <c r="D2830" t="s">
        <v>28</v>
      </c>
      <c r="E2830" t="s">
        <v>29</v>
      </c>
      <c r="F2830" t="s">
        <v>2212</v>
      </c>
      <c r="G2830" t="s">
        <v>2213</v>
      </c>
      <c r="H2830" t="s">
        <v>6181</v>
      </c>
      <c r="I2830" t="s">
        <v>556</v>
      </c>
      <c r="J2830" t="s">
        <v>2274</v>
      </c>
      <c r="K2830" t="s">
        <v>30</v>
      </c>
      <c r="L2830" t="s">
        <v>30</v>
      </c>
      <c r="M2830" t="s">
        <v>41</v>
      </c>
      <c r="N2830" t="s">
        <v>42</v>
      </c>
      <c r="O2830" t="s">
        <v>2275</v>
      </c>
      <c r="P2830" t="s">
        <v>835</v>
      </c>
      <c r="Q2830" t="s">
        <v>75</v>
      </c>
      <c r="R2830" t="s">
        <v>2276</v>
      </c>
      <c r="S2830" t="str">
        <f t="shared" si="44"/>
        <v>BARRA PINEDA, BETHSABE SOBEIDA</v>
      </c>
      <c r="T2830" t="s">
        <v>310</v>
      </c>
      <c r="U2830" t="s">
        <v>47</v>
      </c>
      <c r="V2830" t="s">
        <v>48</v>
      </c>
      <c r="W2830" t="s">
        <v>17297</v>
      </c>
      <c r="X2830" s="121">
        <v>23435</v>
      </c>
      <c r="Y2830" t="s">
        <v>2277</v>
      </c>
      <c r="AB2830" t="s">
        <v>37</v>
      </c>
      <c r="AC2830" t="s">
        <v>38</v>
      </c>
      <c r="AD2830" t="s">
        <v>39</v>
      </c>
    </row>
    <row r="2831" spans="1:30">
      <c r="A2831" t="s">
        <v>2278</v>
      </c>
      <c r="B2831" t="s">
        <v>26</v>
      </c>
      <c r="C2831" t="s">
        <v>27</v>
      </c>
      <c r="D2831" t="s">
        <v>28</v>
      </c>
      <c r="E2831" t="s">
        <v>29</v>
      </c>
      <c r="F2831" t="s">
        <v>2212</v>
      </c>
      <c r="G2831" t="s">
        <v>2213</v>
      </c>
      <c r="H2831" t="s">
        <v>6181</v>
      </c>
      <c r="I2831" t="s">
        <v>556</v>
      </c>
      <c r="J2831" t="s">
        <v>2278</v>
      </c>
      <c r="K2831" t="s">
        <v>30</v>
      </c>
      <c r="L2831" t="s">
        <v>30</v>
      </c>
      <c r="M2831" t="s">
        <v>41</v>
      </c>
      <c r="N2831" t="s">
        <v>42</v>
      </c>
      <c r="O2831" t="s">
        <v>52</v>
      </c>
      <c r="P2831" t="s">
        <v>192</v>
      </c>
      <c r="Q2831" t="s">
        <v>72</v>
      </c>
      <c r="R2831" t="s">
        <v>2279</v>
      </c>
      <c r="S2831" t="str">
        <f t="shared" si="44"/>
        <v>BERNEDO QUISPE, SONIA ESPERANZA</v>
      </c>
      <c r="T2831" t="s">
        <v>46</v>
      </c>
      <c r="U2831" t="s">
        <v>47</v>
      </c>
      <c r="V2831" t="s">
        <v>48</v>
      </c>
      <c r="W2831" t="s">
        <v>17298</v>
      </c>
      <c r="X2831" s="121">
        <v>23729</v>
      </c>
      <c r="Y2831" t="s">
        <v>2280</v>
      </c>
      <c r="AB2831" t="s">
        <v>37</v>
      </c>
      <c r="AC2831" t="s">
        <v>38</v>
      </c>
      <c r="AD2831" t="s">
        <v>39</v>
      </c>
    </row>
    <row r="2832" spans="1:30">
      <c r="A2832" t="s">
        <v>2281</v>
      </c>
      <c r="B2832" t="s">
        <v>26</v>
      </c>
      <c r="C2832" t="s">
        <v>27</v>
      </c>
      <c r="D2832" t="s">
        <v>28</v>
      </c>
      <c r="E2832" t="s">
        <v>29</v>
      </c>
      <c r="F2832" t="s">
        <v>2212</v>
      </c>
      <c r="G2832" t="s">
        <v>2213</v>
      </c>
      <c r="H2832" t="s">
        <v>6181</v>
      </c>
      <c r="I2832" t="s">
        <v>556</v>
      </c>
      <c r="J2832" t="s">
        <v>2281</v>
      </c>
      <c r="K2832" t="s">
        <v>30</v>
      </c>
      <c r="L2832" t="s">
        <v>30</v>
      </c>
      <c r="M2832" t="s">
        <v>41</v>
      </c>
      <c r="N2832" t="s">
        <v>231</v>
      </c>
      <c r="O2832" t="s">
        <v>19230</v>
      </c>
      <c r="P2832" t="s">
        <v>40</v>
      </c>
      <c r="Q2832" t="s">
        <v>40</v>
      </c>
      <c r="R2832" t="s">
        <v>40</v>
      </c>
      <c r="S2832" s="163" t="s">
        <v>231</v>
      </c>
      <c r="T2832" t="s">
        <v>62</v>
      </c>
      <c r="U2832" t="s">
        <v>47</v>
      </c>
      <c r="V2832" t="s">
        <v>48</v>
      </c>
      <c r="W2832" t="s">
        <v>40</v>
      </c>
      <c r="X2832" t="s">
        <v>232</v>
      </c>
      <c r="Y2832" t="s">
        <v>40</v>
      </c>
      <c r="AB2832" t="s">
        <v>37</v>
      </c>
      <c r="AC2832" t="s">
        <v>6439</v>
      </c>
      <c r="AD2832" t="s">
        <v>39</v>
      </c>
    </row>
    <row r="2833" spans="1:30">
      <c r="A2833" t="s">
        <v>2282</v>
      </c>
      <c r="B2833" t="s">
        <v>26</v>
      </c>
      <c r="C2833" t="s">
        <v>27</v>
      </c>
      <c r="D2833" t="s">
        <v>28</v>
      </c>
      <c r="E2833" t="s">
        <v>29</v>
      </c>
      <c r="F2833" t="s">
        <v>2212</v>
      </c>
      <c r="G2833" t="s">
        <v>2213</v>
      </c>
      <c r="H2833" t="s">
        <v>6181</v>
      </c>
      <c r="I2833" t="s">
        <v>556</v>
      </c>
      <c r="J2833" t="s">
        <v>2282</v>
      </c>
      <c r="K2833" t="s">
        <v>30</v>
      </c>
      <c r="L2833" t="s">
        <v>30</v>
      </c>
      <c r="M2833" t="s">
        <v>41</v>
      </c>
      <c r="N2833" t="s">
        <v>42</v>
      </c>
      <c r="O2833" t="s">
        <v>52</v>
      </c>
      <c r="P2833" t="s">
        <v>221</v>
      </c>
      <c r="Q2833" t="s">
        <v>324</v>
      </c>
      <c r="R2833" t="s">
        <v>357</v>
      </c>
      <c r="S2833" t="str">
        <f t="shared" si="44"/>
        <v>BURGOS COAQUIRA, EDGAR</v>
      </c>
      <c r="T2833" t="s">
        <v>58</v>
      </c>
      <c r="U2833" t="s">
        <v>47</v>
      </c>
      <c r="V2833" t="s">
        <v>48</v>
      </c>
      <c r="W2833" t="s">
        <v>17299</v>
      </c>
      <c r="X2833" s="121">
        <v>23400</v>
      </c>
      <c r="Y2833" t="s">
        <v>2283</v>
      </c>
      <c r="AB2833" t="s">
        <v>37</v>
      </c>
      <c r="AC2833" t="s">
        <v>38</v>
      </c>
      <c r="AD2833" t="s">
        <v>39</v>
      </c>
    </row>
    <row r="2834" spans="1:30">
      <c r="A2834" t="s">
        <v>2284</v>
      </c>
      <c r="B2834" t="s">
        <v>26</v>
      </c>
      <c r="C2834" t="s">
        <v>27</v>
      </c>
      <c r="D2834" t="s">
        <v>28</v>
      </c>
      <c r="E2834" t="s">
        <v>29</v>
      </c>
      <c r="F2834" t="s">
        <v>2212</v>
      </c>
      <c r="G2834" t="s">
        <v>2213</v>
      </c>
      <c r="H2834" t="s">
        <v>6181</v>
      </c>
      <c r="I2834" t="s">
        <v>556</v>
      </c>
      <c r="J2834" t="s">
        <v>2284</v>
      </c>
      <c r="K2834" t="s">
        <v>30</v>
      </c>
      <c r="L2834" t="s">
        <v>30</v>
      </c>
      <c r="M2834" t="s">
        <v>41</v>
      </c>
      <c r="N2834" t="s">
        <v>42</v>
      </c>
      <c r="O2834" t="s">
        <v>52</v>
      </c>
      <c r="P2834" t="s">
        <v>215</v>
      </c>
      <c r="Q2834" t="s">
        <v>730</v>
      </c>
      <c r="R2834" t="s">
        <v>2227</v>
      </c>
      <c r="S2834" t="str">
        <f t="shared" si="44"/>
        <v>CASTILLO CORDERO, ERMINIA HENILDA</v>
      </c>
      <c r="T2834" t="s">
        <v>35</v>
      </c>
      <c r="U2834" t="s">
        <v>47</v>
      </c>
      <c r="V2834" t="s">
        <v>48</v>
      </c>
      <c r="W2834" t="s">
        <v>17300</v>
      </c>
      <c r="X2834" s="121">
        <v>24210</v>
      </c>
      <c r="Y2834" t="s">
        <v>2228</v>
      </c>
      <c r="AB2834" t="s">
        <v>37</v>
      </c>
      <c r="AC2834" t="s">
        <v>38</v>
      </c>
      <c r="AD2834" t="s">
        <v>39</v>
      </c>
    </row>
    <row r="2835" spans="1:30">
      <c r="A2835" t="s">
        <v>2285</v>
      </c>
      <c r="B2835" t="s">
        <v>26</v>
      </c>
      <c r="C2835" t="s">
        <v>27</v>
      </c>
      <c r="D2835" t="s">
        <v>28</v>
      </c>
      <c r="E2835" t="s">
        <v>29</v>
      </c>
      <c r="F2835" t="s">
        <v>2212</v>
      </c>
      <c r="G2835" t="s">
        <v>2213</v>
      </c>
      <c r="H2835" t="s">
        <v>6181</v>
      </c>
      <c r="I2835" t="s">
        <v>556</v>
      </c>
      <c r="J2835" t="s">
        <v>2285</v>
      </c>
      <c r="K2835" t="s">
        <v>30</v>
      </c>
      <c r="L2835" t="s">
        <v>30</v>
      </c>
      <c r="M2835" t="s">
        <v>41</v>
      </c>
      <c r="N2835" t="s">
        <v>42</v>
      </c>
      <c r="O2835" t="s">
        <v>19231</v>
      </c>
      <c r="P2835" t="s">
        <v>169</v>
      </c>
      <c r="Q2835" t="s">
        <v>346</v>
      </c>
      <c r="R2835" t="s">
        <v>2457</v>
      </c>
      <c r="S2835" t="str">
        <f t="shared" si="44"/>
        <v>LOZA FERNANDEZ, WIGBERTO</v>
      </c>
      <c r="T2835" t="s">
        <v>58</v>
      </c>
      <c r="U2835" t="s">
        <v>47</v>
      </c>
      <c r="V2835" t="s">
        <v>48</v>
      </c>
      <c r="W2835" t="s">
        <v>17360</v>
      </c>
      <c r="X2835" s="121">
        <v>24332</v>
      </c>
      <c r="Y2835" t="s">
        <v>2458</v>
      </c>
      <c r="AB2835" t="s">
        <v>37</v>
      </c>
      <c r="AC2835" t="s">
        <v>38</v>
      </c>
      <c r="AD2835" t="s">
        <v>39</v>
      </c>
    </row>
    <row r="2836" spans="1:30">
      <c r="A2836" t="s">
        <v>2286</v>
      </c>
      <c r="B2836" t="s">
        <v>26</v>
      </c>
      <c r="C2836" t="s">
        <v>27</v>
      </c>
      <c r="D2836" t="s">
        <v>28</v>
      </c>
      <c r="E2836" t="s">
        <v>29</v>
      </c>
      <c r="F2836" t="s">
        <v>2212</v>
      </c>
      <c r="G2836" t="s">
        <v>2213</v>
      </c>
      <c r="H2836" t="s">
        <v>6181</v>
      </c>
      <c r="I2836" t="s">
        <v>556</v>
      </c>
      <c r="J2836" t="s">
        <v>2286</v>
      </c>
      <c r="K2836" t="s">
        <v>30</v>
      </c>
      <c r="L2836" t="s">
        <v>30</v>
      </c>
      <c r="M2836" t="s">
        <v>41</v>
      </c>
      <c r="N2836" t="s">
        <v>42</v>
      </c>
      <c r="O2836" t="s">
        <v>2287</v>
      </c>
      <c r="P2836" t="s">
        <v>397</v>
      </c>
      <c r="Q2836" t="s">
        <v>148</v>
      </c>
      <c r="R2836" t="s">
        <v>2288</v>
      </c>
      <c r="S2836" t="str">
        <f t="shared" si="44"/>
        <v>NEIRA RAMOS, DORA FRANCISCA</v>
      </c>
      <c r="T2836" t="s">
        <v>35</v>
      </c>
      <c r="U2836" t="s">
        <v>47</v>
      </c>
      <c r="V2836" t="s">
        <v>48</v>
      </c>
      <c r="W2836" t="s">
        <v>17301</v>
      </c>
      <c r="X2836" s="121">
        <v>27821</v>
      </c>
      <c r="Y2836" t="s">
        <v>2289</v>
      </c>
      <c r="AB2836" t="s">
        <v>37</v>
      </c>
      <c r="AC2836" t="s">
        <v>38</v>
      </c>
      <c r="AD2836" t="s">
        <v>39</v>
      </c>
    </row>
    <row r="2837" spans="1:30">
      <c r="A2837" t="s">
        <v>2290</v>
      </c>
      <c r="B2837" t="s">
        <v>26</v>
      </c>
      <c r="C2837" t="s">
        <v>27</v>
      </c>
      <c r="D2837" t="s">
        <v>28</v>
      </c>
      <c r="E2837" t="s">
        <v>29</v>
      </c>
      <c r="F2837" t="s">
        <v>2212</v>
      </c>
      <c r="G2837" t="s">
        <v>2213</v>
      </c>
      <c r="H2837" t="s">
        <v>6181</v>
      </c>
      <c r="I2837" t="s">
        <v>556</v>
      </c>
      <c r="J2837" t="s">
        <v>2290</v>
      </c>
      <c r="K2837" t="s">
        <v>30</v>
      </c>
      <c r="L2837" t="s">
        <v>30</v>
      </c>
      <c r="M2837" t="s">
        <v>41</v>
      </c>
      <c r="N2837" t="s">
        <v>42</v>
      </c>
      <c r="O2837" t="s">
        <v>14658</v>
      </c>
      <c r="P2837" t="s">
        <v>324</v>
      </c>
      <c r="Q2837" t="s">
        <v>148</v>
      </c>
      <c r="R2837" t="s">
        <v>6387</v>
      </c>
      <c r="S2837" t="str">
        <f t="shared" si="44"/>
        <v>COAQUIRA RAMOS, MARISOL</v>
      </c>
      <c r="T2837" t="s">
        <v>310</v>
      </c>
      <c r="U2837" t="s">
        <v>47</v>
      </c>
      <c r="V2837" t="s">
        <v>48</v>
      </c>
      <c r="W2837" t="s">
        <v>17302</v>
      </c>
      <c r="X2837" s="121">
        <v>26111</v>
      </c>
      <c r="Y2837" t="s">
        <v>14659</v>
      </c>
      <c r="AB2837" t="s">
        <v>37</v>
      </c>
      <c r="AC2837" t="s">
        <v>38</v>
      </c>
      <c r="AD2837" t="s">
        <v>39</v>
      </c>
    </row>
    <row r="2838" spans="1:30">
      <c r="A2838" t="s">
        <v>2291</v>
      </c>
      <c r="B2838" t="s">
        <v>26</v>
      </c>
      <c r="C2838" t="s">
        <v>27</v>
      </c>
      <c r="D2838" t="s">
        <v>28</v>
      </c>
      <c r="E2838" t="s">
        <v>29</v>
      </c>
      <c r="F2838" t="s">
        <v>2212</v>
      </c>
      <c r="G2838" t="s">
        <v>2213</v>
      </c>
      <c r="H2838" t="s">
        <v>6181</v>
      </c>
      <c r="I2838" t="s">
        <v>556</v>
      </c>
      <c r="J2838" t="s">
        <v>2291</v>
      </c>
      <c r="K2838" t="s">
        <v>30</v>
      </c>
      <c r="L2838" t="s">
        <v>30</v>
      </c>
      <c r="M2838" t="s">
        <v>41</v>
      </c>
      <c r="N2838" t="s">
        <v>42</v>
      </c>
      <c r="O2838" t="s">
        <v>52</v>
      </c>
      <c r="P2838" t="s">
        <v>95</v>
      </c>
      <c r="Q2838" t="s">
        <v>782</v>
      </c>
      <c r="R2838" t="s">
        <v>305</v>
      </c>
      <c r="S2838" t="str">
        <f t="shared" si="44"/>
        <v>COLQUE CANQUI, MARUJA</v>
      </c>
      <c r="T2838" t="s">
        <v>35</v>
      </c>
      <c r="U2838" t="s">
        <v>47</v>
      </c>
      <c r="V2838" t="s">
        <v>48</v>
      </c>
      <c r="W2838" t="s">
        <v>17303</v>
      </c>
      <c r="X2838" s="121">
        <v>24642</v>
      </c>
      <c r="Y2838" t="s">
        <v>2292</v>
      </c>
      <c r="AB2838" t="s">
        <v>37</v>
      </c>
      <c r="AC2838" t="s">
        <v>38</v>
      </c>
      <c r="AD2838" t="s">
        <v>39</v>
      </c>
    </row>
    <row r="2839" spans="1:30">
      <c r="A2839" t="s">
        <v>2293</v>
      </c>
      <c r="B2839" t="s">
        <v>26</v>
      </c>
      <c r="C2839" t="s">
        <v>27</v>
      </c>
      <c r="D2839" t="s">
        <v>28</v>
      </c>
      <c r="E2839" t="s">
        <v>29</v>
      </c>
      <c r="F2839" t="s">
        <v>2212</v>
      </c>
      <c r="G2839" t="s">
        <v>2213</v>
      </c>
      <c r="H2839" t="s">
        <v>6181</v>
      </c>
      <c r="I2839" t="s">
        <v>556</v>
      </c>
      <c r="J2839" t="s">
        <v>2293</v>
      </c>
      <c r="K2839" t="s">
        <v>30</v>
      </c>
      <c r="L2839" t="s">
        <v>30</v>
      </c>
      <c r="M2839" t="s">
        <v>41</v>
      </c>
      <c r="N2839" t="s">
        <v>231</v>
      </c>
      <c r="O2839" t="s">
        <v>2294</v>
      </c>
      <c r="P2839" t="s">
        <v>40</v>
      </c>
      <c r="Q2839" t="s">
        <v>40</v>
      </c>
      <c r="R2839" t="s">
        <v>40</v>
      </c>
      <c r="S2839" s="163" t="s">
        <v>231</v>
      </c>
      <c r="T2839" t="s">
        <v>62</v>
      </c>
      <c r="U2839" t="s">
        <v>47</v>
      </c>
      <c r="V2839" t="s">
        <v>48</v>
      </c>
      <c r="W2839" t="s">
        <v>40</v>
      </c>
      <c r="X2839" t="s">
        <v>232</v>
      </c>
      <c r="Y2839" t="s">
        <v>40</v>
      </c>
      <c r="AB2839" t="s">
        <v>37</v>
      </c>
      <c r="AC2839" t="s">
        <v>6439</v>
      </c>
      <c r="AD2839" t="s">
        <v>39</v>
      </c>
    </row>
    <row r="2840" spans="1:30">
      <c r="A2840" t="s">
        <v>2295</v>
      </c>
      <c r="B2840" t="s">
        <v>26</v>
      </c>
      <c r="C2840" t="s">
        <v>27</v>
      </c>
      <c r="D2840" t="s">
        <v>28</v>
      </c>
      <c r="E2840" t="s">
        <v>29</v>
      </c>
      <c r="F2840" t="s">
        <v>2212</v>
      </c>
      <c r="G2840" t="s">
        <v>2213</v>
      </c>
      <c r="H2840" t="s">
        <v>6181</v>
      </c>
      <c r="I2840" t="s">
        <v>556</v>
      </c>
      <c r="J2840" t="s">
        <v>2295</v>
      </c>
      <c r="K2840" t="s">
        <v>30</v>
      </c>
      <c r="L2840" t="s">
        <v>30</v>
      </c>
      <c r="M2840" t="s">
        <v>41</v>
      </c>
      <c r="N2840" t="s">
        <v>42</v>
      </c>
      <c r="O2840" t="s">
        <v>52</v>
      </c>
      <c r="P2840" t="s">
        <v>176</v>
      </c>
      <c r="Q2840" t="s">
        <v>132</v>
      </c>
      <c r="R2840" t="s">
        <v>2296</v>
      </c>
      <c r="S2840" t="str">
        <f t="shared" si="44"/>
        <v>ENRIQUEZ CARPIO, EMPERATRIZ</v>
      </c>
      <c r="T2840" t="s">
        <v>58</v>
      </c>
      <c r="U2840" t="s">
        <v>47</v>
      </c>
      <c r="V2840" t="s">
        <v>48</v>
      </c>
      <c r="W2840" t="s">
        <v>17304</v>
      </c>
      <c r="X2840" s="121">
        <v>24830</v>
      </c>
      <c r="Y2840" t="s">
        <v>2297</v>
      </c>
      <c r="AB2840" t="s">
        <v>37</v>
      </c>
      <c r="AC2840" t="s">
        <v>38</v>
      </c>
      <c r="AD2840" t="s">
        <v>39</v>
      </c>
    </row>
    <row r="2841" spans="1:30">
      <c r="A2841" t="s">
        <v>2298</v>
      </c>
      <c r="B2841" t="s">
        <v>26</v>
      </c>
      <c r="C2841" t="s">
        <v>27</v>
      </c>
      <c r="D2841" t="s">
        <v>28</v>
      </c>
      <c r="E2841" t="s">
        <v>29</v>
      </c>
      <c r="F2841" t="s">
        <v>2212</v>
      </c>
      <c r="G2841" t="s">
        <v>2213</v>
      </c>
      <c r="H2841" t="s">
        <v>6181</v>
      </c>
      <c r="I2841" t="s">
        <v>556</v>
      </c>
      <c r="J2841" t="s">
        <v>2298</v>
      </c>
      <c r="K2841" t="s">
        <v>30</v>
      </c>
      <c r="L2841" t="s">
        <v>30</v>
      </c>
      <c r="M2841" t="s">
        <v>41</v>
      </c>
      <c r="N2841" t="s">
        <v>42</v>
      </c>
      <c r="O2841" t="s">
        <v>52</v>
      </c>
      <c r="P2841" t="s">
        <v>122</v>
      </c>
      <c r="Q2841" t="s">
        <v>706</v>
      </c>
      <c r="R2841" t="s">
        <v>2299</v>
      </c>
      <c r="S2841" t="str">
        <f t="shared" si="44"/>
        <v>FLORES CALATAYUD, MARIA REINA</v>
      </c>
      <c r="T2841" t="s">
        <v>35</v>
      </c>
      <c r="U2841" t="s">
        <v>47</v>
      </c>
      <c r="V2841" t="s">
        <v>48</v>
      </c>
      <c r="W2841" t="s">
        <v>17305</v>
      </c>
      <c r="X2841" s="121">
        <v>24989</v>
      </c>
      <c r="Y2841" t="s">
        <v>2300</v>
      </c>
      <c r="AB2841" t="s">
        <v>37</v>
      </c>
      <c r="AC2841" t="s">
        <v>38</v>
      </c>
      <c r="AD2841" t="s">
        <v>39</v>
      </c>
    </row>
    <row r="2842" spans="1:30">
      <c r="A2842" t="s">
        <v>2301</v>
      </c>
      <c r="B2842" t="s">
        <v>26</v>
      </c>
      <c r="C2842" t="s">
        <v>27</v>
      </c>
      <c r="D2842" t="s">
        <v>28</v>
      </c>
      <c r="E2842" t="s">
        <v>29</v>
      </c>
      <c r="F2842" t="s">
        <v>2212</v>
      </c>
      <c r="G2842" t="s">
        <v>2213</v>
      </c>
      <c r="H2842" t="s">
        <v>6181</v>
      </c>
      <c r="I2842" t="s">
        <v>556</v>
      </c>
      <c r="J2842" t="s">
        <v>2301</v>
      </c>
      <c r="K2842" t="s">
        <v>30</v>
      </c>
      <c r="L2842" t="s">
        <v>30</v>
      </c>
      <c r="M2842" t="s">
        <v>41</v>
      </c>
      <c r="N2842" t="s">
        <v>42</v>
      </c>
      <c r="O2842" t="s">
        <v>52</v>
      </c>
      <c r="P2842" t="s">
        <v>69</v>
      </c>
      <c r="Q2842" t="s">
        <v>343</v>
      </c>
      <c r="R2842" t="s">
        <v>2302</v>
      </c>
      <c r="S2842" t="str">
        <f t="shared" si="44"/>
        <v>GUERRA BRAVO, AGUSTIN EDUARDO</v>
      </c>
      <c r="T2842" t="s">
        <v>46</v>
      </c>
      <c r="U2842" t="s">
        <v>47</v>
      </c>
      <c r="V2842" t="s">
        <v>48</v>
      </c>
      <c r="W2842" t="s">
        <v>17306</v>
      </c>
      <c r="X2842" s="121">
        <v>21555</v>
      </c>
      <c r="Y2842" t="s">
        <v>2303</v>
      </c>
      <c r="AB2842" t="s">
        <v>37</v>
      </c>
      <c r="AC2842" t="s">
        <v>38</v>
      </c>
      <c r="AD2842" t="s">
        <v>39</v>
      </c>
    </row>
    <row r="2843" spans="1:30">
      <c r="A2843" t="s">
        <v>2304</v>
      </c>
      <c r="B2843" t="s">
        <v>26</v>
      </c>
      <c r="C2843" t="s">
        <v>27</v>
      </c>
      <c r="D2843" t="s">
        <v>28</v>
      </c>
      <c r="E2843" t="s">
        <v>29</v>
      </c>
      <c r="F2843" t="s">
        <v>2212</v>
      </c>
      <c r="G2843" t="s">
        <v>2213</v>
      </c>
      <c r="H2843" t="s">
        <v>6181</v>
      </c>
      <c r="I2843" t="s">
        <v>556</v>
      </c>
      <c r="J2843" t="s">
        <v>2304</v>
      </c>
      <c r="K2843" t="s">
        <v>30</v>
      </c>
      <c r="L2843" t="s">
        <v>30</v>
      </c>
      <c r="M2843" t="s">
        <v>41</v>
      </c>
      <c r="N2843" t="s">
        <v>42</v>
      </c>
      <c r="O2843" t="s">
        <v>52</v>
      </c>
      <c r="P2843" t="s">
        <v>308</v>
      </c>
      <c r="Q2843" t="s">
        <v>214</v>
      </c>
      <c r="R2843" t="s">
        <v>2243</v>
      </c>
      <c r="S2843" t="str">
        <f t="shared" si="44"/>
        <v>HINOJOSA PARI, ZINAIDA SARA</v>
      </c>
      <c r="T2843" t="s">
        <v>58</v>
      </c>
      <c r="U2843" t="s">
        <v>47</v>
      </c>
      <c r="V2843" t="s">
        <v>48</v>
      </c>
      <c r="W2843" t="s">
        <v>17307</v>
      </c>
      <c r="X2843" s="121">
        <v>25500</v>
      </c>
      <c r="Y2843" t="s">
        <v>2244</v>
      </c>
      <c r="AB2843" t="s">
        <v>37</v>
      </c>
      <c r="AC2843" t="s">
        <v>38</v>
      </c>
      <c r="AD2843" t="s">
        <v>39</v>
      </c>
    </row>
    <row r="2844" spans="1:30">
      <c r="A2844" t="s">
        <v>2305</v>
      </c>
      <c r="B2844" t="s">
        <v>26</v>
      </c>
      <c r="C2844" t="s">
        <v>27</v>
      </c>
      <c r="D2844" t="s">
        <v>28</v>
      </c>
      <c r="E2844" t="s">
        <v>29</v>
      </c>
      <c r="F2844" t="s">
        <v>2212</v>
      </c>
      <c r="G2844" t="s">
        <v>2213</v>
      </c>
      <c r="H2844" t="s">
        <v>6181</v>
      </c>
      <c r="I2844" t="s">
        <v>556</v>
      </c>
      <c r="J2844" t="s">
        <v>2305</v>
      </c>
      <c r="K2844" t="s">
        <v>30</v>
      </c>
      <c r="L2844" t="s">
        <v>30</v>
      </c>
      <c r="M2844" t="s">
        <v>41</v>
      </c>
      <c r="N2844" t="s">
        <v>42</v>
      </c>
      <c r="O2844" t="s">
        <v>52</v>
      </c>
      <c r="P2844" t="s">
        <v>903</v>
      </c>
      <c r="Q2844" t="s">
        <v>134</v>
      </c>
      <c r="R2844" t="s">
        <v>374</v>
      </c>
      <c r="S2844" t="str">
        <f t="shared" si="44"/>
        <v>HUACASI GONZALES, MARTHA</v>
      </c>
      <c r="T2844" t="s">
        <v>35</v>
      </c>
      <c r="U2844" t="s">
        <v>47</v>
      </c>
      <c r="V2844" t="s">
        <v>48</v>
      </c>
      <c r="W2844" t="s">
        <v>17308</v>
      </c>
      <c r="X2844" s="121">
        <v>23744</v>
      </c>
      <c r="Y2844" t="s">
        <v>2306</v>
      </c>
      <c r="AB2844" t="s">
        <v>37</v>
      </c>
      <c r="AC2844" t="s">
        <v>38</v>
      </c>
      <c r="AD2844" t="s">
        <v>39</v>
      </c>
    </row>
    <row r="2845" spans="1:30">
      <c r="A2845" t="s">
        <v>2307</v>
      </c>
      <c r="B2845" t="s">
        <v>26</v>
      </c>
      <c r="C2845" t="s">
        <v>27</v>
      </c>
      <c r="D2845" t="s">
        <v>28</v>
      </c>
      <c r="E2845" t="s">
        <v>29</v>
      </c>
      <c r="F2845" t="s">
        <v>2212</v>
      </c>
      <c r="G2845" t="s">
        <v>2213</v>
      </c>
      <c r="H2845" t="s">
        <v>6181</v>
      </c>
      <c r="I2845" t="s">
        <v>556</v>
      </c>
      <c r="J2845" t="s">
        <v>2307</v>
      </c>
      <c r="K2845" t="s">
        <v>30</v>
      </c>
      <c r="L2845" t="s">
        <v>30</v>
      </c>
      <c r="M2845" t="s">
        <v>41</v>
      </c>
      <c r="N2845" t="s">
        <v>42</v>
      </c>
      <c r="O2845" t="s">
        <v>52</v>
      </c>
      <c r="P2845" t="s">
        <v>223</v>
      </c>
      <c r="Q2845" t="s">
        <v>110</v>
      </c>
      <c r="R2845" t="s">
        <v>475</v>
      </c>
      <c r="S2845" t="str">
        <f t="shared" si="44"/>
        <v>JIMENEZ PAREDES, NORMA</v>
      </c>
      <c r="T2845" t="s">
        <v>46</v>
      </c>
      <c r="U2845" t="s">
        <v>47</v>
      </c>
      <c r="V2845" t="s">
        <v>48</v>
      </c>
      <c r="W2845" t="s">
        <v>17309</v>
      </c>
      <c r="X2845" s="121">
        <v>21565</v>
      </c>
      <c r="Y2845" t="s">
        <v>2308</v>
      </c>
      <c r="AB2845" t="s">
        <v>37</v>
      </c>
      <c r="AC2845" t="s">
        <v>38</v>
      </c>
      <c r="AD2845" t="s">
        <v>39</v>
      </c>
    </row>
    <row r="2846" spans="1:30">
      <c r="A2846" t="s">
        <v>2309</v>
      </c>
      <c r="B2846" t="s">
        <v>26</v>
      </c>
      <c r="C2846" t="s">
        <v>27</v>
      </c>
      <c r="D2846" t="s">
        <v>28</v>
      </c>
      <c r="E2846" t="s">
        <v>29</v>
      </c>
      <c r="F2846" t="s">
        <v>2212</v>
      </c>
      <c r="G2846" t="s">
        <v>2213</v>
      </c>
      <c r="H2846" t="s">
        <v>6181</v>
      </c>
      <c r="I2846" t="s">
        <v>556</v>
      </c>
      <c r="J2846" t="s">
        <v>2309</v>
      </c>
      <c r="K2846" t="s">
        <v>30</v>
      </c>
      <c r="L2846" t="s">
        <v>30</v>
      </c>
      <c r="M2846" t="s">
        <v>41</v>
      </c>
      <c r="N2846" t="s">
        <v>42</v>
      </c>
      <c r="O2846" t="s">
        <v>7364</v>
      </c>
      <c r="P2846" t="s">
        <v>301</v>
      </c>
      <c r="Q2846" t="s">
        <v>72</v>
      </c>
      <c r="R2846" t="s">
        <v>4327</v>
      </c>
      <c r="S2846" t="str">
        <f t="shared" si="44"/>
        <v>LLANOS QUISPE, JOSE BERNARDO</v>
      </c>
      <c r="T2846" t="s">
        <v>35</v>
      </c>
      <c r="U2846" t="s">
        <v>47</v>
      </c>
      <c r="V2846" t="s">
        <v>48</v>
      </c>
      <c r="W2846" t="s">
        <v>17310</v>
      </c>
      <c r="X2846" s="121">
        <v>22513</v>
      </c>
      <c r="Y2846" t="s">
        <v>4328</v>
      </c>
      <c r="AB2846" t="s">
        <v>37</v>
      </c>
      <c r="AC2846" t="s">
        <v>38</v>
      </c>
      <c r="AD2846" t="s">
        <v>39</v>
      </c>
    </row>
    <row r="2847" spans="1:30">
      <c r="A2847" t="s">
        <v>2310</v>
      </c>
      <c r="B2847" t="s">
        <v>26</v>
      </c>
      <c r="C2847" t="s">
        <v>27</v>
      </c>
      <c r="D2847" t="s">
        <v>28</v>
      </c>
      <c r="E2847" t="s">
        <v>29</v>
      </c>
      <c r="F2847" t="s">
        <v>2212</v>
      </c>
      <c r="G2847" t="s">
        <v>2213</v>
      </c>
      <c r="H2847" t="s">
        <v>6181</v>
      </c>
      <c r="I2847" t="s">
        <v>556</v>
      </c>
      <c r="J2847" t="s">
        <v>2310</v>
      </c>
      <c r="K2847" t="s">
        <v>30</v>
      </c>
      <c r="L2847" t="s">
        <v>30</v>
      </c>
      <c r="M2847" t="s">
        <v>41</v>
      </c>
      <c r="N2847" t="s">
        <v>42</v>
      </c>
      <c r="O2847" t="s">
        <v>52</v>
      </c>
      <c r="P2847" t="s">
        <v>103</v>
      </c>
      <c r="Q2847" t="s">
        <v>2238</v>
      </c>
      <c r="R2847" t="s">
        <v>2239</v>
      </c>
      <c r="S2847" t="str">
        <f t="shared" si="44"/>
        <v>MAMANI CANASSA, LILI YRMA</v>
      </c>
      <c r="T2847" t="s">
        <v>51</v>
      </c>
      <c r="U2847" t="s">
        <v>47</v>
      </c>
      <c r="V2847" t="s">
        <v>48</v>
      </c>
      <c r="W2847" t="s">
        <v>17311</v>
      </c>
      <c r="X2847" s="121">
        <v>25220</v>
      </c>
      <c r="Y2847" t="s">
        <v>2240</v>
      </c>
      <c r="AB2847" t="s">
        <v>37</v>
      </c>
      <c r="AC2847" t="s">
        <v>38</v>
      </c>
      <c r="AD2847" t="s">
        <v>39</v>
      </c>
    </row>
    <row r="2848" spans="1:30">
      <c r="A2848" t="s">
        <v>2311</v>
      </c>
      <c r="B2848" t="s">
        <v>26</v>
      </c>
      <c r="C2848" t="s">
        <v>27</v>
      </c>
      <c r="D2848" t="s">
        <v>28</v>
      </c>
      <c r="E2848" t="s">
        <v>29</v>
      </c>
      <c r="F2848" t="s">
        <v>2212</v>
      </c>
      <c r="G2848" t="s">
        <v>2213</v>
      </c>
      <c r="H2848" t="s">
        <v>6181</v>
      </c>
      <c r="I2848" t="s">
        <v>556</v>
      </c>
      <c r="J2848" t="s">
        <v>2311</v>
      </c>
      <c r="K2848" t="s">
        <v>30</v>
      </c>
      <c r="L2848" t="s">
        <v>30</v>
      </c>
      <c r="M2848" t="s">
        <v>41</v>
      </c>
      <c r="N2848" t="s">
        <v>42</v>
      </c>
      <c r="O2848" t="s">
        <v>52</v>
      </c>
      <c r="P2848" t="s">
        <v>152</v>
      </c>
      <c r="Q2848" t="s">
        <v>236</v>
      </c>
      <c r="R2848" t="s">
        <v>2312</v>
      </c>
      <c r="S2848" t="str">
        <f t="shared" si="44"/>
        <v>PEREZ MORENO, MIGUEL ANTONIO</v>
      </c>
      <c r="T2848" t="s">
        <v>51</v>
      </c>
      <c r="U2848" t="s">
        <v>47</v>
      </c>
      <c r="V2848" t="s">
        <v>48</v>
      </c>
      <c r="W2848" t="s">
        <v>17312</v>
      </c>
      <c r="X2848" s="121">
        <v>24954</v>
      </c>
      <c r="Y2848" t="s">
        <v>2313</v>
      </c>
      <c r="AB2848" t="s">
        <v>37</v>
      </c>
      <c r="AC2848" t="s">
        <v>38</v>
      </c>
      <c r="AD2848" t="s">
        <v>39</v>
      </c>
    </row>
    <row r="2849" spans="1:30">
      <c r="A2849" t="s">
        <v>2314</v>
      </c>
      <c r="B2849" t="s">
        <v>26</v>
      </c>
      <c r="C2849" t="s">
        <v>27</v>
      </c>
      <c r="D2849" t="s">
        <v>28</v>
      </c>
      <c r="E2849" t="s">
        <v>29</v>
      </c>
      <c r="F2849" t="s">
        <v>2212</v>
      </c>
      <c r="G2849" t="s">
        <v>2213</v>
      </c>
      <c r="H2849" t="s">
        <v>6181</v>
      </c>
      <c r="I2849" t="s">
        <v>556</v>
      </c>
      <c r="J2849" t="s">
        <v>2314</v>
      </c>
      <c r="K2849" t="s">
        <v>30</v>
      </c>
      <c r="L2849" t="s">
        <v>30</v>
      </c>
      <c r="M2849" t="s">
        <v>41</v>
      </c>
      <c r="N2849" t="s">
        <v>42</v>
      </c>
      <c r="O2849" t="s">
        <v>2315</v>
      </c>
      <c r="P2849" t="s">
        <v>50</v>
      </c>
      <c r="Q2849" t="s">
        <v>130</v>
      </c>
      <c r="R2849" t="s">
        <v>918</v>
      </c>
      <c r="S2849" t="str">
        <f t="shared" si="44"/>
        <v>CHOQUEMAMANI PALOMINO, MAURO</v>
      </c>
      <c r="T2849" t="s">
        <v>62</v>
      </c>
      <c r="U2849" t="s">
        <v>47</v>
      </c>
      <c r="V2849" t="s">
        <v>48</v>
      </c>
      <c r="W2849" t="s">
        <v>17313</v>
      </c>
      <c r="X2849" s="121">
        <v>27199</v>
      </c>
      <c r="Y2849" t="s">
        <v>2316</v>
      </c>
      <c r="AB2849" t="s">
        <v>37</v>
      </c>
      <c r="AC2849" t="s">
        <v>38</v>
      </c>
      <c r="AD2849" t="s">
        <v>39</v>
      </c>
    </row>
    <row r="2850" spans="1:30">
      <c r="A2850" t="s">
        <v>2317</v>
      </c>
      <c r="B2850" t="s">
        <v>26</v>
      </c>
      <c r="C2850" t="s">
        <v>27</v>
      </c>
      <c r="D2850" t="s">
        <v>28</v>
      </c>
      <c r="E2850" t="s">
        <v>29</v>
      </c>
      <c r="F2850" t="s">
        <v>2212</v>
      </c>
      <c r="G2850" t="s">
        <v>2213</v>
      </c>
      <c r="H2850" t="s">
        <v>6181</v>
      </c>
      <c r="I2850" t="s">
        <v>556</v>
      </c>
      <c r="J2850" t="s">
        <v>2317</v>
      </c>
      <c r="K2850" t="s">
        <v>30</v>
      </c>
      <c r="L2850" t="s">
        <v>30</v>
      </c>
      <c r="M2850" t="s">
        <v>41</v>
      </c>
      <c r="N2850" t="s">
        <v>42</v>
      </c>
      <c r="O2850" t="s">
        <v>52</v>
      </c>
      <c r="P2850" t="s">
        <v>319</v>
      </c>
      <c r="Q2850" t="s">
        <v>102</v>
      </c>
      <c r="R2850" t="s">
        <v>2318</v>
      </c>
      <c r="S2850" t="str">
        <f t="shared" si="44"/>
        <v>MENDOZA CHAMBI, LEYDI YEMIRA</v>
      </c>
      <c r="T2850" t="s">
        <v>58</v>
      </c>
      <c r="U2850" t="s">
        <v>47</v>
      </c>
      <c r="V2850" t="s">
        <v>48</v>
      </c>
      <c r="W2850" t="s">
        <v>17314</v>
      </c>
      <c r="X2850" s="121">
        <v>25890</v>
      </c>
      <c r="Y2850" t="s">
        <v>2319</v>
      </c>
      <c r="AB2850" t="s">
        <v>37</v>
      </c>
      <c r="AC2850" t="s">
        <v>38</v>
      </c>
      <c r="AD2850" t="s">
        <v>39</v>
      </c>
    </row>
    <row r="2851" spans="1:30">
      <c r="A2851" t="s">
        <v>2320</v>
      </c>
      <c r="B2851" t="s">
        <v>26</v>
      </c>
      <c r="C2851" t="s">
        <v>27</v>
      </c>
      <c r="D2851" t="s">
        <v>28</v>
      </c>
      <c r="E2851" t="s">
        <v>29</v>
      </c>
      <c r="F2851" t="s">
        <v>2212</v>
      </c>
      <c r="G2851" t="s">
        <v>2213</v>
      </c>
      <c r="H2851" t="s">
        <v>6181</v>
      </c>
      <c r="I2851" t="s">
        <v>556</v>
      </c>
      <c r="J2851" t="s">
        <v>2320</v>
      </c>
      <c r="K2851" t="s">
        <v>30</v>
      </c>
      <c r="L2851" t="s">
        <v>30</v>
      </c>
      <c r="M2851" t="s">
        <v>41</v>
      </c>
      <c r="N2851" t="s">
        <v>42</v>
      </c>
      <c r="O2851" t="s">
        <v>52</v>
      </c>
      <c r="P2851" t="s">
        <v>304</v>
      </c>
      <c r="Q2851" t="s">
        <v>745</v>
      </c>
      <c r="R2851" t="s">
        <v>2321</v>
      </c>
      <c r="S2851" t="str">
        <f t="shared" si="44"/>
        <v>MESTAS CUENTAS, FORTUNATA</v>
      </c>
      <c r="T2851" t="s">
        <v>58</v>
      </c>
      <c r="U2851" t="s">
        <v>47</v>
      </c>
      <c r="V2851" t="s">
        <v>48</v>
      </c>
      <c r="W2851" t="s">
        <v>17315</v>
      </c>
      <c r="X2851" s="121">
        <v>21471</v>
      </c>
      <c r="Y2851" t="s">
        <v>2322</v>
      </c>
      <c r="AB2851" t="s">
        <v>37</v>
      </c>
      <c r="AC2851" t="s">
        <v>38</v>
      </c>
      <c r="AD2851" t="s">
        <v>39</v>
      </c>
    </row>
    <row r="2852" spans="1:30">
      <c r="A2852" t="s">
        <v>2323</v>
      </c>
      <c r="B2852" t="s">
        <v>26</v>
      </c>
      <c r="C2852" t="s">
        <v>27</v>
      </c>
      <c r="D2852" t="s">
        <v>28</v>
      </c>
      <c r="E2852" t="s">
        <v>29</v>
      </c>
      <c r="F2852" t="s">
        <v>2212</v>
      </c>
      <c r="G2852" t="s">
        <v>2213</v>
      </c>
      <c r="H2852" t="s">
        <v>6181</v>
      </c>
      <c r="I2852" t="s">
        <v>556</v>
      </c>
      <c r="J2852" t="s">
        <v>2323</v>
      </c>
      <c r="K2852" t="s">
        <v>30</v>
      </c>
      <c r="L2852" t="s">
        <v>30</v>
      </c>
      <c r="M2852" t="s">
        <v>41</v>
      </c>
      <c r="N2852" t="s">
        <v>42</v>
      </c>
      <c r="O2852" t="s">
        <v>52</v>
      </c>
      <c r="P2852" t="s">
        <v>2060</v>
      </c>
      <c r="Q2852" t="s">
        <v>331</v>
      </c>
      <c r="R2852" t="s">
        <v>2324</v>
      </c>
      <c r="S2852" t="str">
        <f t="shared" si="44"/>
        <v>MUÑUICO ATENCIO, CARMEN YOLANDA</v>
      </c>
      <c r="T2852" t="s">
        <v>58</v>
      </c>
      <c r="U2852" t="s">
        <v>47</v>
      </c>
      <c r="V2852" t="s">
        <v>48</v>
      </c>
      <c r="W2852" t="s">
        <v>17316</v>
      </c>
      <c r="X2852" s="121">
        <v>26798</v>
      </c>
      <c r="Y2852" t="s">
        <v>2325</v>
      </c>
      <c r="AB2852" t="s">
        <v>37</v>
      </c>
      <c r="AC2852" t="s">
        <v>38</v>
      </c>
      <c r="AD2852" t="s">
        <v>39</v>
      </c>
    </row>
    <row r="2853" spans="1:30">
      <c r="A2853" t="s">
        <v>2326</v>
      </c>
      <c r="B2853" t="s">
        <v>26</v>
      </c>
      <c r="C2853" t="s">
        <v>27</v>
      </c>
      <c r="D2853" t="s">
        <v>28</v>
      </c>
      <c r="E2853" t="s">
        <v>29</v>
      </c>
      <c r="F2853" t="s">
        <v>2212</v>
      </c>
      <c r="G2853" t="s">
        <v>2213</v>
      </c>
      <c r="H2853" t="s">
        <v>6181</v>
      </c>
      <c r="I2853" t="s">
        <v>556</v>
      </c>
      <c r="J2853" t="s">
        <v>2326</v>
      </c>
      <c r="K2853" t="s">
        <v>30</v>
      </c>
      <c r="L2853" t="s">
        <v>30</v>
      </c>
      <c r="M2853" t="s">
        <v>41</v>
      </c>
      <c r="N2853" t="s">
        <v>42</v>
      </c>
      <c r="O2853" t="s">
        <v>17317</v>
      </c>
      <c r="P2853" t="s">
        <v>318</v>
      </c>
      <c r="Q2853" t="s">
        <v>148</v>
      </c>
      <c r="R2853" t="s">
        <v>366</v>
      </c>
      <c r="S2853" t="str">
        <f t="shared" si="44"/>
        <v>MERMA RAMOS, ROXANA</v>
      </c>
      <c r="T2853" t="s">
        <v>46</v>
      </c>
      <c r="U2853" t="s">
        <v>47</v>
      </c>
      <c r="V2853" t="s">
        <v>48</v>
      </c>
      <c r="W2853" t="s">
        <v>19232</v>
      </c>
      <c r="X2853" s="121">
        <v>26035</v>
      </c>
      <c r="Y2853" t="s">
        <v>19233</v>
      </c>
      <c r="AB2853" t="s">
        <v>37</v>
      </c>
      <c r="AC2853" t="s">
        <v>38</v>
      </c>
      <c r="AD2853" t="s">
        <v>39</v>
      </c>
    </row>
    <row r="2854" spans="1:30">
      <c r="A2854" t="s">
        <v>2327</v>
      </c>
      <c r="B2854" t="s">
        <v>26</v>
      </c>
      <c r="C2854" t="s">
        <v>27</v>
      </c>
      <c r="D2854" t="s">
        <v>28</v>
      </c>
      <c r="E2854" t="s">
        <v>29</v>
      </c>
      <c r="F2854" t="s">
        <v>2212</v>
      </c>
      <c r="G2854" t="s">
        <v>2213</v>
      </c>
      <c r="H2854" t="s">
        <v>6181</v>
      </c>
      <c r="I2854" t="s">
        <v>556</v>
      </c>
      <c r="J2854" t="s">
        <v>2327</v>
      </c>
      <c r="K2854" t="s">
        <v>30</v>
      </c>
      <c r="L2854" t="s">
        <v>30</v>
      </c>
      <c r="M2854" t="s">
        <v>41</v>
      </c>
      <c r="N2854" t="s">
        <v>42</v>
      </c>
      <c r="O2854" t="s">
        <v>2328</v>
      </c>
      <c r="P2854" t="s">
        <v>481</v>
      </c>
      <c r="Q2854" t="s">
        <v>170</v>
      </c>
      <c r="R2854" t="s">
        <v>4422</v>
      </c>
      <c r="S2854" t="str">
        <f t="shared" si="44"/>
        <v>CENTENO ROJAS, VIDALIO</v>
      </c>
      <c r="T2854" t="s">
        <v>46</v>
      </c>
      <c r="U2854" t="s">
        <v>47</v>
      </c>
      <c r="V2854" t="s">
        <v>48</v>
      </c>
      <c r="W2854" t="s">
        <v>17318</v>
      </c>
      <c r="X2854" s="121">
        <v>24349</v>
      </c>
      <c r="Y2854" t="s">
        <v>4423</v>
      </c>
      <c r="AB2854" t="s">
        <v>37</v>
      </c>
      <c r="AC2854" t="s">
        <v>38</v>
      </c>
      <c r="AD2854" t="s">
        <v>39</v>
      </c>
    </row>
    <row r="2855" spans="1:30">
      <c r="A2855" t="s">
        <v>2329</v>
      </c>
      <c r="B2855" t="s">
        <v>26</v>
      </c>
      <c r="C2855" t="s">
        <v>27</v>
      </c>
      <c r="D2855" t="s">
        <v>28</v>
      </c>
      <c r="E2855" t="s">
        <v>29</v>
      </c>
      <c r="F2855" t="s">
        <v>2212</v>
      </c>
      <c r="G2855" t="s">
        <v>2213</v>
      </c>
      <c r="H2855" t="s">
        <v>6181</v>
      </c>
      <c r="I2855" t="s">
        <v>556</v>
      </c>
      <c r="J2855" t="s">
        <v>2329</v>
      </c>
      <c r="K2855" t="s">
        <v>30</v>
      </c>
      <c r="L2855" t="s">
        <v>30</v>
      </c>
      <c r="M2855" t="s">
        <v>41</v>
      </c>
      <c r="N2855" t="s">
        <v>42</v>
      </c>
      <c r="O2855" t="s">
        <v>2330</v>
      </c>
      <c r="P2855" t="s">
        <v>263</v>
      </c>
      <c r="Q2855" t="s">
        <v>103</v>
      </c>
      <c r="R2855" t="s">
        <v>1564</v>
      </c>
      <c r="S2855" t="str">
        <f t="shared" si="44"/>
        <v>SANDOVAL MAMANI, MARIANELA</v>
      </c>
      <c r="T2855" t="s">
        <v>51</v>
      </c>
      <c r="U2855" t="s">
        <v>47</v>
      </c>
      <c r="V2855" t="s">
        <v>48</v>
      </c>
      <c r="W2855" t="s">
        <v>17319</v>
      </c>
      <c r="X2855" s="121">
        <v>29746</v>
      </c>
      <c r="Y2855" t="s">
        <v>2335</v>
      </c>
      <c r="AB2855" t="s">
        <v>37</v>
      </c>
      <c r="AC2855" t="s">
        <v>38</v>
      </c>
      <c r="AD2855" t="s">
        <v>39</v>
      </c>
    </row>
    <row r="2856" spans="1:30">
      <c r="A2856" t="s">
        <v>2331</v>
      </c>
      <c r="B2856" t="s">
        <v>26</v>
      </c>
      <c r="C2856" t="s">
        <v>27</v>
      </c>
      <c r="D2856" t="s">
        <v>28</v>
      </c>
      <c r="E2856" t="s">
        <v>29</v>
      </c>
      <c r="F2856" t="s">
        <v>2212</v>
      </c>
      <c r="G2856" t="s">
        <v>2213</v>
      </c>
      <c r="H2856" t="s">
        <v>6181</v>
      </c>
      <c r="I2856" t="s">
        <v>556</v>
      </c>
      <c r="J2856" t="s">
        <v>2331</v>
      </c>
      <c r="K2856" t="s">
        <v>30</v>
      </c>
      <c r="L2856" t="s">
        <v>30</v>
      </c>
      <c r="M2856" t="s">
        <v>41</v>
      </c>
      <c r="N2856" t="s">
        <v>42</v>
      </c>
      <c r="O2856" t="s">
        <v>52</v>
      </c>
      <c r="P2856" t="s">
        <v>148</v>
      </c>
      <c r="Q2856" t="s">
        <v>241</v>
      </c>
      <c r="R2856" t="s">
        <v>2332</v>
      </c>
      <c r="S2856" t="str">
        <f t="shared" si="44"/>
        <v>RAMOS ALATA, ZULEMA</v>
      </c>
      <c r="T2856" t="s">
        <v>35</v>
      </c>
      <c r="U2856" t="s">
        <v>47</v>
      </c>
      <c r="V2856" t="s">
        <v>48</v>
      </c>
      <c r="W2856" t="s">
        <v>17320</v>
      </c>
      <c r="X2856" s="121">
        <v>24768</v>
      </c>
      <c r="Y2856" t="s">
        <v>2333</v>
      </c>
      <c r="AB2856" t="s">
        <v>37</v>
      </c>
      <c r="AC2856" t="s">
        <v>38</v>
      </c>
      <c r="AD2856" t="s">
        <v>39</v>
      </c>
    </row>
    <row r="2857" spans="1:30">
      <c r="A2857" t="s">
        <v>2334</v>
      </c>
      <c r="B2857" t="s">
        <v>26</v>
      </c>
      <c r="C2857" t="s">
        <v>27</v>
      </c>
      <c r="D2857" t="s">
        <v>28</v>
      </c>
      <c r="E2857" t="s">
        <v>29</v>
      </c>
      <c r="F2857" t="s">
        <v>2212</v>
      </c>
      <c r="G2857" t="s">
        <v>2213</v>
      </c>
      <c r="H2857" t="s">
        <v>6181</v>
      </c>
      <c r="I2857" t="s">
        <v>556</v>
      </c>
      <c r="J2857" t="s">
        <v>2334</v>
      </c>
      <c r="K2857" t="s">
        <v>30</v>
      </c>
      <c r="L2857" t="s">
        <v>30</v>
      </c>
      <c r="M2857" t="s">
        <v>41</v>
      </c>
      <c r="N2857" t="s">
        <v>231</v>
      </c>
      <c r="O2857" t="s">
        <v>19234</v>
      </c>
      <c r="P2857" t="s">
        <v>40</v>
      </c>
      <c r="Q2857" t="s">
        <v>40</v>
      </c>
      <c r="R2857" t="s">
        <v>40</v>
      </c>
      <c r="S2857" s="163" t="s">
        <v>231</v>
      </c>
      <c r="T2857" t="s">
        <v>62</v>
      </c>
      <c r="U2857" t="s">
        <v>47</v>
      </c>
      <c r="V2857" t="s">
        <v>48</v>
      </c>
      <c r="W2857" t="s">
        <v>40</v>
      </c>
      <c r="X2857" t="s">
        <v>232</v>
      </c>
      <c r="Y2857" t="s">
        <v>40</v>
      </c>
      <c r="AB2857" t="s">
        <v>37</v>
      </c>
      <c r="AC2857" t="s">
        <v>6439</v>
      </c>
      <c r="AD2857" t="s">
        <v>39</v>
      </c>
    </row>
    <row r="2858" spans="1:30">
      <c r="A2858" t="s">
        <v>2336</v>
      </c>
      <c r="B2858" t="s">
        <v>26</v>
      </c>
      <c r="C2858" t="s">
        <v>27</v>
      </c>
      <c r="D2858" t="s">
        <v>28</v>
      </c>
      <c r="E2858" t="s">
        <v>29</v>
      </c>
      <c r="F2858" t="s">
        <v>2212</v>
      </c>
      <c r="G2858" t="s">
        <v>2213</v>
      </c>
      <c r="H2858" t="s">
        <v>6181</v>
      </c>
      <c r="I2858" t="s">
        <v>556</v>
      </c>
      <c r="J2858" t="s">
        <v>2336</v>
      </c>
      <c r="K2858" t="s">
        <v>30</v>
      </c>
      <c r="L2858" t="s">
        <v>30</v>
      </c>
      <c r="M2858" t="s">
        <v>41</v>
      </c>
      <c r="N2858" t="s">
        <v>42</v>
      </c>
      <c r="O2858" t="s">
        <v>52</v>
      </c>
      <c r="P2858" t="s">
        <v>2337</v>
      </c>
      <c r="Q2858" t="s">
        <v>789</v>
      </c>
      <c r="R2858" t="s">
        <v>1011</v>
      </c>
      <c r="S2858" t="str">
        <f t="shared" si="44"/>
        <v>TAIPE CCARI, JORGE GERARDO</v>
      </c>
      <c r="T2858" t="s">
        <v>46</v>
      </c>
      <c r="U2858" t="s">
        <v>47</v>
      </c>
      <c r="V2858" t="s">
        <v>48</v>
      </c>
      <c r="W2858" t="s">
        <v>17321</v>
      </c>
      <c r="X2858" s="121">
        <v>20932</v>
      </c>
      <c r="Y2858" t="s">
        <v>2338</v>
      </c>
      <c r="AB2858" t="s">
        <v>37</v>
      </c>
      <c r="AC2858" t="s">
        <v>38</v>
      </c>
      <c r="AD2858" t="s">
        <v>39</v>
      </c>
    </row>
    <row r="2859" spans="1:30">
      <c r="A2859" t="s">
        <v>2339</v>
      </c>
      <c r="B2859" t="s">
        <v>26</v>
      </c>
      <c r="C2859" t="s">
        <v>27</v>
      </c>
      <c r="D2859" t="s">
        <v>28</v>
      </c>
      <c r="E2859" t="s">
        <v>29</v>
      </c>
      <c r="F2859" t="s">
        <v>2212</v>
      </c>
      <c r="G2859" t="s">
        <v>2213</v>
      </c>
      <c r="H2859" t="s">
        <v>6181</v>
      </c>
      <c r="I2859" t="s">
        <v>556</v>
      </c>
      <c r="J2859" t="s">
        <v>2339</v>
      </c>
      <c r="K2859" t="s">
        <v>30</v>
      </c>
      <c r="L2859" t="s">
        <v>30</v>
      </c>
      <c r="M2859" t="s">
        <v>41</v>
      </c>
      <c r="N2859" t="s">
        <v>42</v>
      </c>
      <c r="O2859" t="s">
        <v>52</v>
      </c>
      <c r="P2859" t="s">
        <v>296</v>
      </c>
      <c r="Q2859" t="s">
        <v>409</v>
      </c>
      <c r="R2859" t="s">
        <v>2340</v>
      </c>
      <c r="S2859" t="str">
        <f t="shared" si="44"/>
        <v>TAPIA ESPINOZA, MARIA GENARA</v>
      </c>
      <c r="T2859" t="s">
        <v>51</v>
      </c>
      <c r="U2859" t="s">
        <v>47</v>
      </c>
      <c r="V2859" t="s">
        <v>48</v>
      </c>
      <c r="W2859" t="s">
        <v>17322</v>
      </c>
      <c r="X2859" s="121">
        <v>25465</v>
      </c>
      <c r="Y2859" t="s">
        <v>2341</v>
      </c>
      <c r="AB2859" t="s">
        <v>37</v>
      </c>
      <c r="AC2859" t="s">
        <v>38</v>
      </c>
      <c r="AD2859" t="s">
        <v>39</v>
      </c>
    </row>
    <row r="2860" spans="1:30">
      <c r="A2860" t="s">
        <v>2342</v>
      </c>
      <c r="B2860" t="s">
        <v>26</v>
      </c>
      <c r="C2860" t="s">
        <v>27</v>
      </c>
      <c r="D2860" t="s">
        <v>28</v>
      </c>
      <c r="E2860" t="s">
        <v>29</v>
      </c>
      <c r="F2860" t="s">
        <v>2212</v>
      </c>
      <c r="G2860" t="s">
        <v>2213</v>
      </c>
      <c r="H2860" t="s">
        <v>6181</v>
      </c>
      <c r="I2860" t="s">
        <v>556</v>
      </c>
      <c r="J2860" t="s">
        <v>2342</v>
      </c>
      <c r="K2860" t="s">
        <v>30</v>
      </c>
      <c r="L2860" t="s">
        <v>30</v>
      </c>
      <c r="M2860" t="s">
        <v>41</v>
      </c>
      <c r="N2860" t="s">
        <v>42</v>
      </c>
      <c r="O2860" t="s">
        <v>52</v>
      </c>
      <c r="P2860" t="s">
        <v>226</v>
      </c>
      <c r="Q2860" t="s">
        <v>273</v>
      </c>
      <c r="R2860" t="s">
        <v>2343</v>
      </c>
      <c r="S2860" t="str">
        <f t="shared" si="44"/>
        <v>TICONA GORDILLO, DORIS ELIANA</v>
      </c>
      <c r="T2860" t="s">
        <v>310</v>
      </c>
      <c r="U2860" t="s">
        <v>47</v>
      </c>
      <c r="V2860" t="s">
        <v>48</v>
      </c>
      <c r="W2860" t="s">
        <v>17323</v>
      </c>
      <c r="X2860" s="121">
        <v>27245</v>
      </c>
      <c r="Y2860" t="s">
        <v>2344</v>
      </c>
      <c r="AB2860" t="s">
        <v>37</v>
      </c>
      <c r="AC2860" t="s">
        <v>38</v>
      </c>
      <c r="AD2860" t="s">
        <v>39</v>
      </c>
    </row>
    <row r="2861" spans="1:30">
      <c r="A2861" t="s">
        <v>2345</v>
      </c>
      <c r="B2861" t="s">
        <v>26</v>
      </c>
      <c r="C2861" t="s">
        <v>27</v>
      </c>
      <c r="D2861" t="s">
        <v>28</v>
      </c>
      <c r="E2861" t="s">
        <v>29</v>
      </c>
      <c r="F2861" t="s">
        <v>2212</v>
      </c>
      <c r="G2861" t="s">
        <v>2213</v>
      </c>
      <c r="H2861" t="s">
        <v>6181</v>
      </c>
      <c r="I2861" t="s">
        <v>556</v>
      </c>
      <c r="J2861" t="s">
        <v>2345</v>
      </c>
      <c r="K2861" t="s">
        <v>30</v>
      </c>
      <c r="L2861" t="s">
        <v>30</v>
      </c>
      <c r="M2861" t="s">
        <v>41</v>
      </c>
      <c r="N2861" t="s">
        <v>231</v>
      </c>
      <c r="O2861" t="s">
        <v>2346</v>
      </c>
      <c r="P2861" t="s">
        <v>40</v>
      </c>
      <c r="Q2861" t="s">
        <v>40</v>
      </c>
      <c r="R2861" t="s">
        <v>40</v>
      </c>
      <c r="S2861" s="163" t="s">
        <v>231</v>
      </c>
      <c r="T2861" t="s">
        <v>62</v>
      </c>
      <c r="U2861" t="s">
        <v>47</v>
      </c>
      <c r="V2861" t="s">
        <v>48</v>
      </c>
      <c r="W2861" t="s">
        <v>40</v>
      </c>
      <c r="X2861" t="s">
        <v>232</v>
      </c>
      <c r="Y2861" t="s">
        <v>40</v>
      </c>
      <c r="AB2861" t="s">
        <v>37</v>
      </c>
      <c r="AC2861" t="s">
        <v>6439</v>
      </c>
      <c r="AD2861" t="s">
        <v>39</v>
      </c>
    </row>
    <row r="2862" spans="1:30">
      <c r="A2862" t="s">
        <v>2347</v>
      </c>
      <c r="B2862" t="s">
        <v>26</v>
      </c>
      <c r="C2862" t="s">
        <v>27</v>
      </c>
      <c r="D2862" t="s">
        <v>28</v>
      </c>
      <c r="E2862" t="s">
        <v>29</v>
      </c>
      <c r="F2862" t="s">
        <v>2212</v>
      </c>
      <c r="G2862" t="s">
        <v>2213</v>
      </c>
      <c r="H2862" t="s">
        <v>6181</v>
      </c>
      <c r="I2862" t="s">
        <v>556</v>
      </c>
      <c r="J2862" t="s">
        <v>2347</v>
      </c>
      <c r="K2862" t="s">
        <v>30</v>
      </c>
      <c r="L2862" t="s">
        <v>30</v>
      </c>
      <c r="M2862" t="s">
        <v>41</v>
      </c>
      <c r="N2862" t="s">
        <v>42</v>
      </c>
      <c r="O2862" t="s">
        <v>52</v>
      </c>
      <c r="P2862" t="s">
        <v>373</v>
      </c>
      <c r="Q2862" t="s">
        <v>1010</v>
      </c>
      <c r="R2862" t="s">
        <v>788</v>
      </c>
      <c r="S2862" t="str">
        <f t="shared" si="44"/>
        <v>VALENCIA PARISACA, VICTOR HUGO</v>
      </c>
      <c r="T2862" t="s">
        <v>58</v>
      </c>
      <c r="U2862" t="s">
        <v>47</v>
      </c>
      <c r="V2862" t="s">
        <v>48</v>
      </c>
      <c r="W2862" t="s">
        <v>17324</v>
      </c>
      <c r="X2862" s="121">
        <v>24273</v>
      </c>
      <c r="Y2862" t="s">
        <v>2348</v>
      </c>
      <c r="AB2862" t="s">
        <v>37</v>
      </c>
      <c r="AC2862" t="s">
        <v>38</v>
      </c>
      <c r="AD2862" t="s">
        <v>39</v>
      </c>
    </row>
    <row r="2863" spans="1:30">
      <c r="A2863" t="s">
        <v>2349</v>
      </c>
      <c r="B2863" t="s">
        <v>26</v>
      </c>
      <c r="C2863" t="s">
        <v>27</v>
      </c>
      <c r="D2863" t="s">
        <v>28</v>
      </c>
      <c r="E2863" t="s">
        <v>29</v>
      </c>
      <c r="F2863" t="s">
        <v>2212</v>
      </c>
      <c r="G2863" t="s">
        <v>2213</v>
      </c>
      <c r="H2863" t="s">
        <v>6181</v>
      </c>
      <c r="I2863" t="s">
        <v>556</v>
      </c>
      <c r="J2863" t="s">
        <v>2349</v>
      </c>
      <c r="K2863" t="s">
        <v>30</v>
      </c>
      <c r="L2863" t="s">
        <v>30</v>
      </c>
      <c r="M2863" t="s">
        <v>41</v>
      </c>
      <c r="N2863" t="s">
        <v>42</v>
      </c>
      <c r="O2863" t="s">
        <v>17325</v>
      </c>
      <c r="P2863" t="s">
        <v>312</v>
      </c>
      <c r="Q2863" t="s">
        <v>94</v>
      </c>
      <c r="R2863" t="s">
        <v>17328</v>
      </c>
      <c r="S2863" t="str">
        <f t="shared" si="44"/>
        <v>VARGAS CHARAJA, ALDO GERMAIN</v>
      </c>
      <c r="T2863" t="s">
        <v>35</v>
      </c>
      <c r="U2863" t="s">
        <v>47</v>
      </c>
      <c r="V2863" t="s">
        <v>48</v>
      </c>
      <c r="W2863" t="s">
        <v>17326</v>
      </c>
      <c r="X2863" s="121">
        <v>26076</v>
      </c>
      <c r="Y2863" t="s">
        <v>17327</v>
      </c>
      <c r="AB2863" t="s">
        <v>37</v>
      </c>
      <c r="AC2863" t="s">
        <v>38</v>
      </c>
      <c r="AD2863" t="s">
        <v>39</v>
      </c>
    </row>
    <row r="2864" spans="1:30">
      <c r="A2864" t="s">
        <v>2351</v>
      </c>
      <c r="B2864" t="s">
        <v>26</v>
      </c>
      <c r="C2864" t="s">
        <v>27</v>
      </c>
      <c r="D2864" t="s">
        <v>28</v>
      </c>
      <c r="E2864" t="s">
        <v>29</v>
      </c>
      <c r="F2864" t="s">
        <v>2212</v>
      </c>
      <c r="G2864" t="s">
        <v>2213</v>
      </c>
      <c r="H2864" t="s">
        <v>6181</v>
      </c>
      <c r="I2864" t="s">
        <v>556</v>
      </c>
      <c r="J2864" t="s">
        <v>2351</v>
      </c>
      <c r="K2864" t="s">
        <v>30</v>
      </c>
      <c r="L2864" t="s">
        <v>30</v>
      </c>
      <c r="M2864" t="s">
        <v>41</v>
      </c>
      <c r="N2864" t="s">
        <v>42</v>
      </c>
      <c r="O2864" t="s">
        <v>2352</v>
      </c>
      <c r="P2864" t="s">
        <v>148</v>
      </c>
      <c r="Q2864" t="s">
        <v>5426</v>
      </c>
      <c r="R2864" t="s">
        <v>763</v>
      </c>
      <c r="S2864" t="str">
        <f t="shared" si="44"/>
        <v>RAMOS CONDE, NICOLAS</v>
      </c>
      <c r="T2864" t="s">
        <v>35</v>
      </c>
      <c r="U2864" t="s">
        <v>47</v>
      </c>
      <c r="V2864" t="s">
        <v>48</v>
      </c>
      <c r="W2864" t="s">
        <v>17329</v>
      </c>
      <c r="X2864" s="121">
        <v>26186</v>
      </c>
      <c r="Y2864" t="s">
        <v>5427</v>
      </c>
      <c r="AB2864" t="s">
        <v>37</v>
      </c>
      <c r="AC2864" t="s">
        <v>38</v>
      </c>
      <c r="AD2864" t="s">
        <v>39</v>
      </c>
    </row>
    <row r="2865" spans="1:30">
      <c r="A2865" t="s">
        <v>2355</v>
      </c>
      <c r="B2865" t="s">
        <v>26</v>
      </c>
      <c r="C2865" t="s">
        <v>27</v>
      </c>
      <c r="D2865" t="s">
        <v>28</v>
      </c>
      <c r="E2865" t="s">
        <v>29</v>
      </c>
      <c r="F2865" t="s">
        <v>2212</v>
      </c>
      <c r="G2865" t="s">
        <v>2213</v>
      </c>
      <c r="H2865" t="s">
        <v>6181</v>
      </c>
      <c r="I2865" t="s">
        <v>556</v>
      </c>
      <c r="J2865" t="s">
        <v>2355</v>
      </c>
      <c r="K2865" t="s">
        <v>30</v>
      </c>
      <c r="L2865" t="s">
        <v>30</v>
      </c>
      <c r="M2865" t="s">
        <v>41</v>
      </c>
      <c r="N2865" t="s">
        <v>42</v>
      </c>
      <c r="O2865" t="s">
        <v>52</v>
      </c>
      <c r="P2865" t="s">
        <v>168</v>
      </c>
      <c r="Q2865" t="s">
        <v>2356</v>
      </c>
      <c r="R2865" t="s">
        <v>329</v>
      </c>
      <c r="S2865" t="str">
        <f t="shared" si="44"/>
        <v>VELAZCO REYES, ROSA</v>
      </c>
      <c r="T2865" t="s">
        <v>35</v>
      </c>
      <c r="U2865" t="s">
        <v>47</v>
      </c>
      <c r="V2865" t="s">
        <v>48</v>
      </c>
      <c r="W2865" t="s">
        <v>17330</v>
      </c>
      <c r="X2865" s="121">
        <v>25607</v>
      </c>
      <c r="Y2865" t="s">
        <v>2357</v>
      </c>
      <c r="AB2865" t="s">
        <v>37</v>
      </c>
      <c r="AC2865" t="s">
        <v>38</v>
      </c>
      <c r="AD2865" t="s">
        <v>39</v>
      </c>
    </row>
    <row r="2866" spans="1:30">
      <c r="A2866" t="s">
        <v>2358</v>
      </c>
      <c r="B2866" t="s">
        <v>26</v>
      </c>
      <c r="C2866" t="s">
        <v>27</v>
      </c>
      <c r="D2866" t="s">
        <v>28</v>
      </c>
      <c r="E2866" t="s">
        <v>29</v>
      </c>
      <c r="F2866" t="s">
        <v>2212</v>
      </c>
      <c r="G2866" t="s">
        <v>2213</v>
      </c>
      <c r="H2866" t="s">
        <v>6181</v>
      </c>
      <c r="I2866" t="s">
        <v>556</v>
      </c>
      <c r="J2866" t="s">
        <v>2358</v>
      </c>
      <c r="K2866" t="s">
        <v>30</v>
      </c>
      <c r="L2866" t="s">
        <v>30</v>
      </c>
      <c r="M2866" t="s">
        <v>41</v>
      </c>
      <c r="N2866" t="s">
        <v>42</v>
      </c>
      <c r="O2866" t="s">
        <v>52</v>
      </c>
      <c r="P2866" t="s">
        <v>128</v>
      </c>
      <c r="Q2866" t="s">
        <v>522</v>
      </c>
      <c r="R2866" t="s">
        <v>2359</v>
      </c>
      <c r="S2866" t="str">
        <f t="shared" si="44"/>
        <v>VELASQUEZ MONZON, MARIETA LILIANA</v>
      </c>
      <c r="T2866" t="s">
        <v>46</v>
      </c>
      <c r="U2866" t="s">
        <v>47</v>
      </c>
      <c r="V2866" t="s">
        <v>48</v>
      </c>
      <c r="W2866" t="s">
        <v>17331</v>
      </c>
      <c r="X2866" s="121">
        <v>21514</v>
      </c>
      <c r="Y2866" t="s">
        <v>2360</v>
      </c>
      <c r="AB2866" t="s">
        <v>37</v>
      </c>
      <c r="AC2866" t="s">
        <v>38</v>
      </c>
      <c r="AD2866" t="s">
        <v>39</v>
      </c>
    </row>
    <row r="2867" spans="1:30">
      <c r="A2867" t="s">
        <v>2361</v>
      </c>
      <c r="B2867" t="s">
        <v>26</v>
      </c>
      <c r="C2867" t="s">
        <v>27</v>
      </c>
      <c r="D2867" t="s">
        <v>28</v>
      </c>
      <c r="E2867" t="s">
        <v>29</v>
      </c>
      <c r="F2867" t="s">
        <v>2212</v>
      </c>
      <c r="G2867" t="s">
        <v>2213</v>
      </c>
      <c r="H2867" t="s">
        <v>6181</v>
      </c>
      <c r="I2867" t="s">
        <v>556</v>
      </c>
      <c r="J2867" t="s">
        <v>2361</v>
      </c>
      <c r="K2867" t="s">
        <v>30</v>
      </c>
      <c r="L2867" t="s">
        <v>30</v>
      </c>
      <c r="M2867" t="s">
        <v>41</v>
      </c>
      <c r="N2867" t="s">
        <v>42</v>
      </c>
      <c r="O2867" t="s">
        <v>17332</v>
      </c>
      <c r="P2867" t="s">
        <v>927</v>
      </c>
      <c r="Q2867" t="s">
        <v>659</v>
      </c>
      <c r="R2867" t="s">
        <v>19235</v>
      </c>
      <c r="S2867" t="str">
        <f t="shared" si="44"/>
        <v>LLANQUI CHAIÑA, FRANCISCA SONIA</v>
      </c>
      <c r="T2867" t="s">
        <v>46</v>
      </c>
      <c r="U2867" t="s">
        <v>47</v>
      </c>
      <c r="V2867" t="s">
        <v>48</v>
      </c>
      <c r="W2867" t="s">
        <v>19236</v>
      </c>
      <c r="X2867" s="121">
        <v>23888</v>
      </c>
      <c r="Y2867" t="s">
        <v>19237</v>
      </c>
      <c r="AB2867" t="s">
        <v>37</v>
      </c>
      <c r="AC2867" t="s">
        <v>38</v>
      </c>
      <c r="AD2867" t="s">
        <v>39</v>
      </c>
    </row>
    <row r="2868" spans="1:30">
      <c r="A2868" t="s">
        <v>2362</v>
      </c>
      <c r="B2868" t="s">
        <v>26</v>
      </c>
      <c r="C2868" t="s">
        <v>27</v>
      </c>
      <c r="D2868" t="s">
        <v>28</v>
      </c>
      <c r="E2868" t="s">
        <v>29</v>
      </c>
      <c r="F2868" t="s">
        <v>2212</v>
      </c>
      <c r="G2868" t="s">
        <v>2213</v>
      </c>
      <c r="H2868" t="s">
        <v>6181</v>
      </c>
      <c r="I2868" t="s">
        <v>556</v>
      </c>
      <c r="J2868" t="s">
        <v>2362</v>
      </c>
      <c r="K2868" t="s">
        <v>30</v>
      </c>
      <c r="L2868" t="s">
        <v>30</v>
      </c>
      <c r="M2868" t="s">
        <v>8480</v>
      </c>
      <c r="N2868" t="s">
        <v>231</v>
      </c>
      <c r="O2868" t="s">
        <v>19238</v>
      </c>
      <c r="P2868" t="s">
        <v>40</v>
      </c>
      <c r="Q2868" t="s">
        <v>40</v>
      </c>
      <c r="R2868" t="s">
        <v>40</v>
      </c>
      <c r="S2868" s="163" t="s">
        <v>231</v>
      </c>
      <c r="T2868" t="s">
        <v>62</v>
      </c>
      <c r="U2868" t="s">
        <v>47</v>
      </c>
      <c r="V2868" t="s">
        <v>48</v>
      </c>
      <c r="W2868" t="s">
        <v>40</v>
      </c>
      <c r="X2868" t="s">
        <v>232</v>
      </c>
      <c r="Y2868" t="s">
        <v>40</v>
      </c>
      <c r="AB2868" t="s">
        <v>37</v>
      </c>
      <c r="AC2868" t="s">
        <v>6439</v>
      </c>
      <c r="AD2868" t="s">
        <v>39</v>
      </c>
    </row>
    <row r="2869" spans="1:30">
      <c r="A2869" t="s">
        <v>2364</v>
      </c>
      <c r="B2869" t="s">
        <v>26</v>
      </c>
      <c r="C2869" t="s">
        <v>27</v>
      </c>
      <c r="D2869" t="s">
        <v>28</v>
      </c>
      <c r="E2869" t="s">
        <v>29</v>
      </c>
      <c r="F2869" t="s">
        <v>2212</v>
      </c>
      <c r="G2869" t="s">
        <v>2213</v>
      </c>
      <c r="H2869" t="s">
        <v>6181</v>
      </c>
      <c r="I2869" t="s">
        <v>556</v>
      </c>
      <c r="J2869" t="s">
        <v>2364</v>
      </c>
      <c r="K2869" t="s">
        <v>30</v>
      </c>
      <c r="L2869" t="s">
        <v>30</v>
      </c>
      <c r="M2869" t="s">
        <v>41</v>
      </c>
      <c r="N2869" t="s">
        <v>42</v>
      </c>
      <c r="O2869" t="s">
        <v>2365</v>
      </c>
      <c r="P2869" t="s">
        <v>876</v>
      </c>
      <c r="Q2869" t="s">
        <v>122</v>
      </c>
      <c r="R2869" t="s">
        <v>2366</v>
      </c>
      <c r="S2869" t="str">
        <f t="shared" si="44"/>
        <v>TUERO FLORES, CRISTINA GUADALUPE</v>
      </c>
      <c r="T2869" t="s">
        <v>62</v>
      </c>
      <c r="U2869" t="s">
        <v>47</v>
      </c>
      <c r="V2869" t="s">
        <v>48</v>
      </c>
      <c r="W2869" t="s">
        <v>17333</v>
      </c>
      <c r="X2869" s="121">
        <v>26272</v>
      </c>
      <c r="Y2869" t="s">
        <v>2367</v>
      </c>
      <c r="AB2869" t="s">
        <v>37</v>
      </c>
      <c r="AC2869" t="s">
        <v>38</v>
      </c>
      <c r="AD2869" t="s">
        <v>39</v>
      </c>
    </row>
    <row r="2870" spans="1:30">
      <c r="A2870" t="s">
        <v>2368</v>
      </c>
      <c r="B2870" t="s">
        <v>26</v>
      </c>
      <c r="C2870" t="s">
        <v>27</v>
      </c>
      <c r="D2870" t="s">
        <v>28</v>
      </c>
      <c r="E2870" t="s">
        <v>29</v>
      </c>
      <c r="F2870" t="s">
        <v>2212</v>
      </c>
      <c r="G2870" t="s">
        <v>2213</v>
      </c>
      <c r="H2870" t="s">
        <v>6181</v>
      </c>
      <c r="I2870" t="s">
        <v>556</v>
      </c>
      <c r="J2870" t="s">
        <v>2368</v>
      </c>
      <c r="K2870" t="s">
        <v>30</v>
      </c>
      <c r="L2870" t="s">
        <v>30</v>
      </c>
      <c r="M2870" t="s">
        <v>41</v>
      </c>
      <c r="N2870" t="s">
        <v>42</v>
      </c>
      <c r="O2870" t="s">
        <v>2369</v>
      </c>
      <c r="P2870" t="s">
        <v>189</v>
      </c>
      <c r="Q2870" t="s">
        <v>880</v>
      </c>
      <c r="R2870" t="s">
        <v>2370</v>
      </c>
      <c r="S2870" t="str">
        <f t="shared" si="44"/>
        <v>APAZA AÑASCO, JESUS MARCIAL</v>
      </c>
      <c r="T2870" t="s">
        <v>58</v>
      </c>
      <c r="U2870" t="s">
        <v>47</v>
      </c>
      <c r="V2870" t="s">
        <v>48</v>
      </c>
      <c r="W2870" t="s">
        <v>17334</v>
      </c>
      <c r="X2870" s="121">
        <v>22069</v>
      </c>
      <c r="Y2870" t="s">
        <v>2371</v>
      </c>
      <c r="AB2870" t="s">
        <v>37</v>
      </c>
      <c r="AC2870" t="s">
        <v>38</v>
      </c>
      <c r="AD2870" t="s">
        <v>39</v>
      </c>
    </row>
    <row r="2871" spans="1:30">
      <c r="A2871" t="s">
        <v>2372</v>
      </c>
      <c r="B2871" t="s">
        <v>26</v>
      </c>
      <c r="C2871" t="s">
        <v>27</v>
      </c>
      <c r="D2871" t="s">
        <v>28</v>
      </c>
      <c r="E2871" t="s">
        <v>29</v>
      </c>
      <c r="F2871" t="s">
        <v>2212</v>
      </c>
      <c r="G2871" t="s">
        <v>2213</v>
      </c>
      <c r="H2871" t="s">
        <v>6181</v>
      </c>
      <c r="I2871" t="s">
        <v>556</v>
      </c>
      <c r="J2871" t="s">
        <v>2372</v>
      </c>
      <c r="K2871" t="s">
        <v>30</v>
      </c>
      <c r="L2871" t="s">
        <v>30</v>
      </c>
      <c r="M2871" t="s">
        <v>41</v>
      </c>
      <c r="N2871" t="s">
        <v>42</v>
      </c>
      <c r="O2871" t="s">
        <v>2373</v>
      </c>
      <c r="P2871" t="s">
        <v>226</v>
      </c>
      <c r="Q2871" t="s">
        <v>299</v>
      </c>
      <c r="R2871" t="s">
        <v>242</v>
      </c>
      <c r="S2871" t="str">
        <f t="shared" si="44"/>
        <v>TICONA RODRIGUEZ, ISABEL</v>
      </c>
      <c r="T2871" t="s">
        <v>46</v>
      </c>
      <c r="U2871" t="s">
        <v>47</v>
      </c>
      <c r="V2871" t="s">
        <v>48</v>
      </c>
      <c r="W2871" t="s">
        <v>17335</v>
      </c>
      <c r="X2871" s="121">
        <v>22664</v>
      </c>
      <c r="Y2871" t="s">
        <v>2374</v>
      </c>
      <c r="AB2871" t="s">
        <v>37</v>
      </c>
      <c r="AC2871" t="s">
        <v>38</v>
      </c>
      <c r="AD2871" t="s">
        <v>39</v>
      </c>
    </row>
    <row r="2872" spans="1:30">
      <c r="A2872" t="s">
        <v>2375</v>
      </c>
      <c r="B2872" t="s">
        <v>26</v>
      </c>
      <c r="C2872" t="s">
        <v>27</v>
      </c>
      <c r="D2872" t="s">
        <v>28</v>
      </c>
      <c r="E2872" t="s">
        <v>29</v>
      </c>
      <c r="F2872" t="s">
        <v>2212</v>
      </c>
      <c r="G2872" t="s">
        <v>2213</v>
      </c>
      <c r="H2872" t="s">
        <v>6181</v>
      </c>
      <c r="I2872" t="s">
        <v>556</v>
      </c>
      <c r="J2872" t="s">
        <v>2375</v>
      </c>
      <c r="K2872" t="s">
        <v>30</v>
      </c>
      <c r="L2872" t="s">
        <v>30</v>
      </c>
      <c r="M2872" t="s">
        <v>41</v>
      </c>
      <c r="N2872" t="s">
        <v>42</v>
      </c>
      <c r="O2872" t="s">
        <v>2376</v>
      </c>
      <c r="P2872" t="s">
        <v>71</v>
      </c>
      <c r="Q2872" t="s">
        <v>584</v>
      </c>
      <c r="R2872" t="s">
        <v>2377</v>
      </c>
      <c r="S2872" t="str">
        <f t="shared" si="44"/>
        <v>HUANCA YANARICO, NERY LUISA</v>
      </c>
      <c r="T2872" t="s">
        <v>46</v>
      </c>
      <c r="U2872" t="s">
        <v>47</v>
      </c>
      <c r="V2872" t="s">
        <v>48</v>
      </c>
      <c r="W2872" t="s">
        <v>17336</v>
      </c>
      <c r="X2872" s="121">
        <v>21337</v>
      </c>
      <c r="Y2872" t="s">
        <v>2378</v>
      </c>
      <c r="AB2872" t="s">
        <v>37</v>
      </c>
      <c r="AC2872" t="s">
        <v>38</v>
      </c>
      <c r="AD2872" t="s">
        <v>39</v>
      </c>
    </row>
    <row r="2873" spans="1:30">
      <c r="A2873" t="s">
        <v>2381</v>
      </c>
      <c r="B2873" t="s">
        <v>26</v>
      </c>
      <c r="C2873" t="s">
        <v>27</v>
      </c>
      <c r="D2873" t="s">
        <v>28</v>
      </c>
      <c r="E2873" t="s">
        <v>29</v>
      </c>
      <c r="F2873" t="s">
        <v>2212</v>
      </c>
      <c r="G2873" t="s">
        <v>2213</v>
      </c>
      <c r="H2873" t="s">
        <v>6181</v>
      </c>
      <c r="I2873" t="s">
        <v>556</v>
      </c>
      <c r="J2873" t="s">
        <v>2381</v>
      </c>
      <c r="K2873" t="s">
        <v>30</v>
      </c>
      <c r="L2873" t="s">
        <v>74</v>
      </c>
      <c r="M2873" t="s">
        <v>74</v>
      </c>
      <c r="N2873" t="s">
        <v>42</v>
      </c>
      <c r="O2873" t="s">
        <v>14660</v>
      </c>
      <c r="P2873" t="s">
        <v>252</v>
      </c>
      <c r="Q2873" t="s">
        <v>852</v>
      </c>
      <c r="R2873" t="s">
        <v>5123</v>
      </c>
      <c r="S2873" t="str">
        <f t="shared" si="44"/>
        <v>SANCHEZ MACHICAO, LEONEL ANGEL</v>
      </c>
      <c r="T2873" t="s">
        <v>40</v>
      </c>
      <c r="U2873" t="s">
        <v>47</v>
      </c>
      <c r="V2873" t="s">
        <v>48</v>
      </c>
      <c r="W2873" t="s">
        <v>17337</v>
      </c>
      <c r="X2873" s="121">
        <v>22815</v>
      </c>
      <c r="Y2873" t="s">
        <v>5124</v>
      </c>
      <c r="AB2873" t="s">
        <v>37</v>
      </c>
      <c r="AC2873" t="s">
        <v>77</v>
      </c>
      <c r="AD2873" t="s">
        <v>39</v>
      </c>
    </row>
    <row r="2874" spans="1:30">
      <c r="A2874" t="s">
        <v>2382</v>
      </c>
      <c r="B2874" t="s">
        <v>26</v>
      </c>
      <c r="C2874" t="s">
        <v>27</v>
      </c>
      <c r="D2874" t="s">
        <v>28</v>
      </c>
      <c r="E2874" t="s">
        <v>29</v>
      </c>
      <c r="F2874" t="s">
        <v>2212</v>
      </c>
      <c r="G2874" t="s">
        <v>2213</v>
      </c>
      <c r="H2874" t="s">
        <v>6181</v>
      </c>
      <c r="I2874" t="s">
        <v>556</v>
      </c>
      <c r="J2874" t="s">
        <v>2382</v>
      </c>
      <c r="K2874" t="s">
        <v>30</v>
      </c>
      <c r="L2874" t="s">
        <v>74</v>
      </c>
      <c r="M2874" t="s">
        <v>74</v>
      </c>
      <c r="N2874" t="s">
        <v>42</v>
      </c>
      <c r="O2874" t="s">
        <v>52</v>
      </c>
      <c r="P2874" t="s">
        <v>84</v>
      </c>
      <c r="Q2874" t="s">
        <v>72</v>
      </c>
      <c r="R2874" t="s">
        <v>374</v>
      </c>
      <c r="S2874" t="str">
        <f t="shared" si="44"/>
        <v>CARBAJAL QUISPE, MARTHA</v>
      </c>
      <c r="T2874" t="s">
        <v>40</v>
      </c>
      <c r="U2874" t="s">
        <v>47</v>
      </c>
      <c r="V2874" t="s">
        <v>48</v>
      </c>
      <c r="W2874" t="s">
        <v>17338</v>
      </c>
      <c r="X2874" s="121">
        <v>24867</v>
      </c>
      <c r="Y2874" t="s">
        <v>2383</v>
      </c>
      <c r="AB2874" t="s">
        <v>37</v>
      </c>
      <c r="AC2874" t="s">
        <v>77</v>
      </c>
      <c r="AD2874" t="s">
        <v>39</v>
      </c>
    </row>
    <row r="2875" spans="1:30">
      <c r="A2875" t="s">
        <v>2384</v>
      </c>
      <c r="B2875" t="s">
        <v>26</v>
      </c>
      <c r="C2875" t="s">
        <v>27</v>
      </c>
      <c r="D2875" t="s">
        <v>28</v>
      </c>
      <c r="E2875" t="s">
        <v>29</v>
      </c>
      <c r="F2875" t="s">
        <v>2212</v>
      </c>
      <c r="G2875" t="s">
        <v>2213</v>
      </c>
      <c r="H2875" t="s">
        <v>6181</v>
      </c>
      <c r="I2875" t="s">
        <v>556</v>
      </c>
      <c r="J2875" t="s">
        <v>2384</v>
      </c>
      <c r="K2875" t="s">
        <v>30</v>
      </c>
      <c r="L2875" t="s">
        <v>74</v>
      </c>
      <c r="M2875" t="s">
        <v>74</v>
      </c>
      <c r="N2875" t="s">
        <v>42</v>
      </c>
      <c r="O2875" t="s">
        <v>52</v>
      </c>
      <c r="P2875" t="s">
        <v>633</v>
      </c>
      <c r="Q2875" t="s">
        <v>68</v>
      </c>
      <c r="R2875" t="s">
        <v>2385</v>
      </c>
      <c r="S2875" t="str">
        <f t="shared" si="44"/>
        <v>CCAMA PONCE, MARTHA GLORIA</v>
      </c>
      <c r="T2875" t="s">
        <v>40</v>
      </c>
      <c r="U2875" t="s">
        <v>47</v>
      </c>
      <c r="V2875" t="s">
        <v>48</v>
      </c>
      <c r="W2875" t="s">
        <v>17339</v>
      </c>
      <c r="X2875" s="121">
        <v>21229</v>
      </c>
      <c r="Y2875" t="s">
        <v>2386</v>
      </c>
      <c r="AB2875" t="s">
        <v>37</v>
      </c>
      <c r="AC2875" t="s">
        <v>77</v>
      </c>
      <c r="AD2875" t="s">
        <v>39</v>
      </c>
    </row>
    <row r="2876" spans="1:30">
      <c r="A2876" t="s">
        <v>2387</v>
      </c>
      <c r="B2876" t="s">
        <v>26</v>
      </c>
      <c r="C2876" t="s">
        <v>27</v>
      </c>
      <c r="D2876" t="s">
        <v>28</v>
      </c>
      <c r="E2876" t="s">
        <v>29</v>
      </c>
      <c r="F2876" t="s">
        <v>2212</v>
      </c>
      <c r="G2876" t="s">
        <v>2213</v>
      </c>
      <c r="H2876" t="s">
        <v>6181</v>
      </c>
      <c r="I2876" t="s">
        <v>556</v>
      </c>
      <c r="J2876" t="s">
        <v>2387</v>
      </c>
      <c r="K2876" t="s">
        <v>30</v>
      </c>
      <c r="L2876" t="s">
        <v>74</v>
      </c>
      <c r="M2876" t="s">
        <v>74</v>
      </c>
      <c r="N2876" t="s">
        <v>42</v>
      </c>
      <c r="O2876" t="s">
        <v>2388</v>
      </c>
      <c r="P2876" t="s">
        <v>110</v>
      </c>
      <c r="Q2876" t="s">
        <v>152</v>
      </c>
      <c r="R2876" t="s">
        <v>2389</v>
      </c>
      <c r="S2876" t="str">
        <f t="shared" si="44"/>
        <v>PAREDES PEREZ, RENE ERNESTO</v>
      </c>
      <c r="T2876" t="s">
        <v>40</v>
      </c>
      <c r="U2876" t="s">
        <v>47</v>
      </c>
      <c r="V2876" t="s">
        <v>48</v>
      </c>
      <c r="W2876" t="s">
        <v>17340</v>
      </c>
      <c r="X2876" s="121">
        <v>21773</v>
      </c>
      <c r="Y2876" t="s">
        <v>2390</v>
      </c>
      <c r="AB2876" t="s">
        <v>37</v>
      </c>
      <c r="AC2876" t="s">
        <v>77</v>
      </c>
      <c r="AD2876" t="s">
        <v>39</v>
      </c>
    </row>
    <row r="2877" spans="1:30">
      <c r="A2877" t="s">
        <v>2391</v>
      </c>
      <c r="B2877" t="s">
        <v>26</v>
      </c>
      <c r="C2877" t="s">
        <v>27</v>
      </c>
      <c r="D2877" t="s">
        <v>28</v>
      </c>
      <c r="E2877" t="s">
        <v>29</v>
      </c>
      <c r="F2877" t="s">
        <v>2212</v>
      </c>
      <c r="G2877" t="s">
        <v>2213</v>
      </c>
      <c r="H2877" t="s">
        <v>6181</v>
      </c>
      <c r="I2877" t="s">
        <v>556</v>
      </c>
      <c r="J2877" t="s">
        <v>2391</v>
      </c>
      <c r="K2877" t="s">
        <v>30</v>
      </c>
      <c r="L2877" t="s">
        <v>74</v>
      </c>
      <c r="M2877" t="s">
        <v>74</v>
      </c>
      <c r="N2877" t="s">
        <v>42</v>
      </c>
      <c r="O2877" t="s">
        <v>17341</v>
      </c>
      <c r="P2877" t="s">
        <v>122</v>
      </c>
      <c r="Q2877" t="s">
        <v>214</v>
      </c>
      <c r="R2877" t="s">
        <v>19239</v>
      </c>
      <c r="S2877" t="str">
        <f t="shared" si="44"/>
        <v>FLORES PARI, ISRAEL HAMMERLY</v>
      </c>
      <c r="T2877" t="s">
        <v>40</v>
      </c>
      <c r="U2877" t="s">
        <v>47</v>
      </c>
      <c r="V2877" t="s">
        <v>48</v>
      </c>
      <c r="W2877" t="s">
        <v>19240</v>
      </c>
      <c r="X2877" s="121">
        <v>26993</v>
      </c>
      <c r="Y2877" t="s">
        <v>19241</v>
      </c>
      <c r="AB2877" t="s">
        <v>37</v>
      </c>
      <c r="AC2877" t="s">
        <v>77</v>
      </c>
      <c r="AD2877" t="s">
        <v>39</v>
      </c>
    </row>
    <row r="2878" spans="1:30">
      <c r="A2878" t="s">
        <v>2392</v>
      </c>
      <c r="B2878" t="s">
        <v>26</v>
      </c>
      <c r="C2878" t="s">
        <v>27</v>
      </c>
      <c r="D2878" t="s">
        <v>28</v>
      </c>
      <c r="E2878" t="s">
        <v>29</v>
      </c>
      <c r="F2878" t="s">
        <v>2212</v>
      </c>
      <c r="G2878" t="s">
        <v>2213</v>
      </c>
      <c r="H2878" t="s">
        <v>6181</v>
      </c>
      <c r="I2878" t="s">
        <v>556</v>
      </c>
      <c r="J2878" t="s">
        <v>2392</v>
      </c>
      <c r="K2878" t="s">
        <v>30</v>
      </c>
      <c r="L2878" t="s">
        <v>74</v>
      </c>
      <c r="M2878" t="s">
        <v>74</v>
      </c>
      <c r="N2878" t="s">
        <v>42</v>
      </c>
      <c r="O2878" t="s">
        <v>2393</v>
      </c>
      <c r="P2878" t="s">
        <v>2394</v>
      </c>
      <c r="Q2878" t="s">
        <v>528</v>
      </c>
      <c r="R2878" t="s">
        <v>2395</v>
      </c>
      <c r="S2878" t="str">
        <f t="shared" si="44"/>
        <v>HUARACO ZAPANA, ELISEO AMADOR</v>
      </c>
      <c r="T2878" t="s">
        <v>40</v>
      </c>
      <c r="U2878" t="s">
        <v>47</v>
      </c>
      <c r="V2878" t="s">
        <v>48</v>
      </c>
      <c r="W2878" t="s">
        <v>17342</v>
      </c>
      <c r="X2878" s="121">
        <v>22109</v>
      </c>
      <c r="Y2878" t="s">
        <v>2396</v>
      </c>
      <c r="AB2878" t="s">
        <v>37</v>
      </c>
      <c r="AC2878" t="s">
        <v>77</v>
      </c>
      <c r="AD2878" t="s">
        <v>39</v>
      </c>
    </row>
    <row r="2879" spans="1:30">
      <c r="A2879" t="s">
        <v>2397</v>
      </c>
      <c r="B2879" t="s">
        <v>26</v>
      </c>
      <c r="C2879" t="s">
        <v>27</v>
      </c>
      <c r="D2879" t="s">
        <v>28</v>
      </c>
      <c r="E2879" t="s">
        <v>29</v>
      </c>
      <c r="F2879" t="s">
        <v>2212</v>
      </c>
      <c r="G2879" t="s">
        <v>2213</v>
      </c>
      <c r="H2879" t="s">
        <v>6181</v>
      </c>
      <c r="I2879" t="s">
        <v>556</v>
      </c>
      <c r="J2879" t="s">
        <v>2397</v>
      </c>
      <c r="K2879" t="s">
        <v>87</v>
      </c>
      <c r="L2879" t="s">
        <v>719</v>
      </c>
      <c r="M2879" t="s">
        <v>1320</v>
      </c>
      <c r="N2879" t="s">
        <v>231</v>
      </c>
      <c r="O2879" t="s">
        <v>2398</v>
      </c>
      <c r="P2879" t="s">
        <v>40</v>
      </c>
      <c r="Q2879" t="s">
        <v>40</v>
      </c>
      <c r="R2879" t="s">
        <v>40</v>
      </c>
      <c r="S2879" s="163" t="s">
        <v>231</v>
      </c>
      <c r="T2879" t="s">
        <v>62</v>
      </c>
      <c r="U2879" t="s">
        <v>36</v>
      </c>
      <c r="V2879" t="s">
        <v>48</v>
      </c>
      <c r="W2879" t="s">
        <v>40</v>
      </c>
      <c r="X2879" t="s">
        <v>232</v>
      </c>
      <c r="Y2879" t="s">
        <v>40</v>
      </c>
      <c r="AB2879" t="s">
        <v>37</v>
      </c>
      <c r="AC2879" t="s">
        <v>92</v>
      </c>
      <c r="AD2879" t="s">
        <v>39</v>
      </c>
    </row>
    <row r="2880" spans="1:30">
      <c r="A2880" t="s">
        <v>2399</v>
      </c>
      <c r="B2880" t="s">
        <v>26</v>
      </c>
      <c r="C2880" t="s">
        <v>27</v>
      </c>
      <c r="D2880" t="s">
        <v>28</v>
      </c>
      <c r="E2880" t="s">
        <v>29</v>
      </c>
      <c r="F2880" t="s">
        <v>2212</v>
      </c>
      <c r="G2880" t="s">
        <v>2213</v>
      </c>
      <c r="H2880" t="s">
        <v>6181</v>
      </c>
      <c r="I2880" t="s">
        <v>556</v>
      </c>
      <c r="J2880" t="s">
        <v>2399</v>
      </c>
      <c r="K2880" t="s">
        <v>87</v>
      </c>
      <c r="L2880" t="s">
        <v>709</v>
      </c>
      <c r="M2880" t="s">
        <v>799</v>
      </c>
      <c r="N2880" t="s">
        <v>42</v>
      </c>
      <c r="O2880" t="s">
        <v>52</v>
      </c>
      <c r="P2880" t="s">
        <v>407</v>
      </c>
      <c r="Q2880" t="s">
        <v>311</v>
      </c>
      <c r="R2880" t="s">
        <v>2400</v>
      </c>
      <c r="S2880" t="str">
        <f t="shared" si="44"/>
        <v>PAURO CALISAYA, ALICIA IRMA</v>
      </c>
      <c r="T2880" t="s">
        <v>97</v>
      </c>
      <c r="U2880" t="s">
        <v>36</v>
      </c>
      <c r="V2880" t="s">
        <v>48</v>
      </c>
      <c r="W2880" t="s">
        <v>17343</v>
      </c>
      <c r="X2880" s="121">
        <v>22222</v>
      </c>
      <c r="Y2880" t="s">
        <v>2401</v>
      </c>
      <c r="AB2880" t="s">
        <v>37</v>
      </c>
      <c r="AC2880" t="s">
        <v>92</v>
      </c>
      <c r="AD2880" t="s">
        <v>39</v>
      </c>
    </row>
    <row r="2881" spans="1:30">
      <c r="A2881" t="s">
        <v>2402</v>
      </c>
      <c r="B2881" t="s">
        <v>26</v>
      </c>
      <c r="C2881" t="s">
        <v>27</v>
      </c>
      <c r="D2881" t="s">
        <v>28</v>
      </c>
      <c r="E2881" t="s">
        <v>29</v>
      </c>
      <c r="F2881" t="s">
        <v>2212</v>
      </c>
      <c r="G2881" t="s">
        <v>2213</v>
      </c>
      <c r="H2881" t="s">
        <v>6181</v>
      </c>
      <c r="I2881" t="s">
        <v>556</v>
      </c>
      <c r="J2881" t="s">
        <v>2402</v>
      </c>
      <c r="K2881" t="s">
        <v>87</v>
      </c>
      <c r="L2881" t="s">
        <v>88</v>
      </c>
      <c r="M2881" t="s">
        <v>89</v>
      </c>
      <c r="N2881" t="s">
        <v>42</v>
      </c>
      <c r="O2881" t="s">
        <v>2403</v>
      </c>
      <c r="P2881" t="s">
        <v>122</v>
      </c>
      <c r="Q2881" t="s">
        <v>122</v>
      </c>
      <c r="R2881" t="s">
        <v>2404</v>
      </c>
      <c r="S2881" t="str">
        <f t="shared" si="44"/>
        <v>FLORES FLORES, SERGIO FELIX</v>
      </c>
      <c r="T2881" t="s">
        <v>99</v>
      </c>
      <c r="U2881" t="s">
        <v>36</v>
      </c>
      <c r="V2881" t="s">
        <v>48</v>
      </c>
      <c r="W2881" t="s">
        <v>17344</v>
      </c>
      <c r="X2881" s="121">
        <v>24571</v>
      </c>
      <c r="Y2881" t="s">
        <v>2405</v>
      </c>
      <c r="AB2881" t="s">
        <v>37</v>
      </c>
      <c r="AC2881" t="s">
        <v>92</v>
      </c>
      <c r="AD2881" t="s">
        <v>39</v>
      </c>
    </row>
    <row r="2882" spans="1:30">
      <c r="A2882" t="s">
        <v>2406</v>
      </c>
      <c r="B2882" t="s">
        <v>26</v>
      </c>
      <c r="C2882" t="s">
        <v>27</v>
      </c>
      <c r="D2882" t="s">
        <v>28</v>
      </c>
      <c r="E2882" t="s">
        <v>29</v>
      </c>
      <c r="F2882" t="s">
        <v>2212</v>
      </c>
      <c r="G2882" t="s">
        <v>2213</v>
      </c>
      <c r="H2882" t="s">
        <v>6181</v>
      </c>
      <c r="I2882" t="s">
        <v>556</v>
      </c>
      <c r="J2882" t="s">
        <v>2406</v>
      </c>
      <c r="K2882" t="s">
        <v>87</v>
      </c>
      <c r="L2882" t="s">
        <v>88</v>
      </c>
      <c r="M2882" t="s">
        <v>1188</v>
      </c>
      <c r="N2882" t="s">
        <v>42</v>
      </c>
      <c r="O2882" t="s">
        <v>6379</v>
      </c>
      <c r="P2882" t="s">
        <v>291</v>
      </c>
      <c r="Q2882" t="s">
        <v>6224</v>
      </c>
      <c r="R2882" t="s">
        <v>607</v>
      </c>
      <c r="S2882" t="str">
        <f t="shared" si="44"/>
        <v>LUQUE VALERO, YOVANA</v>
      </c>
      <c r="T2882" t="s">
        <v>99</v>
      </c>
      <c r="U2882" t="s">
        <v>36</v>
      </c>
      <c r="V2882" t="s">
        <v>48</v>
      </c>
      <c r="W2882" t="s">
        <v>17345</v>
      </c>
      <c r="X2882" s="121">
        <v>27135</v>
      </c>
      <c r="Y2882" t="s">
        <v>14661</v>
      </c>
      <c r="AB2882" t="s">
        <v>37</v>
      </c>
      <c r="AC2882" t="s">
        <v>92</v>
      </c>
      <c r="AD2882" t="s">
        <v>39</v>
      </c>
    </row>
    <row r="2883" spans="1:30">
      <c r="A2883" t="s">
        <v>2407</v>
      </c>
      <c r="B2883" t="s">
        <v>26</v>
      </c>
      <c r="C2883" t="s">
        <v>27</v>
      </c>
      <c r="D2883" t="s">
        <v>28</v>
      </c>
      <c r="E2883" t="s">
        <v>29</v>
      </c>
      <c r="F2883" t="s">
        <v>2212</v>
      </c>
      <c r="G2883" t="s">
        <v>2213</v>
      </c>
      <c r="H2883" t="s">
        <v>6181</v>
      </c>
      <c r="I2883" t="s">
        <v>556</v>
      </c>
      <c r="J2883" t="s">
        <v>2407</v>
      </c>
      <c r="K2883" t="s">
        <v>87</v>
      </c>
      <c r="L2883" t="s">
        <v>88</v>
      </c>
      <c r="M2883" t="s">
        <v>89</v>
      </c>
      <c r="N2883" t="s">
        <v>42</v>
      </c>
      <c r="O2883" t="s">
        <v>52</v>
      </c>
      <c r="P2883" t="s">
        <v>745</v>
      </c>
      <c r="Q2883" t="s">
        <v>506</v>
      </c>
      <c r="R2883" t="s">
        <v>2408</v>
      </c>
      <c r="S2883" t="str">
        <f t="shared" si="44"/>
        <v>CUENTAS ESCALANTE, PRAXIDES VIVIANA</v>
      </c>
      <c r="T2883" t="s">
        <v>188</v>
      </c>
      <c r="U2883" t="s">
        <v>36</v>
      </c>
      <c r="V2883" t="s">
        <v>48</v>
      </c>
      <c r="W2883" t="s">
        <v>17346</v>
      </c>
      <c r="X2883" s="121">
        <v>22087</v>
      </c>
      <c r="Y2883" t="s">
        <v>2409</v>
      </c>
      <c r="AB2883" t="s">
        <v>37</v>
      </c>
      <c r="AC2883" t="s">
        <v>92</v>
      </c>
      <c r="AD2883" t="s">
        <v>39</v>
      </c>
    </row>
    <row r="2884" spans="1:30">
      <c r="A2884" t="s">
        <v>2410</v>
      </c>
      <c r="B2884" t="s">
        <v>26</v>
      </c>
      <c r="C2884" t="s">
        <v>27</v>
      </c>
      <c r="D2884" t="s">
        <v>28</v>
      </c>
      <c r="E2884" t="s">
        <v>29</v>
      </c>
      <c r="F2884" t="s">
        <v>2212</v>
      </c>
      <c r="G2884" t="s">
        <v>2213</v>
      </c>
      <c r="H2884" t="s">
        <v>6181</v>
      </c>
      <c r="I2884" t="s">
        <v>556</v>
      </c>
      <c r="J2884" t="s">
        <v>2410</v>
      </c>
      <c r="K2884" t="s">
        <v>87</v>
      </c>
      <c r="L2884" t="s">
        <v>88</v>
      </c>
      <c r="M2884" t="s">
        <v>89</v>
      </c>
      <c r="N2884" t="s">
        <v>42</v>
      </c>
      <c r="O2884" t="s">
        <v>52</v>
      </c>
      <c r="P2884" t="s">
        <v>122</v>
      </c>
      <c r="Q2884" t="s">
        <v>241</v>
      </c>
      <c r="R2884" t="s">
        <v>2411</v>
      </c>
      <c r="S2884" t="str">
        <f t="shared" si="44"/>
        <v>FLORES ALATA, PAULINA RINA</v>
      </c>
      <c r="T2884" t="s">
        <v>188</v>
      </c>
      <c r="U2884" t="s">
        <v>36</v>
      </c>
      <c r="V2884" t="s">
        <v>48</v>
      </c>
      <c r="W2884" t="s">
        <v>17347</v>
      </c>
      <c r="X2884" s="121">
        <v>23254</v>
      </c>
      <c r="Y2884" t="s">
        <v>2412</v>
      </c>
      <c r="AB2884" t="s">
        <v>37</v>
      </c>
      <c r="AC2884" t="s">
        <v>92</v>
      </c>
      <c r="AD2884" t="s">
        <v>39</v>
      </c>
    </row>
    <row r="2885" spans="1:30">
      <c r="A2885" t="s">
        <v>2413</v>
      </c>
      <c r="B2885" t="s">
        <v>26</v>
      </c>
      <c r="C2885" t="s">
        <v>27</v>
      </c>
      <c r="D2885" t="s">
        <v>28</v>
      </c>
      <c r="E2885" t="s">
        <v>29</v>
      </c>
      <c r="F2885" t="s">
        <v>2212</v>
      </c>
      <c r="G2885" t="s">
        <v>2213</v>
      </c>
      <c r="H2885" t="s">
        <v>6181</v>
      </c>
      <c r="I2885" t="s">
        <v>556</v>
      </c>
      <c r="J2885" t="s">
        <v>2413</v>
      </c>
      <c r="K2885" t="s">
        <v>87</v>
      </c>
      <c r="L2885" t="s">
        <v>88</v>
      </c>
      <c r="M2885" t="s">
        <v>89</v>
      </c>
      <c r="N2885" t="s">
        <v>42</v>
      </c>
      <c r="O2885" t="s">
        <v>52</v>
      </c>
      <c r="P2885" t="s">
        <v>246</v>
      </c>
      <c r="Q2885" t="s">
        <v>57</v>
      </c>
      <c r="R2885" t="s">
        <v>382</v>
      </c>
      <c r="S2885" t="str">
        <f t="shared" ref="S2885:S2948" si="45">CONCATENATE(P2885," ",Q2885,","," ",R2885)</f>
        <v>MAQUERA VILCA, MARIA</v>
      </c>
      <c r="T2885" t="s">
        <v>188</v>
      </c>
      <c r="U2885" t="s">
        <v>36</v>
      </c>
      <c r="V2885" t="s">
        <v>48</v>
      </c>
      <c r="W2885" t="s">
        <v>17348</v>
      </c>
      <c r="X2885" s="121">
        <v>23241</v>
      </c>
      <c r="Y2885" t="s">
        <v>2414</v>
      </c>
      <c r="AB2885" t="s">
        <v>37</v>
      </c>
      <c r="AC2885" t="s">
        <v>92</v>
      </c>
      <c r="AD2885" t="s">
        <v>39</v>
      </c>
    </row>
    <row r="2886" spans="1:30">
      <c r="A2886" t="s">
        <v>2415</v>
      </c>
      <c r="B2886" t="s">
        <v>26</v>
      </c>
      <c r="C2886" t="s">
        <v>27</v>
      </c>
      <c r="D2886" t="s">
        <v>28</v>
      </c>
      <c r="E2886" t="s">
        <v>29</v>
      </c>
      <c r="F2886" t="s">
        <v>2212</v>
      </c>
      <c r="G2886" t="s">
        <v>2213</v>
      </c>
      <c r="H2886" t="s">
        <v>6181</v>
      </c>
      <c r="I2886" t="s">
        <v>556</v>
      </c>
      <c r="J2886" t="s">
        <v>2415</v>
      </c>
      <c r="K2886" t="s">
        <v>87</v>
      </c>
      <c r="L2886" t="s">
        <v>88</v>
      </c>
      <c r="M2886" t="s">
        <v>93</v>
      </c>
      <c r="N2886" t="s">
        <v>42</v>
      </c>
      <c r="O2886" t="s">
        <v>14662</v>
      </c>
      <c r="P2886" t="s">
        <v>72</v>
      </c>
      <c r="Q2886" t="s">
        <v>650</v>
      </c>
      <c r="R2886" t="s">
        <v>197</v>
      </c>
      <c r="S2886" t="str">
        <f t="shared" si="45"/>
        <v>QUISPE RIVERA, LUZMILA</v>
      </c>
      <c r="T2886" t="s">
        <v>99</v>
      </c>
      <c r="U2886" t="s">
        <v>36</v>
      </c>
      <c r="V2886" t="s">
        <v>48</v>
      </c>
      <c r="W2886" t="s">
        <v>17349</v>
      </c>
      <c r="X2886" s="121">
        <v>24901</v>
      </c>
      <c r="Y2886" t="s">
        <v>11426</v>
      </c>
      <c r="AB2886" t="s">
        <v>37</v>
      </c>
      <c r="AC2886" t="s">
        <v>92</v>
      </c>
      <c r="AD2886" t="s">
        <v>39</v>
      </c>
    </row>
    <row r="2887" spans="1:30">
      <c r="A2887" t="s">
        <v>2416</v>
      </c>
      <c r="B2887" t="s">
        <v>26</v>
      </c>
      <c r="C2887" t="s">
        <v>27</v>
      </c>
      <c r="D2887" t="s">
        <v>28</v>
      </c>
      <c r="E2887" t="s">
        <v>29</v>
      </c>
      <c r="F2887" t="s">
        <v>2212</v>
      </c>
      <c r="G2887" t="s">
        <v>2213</v>
      </c>
      <c r="H2887" t="s">
        <v>6181</v>
      </c>
      <c r="I2887" t="s">
        <v>556</v>
      </c>
      <c r="J2887" t="s">
        <v>2416</v>
      </c>
      <c r="K2887" t="s">
        <v>87</v>
      </c>
      <c r="L2887" t="s">
        <v>88</v>
      </c>
      <c r="M2887" t="s">
        <v>89</v>
      </c>
      <c r="N2887" t="s">
        <v>42</v>
      </c>
      <c r="O2887" t="s">
        <v>2417</v>
      </c>
      <c r="P2887" t="s">
        <v>2418</v>
      </c>
      <c r="Q2887" t="s">
        <v>2419</v>
      </c>
      <c r="R2887" t="s">
        <v>2420</v>
      </c>
      <c r="S2887" t="str">
        <f t="shared" si="45"/>
        <v>VILLAVICENCIO BEGAZO, MARICELA MERCEDES</v>
      </c>
      <c r="T2887" t="s">
        <v>99</v>
      </c>
      <c r="U2887" t="s">
        <v>36</v>
      </c>
      <c r="V2887" t="s">
        <v>48</v>
      </c>
      <c r="W2887" t="s">
        <v>17350</v>
      </c>
      <c r="X2887" s="121">
        <v>24009</v>
      </c>
      <c r="Y2887" t="s">
        <v>2421</v>
      </c>
      <c r="AB2887" t="s">
        <v>37</v>
      </c>
      <c r="AC2887" t="s">
        <v>92</v>
      </c>
      <c r="AD2887" t="s">
        <v>39</v>
      </c>
    </row>
    <row r="2888" spans="1:30">
      <c r="A2888" t="s">
        <v>2422</v>
      </c>
      <c r="B2888" t="s">
        <v>26</v>
      </c>
      <c r="C2888" t="s">
        <v>27</v>
      </c>
      <c r="D2888" t="s">
        <v>28</v>
      </c>
      <c r="E2888" t="s">
        <v>29</v>
      </c>
      <c r="F2888" t="s">
        <v>2212</v>
      </c>
      <c r="G2888" t="s">
        <v>2213</v>
      </c>
      <c r="H2888" t="s">
        <v>6181</v>
      </c>
      <c r="I2888" t="s">
        <v>556</v>
      </c>
      <c r="J2888" t="s">
        <v>2422</v>
      </c>
      <c r="K2888" t="s">
        <v>87</v>
      </c>
      <c r="L2888" t="s">
        <v>88</v>
      </c>
      <c r="M2888" t="s">
        <v>89</v>
      </c>
      <c r="N2888" t="s">
        <v>42</v>
      </c>
      <c r="O2888" t="s">
        <v>6225</v>
      </c>
      <c r="P2888" t="s">
        <v>60</v>
      </c>
      <c r="Q2888" t="s">
        <v>293</v>
      </c>
      <c r="R2888" t="s">
        <v>1012</v>
      </c>
      <c r="S2888" t="str">
        <f t="shared" si="45"/>
        <v>MEDINA AGUILAR, WILLIAM</v>
      </c>
      <c r="T2888" t="s">
        <v>99</v>
      </c>
      <c r="U2888" t="s">
        <v>36</v>
      </c>
      <c r="V2888" t="s">
        <v>48</v>
      </c>
      <c r="W2888" t="s">
        <v>17351</v>
      </c>
      <c r="X2888" s="121">
        <v>24259</v>
      </c>
      <c r="Y2888" t="s">
        <v>13375</v>
      </c>
      <c r="AB2888" t="s">
        <v>37</v>
      </c>
      <c r="AC2888" t="s">
        <v>92</v>
      </c>
      <c r="AD2888" t="s">
        <v>39</v>
      </c>
    </row>
    <row r="2889" spans="1:30">
      <c r="A2889" t="s">
        <v>2425</v>
      </c>
      <c r="B2889" t="s">
        <v>26</v>
      </c>
      <c r="C2889" t="s">
        <v>27</v>
      </c>
      <c r="D2889" t="s">
        <v>28</v>
      </c>
      <c r="E2889" t="s">
        <v>29</v>
      </c>
      <c r="F2889" t="s">
        <v>2212</v>
      </c>
      <c r="G2889" t="s">
        <v>2213</v>
      </c>
      <c r="H2889" t="s">
        <v>6181</v>
      </c>
      <c r="I2889" t="s">
        <v>556</v>
      </c>
      <c r="J2889" t="s">
        <v>2425</v>
      </c>
      <c r="K2889" t="s">
        <v>87</v>
      </c>
      <c r="L2889" t="s">
        <v>88</v>
      </c>
      <c r="M2889" t="s">
        <v>1188</v>
      </c>
      <c r="N2889" t="s">
        <v>42</v>
      </c>
      <c r="O2889" t="s">
        <v>52</v>
      </c>
      <c r="P2889" t="s">
        <v>319</v>
      </c>
      <c r="Q2889" t="s">
        <v>57</v>
      </c>
      <c r="R2889" t="s">
        <v>432</v>
      </c>
      <c r="S2889" t="str">
        <f t="shared" si="45"/>
        <v>MENDOZA VILCA, ALBERTO</v>
      </c>
      <c r="T2889" t="s">
        <v>97</v>
      </c>
      <c r="U2889" t="s">
        <v>36</v>
      </c>
      <c r="V2889" t="s">
        <v>48</v>
      </c>
      <c r="W2889" t="s">
        <v>17352</v>
      </c>
      <c r="X2889" s="121">
        <v>23320</v>
      </c>
      <c r="Y2889" t="s">
        <v>2426</v>
      </c>
      <c r="AB2889" t="s">
        <v>37</v>
      </c>
      <c r="AC2889" t="s">
        <v>92</v>
      </c>
      <c r="AD2889" t="s">
        <v>39</v>
      </c>
    </row>
    <row r="2890" spans="1:30">
      <c r="A2890" t="s">
        <v>2427</v>
      </c>
      <c r="B2890" t="s">
        <v>26</v>
      </c>
      <c r="C2890" t="s">
        <v>27</v>
      </c>
      <c r="D2890" t="s">
        <v>28</v>
      </c>
      <c r="E2890" t="s">
        <v>29</v>
      </c>
      <c r="F2890" t="s">
        <v>2212</v>
      </c>
      <c r="G2890" t="s">
        <v>2213</v>
      </c>
      <c r="H2890" t="s">
        <v>6181</v>
      </c>
      <c r="I2890" t="s">
        <v>556</v>
      </c>
      <c r="J2890" t="s">
        <v>2427</v>
      </c>
      <c r="K2890" t="s">
        <v>87</v>
      </c>
      <c r="L2890" t="s">
        <v>88</v>
      </c>
      <c r="M2890" t="s">
        <v>89</v>
      </c>
      <c r="N2890" t="s">
        <v>42</v>
      </c>
      <c r="O2890" t="s">
        <v>2428</v>
      </c>
      <c r="P2890" t="s">
        <v>863</v>
      </c>
      <c r="Q2890" t="s">
        <v>72</v>
      </c>
      <c r="R2890" t="s">
        <v>2429</v>
      </c>
      <c r="S2890" t="str">
        <f t="shared" si="45"/>
        <v>CHUNGA QUISPE, SIXTA SEGUNDINA</v>
      </c>
      <c r="T2890" t="s">
        <v>399</v>
      </c>
      <c r="U2890" t="s">
        <v>36</v>
      </c>
      <c r="V2890" t="s">
        <v>48</v>
      </c>
      <c r="W2890" t="s">
        <v>17353</v>
      </c>
      <c r="X2890" s="121">
        <v>21768</v>
      </c>
      <c r="Y2890" t="s">
        <v>2430</v>
      </c>
      <c r="AB2890" t="s">
        <v>37</v>
      </c>
      <c r="AC2890" t="s">
        <v>92</v>
      </c>
      <c r="AD2890" t="s">
        <v>39</v>
      </c>
    </row>
    <row r="2891" spans="1:30">
      <c r="A2891" t="s">
        <v>2431</v>
      </c>
      <c r="B2891" t="s">
        <v>26</v>
      </c>
      <c r="C2891" t="s">
        <v>27</v>
      </c>
      <c r="D2891" t="s">
        <v>28</v>
      </c>
      <c r="E2891" t="s">
        <v>29</v>
      </c>
      <c r="F2891" t="s">
        <v>2212</v>
      </c>
      <c r="G2891" t="s">
        <v>2213</v>
      </c>
      <c r="H2891" t="s">
        <v>6181</v>
      </c>
      <c r="I2891" t="s">
        <v>556</v>
      </c>
      <c r="J2891" t="s">
        <v>2431</v>
      </c>
      <c r="K2891" t="s">
        <v>87</v>
      </c>
      <c r="L2891" t="s">
        <v>88</v>
      </c>
      <c r="M2891" t="s">
        <v>89</v>
      </c>
      <c r="N2891" t="s">
        <v>42</v>
      </c>
      <c r="O2891" t="s">
        <v>52</v>
      </c>
      <c r="P2891" t="s">
        <v>980</v>
      </c>
      <c r="Q2891" t="s">
        <v>241</v>
      </c>
      <c r="R2891" t="s">
        <v>2432</v>
      </c>
      <c r="S2891" t="str">
        <f t="shared" si="45"/>
        <v>SAENZ ALATA, BETSABET GUADALUPE</v>
      </c>
      <c r="T2891" t="s">
        <v>188</v>
      </c>
      <c r="U2891" t="s">
        <v>36</v>
      </c>
      <c r="V2891" t="s">
        <v>48</v>
      </c>
      <c r="W2891" t="s">
        <v>17354</v>
      </c>
      <c r="X2891" s="121">
        <v>24453</v>
      </c>
      <c r="Y2891" t="s">
        <v>2433</v>
      </c>
      <c r="AB2891" t="s">
        <v>37</v>
      </c>
      <c r="AC2891" t="s">
        <v>92</v>
      </c>
      <c r="AD2891" t="s">
        <v>39</v>
      </c>
    </row>
    <row r="2892" spans="1:30">
      <c r="A2892" t="s">
        <v>2434</v>
      </c>
      <c r="B2892" t="s">
        <v>26</v>
      </c>
      <c r="C2892" t="s">
        <v>27</v>
      </c>
      <c r="D2892" t="s">
        <v>28</v>
      </c>
      <c r="E2892" t="s">
        <v>29</v>
      </c>
      <c r="F2892" t="s">
        <v>2212</v>
      </c>
      <c r="G2892" t="s">
        <v>2213</v>
      </c>
      <c r="H2892" t="s">
        <v>6181</v>
      </c>
      <c r="I2892" t="s">
        <v>556</v>
      </c>
      <c r="J2892" t="s">
        <v>2434</v>
      </c>
      <c r="K2892" t="s">
        <v>87</v>
      </c>
      <c r="L2892" t="s">
        <v>88</v>
      </c>
      <c r="M2892" t="s">
        <v>358</v>
      </c>
      <c r="N2892" t="s">
        <v>42</v>
      </c>
      <c r="O2892" t="s">
        <v>52</v>
      </c>
      <c r="P2892" t="s">
        <v>740</v>
      </c>
      <c r="Q2892" t="s">
        <v>450</v>
      </c>
      <c r="R2892" t="s">
        <v>401</v>
      </c>
      <c r="S2892" t="str">
        <f t="shared" si="45"/>
        <v>TISNADO VALDIVIA, FELIX</v>
      </c>
      <c r="T2892" t="s">
        <v>97</v>
      </c>
      <c r="U2892" t="s">
        <v>36</v>
      </c>
      <c r="V2892" t="s">
        <v>48</v>
      </c>
      <c r="W2892" t="s">
        <v>17355</v>
      </c>
      <c r="X2892" s="121">
        <v>21376</v>
      </c>
      <c r="Y2892" t="s">
        <v>2435</v>
      </c>
      <c r="AB2892" t="s">
        <v>37</v>
      </c>
      <c r="AC2892" t="s">
        <v>92</v>
      </c>
      <c r="AD2892" t="s">
        <v>39</v>
      </c>
    </row>
    <row r="2893" spans="1:30">
      <c r="A2893" t="s">
        <v>2436</v>
      </c>
      <c r="B2893" t="s">
        <v>26</v>
      </c>
      <c r="C2893" t="s">
        <v>27</v>
      </c>
      <c r="D2893" t="s">
        <v>28</v>
      </c>
      <c r="E2893" t="s">
        <v>29</v>
      </c>
      <c r="F2893" t="s">
        <v>2212</v>
      </c>
      <c r="G2893" t="s">
        <v>2213</v>
      </c>
      <c r="H2893" t="s">
        <v>6181</v>
      </c>
      <c r="I2893" t="s">
        <v>556</v>
      </c>
      <c r="J2893" t="s">
        <v>2436</v>
      </c>
      <c r="K2893" t="s">
        <v>87</v>
      </c>
      <c r="L2893" t="s">
        <v>88</v>
      </c>
      <c r="M2893" t="s">
        <v>1188</v>
      </c>
      <c r="N2893" t="s">
        <v>42</v>
      </c>
      <c r="O2893" t="s">
        <v>52</v>
      </c>
      <c r="P2893" t="s">
        <v>851</v>
      </c>
      <c r="Q2893" t="s">
        <v>117</v>
      </c>
      <c r="R2893" t="s">
        <v>2437</v>
      </c>
      <c r="S2893" t="str">
        <f t="shared" si="45"/>
        <v>TOVAR QUILCA, DAVID LUIS</v>
      </c>
      <c r="T2893" t="s">
        <v>711</v>
      </c>
      <c r="U2893" t="s">
        <v>36</v>
      </c>
      <c r="V2893" t="s">
        <v>48</v>
      </c>
      <c r="W2893" t="s">
        <v>17356</v>
      </c>
      <c r="X2893" s="121">
        <v>21727</v>
      </c>
      <c r="Y2893" t="s">
        <v>2438</v>
      </c>
      <c r="AB2893" t="s">
        <v>37</v>
      </c>
      <c r="AC2893" t="s">
        <v>92</v>
      </c>
      <c r="AD2893" t="s">
        <v>39</v>
      </c>
    </row>
    <row r="2894" spans="1:30">
      <c r="A2894" t="s">
        <v>2441</v>
      </c>
      <c r="B2894" t="s">
        <v>26</v>
      </c>
      <c r="C2894" t="s">
        <v>27</v>
      </c>
      <c r="D2894" t="s">
        <v>28</v>
      </c>
      <c r="E2894" t="s">
        <v>29</v>
      </c>
      <c r="F2894" t="s">
        <v>2212</v>
      </c>
      <c r="G2894" t="s">
        <v>2213</v>
      </c>
      <c r="H2894" t="s">
        <v>6181</v>
      </c>
      <c r="I2894" t="s">
        <v>556</v>
      </c>
      <c r="J2894" t="s">
        <v>2441</v>
      </c>
      <c r="K2894" t="s">
        <v>87</v>
      </c>
      <c r="L2894" t="s">
        <v>88</v>
      </c>
      <c r="M2894" t="s">
        <v>712</v>
      </c>
      <c r="N2894" t="s">
        <v>42</v>
      </c>
      <c r="O2894" t="s">
        <v>2442</v>
      </c>
      <c r="P2894" t="s">
        <v>118</v>
      </c>
      <c r="Q2894" t="s">
        <v>72</v>
      </c>
      <c r="R2894" t="s">
        <v>2443</v>
      </c>
      <c r="S2894" t="str">
        <f t="shared" si="45"/>
        <v>TORRES QUISPE, ELIZABETH LOURDES</v>
      </c>
      <c r="T2894" t="s">
        <v>303</v>
      </c>
      <c r="U2894" t="s">
        <v>36</v>
      </c>
      <c r="V2894" t="s">
        <v>48</v>
      </c>
      <c r="W2894" t="s">
        <v>17357</v>
      </c>
      <c r="X2894" s="121">
        <v>24476</v>
      </c>
      <c r="Y2894" t="s">
        <v>2444</v>
      </c>
      <c r="AB2894" t="s">
        <v>37</v>
      </c>
      <c r="AC2894" t="s">
        <v>92</v>
      </c>
      <c r="AD2894" t="s">
        <v>39</v>
      </c>
    </row>
    <row r="2895" spans="1:30">
      <c r="A2895" t="s">
        <v>2445</v>
      </c>
      <c r="B2895" t="s">
        <v>26</v>
      </c>
      <c r="C2895" t="s">
        <v>27</v>
      </c>
      <c r="D2895" t="s">
        <v>28</v>
      </c>
      <c r="E2895" t="s">
        <v>29</v>
      </c>
      <c r="F2895" t="s">
        <v>2212</v>
      </c>
      <c r="G2895" t="s">
        <v>2213</v>
      </c>
      <c r="H2895" t="s">
        <v>6181</v>
      </c>
      <c r="I2895" t="s">
        <v>556</v>
      </c>
      <c r="J2895" t="s">
        <v>2445</v>
      </c>
      <c r="K2895" t="s">
        <v>87</v>
      </c>
      <c r="L2895" t="s">
        <v>88</v>
      </c>
      <c r="M2895" t="s">
        <v>358</v>
      </c>
      <c r="N2895" t="s">
        <v>42</v>
      </c>
      <c r="O2895" t="s">
        <v>2446</v>
      </c>
      <c r="P2895" t="s">
        <v>154</v>
      </c>
      <c r="Q2895" t="s">
        <v>538</v>
      </c>
      <c r="R2895" t="s">
        <v>703</v>
      </c>
      <c r="S2895" t="str">
        <f t="shared" si="45"/>
        <v>GOMEZ ESTEBA, BRIGIDA</v>
      </c>
      <c r="T2895" t="s">
        <v>99</v>
      </c>
      <c r="U2895" t="s">
        <v>36</v>
      </c>
      <c r="V2895" t="s">
        <v>48</v>
      </c>
      <c r="W2895" t="s">
        <v>17358</v>
      </c>
      <c r="X2895" s="121">
        <v>25523</v>
      </c>
      <c r="Y2895" t="s">
        <v>2447</v>
      </c>
      <c r="AB2895" t="s">
        <v>37</v>
      </c>
      <c r="AC2895" t="s">
        <v>92</v>
      </c>
      <c r="AD2895" t="s">
        <v>39</v>
      </c>
    </row>
    <row r="2896" spans="1:30">
      <c r="A2896" t="s">
        <v>2448</v>
      </c>
      <c r="B2896" t="s">
        <v>26</v>
      </c>
      <c r="C2896" t="s">
        <v>27</v>
      </c>
      <c r="D2896" t="s">
        <v>28</v>
      </c>
      <c r="E2896" t="s">
        <v>29</v>
      </c>
      <c r="F2896" t="s">
        <v>2212</v>
      </c>
      <c r="G2896" t="s">
        <v>2213</v>
      </c>
      <c r="H2896" t="s">
        <v>6181</v>
      </c>
      <c r="I2896" t="s">
        <v>556</v>
      </c>
      <c r="J2896" t="s">
        <v>2448</v>
      </c>
      <c r="K2896" t="s">
        <v>87</v>
      </c>
      <c r="L2896" t="s">
        <v>88</v>
      </c>
      <c r="M2896" t="s">
        <v>854</v>
      </c>
      <c r="N2896" t="s">
        <v>42</v>
      </c>
      <c r="O2896" t="s">
        <v>2449</v>
      </c>
      <c r="P2896" t="s">
        <v>65</v>
      </c>
      <c r="Q2896" t="s">
        <v>995</v>
      </c>
      <c r="R2896" t="s">
        <v>2450</v>
      </c>
      <c r="S2896" t="str">
        <f t="shared" si="45"/>
        <v>LOPEZ AYAMAMANI, LEONARDA</v>
      </c>
      <c r="T2896" t="s">
        <v>99</v>
      </c>
      <c r="U2896" t="s">
        <v>36</v>
      </c>
      <c r="V2896" t="s">
        <v>48</v>
      </c>
      <c r="W2896" t="s">
        <v>17359</v>
      </c>
      <c r="X2896" s="121">
        <v>25689</v>
      </c>
      <c r="Y2896" t="s">
        <v>2451</v>
      </c>
      <c r="AB2896" t="s">
        <v>37</v>
      </c>
      <c r="AC2896" t="s">
        <v>92</v>
      </c>
      <c r="AD2896" t="s">
        <v>39</v>
      </c>
    </row>
    <row r="2897" spans="1:30">
      <c r="A2897" t="s">
        <v>2456</v>
      </c>
      <c r="B2897" t="s">
        <v>26</v>
      </c>
      <c r="C2897" t="s">
        <v>27</v>
      </c>
      <c r="D2897" t="s">
        <v>28</v>
      </c>
      <c r="E2897" t="s">
        <v>29</v>
      </c>
      <c r="F2897" t="s">
        <v>2453</v>
      </c>
      <c r="G2897" t="s">
        <v>2454</v>
      </c>
      <c r="H2897" t="s">
        <v>6181</v>
      </c>
      <c r="I2897" t="s">
        <v>6032</v>
      </c>
      <c r="J2897" t="s">
        <v>2456</v>
      </c>
      <c r="K2897" t="s">
        <v>30</v>
      </c>
      <c r="L2897" t="s">
        <v>31</v>
      </c>
      <c r="M2897" t="s">
        <v>699</v>
      </c>
      <c r="N2897" t="s">
        <v>231</v>
      </c>
      <c r="O2897" t="s">
        <v>6374</v>
      </c>
      <c r="P2897" t="s">
        <v>40</v>
      </c>
      <c r="Q2897" t="s">
        <v>40</v>
      </c>
      <c r="R2897" t="s">
        <v>40</v>
      </c>
      <c r="S2897" s="163" t="s">
        <v>231</v>
      </c>
      <c r="T2897" t="s">
        <v>62</v>
      </c>
      <c r="U2897" t="s">
        <v>36</v>
      </c>
      <c r="V2897" t="s">
        <v>48</v>
      </c>
      <c r="W2897" t="s">
        <v>40</v>
      </c>
      <c r="X2897" t="s">
        <v>232</v>
      </c>
      <c r="Y2897" t="s">
        <v>40</v>
      </c>
      <c r="AB2897" t="s">
        <v>37</v>
      </c>
      <c r="AC2897" t="s">
        <v>38</v>
      </c>
      <c r="AD2897" t="s">
        <v>39</v>
      </c>
    </row>
    <row r="2898" spans="1:30">
      <c r="A2898" t="s">
        <v>2459</v>
      </c>
      <c r="B2898" t="s">
        <v>26</v>
      </c>
      <c r="C2898" t="s">
        <v>27</v>
      </c>
      <c r="D2898" t="s">
        <v>28</v>
      </c>
      <c r="E2898" t="s">
        <v>29</v>
      </c>
      <c r="F2898" t="s">
        <v>2453</v>
      </c>
      <c r="G2898" t="s">
        <v>2454</v>
      </c>
      <c r="H2898" t="s">
        <v>6181</v>
      </c>
      <c r="I2898" t="s">
        <v>6032</v>
      </c>
      <c r="J2898" t="s">
        <v>2459</v>
      </c>
      <c r="K2898" t="s">
        <v>30</v>
      </c>
      <c r="L2898" t="s">
        <v>31</v>
      </c>
      <c r="M2898" t="s">
        <v>699</v>
      </c>
      <c r="N2898" t="s">
        <v>33</v>
      </c>
      <c r="O2898" t="s">
        <v>6424</v>
      </c>
      <c r="P2898" t="s">
        <v>114</v>
      </c>
      <c r="Q2898" t="s">
        <v>75</v>
      </c>
      <c r="R2898" t="s">
        <v>2460</v>
      </c>
      <c r="S2898" t="str">
        <f t="shared" si="45"/>
        <v>BELTRAN PINEDA, LUDWING BRUNO</v>
      </c>
      <c r="T2898" t="s">
        <v>35</v>
      </c>
      <c r="U2898" t="s">
        <v>36</v>
      </c>
      <c r="V2898" t="s">
        <v>6426</v>
      </c>
      <c r="W2898" t="s">
        <v>17361</v>
      </c>
      <c r="X2898" s="121">
        <v>27781</v>
      </c>
      <c r="Y2898" t="s">
        <v>2461</v>
      </c>
      <c r="Z2898" s="121">
        <v>43525</v>
      </c>
      <c r="AA2898" s="121">
        <v>44985</v>
      </c>
      <c r="AB2898" t="s">
        <v>37</v>
      </c>
      <c r="AC2898" t="s">
        <v>38</v>
      </c>
      <c r="AD2898" t="s">
        <v>39</v>
      </c>
    </row>
    <row r="2899" spans="1:30">
      <c r="A2899" t="s">
        <v>8345</v>
      </c>
      <c r="B2899" t="s">
        <v>26</v>
      </c>
      <c r="C2899" t="s">
        <v>27</v>
      </c>
      <c r="D2899" t="s">
        <v>28</v>
      </c>
      <c r="E2899" t="s">
        <v>29</v>
      </c>
      <c r="F2899" t="s">
        <v>2453</v>
      </c>
      <c r="G2899" t="s">
        <v>2454</v>
      </c>
      <c r="H2899" t="s">
        <v>6181</v>
      </c>
      <c r="I2899" t="s">
        <v>6032</v>
      </c>
      <c r="J2899" t="s">
        <v>8345</v>
      </c>
      <c r="K2899" t="s">
        <v>30</v>
      </c>
      <c r="L2899" t="s">
        <v>31</v>
      </c>
      <c r="M2899" t="s">
        <v>32</v>
      </c>
      <c r="N2899" t="s">
        <v>231</v>
      </c>
      <c r="O2899" t="s">
        <v>19242</v>
      </c>
      <c r="P2899" t="s">
        <v>40</v>
      </c>
      <c r="Q2899" t="s">
        <v>40</v>
      </c>
      <c r="R2899" t="s">
        <v>40</v>
      </c>
      <c r="S2899" s="163" t="s">
        <v>231</v>
      </c>
      <c r="T2899" t="s">
        <v>62</v>
      </c>
      <c r="U2899" t="s">
        <v>36</v>
      </c>
      <c r="V2899" t="s">
        <v>48</v>
      </c>
      <c r="W2899" t="s">
        <v>40</v>
      </c>
      <c r="X2899" t="s">
        <v>232</v>
      </c>
      <c r="Y2899" t="s">
        <v>40</v>
      </c>
      <c r="AB2899" t="s">
        <v>37</v>
      </c>
      <c r="AC2899" t="s">
        <v>38</v>
      </c>
      <c r="AD2899" t="s">
        <v>39</v>
      </c>
    </row>
    <row r="2900" spans="1:30">
      <c r="A2900" t="s">
        <v>2462</v>
      </c>
      <c r="B2900" t="s">
        <v>26</v>
      </c>
      <c r="C2900" t="s">
        <v>27</v>
      </c>
      <c r="D2900" t="s">
        <v>28</v>
      </c>
      <c r="E2900" t="s">
        <v>29</v>
      </c>
      <c r="F2900" t="s">
        <v>2453</v>
      </c>
      <c r="G2900" t="s">
        <v>2454</v>
      </c>
      <c r="H2900" t="s">
        <v>6181</v>
      </c>
      <c r="I2900" t="s">
        <v>6032</v>
      </c>
      <c r="J2900" t="s">
        <v>2462</v>
      </c>
      <c r="K2900" t="s">
        <v>30</v>
      </c>
      <c r="L2900" t="s">
        <v>1130</v>
      </c>
      <c r="M2900" t="s">
        <v>1468</v>
      </c>
      <c r="N2900" t="s">
        <v>231</v>
      </c>
      <c r="O2900" t="s">
        <v>2463</v>
      </c>
      <c r="P2900" t="s">
        <v>40</v>
      </c>
      <c r="Q2900" t="s">
        <v>40</v>
      </c>
      <c r="R2900" t="s">
        <v>40</v>
      </c>
      <c r="S2900" s="163" t="s">
        <v>231</v>
      </c>
      <c r="T2900" t="s">
        <v>62</v>
      </c>
      <c r="U2900" t="s">
        <v>36</v>
      </c>
      <c r="V2900" t="s">
        <v>48</v>
      </c>
      <c r="W2900" t="s">
        <v>40</v>
      </c>
      <c r="X2900" t="s">
        <v>232</v>
      </c>
      <c r="Y2900" t="s">
        <v>40</v>
      </c>
      <c r="AB2900" t="s">
        <v>37</v>
      </c>
      <c r="AC2900" t="s">
        <v>38</v>
      </c>
      <c r="AD2900" t="s">
        <v>39</v>
      </c>
    </row>
    <row r="2901" spans="1:30">
      <c r="A2901" t="s">
        <v>2464</v>
      </c>
      <c r="B2901" t="s">
        <v>26</v>
      </c>
      <c r="C2901" t="s">
        <v>27</v>
      </c>
      <c r="D2901" t="s">
        <v>28</v>
      </c>
      <c r="E2901" t="s">
        <v>29</v>
      </c>
      <c r="F2901" t="s">
        <v>2453</v>
      </c>
      <c r="G2901" t="s">
        <v>2454</v>
      </c>
      <c r="H2901" t="s">
        <v>6181</v>
      </c>
      <c r="I2901" t="s">
        <v>6032</v>
      </c>
      <c r="J2901" t="s">
        <v>2464</v>
      </c>
      <c r="K2901" t="s">
        <v>30</v>
      </c>
      <c r="L2901" t="s">
        <v>1130</v>
      </c>
      <c r="M2901" t="s">
        <v>1131</v>
      </c>
      <c r="N2901" t="s">
        <v>231</v>
      </c>
      <c r="O2901" t="s">
        <v>2465</v>
      </c>
      <c r="P2901" t="s">
        <v>40</v>
      </c>
      <c r="Q2901" t="s">
        <v>40</v>
      </c>
      <c r="R2901" t="s">
        <v>40</v>
      </c>
      <c r="S2901" s="163" t="s">
        <v>231</v>
      </c>
      <c r="T2901" t="s">
        <v>62</v>
      </c>
      <c r="U2901" t="s">
        <v>36</v>
      </c>
      <c r="V2901" t="s">
        <v>48</v>
      </c>
      <c r="W2901" t="s">
        <v>40</v>
      </c>
      <c r="X2901" t="s">
        <v>232</v>
      </c>
      <c r="Y2901" t="s">
        <v>40</v>
      </c>
      <c r="AB2901" t="s">
        <v>37</v>
      </c>
      <c r="AC2901" t="s">
        <v>38</v>
      </c>
      <c r="AD2901" t="s">
        <v>39</v>
      </c>
    </row>
    <row r="2902" spans="1:30">
      <c r="A2902" t="s">
        <v>2468</v>
      </c>
      <c r="B2902" t="s">
        <v>26</v>
      </c>
      <c r="C2902" t="s">
        <v>27</v>
      </c>
      <c r="D2902" t="s">
        <v>28</v>
      </c>
      <c r="E2902" t="s">
        <v>29</v>
      </c>
      <c r="F2902" t="s">
        <v>2453</v>
      </c>
      <c r="G2902" t="s">
        <v>2454</v>
      </c>
      <c r="H2902" t="s">
        <v>6181</v>
      </c>
      <c r="I2902" t="s">
        <v>6032</v>
      </c>
      <c r="J2902" t="s">
        <v>2468</v>
      </c>
      <c r="K2902" t="s">
        <v>30</v>
      </c>
      <c r="L2902" t="s">
        <v>1130</v>
      </c>
      <c r="M2902" t="s">
        <v>13346</v>
      </c>
      <c r="N2902" t="s">
        <v>231</v>
      </c>
      <c r="O2902" t="s">
        <v>2469</v>
      </c>
      <c r="P2902" t="s">
        <v>40</v>
      </c>
      <c r="Q2902" t="s">
        <v>40</v>
      </c>
      <c r="R2902" t="s">
        <v>40</v>
      </c>
      <c r="S2902" s="163" t="s">
        <v>231</v>
      </c>
      <c r="T2902" t="s">
        <v>62</v>
      </c>
      <c r="U2902" t="s">
        <v>36</v>
      </c>
      <c r="V2902" t="s">
        <v>48</v>
      </c>
      <c r="W2902" t="s">
        <v>40</v>
      </c>
      <c r="X2902" t="s">
        <v>232</v>
      </c>
      <c r="Y2902" t="s">
        <v>40</v>
      </c>
      <c r="AB2902" t="s">
        <v>37</v>
      </c>
      <c r="AC2902" t="s">
        <v>38</v>
      </c>
      <c r="AD2902" t="s">
        <v>39</v>
      </c>
    </row>
    <row r="2903" spans="1:30">
      <c r="A2903" t="s">
        <v>2471</v>
      </c>
      <c r="B2903" t="s">
        <v>26</v>
      </c>
      <c r="C2903" t="s">
        <v>27</v>
      </c>
      <c r="D2903" t="s">
        <v>28</v>
      </c>
      <c r="E2903" t="s">
        <v>29</v>
      </c>
      <c r="F2903" t="s">
        <v>2453</v>
      </c>
      <c r="G2903" t="s">
        <v>2454</v>
      </c>
      <c r="H2903" t="s">
        <v>6181</v>
      </c>
      <c r="I2903" t="s">
        <v>6032</v>
      </c>
      <c r="J2903" t="s">
        <v>2471</v>
      </c>
      <c r="K2903" t="s">
        <v>30</v>
      </c>
      <c r="L2903" t="s">
        <v>1130</v>
      </c>
      <c r="M2903" t="s">
        <v>13346</v>
      </c>
      <c r="N2903" t="s">
        <v>231</v>
      </c>
      <c r="O2903" t="s">
        <v>297</v>
      </c>
      <c r="P2903" t="s">
        <v>40</v>
      </c>
      <c r="Q2903" t="s">
        <v>40</v>
      </c>
      <c r="R2903" t="s">
        <v>40</v>
      </c>
      <c r="S2903" s="163" t="s">
        <v>231</v>
      </c>
      <c r="T2903" t="s">
        <v>62</v>
      </c>
      <c r="U2903" t="s">
        <v>36</v>
      </c>
      <c r="V2903" t="s">
        <v>48</v>
      </c>
      <c r="W2903" t="s">
        <v>40</v>
      </c>
      <c r="X2903" t="s">
        <v>232</v>
      </c>
      <c r="Y2903" t="s">
        <v>40</v>
      </c>
      <c r="AB2903" t="s">
        <v>37</v>
      </c>
      <c r="AC2903" t="s">
        <v>38</v>
      </c>
      <c r="AD2903" t="s">
        <v>39</v>
      </c>
    </row>
    <row r="2904" spans="1:30">
      <c r="A2904" t="s">
        <v>2474</v>
      </c>
      <c r="B2904" t="s">
        <v>26</v>
      </c>
      <c r="C2904" t="s">
        <v>27</v>
      </c>
      <c r="D2904" t="s">
        <v>28</v>
      </c>
      <c r="E2904" t="s">
        <v>29</v>
      </c>
      <c r="F2904" t="s">
        <v>2453</v>
      </c>
      <c r="G2904" t="s">
        <v>2454</v>
      </c>
      <c r="H2904" t="s">
        <v>6181</v>
      </c>
      <c r="I2904" t="s">
        <v>6032</v>
      </c>
      <c r="J2904" t="s">
        <v>2474</v>
      </c>
      <c r="K2904" t="s">
        <v>30</v>
      </c>
      <c r="L2904" t="s">
        <v>30</v>
      </c>
      <c r="M2904" t="s">
        <v>41</v>
      </c>
      <c r="N2904" t="s">
        <v>42</v>
      </c>
      <c r="O2904" t="s">
        <v>2476</v>
      </c>
      <c r="P2904" t="s">
        <v>72</v>
      </c>
      <c r="Q2904" t="s">
        <v>369</v>
      </c>
      <c r="R2904" t="s">
        <v>842</v>
      </c>
      <c r="S2904" t="str">
        <f t="shared" si="45"/>
        <v>QUISPE ALEJO, DONATO</v>
      </c>
      <c r="T2904" t="s">
        <v>51</v>
      </c>
      <c r="U2904" t="s">
        <v>47</v>
      </c>
      <c r="V2904" t="s">
        <v>48</v>
      </c>
      <c r="W2904" t="s">
        <v>17362</v>
      </c>
      <c r="X2904" s="121">
        <v>24041</v>
      </c>
      <c r="Y2904" t="s">
        <v>2477</v>
      </c>
      <c r="AB2904" t="s">
        <v>37</v>
      </c>
      <c r="AC2904" t="s">
        <v>38</v>
      </c>
      <c r="AD2904" t="s">
        <v>39</v>
      </c>
    </row>
    <row r="2905" spans="1:30">
      <c r="A2905" t="s">
        <v>2478</v>
      </c>
      <c r="B2905" t="s">
        <v>26</v>
      </c>
      <c r="C2905" t="s">
        <v>27</v>
      </c>
      <c r="D2905" t="s">
        <v>28</v>
      </c>
      <c r="E2905" t="s">
        <v>29</v>
      </c>
      <c r="F2905" t="s">
        <v>2453</v>
      </c>
      <c r="G2905" t="s">
        <v>2454</v>
      </c>
      <c r="H2905" t="s">
        <v>6181</v>
      </c>
      <c r="I2905" t="s">
        <v>6032</v>
      </c>
      <c r="J2905" t="s">
        <v>2478</v>
      </c>
      <c r="K2905" t="s">
        <v>30</v>
      </c>
      <c r="L2905" t="s">
        <v>30</v>
      </c>
      <c r="M2905" t="s">
        <v>41</v>
      </c>
      <c r="N2905" t="s">
        <v>42</v>
      </c>
      <c r="O2905" t="s">
        <v>2479</v>
      </c>
      <c r="P2905" t="s">
        <v>2480</v>
      </c>
      <c r="Q2905" t="s">
        <v>215</v>
      </c>
      <c r="R2905" t="s">
        <v>2481</v>
      </c>
      <c r="S2905" t="str">
        <f t="shared" si="45"/>
        <v>ESTEVEZ CASTILLO, MARIBEL SOLEDAD</v>
      </c>
      <c r="T2905" t="s">
        <v>46</v>
      </c>
      <c r="U2905" t="s">
        <v>47</v>
      </c>
      <c r="V2905" t="s">
        <v>48</v>
      </c>
      <c r="W2905" t="s">
        <v>17363</v>
      </c>
      <c r="X2905" s="121">
        <v>24602</v>
      </c>
      <c r="Y2905" t="s">
        <v>2482</v>
      </c>
      <c r="AB2905" t="s">
        <v>37</v>
      </c>
      <c r="AC2905" t="s">
        <v>38</v>
      </c>
      <c r="AD2905" t="s">
        <v>39</v>
      </c>
    </row>
    <row r="2906" spans="1:30">
      <c r="A2906" t="s">
        <v>2483</v>
      </c>
      <c r="B2906" t="s">
        <v>26</v>
      </c>
      <c r="C2906" t="s">
        <v>27</v>
      </c>
      <c r="D2906" t="s">
        <v>28</v>
      </c>
      <c r="E2906" t="s">
        <v>29</v>
      </c>
      <c r="F2906" t="s">
        <v>2453</v>
      </c>
      <c r="G2906" t="s">
        <v>2454</v>
      </c>
      <c r="H2906" t="s">
        <v>6181</v>
      </c>
      <c r="I2906" t="s">
        <v>6032</v>
      </c>
      <c r="J2906" t="s">
        <v>2483</v>
      </c>
      <c r="K2906" t="s">
        <v>30</v>
      </c>
      <c r="L2906" t="s">
        <v>30</v>
      </c>
      <c r="M2906" t="s">
        <v>41</v>
      </c>
      <c r="N2906" t="s">
        <v>42</v>
      </c>
      <c r="O2906" t="s">
        <v>17364</v>
      </c>
      <c r="P2906" t="s">
        <v>247</v>
      </c>
      <c r="Q2906" t="s">
        <v>480</v>
      </c>
      <c r="R2906" t="s">
        <v>760</v>
      </c>
      <c r="S2906" t="str">
        <f t="shared" si="45"/>
        <v>CALDERON DEZA, EDILBERTO</v>
      </c>
      <c r="T2906" t="s">
        <v>58</v>
      </c>
      <c r="U2906" t="s">
        <v>47</v>
      </c>
      <c r="V2906" t="s">
        <v>48</v>
      </c>
      <c r="W2906" t="s">
        <v>19243</v>
      </c>
      <c r="X2906" s="121">
        <v>23365</v>
      </c>
      <c r="Y2906" t="s">
        <v>19244</v>
      </c>
      <c r="AB2906" t="s">
        <v>37</v>
      </c>
      <c r="AC2906" t="s">
        <v>38</v>
      </c>
      <c r="AD2906" t="s">
        <v>39</v>
      </c>
    </row>
    <row r="2907" spans="1:30">
      <c r="A2907" t="s">
        <v>2484</v>
      </c>
      <c r="B2907" t="s">
        <v>26</v>
      </c>
      <c r="C2907" t="s">
        <v>27</v>
      </c>
      <c r="D2907" t="s">
        <v>28</v>
      </c>
      <c r="E2907" t="s">
        <v>29</v>
      </c>
      <c r="F2907" t="s">
        <v>2453</v>
      </c>
      <c r="G2907" t="s">
        <v>2454</v>
      </c>
      <c r="H2907" t="s">
        <v>6181</v>
      </c>
      <c r="I2907" t="s">
        <v>6032</v>
      </c>
      <c r="J2907" t="s">
        <v>2484</v>
      </c>
      <c r="K2907" t="s">
        <v>30</v>
      </c>
      <c r="L2907" t="s">
        <v>30</v>
      </c>
      <c r="M2907" t="s">
        <v>41</v>
      </c>
      <c r="N2907" t="s">
        <v>42</v>
      </c>
      <c r="O2907" t="s">
        <v>52</v>
      </c>
      <c r="P2907" t="s">
        <v>311</v>
      </c>
      <c r="Q2907" t="s">
        <v>157</v>
      </c>
      <c r="R2907" t="s">
        <v>107</v>
      </c>
      <c r="S2907" t="str">
        <f t="shared" si="45"/>
        <v>CALISAYA COYLA, MERY</v>
      </c>
      <c r="T2907" t="s">
        <v>46</v>
      </c>
      <c r="U2907" t="s">
        <v>47</v>
      </c>
      <c r="V2907" t="s">
        <v>48</v>
      </c>
      <c r="W2907" t="s">
        <v>17365</v>
      </c>
      <c r="X2907" s="121">
        <v>23013</v>
      </c>
      <c r="Y2907" t="s">
        <v>2485</v>
      </c>
      <c r="AB2907" t="s">
        <v>37</v>
      </c>
      <c r="AC2907" t="s">
        <v>38</v>
      </c>
      <c r="AD2907" t="s">
        <v>39</v>
      </c>
    </row>
    <row r="2908" spans="1:30">
      <c r="A2908" t="s">
        <v>2486</v>
      </c>
      <c r="B2908" t="s">
        <v>26</v>
      </c>
      <c r="C2908" t="s">
        <v>27</v>
      </c>
      <c r="D2908" t="s">
        <v>28</v>
      </c>
      <c r="E2908" t="s">
        <v>29</v>
      </c>
      <c r="F2908" t="s">
        <v>2453</v>
      </c>
      <c r="G2908" t="s">
        <v>2454</v>
      </c>
      <c r="H2908" t="s">
        <v>6181</v>
      </c>
      <c r="I2908" t="s">
        <v>6032</v>
      </c>
      <c r="J2908" t="s">
        <v>2486</v>
      </c>
      <c r="K2908" t="s">
        <v>30</v>
      </c>
      <c r="L2908" t="s">
        <v>30</v>
      </c>
      <c r="M2908" t="s">
        <v>41</v>
      </c>
      <c r="N2908" t="s">
        <v>42</v>
      </c>
      <c r="O2908" t="s">
        <v>52</v>
      </c>
      <c r="P2908" t="s">
        <v>486</v>
      </c>
      <c r="Q2908" t="s">
        <v>547</v>
      </c>
      <c r="R2908" t="s">
        <v>2487</v>
      </c>
      <c r="S2908" t="str">
        <f t="shared" si="45"/>
        <v>CALSIN CALLA, ELSA CEFERINA</v>
      </c>
      <c r="T2908" t="s">
        <v>58</v>
      </c>
      <c r="U2908" t="s">
        <v>47</v>
      </c>
      <c r="V2908" t="s">
        <v>48</v>
      </c>
      <c r="W2908" t="s">
        <v>17366</v>
      </c>
      <c r="X2908" s="121">
        <v>23249</v>
      </c>
      <c r="Y2908" t="s">
        <v>2488</v>
      </c>
      <c r="AB2908" t="s">
        <v>37</v>
      </c>
      <c r="AC2908" t="s">
        <v>38</v>
      </c>
      <c r="AD2908" t="s">
        <v>39</v>
      </c>
    </row>
    <row r="2909" spans="1:30">
      <c r="A2909" t="s">
        <v>2489</v>
      </c>
      <c r="B2909" t="s">
        <v>26</v>
      </c>
      <c r="C2909" t="s">
        <v>27</v>
      </c>
      <c r="D2909" t="s">
        <v>28</v>
      </c>
      <c r="E2909" t="s">
        <v>29</v>
      </c>
      <c r="F2909" t="s">
        <v>2453</v>
      </c>
      <c r="G2909" t="s">
        <v>2454</v>
      </c>
      <c r="H2909" t="s">
        <v>6181</v>
      </c>
      <c r="I2909" t="s">
        <v>6032</v>
      </c>
      <c r="J2909" t="s">
        <v>2489</v>
      </c>
      <c r="K2909" t="s">
        <v>30</v>
      </c>
      <c r="L2909" t="s">
        <v>30</v>
      </c>
      <c r="M2909" t="s">
        <v>41</v>
      </c>
      <c r="N2909" t="s">
        <v>231</v>
      </c>
      <c r="O2909" t="s">
        <v>2490</v>
      </c>
      <c r="P2909" t="s">
        <v>40</v>
      </c>
      <c r="Q2909" t="s">
        <v>40</v>
      </c>
      <c r="R2909" t="s">
        <v>40</v>
      </c>
      <c r="S2909" s="163" t="s">
        <v>231</v>
      </c>
      <c r="T2909" t="s">
        <v>62</v>
      </c>
      <c r="U2909" t="s">
        <v>47</v>
      </c>
      <c r="V2909" t="s">
        <v>48</v>
      </c>
      <c r="W2909" t="s">
        <v>40</v>
      </c>
      <c r="X2909" t="s">
        <v>232</v>
      </c>
      <c r="Y2909" t="s">
        <v>40</v>
      </c>
      <c r="AB2909" t="s">
        <v>37</v>
      </c>
      <c r="AC2909" t="s">
        <v>6439</v>
      </c>
      <c r="AD2909" t="s">
        <v>39</v>
      </c>
    </row>
    <row r="2910" spans="1:30">
      <c r="A2910" t="s">
        <v>2491</v>
      </c>
      <c r="B2910" t="s">
        <v>26</v>
      </c>
      <c r="C2910" t="s">
        <v>27</v>
      </c>
      <c r="D2910" t="s">
        <v>28</v>
      </c>
      <c r="E2910" t="s">
        <v>29</v>
      </c>
      <c r="F2910" t="s">
        <v>2453</v>
      </c>
      <c r="G2910" t="s">
        <v>2454</v>
      </c>
      <c r="H2910" t="s">
        <v>6181</v>
      </c>
      <c r="I2910" t="s">
        <v>6032</v>
      </c>
      <c r="J2910" t="s">
        <v>2491</v>
      </c>
      <c r="K2910" t="s">
        <v>30</v>
      </c>
      <c r="L2910" t="s">
        <v>30</v>
      </c>
      <c r="M2910" t="s">
        <v>41</v>
      </c>
      <c r="N2910" t="s">
        <v>42</v>
      </c>
      <c r="O2910" t="s">
        <v>52</v>
      </c>
      <c r="P2910" t="s">
        <v>228</v>
      </c>
      <c r="Q2910" t="s">
        <v>603</v>
      </c>
      <c r="R2910" t="s">
        <v>2492</v>
      </c>
      <c r="S2910" t="str">
        <f t="shared" si="45"/>
        <v>CHIPANA LOPE, AMADOR</v>
      </c>
      <c r="T2910" t="s">
        <v>51</v>
      </c>
      <c r="U2910" t="s">
        <v>47</v>
      </c>
      <c r="V2910" t="s">
        <v>48</v>
      </c>
      <c r="W2910" t="s">
        <v>17367</v>
      </c>
      <c r="X2910" s="121">
        <v>21968</v>
      </c>
      <c r="Y2910" t="s">
        <v>2493</v>
      </c>
      <c r="AB2910" t="s">
        <v>37</v>
      </c>
      <c r="AC2910" t="s">
        <v>38</v>
      </c>
      <c r="AD2910" t="s">
        <v>39</v>
      </c>
    </row>
    <row r="2911" spans="1:30">
      <c r="A2911" t="s">
        <v>2494</v>
      </c>
      <c r="B2911" t="s">
        <v>26</v>
      </c>
      <c r="C2911" t="s">
        <v>27</v>
      </c>
      <c r="D2911" t="s">
        <v>28</v>
      </c>
      <c r="E2911" t="s">
        <v>29</v>
      </c>
      <c r="F2911" t="s">
        <v>2453</v>
      </c>
      <c r="G2911" t="s">
        <v>2454</v>
      </c>
      <c r="H2911" t="s">
        <v>6181</v>
      </c>
      <c r="I2911" t="s">
        <v>6032</v>
      </c>
      <c r="J2911" t="s">
        <v>2494</v>
      </c>
      <c r="K2911" t="s">
        <v>30</v>
      </c>
      <c r="L2911" t="s">
        <v>30</v>
      </c>
      <c r="M2911" t="s">
        <v>41</v>
      </c>
      <c r="N2911" t="s">
        <v>42</v>
      </c>
      <c r="O2911" t="s">
        <v>52</v>
      </c>
      <c r="P2911" t="s">
        <v>325</v>
      </c>
      <c r="Q2911" t="s">
        <v>68</v>
      </c>
      <c r="R2911" t="s">
        <v>2495</v>
      </c>
      <c r="S2911" t="str">
        <f t="shared" si="45"/>
        <v>COLQUEHUANCA PONCE, MARLENY PATRICIA</v>
      </c>
      <c r="T2911" t="s">
        <v>58</v>
      </c>
      <c r="U2911" t="s">
        <v>47</v>
      </c>
      <c r="V2911" t="s">
        <v>48</v>
      </c>
      <c r="W2911" t="s">
        <v>17368</v>
      </c>
      <c r="X2911" s="121">
        <v>24728</v>
      </c>
      <c r="Y2911" t="s">
        <v>2496</v>
      </c>
      <c r="AB2911" t="s">
        <v>37</v>
      </c>
      <c r="AC2911" t="s">
        <v>38</v>
      </c>
      <c r="AD2911" t="s">
        <v>39</v>
      </c>
    </row>
    <row r="2912" spans="1:30">
      <c r="A2912" t="s">
        <v>2497</v>
      </c>
      <c r="B2912" t="s">
        <v>26</v>
      </c>
      <c r="C2912" t="s">
        <v>27</v>
      </c>
      <c r="D2912" t="s">
        <v>28</v>
      </c>
      <c r="E2912" t="s">
        <v>29</v>
      </c>
      <c r="F2912" t="s">
        <v>2453</v>
      </c>
      <c r="G2912" t="s">
        <v>2454</v>
      </c>
      <c r="H2912" t="s">
        <v>6181</v>
      </c>
      <c r="I2912" t="s">
        <v>6032</v>
      </c>
      <c r="J2912" t="s">
        <v>2497</v>
      </c>
      <c r="K2912" t="s">
        <v>30</v>
      </c>
      <c r="L2912" t="s">
        <v>30</v>
      </c>
      <c r="M2912" t="s">
        <v>2498</v>
      </c>
      <c r="N2912" t="s">
        <v>42</v>
      </c>
      <c r="O2912" t="s">
        <v>52</v>
      </c>
      <c r="P2912" t="s">
        <v>73</v>
      </c>
      <c r="Q2912" t="s">
        <v>478</v>
      </c>
      <c r="R2912" t="s">
        <v>1013</v>
      </c>
      <c r="S2912" t="str">
        <f t="shared" si="45"/>
        <v>CONDORI BARREDA, PERCY</v>
      </c>
      <c r="T2912" t="s">
        <v>58</v>
      </c>
      <c r="U2912" t="s">
        <v>47</v>
      </c>
      <c r="V2912" t="s">
        <v>48</v>
      </c>
      <c r="W2912" t="s">
        <v>17369</v>
      </c>
      <c r="X2912" s="121">
        <v>25009</v>
      </c>
      <c r="Y2912" t="s">
        <v>2499</v>
      </c>
      <c r="AB2912" t="s">
        <v>37</v>
      </c>
      <c r="AC2912" t="s">
        <v>38</v>
      </c>
      <c r="AD2912" t="s">
        <v>39</v>
      </c>
    </row>
    <row r="2913" spans="1:30">
      <c r="A2913" t="s">
        <v>2500</v>
      </c>
      <c r="B2913" t="s">
        <v>26</v>
      </c>
      <c r="C2913" t="s">
        <v>27</v>
      </c>
      <c r="D2913" t="s">
        <v>28</v>
      </c>
      <c r="E2913" t="s">
        <v>29</v>
      </c>
      <c r="F2913" t="s">
        <v>2453</v>
      </c>
      <c r="G2913" t="s">
        <v>2454</v>
      </c>
      <c r="H2913" t="s">
        <v>6181</v>
      </c>
      <c r="I2913" t="s">
        <v>6032</v>
      </c>
      <c r="J2913" t="s">
        <v>2500</v>
      </c>
      <c r="K2913" t="s">
        <v>30</v>
      </c>
      <c r="L2913" t="s">
        <v>30</v>
      </c>
      <c r="M2913" t="s">
        <v>41</v>
      </c>
      <c r="N2913" t="s">
        <v>42</v>
      </c>
      <c r="O2913" t="s">
        <v>52</v>
      </c>
      <c r="P2913" t="s">
        <v>73</v>
      </c>
      <c r="Q2913" t="s">
        <v>14663</v>
      </c>
      <c r="R2913" t="s">
        <v>159</v>
      </c>
      <c r="S2913" t="str">
        <f t="shared" si="45"/>
        <v>CONDORI CASTILLO DE VARGAS, GUADALUPE</v>
      </c>
      <c r="T2913" t="s">
        <v>46</v>
      </c>
      <c r="U2913" t="s">
        <v>47</v>
      </c>
      <c r="V2913" t="s">
        <v>48</v>
      </c>
      <c r="W2913" t="s">
        <v>17370</v>
      </c>
      <c r="X2913" s="121">
        <v>23715</v>
      </c>
      <c r="Y2913" t="s">
        <v>2501</v>
      </c>
      <c r="AB2913" t="s">
        <v>37</v>
      </c>
      <c r="AC2913" t="s">
        <v>38</v>
      </c>
      <c r="AD2913" t="s">
        <v>39</v>
      </c>
    </row>
    <row r="2914" spans="1:30">
      <c r="A2914" t="s">
        <v>2502</v>
      </c>
      <c r="B2914" t="s">
        <v>26</v>
      </c>
      <c r="C2914" t="s">
        <v>27</v>
      </c>
      <c r="D2914" t="s">
        <v>28</v>
      </c>
      <c r="E2914" t="s">
        <v>29</v>
      </c>
      <c r="F2914" t="s">
        <v>2453</v>
      </c>
      <c r="G2914" t="s">
        <v>2454</v>
      </c>
      <c r="H2914" t="s">
        <v>6181</v>
      </c>
      <c r="I2914" t="s">
        <v>6032</v>
      </c>
      <c r="J2914" t="s">
        <v>2502</v>
      </c>
      <c r="K2914" t="s">
        <v>30</v>
      </c>
      <c r="L2914" t="s">
        <v>30</v>
      </c>
      <c r="M2914" t="s">
        <v>41</v>
      </c>
      <c r="N2914" t="s">
        <v>42</v>
      </c>
      <c r="O2914" t="s">
        <v>52</v>
      </c>
      <c r="P2914" t="s">
        <v>73</v>
      </c>
      <c r="Q2914" t="s">
        <v>502</v>
      </c>
      <c r="R2914" t="s">
        <v>2503</v>
      </c>
      <c r="S2914" t="str">
        <f t="shared" si="45"/>
        <v>CONDORI ONOFRE, OMAR PLINIO</v>
      </c>
      <c r="T2914" t="s">
        <v>46</v>
      </c>
      <c r="U2914" t="s">
        <v>47</v>
      </c>
      <c r="V2914" t="s">
        <v>48</v>
      </c>
      <c r="W2914" t="s">
        <v>17371</v>
      </c>
      <c r="X2914" s="121">
        <v>22396</v>
      </c>
      <c r="Y2914" t="s">
        <v>2504</v>
      </c>
      <c r="AB2914" t="s">
        <v>37</v>
      </c>
      <c r="AC2914" t="s">
        <v>38</v>
      </c>
      <c r="AD2914" t="s">
        <v>39</v>
      </c>
    </row>
    <row r="2915" spans="1:30">
      <c r="A2915" t="s">
        <v>2505</v>
      </c>
      <c r="B2915" t="s">
        <v>26</v>
      </c>
      <c r="C2915" t="s">
        <v>27</v>
      </c>
      <c r="D2915" t="s">
        <v>28</v>
      </c>
      <c r="E2915" t="s">
        <v>29</v>
      </c>
      <c r="F2915" t="s">
        <v>2453</v>
      </c>
      <c r="G2915" t="s">
        <v>2454</v>
      </c>
      <c r="H2915" t="s">
        <v>6181</v>
      </c>
      <c r="I2915" t="s">
        <v>6032</v>
      </c>
      <c r="J2915" t="s">
        <v>2505</v>
      </c>
      <c r="K2915" t="s">
        <v>30</v>
      </c>
      <c r="L2915" t="s">
        <v>30</v>
      </c>
      <c r="M2915" t="s">
        <v>41</v>
      </c>
      <c r="N2915" t="s">
        <v>42</v>
      </c>
      <c r="O2915" t="s">
        <v>52</v>
      </c>
      <c r="P2915" t="s">
        <v>730</v>
      </c>
      <c r="Q2915" t="s">
        <v>149</v>
      </c>
      <c r="R2915" t="s">
        <v>1015</v>
      </c>
      <c r="S2915" t="str">
        <f t="shared" si="45"/>
        <v>CORDERO MALDONADO, EDMUNDO</v>
      </c>
      <c r="T2915" t="s">
        <v>58</v>
      </c>
      <c r="U2915" t="s">
        <v>47</v>
      </c>
      <c r="V2915" t="s">
        <v>48</v>
      </c>
      <c r="W2915" t="s">
        <v>17372</v>
      </c>
      <c r="X2915" s="121">
        <v>24971</v>
      </c>
      <c r="Y2915" t="s">
        <v>2506</v>
      </c>
      <c r="AB2915" t="s">
        <v>37</v>
      </c>
      <c r="AC2915" t="s">
        <v>38</v>
      </c>
      <c r="AD2915" t="s">
        <v>39</v>
      </c>
    </row>
    <row r="2916" spans="1:30">
      <c r="A2916" t="s">
        <v>2507</v>
      </c>
      <c r="B2916" t="s">
        <v>26</v>
      </c>
      <c r="C2916" t="s">
        <v>27</v>
      </c>
      <c r="D2916" t="s">
        <v>28</v>
      </c>
      <c r="E2916" t="s">
        <v>29</v>
      </c>
      <c r="F2916" t="s">
        <v>2453</v>
      </c>
      <c r="G2916" t="s">
        <v>2454</v>
      </c>
      <c r="H2916" t="s">
        <v>6181</v>
      </c>
      <c r="I2916" t="s">
        <v>6032</v>
      </c>
      <c r="J2916" t="s">
        <v>2507</v>
      </c>
      <c r="K2916" t="s">
        <v>30</v>
      </c>
      <c r="L2916" t="s">
        <v>30</v>
      </c>
      <c r="M2916" t="s">
        <v>41</v>
      </c>
      <c r="N2916" t="s">
        <v>42</v>
      </c>
      <c r="O2916" t="s">
        <v>13376</v>
      </c>
      <c r="P2916" t="s">
        <v>108</v>
      </c>
      <c r="Q2916" t="s">
        <v>290</v>
      </c>
      <c r="R2916" t="s">
        <v>1002</v>
      </c>
      <c r="S2916" t="str">
        <f t="shared" si="45"/>
        <v>SILVA ZEA, ELMER</v>
      </c>
      <c r="T2916" t="s">
        <v>58</v>
      </c>
      <c r="U2916" t="s">
        <v>47</v>
      </c>
      <c r="V2916" t="s">
        <v>48</v>
      </c>
      <c r="W2916" t="s">
        <v>17373</v>
      </c>
      <c r="X2916" s="121">
        <v>27092</v>
      </c>
      <c r="Y2916" t="s">
        <v>13377</v>
      </c>
      <c r="AB2916" t="s">
        <v>37</v>
      </c>
      <c r="AC2916" t="s">
        <v>38</v>
      </c>
      <c r="AD2916" t="s">
        <v>39</v>
      </c>
    </row>
    <row r="2917" spans="1:30">
      <c r="A2917" t="s">
        <v>2508</v>
      </c>
      <c r="B2917" t="s">
        <v>26</v>
      </c>
      <c r="C2917" t="s">
        <v>27</v>
      </c>
      <c r="D2917" t="s">
        <v>28</v>
      </c>
      <c r="E2917" t="s">
        <v>29</v>
      </c>
      <c r="F2917" t="s">
        <v>2453</v>
      </c>
      <c r="G2917" t="s">
        <v>2454</v>
      </c>
      <c r="H2917" t="s">
        <v>6181</v>
      </c>
      <c r="I2917" t="s">
        <v>6032</v>
      </c>
      <c r="J2917" t="s">
        <v>2508</v>
      </c>
      <c r="K2917" t="s">
        <v>30</v>
      </c>
      <c r="L2917" t="s">
        <v>30</v>
      </c>
      <c r="M2917" t="s">
        <v>41</v>
      </c>
      <c r="N2917" t="s">
        <v>42</v>
      </c>
      <c r="O2917" t="s">
        <v>52</v>
      </c>
      <c r="P2917" t="s">
        <v>125</v>
      </c>
      <c r="Q2917" t="s">
        <v>2419</v>
      </c>
      <c r="R2917" t="s">
        <v>2509</v>
      </c>
      <c r="S2917" t="str">
        <f t="shared" si="45"/>
        <v>HERRERA BEGAZO, AMERICA ZENOBIA</v>
      </c>
      <c r="T2917" t="s">
        <v>62</v>
      </c>
      <c r="U2917" t="s">
        <v>47</v>
      </c>
      <c r="V2917" t="s">
        <v>48</v>
      </c>
      <c r="W2917" t="s">
        <v>17374</v>
      </c>
      <c r="X2917" s="121">
        <v>24079</v>
      </c>
      <c r="Y2917" t="s">
        <v>2510</v>
      </c>
      <c r="AB2917" t="s">
        <v>37</v>
      </c>
      <c r="AC2917" t="s">
        <v>38</v>
      </c>
      <c r="AD2917" t="s">
        <v>39</v>
      </c>
    </row>
    <row r="2918" spans="1:30">
      <c r="A2918" t="s">
        <v>2511</v>
      </c>
      <c r="B2918" t="s">
        <v>26</v>
      </c>
      <c r="C2918" t="s">
        <v>27</v>
      </c>
      <c r="D2918" t="s">
        <v>28</v>
      </c>
      <c r="E2918" t="s">
        <v>29</v>
      </c>
      <c r="F2918" t="s">
        <v>2453</v>
      </c>
      <c r="G2918" t="s">
        <v>2454</v>
      </c>
      <c r="H2918" t="s">
        <v>6181</v>
      </c>
      <c r="I2918" t="s">
        <v>6032</v>
      </c>
      <c r="J2918" t="s">
        <v>2511</v>
      </c>
      <c r="K2918" t="s">
        <v>30</v>
      </c>
      <c r="L2918" t="s">
        <v>30</v>
      </c>
      <c r="M2918" t="s">
        <v>41</v>
      </c>
      <c r="N2918" t="s">
        <v>42</v>
      </c>
      <c r="O2918" t="s">
        <v>14664</v>
      </c>
      <c r="P2918" t="s">
        <v>269</v>
      </c>
      <c r="Q2918" t="s">
        <v>8322</v>
      </c>
      <c r="R2918" t="s">
        <v>17377</v>
      </c>
      <c r="S2918" t="str">
        <f t="shared" si="45"/>
        <v>CUTIPA LAQUI, ANIBAL JAVIER</v>
      </c>
      <c r="T2918" t="s">
        <v>35</v>
      </c>
      <c r="U2918" t="s">
        <v>47</v>
      </c>
      <c r="V2918" t="s">
        <v>48</v>
      </c>
      <c r="W2918" t="s">
        <v>17375</v>
      </c>
      <c r="X2918" s="121">
        <v>27348</v>
      </c>
      <c r="Y2918" t="s">
        <v>17376</v>
      </c>
      <c r="AB2918" t="s">
        <v>37</v>
      </c>
      <c r="AC2918" t="s">
        <v>38</v>
      </c>
      <c r="AD2918" t="s">
        <v>39</v>
      </c>
    </row>
    <row r="2919" spans="1:30">
      <c r="A2919" t="s">
        <v>2512</v>
      </c>
      <c r="B2919" t="s">
        <v>26</v>
      </c>
      <c r="C2919" t="s">
        <v>27</v>
      </c>
      <c r="D2919" t="s">
        <v>28</v>
      </c>
      <c r="E2919" t="s">
        <v>29</v>
      </c>
      <c r="F2919" t="s">
        <v>2453</v>
      </c>
      <c r="G2919" t="s">
        <v>2454</v>
      </c>
      <c r="H2919" t="s">
        <v>6181</v>
      </c>
      <c r="I2919" t="s">
        <v>6032</v>
      </c>
      <c r="J2919" t="s">
        <v>2512</v>
      </c>
      <c r="K2919" t="s">
        <v>30</v>
      </c>
      <c r="L2919" t="s">
        <v>30</v>
      </c>
      <c r="M2919" t="s">
        <v>41</v>
      </c>
      <c r="N2919" t="s">
        <v>231</v>
      </c>
      <c r="O2919" t="s">
        <v>2513</v>
      </c>
      <c r="P2919" t="s">
        <v>40</v>
      </c>
      <c r="Q2919" t="s">
        <v>40</v>
      </c>
      <c r="R2919" t="s">
        <v>40</v>
      </c>
      <c r="S2919" s="163" t="s">
        <v>231</v>
      </c>
      <c r="T2919" t="s">
        <v>62</v>
      </c>
      <c r="U2919" t="s">
        <v>47</v>
      </c>
      <c r="V2919" t="s">
        <v>48</v>
      </c>
      <c r="W2919" t="s">
        <v>40</v>
      </c>
      <c r="X2919" t="s">
        <v>232</v>
      </c>
      <c r="Y2919" t="s">
        <v>40</v>
      </c>
      <c r="AB2919" t="s">
        <v>37</v>
      </c>
      <c r="AC2919" t="s">
        <v>6439</v>
      </c>
      <c r="AD2919" t="s">
        <v>39</v>
      </c>
    </row>
    <row r="2920" spans="1:30">
      <c r="A2920" t="s">
        <v>2515</v>
      </c>
      <c r="B2920" t="s">
        <v>26</v>
      </c>
      <c r="C2920" t="s">
        <v>27</v>
      </c>
      <c r="D2920" t="s">
        <v>28</v>
      </c>
      <c r="E2920" t="s">
        <v>29</v>
      </c>
      <c r="F2920" t="s">
        <v>2453</v>
      </c>
      <c r="G2920" t="s">
        <v>2454</v>
      </c>
      <c r="H2920" t="s">
        <v>6181</v>
      </c>
      <c r="I2920" t="s">
        <v>6032</v>
      </c>
      <c r="J2920" t="s">
        <v>2515</v>
      </c>
      <c r="K2920" t="s">
        <v>30</v>
      </c>
      <c r="L2920" t="s">
        <v>30</v>
      </c>
      <c r="M2920" t="s">
        <v>41</v>
      </c>
      <c r="N2920" t="s">
        <v>42</v>
      </c>
      <c r="O2920" t="s">
        <v>14665</v>
      </c>
      <c r="P2920" t="s">
        <v>73</v>
      </c>
      <c r="Q2920" t="s">
        <v>301</v>
      </c>
      <c r="R2920" t="s">
        <v>5342</v>
      </c>
      <c r="S2920" t="str">
        <f t="shared" si="45"/>
        <v>CONDORI LLANOS, LEONARDO SERAFIN</v>
      </c>
      <c r="T2920" t="s">
        <v>46</v>
      </c>
      <c r="U2920" t="s">
        <v>47</v>
      </c>
      <c r="V2920" t="s">
        <v>48</v>
      </c>
      <c r="W2920" t="s">
        <v>17378</v>
      </c>
      <c r="X2920" s="121">
        <v>24052</v>
      </c>
      <c r="Y2920" t="s">
        <v>5343</v>
      </c>
      <c r="AB2920" t="s">
        <v>37</v>
      </c>
      <c r="AC2920" t="s">
        <v>38</v>
      </c>
      <c r="AD2920" t="s">
        <v>39</v>
      </c>
    </row>
    <row r="2921" spans="1:30">
      <c r="A2921" t="s">
        <v>2516</v>
      </c>
      <c r="B2921" t="s">
        <v>26</v>
      </c>
      <c r="C2921" t="s">
        <v>27</v>
      </c>
      <c r="D2921" t="s">
        <v>28</v>
      </c>
      <c r="E2921" t="s">
        <v>29</v>
      </c>
      <c r="F2921" t="s">
        <v>2453</v>
      </c>
      <c r="G2921" t="s">
        <v>2454</v>
      </c>
      <c r="H2921" t="s">
        <v>6181</v>
      </c>
      <c r="I2921" t="s">
        <v>6032</v>
      </c>
      <c r="J2921" t="s">
        <v>2516</v>
      </c>
      <c r="K2921" t="s">
        <v>30</v>
      </c>
      <c r="L2921" t="s">
        <v>30</v>
      </c>
      <c r="M2921" t="s">
        <v>2498</v>
      </c>
      <c r="N2921" t="s">
        <v>42</v>
      </c>
      <c r="O2921" t="s">
        <v>52</v>
      </c>
      <c r="P2921" t="s">
        <v>344</v>
      </c>
      <c r="Q2921" t="s">
        <v>176</v>
      </c>
      <c r="R2921" t="s">
        <v>2517</v>
      </c>
      <c r="S2921" t="str">
        <f t="shared" si="45"/>
        <v>FRISANCHO ENRIQUEZ, BENEDICTO ARCADIO</v>
      </c>
      <c r="T2921" t="s">
        <v>46</v>
      </c>
      <c r="U2921" t="s">
        <v>47</v>
      </c>
      <c r="V2921" t="s">
        <v>48</v>
      </c>
      <c r="W2921" t="s">
        <v>17379</v>
      </c>
      <c r="X2921" s="121">
        <v>22293</v>
      </c>
      <c r="Y2921" t="s">
        <v>2518</v>
      </c>
      <c r="AB2921" t="s">
        <v>37</v>
      </c>
      <c r="AC2921" t="s">
        <v>38</v>
      </c>
      <c r="AD2921" t="s">
        <v>39</v>
      </c>
    </row>
    <row r="2922" spans="1:30">
      <c r="A2922" t="s">
        <v>2519</v>
      </c>
      <c r="B2922" t="s">
        <v>26</v>
      </c>
      <c r="C2922" t="s">
        <v>27</v>
      </c>
      <c r="D2922" t="s">
        <v>28</v>
      </c>
      <c r="E2922" t="s">
        <v>29</v>
      </c>
      <c r="F2922" t="s">
        <v>2453</v>
      </c>
      <c r="G2922" t="s">
        <v>2454</v>
      </c>
      <c r="H2922" t="s">
        <v>6181</v>
      </c>
      <c r="I2922" t="s">
        <v>6032</v>
      </c>
      <c r="J2922" t="s">
        <v>2519</v>
      </c>
      <c r="K2922" t="s">
        <v>30</v>
      </c>
      <c r="L2922" t="s">
        <v>30</v>
      </c>
      <c r="M2922" t="s">
        <v>41</v>
      </c>
      <c r="N2922" t="s">
        <v>42</v>
      </c>
      <c r="O2922" t="s">
        <v>14666</v>
      </c>
      <c r="P2922" t="s">
        <v>290</v>
      </c>
      <c r="Q2922" t="s">
        <v>508</v>
      </c>
      <c r="R2922" t="s">
        <v>608</v>
      </c>
      <c r="S2922" t="str">
        <f t="shared" si="45"/>
        <v>ZEA VILLALTA, ELSA</v>
      </c>
      <c r="T2922" t="s">
        <v>35</v>
      </c>
      <c r="U2922" t="s">
        <v>47</v>
      </c>
      <c r="V2922" t="s">
        <v>48</v>
      </c>
      <c r="W2922" t="s">
        <v>17380</v>
      </c>
      <c r="X2922" s="121">
        <v>26238</v>
      </c>
      <c r="Y2922" t="s">
        <v>14667</v>
      </c>
      <c r="AB2922" t="s">
        <v>37</v>
      </c>
      <c r="AC2922" t="s">
        <v>38</v>
      </c>
      <c r="AD2922" t="s">
        <v>39</v>
      </c>
    </row>
    <row r="2923" spans="1:30">
      <c r="A2923" t="s">
        <v>2520</v>
      </c>
      <c r="B2923" t="s">
        <v>26</v>
      </c>
      <c r="C2923" t="s">
        <v>27</v>
      </c>
      <c r="D2923" t="s">
        <v>28</v>
      </c>
      <c r="E2923" t="s">
        <v>29</v>
      </c>
      <c r="F2923" t="s">
        <v>2453</v>
      </c>
      <c r="G2923" t="s">
        <v>2454</v>
      </c>
      <c r="H2923" t="s">
        <v>6181</v>
      </c>
      <c r="I2923" t="s">
        <v>6032</v>
      </c>
      <c r="J2923" t="s">
        <v>2520</v>
      </c>
      <c r="K2923" t="s">
        <v>30</v>
      </c>
      <c r="L2923" t="s">
        <v>30</v>
      </c>
      <c r="M2923" t="s">
        <v>41</v>
      </c>
      <c r="N2923" t="s">
        <v>42</v>
      </c>
      <c r="O2923" t="s">
        <v>52</v>
      </c>
      <c r="P2923" t="s">
        <v>103</v>
      </c>
      <c r="Q2923" t="s">
        <v>103</v>
      </c>
      <c r="R2923" t="s">
        <v>274</v>
      </c>
      <c r="S2923" t="str">
        <f t="shared" si="45"/>
        <v>MAMANI MAMANI, MARTIN</v>
      </c>
      <c r="T2923" t="s">
        <v>51</v>
      </c>
      <c r="U2923" t="s">
        <v>47</v>
      </c>
      <c r="V2923" t="s">
        <v>48</v>
      </c>
      <c r="W2923" t="s">
        <v>17381</v>
      </c>
      <c r="X2923" s="121">
        <v>21865</v>
      </c>
      <c r="Y2923" t="s">
        <v>2521</v>
      </c>
      <c r="AB2923" t="s">
        <v>37</v>
      </c>
      <c r="AC2923" t="s">
        <v>38</v>
      </c>
      <c r="AD2923" t="s">
        <v>39</v>
      </c>
    </row>
    <row r="2924" spans="1:30">
      <c r="A2924" t="s">
        <v>2522</v>
      </c>
      <c r="B2924" t="s">
        <v>26</v>
      </c>
      <c r="C2924" t="s">
        <v>27</v>
      </c>
      <c r="D2924" t="s">
        <v>28</v>
      </c>
      <c r="E2924" t="s">
        <v>29</v>
      </c>
      <c r="F2924" t="s">
        <v>2453</v>
      </c>
      <c r="G2924" t="s">
        <v>2454</v>
      </c>
      <c r="H2924" t="s">
        <v>6181</v>
      </c>
      <c r="I2924" t="s">
        <v>6032</v>
      </c>
      <c r="J2924" t="s">
        <v>2522</v>
      </c>
      <c r="K2924" t="s">
        <v>30</v>
      </c>
      <c r="L2924" t="s">
        <v>30</v>
      </c>
      <c r="M2924" t="s">
        <v>41</v>
      </c>
      <c r="N2924" t="s">
        <v>42</v>
      </c>
      <c r="O2924" t="s">
        <v>2523</v>
      </c>
      <c r="P2924" t="s">
        <v>175</v>
      </c>
      <c r="Q2924" t="s">
        <v>122</v>
      </c>
      <c r="R2924" t="s">
        <v>2524</v>
      </c>
      <c r="S2924" t="str">
        <f t="shared" si="45"/>
        <v>TITO FLORES, NORMA MARITZA</v>
      </c>
      <c r="T2924" t="s">
        <v>46</v>
      </c>
      <c r="U2924" t="s">
        <v>47</v>
      </c>
      <c r="V2924" t="s">
        <v>48</v>
      </c>
      <c r="W2924" t="s">
        <v>17382</v>
      </c>
      <c r="X2924" s="121">
        <v>26016</v>
      </c>
      <c r="Y2924" t="s">
        <v>2525</v>
      </c>
      <c r="AB2924" t="s">
        <v>37</v>
      </c>
      <c r="AC2924" t="s">
        <v>38</v>
      </c>
      <c r="AD2924" t="s">
        <v>39</v>
      </c>
    </row>
    <row r="2925" spans="1:30">
      <c r="A2925" t="s">
        <v>2526</v>
      </c>
      <c r="B2925" t="s">
        <v>26</v>
      </c>
      <c r="C2925" t="s">
        <v>27</v>
      </c>
      <c r="D2925" t="s">
        <v>28</v>
      </c>
      <c r="E2925" t="s">
        <v>29</v>
      </c>
      <c r="F2925" t="s">
        <v>2453</v>
      </c>
      <c r="G2925" t="s">
        <v>2454</v>
      </c>
      <c r="H2925" t="s">
        <v>6181</v>
      </c>
      <c r="I2925" t="s">
        <v>6032</v>
      </c>
      <c r="J2925" t="s">
        <v>2526</v>
      </c>
      <c r="K2925" t="s">
        <v>30</v>
      </c>
      <c r="L2925" t="s">
        <v>30</v>
      </c>
      <c r="M2925" t="s">
        <v>41</v>
      </c>
      <c r="N2925" t="s">
        <v>42</v>
      </c>
      <c r="O2925" t="s">
        <v>52</v>
      </c>
      <c r="P2925" t="s">
        <v>952</v>
      </c>
      <c r="Q2925" t="s">
        <v>889</v>
      </c>
      <c r="R2925" t="s">
        <v>916</v>
      </c>
      <c r="S2925" t="str">
        <f t="shared" si="45"/>
        <v>JAPURA CALLO, MOISES</v>
      </c>
      <c r="T2925" t="s">
        <v>46</v>
      </c>
      <c r="U2925" t="s">
        <v>47</v>
      </c>
      <c r="V2925" t="s">
        <v>48</v>
      </c>
      <c r="W2925" t="s">
        <v>17383</v>
      </c>
      <c r="X2925" s="121">
        <v>26312</v>
      </c>
      <c r="Y2925" t="s">
        <v>2527</v>
      </c>
      <c r="AB2925" t="s">
        <v>37</v>
      </c>
      <c r="AC2925" t="s">
        <v>38</v>
      </c>
      <c r="AD2925" t="s">
        <v>39</v>
      </c>
    </row>
    <row r="2926" spans="1:30">
      <c r="A2926" t="s">
        <v>2528</v>
      </c>
      <c r="B2926" t="s">
        <v>26</v>
      </c>
      <c r="C2926" t="s">
        <v>27</v>
      </c>
      <c r="D2926" t="s">
        <v>28</v>
      </c>
      <c r="E2926" t="s">
        <v>29</v>
      </c>
      <c r="F2926" t="s">
        <v>2453</v>
      </c>
      <c r="G2926" t="s">
        <v>2454</v>
      </c>
      <c r="H2926" t="s">
        <v>6181</v>
      </c>
      <c r="I2926" t="s">
        <v>6032</v>
      </c>
      <c r="J2926" t="s">
        <v>2528</v>
      </c>
      <c r="K2926" t="s">
        <v>30</v>
      </c>
      <c r="L2926" t="s">
        <v>30</v>
      </c>
      <c r="M2926" t="s">
        <v>41</v>
      </c>
      <c r="N2926" t="s">
        <v>42</v>
      </c>
      <c r="O2926" t="s">
        <v>2529</v>
      </c>
      <c r="P2926" t="s">
        <v>2530</v>
      </c>
      <c r="Q2926" t="s">
        <v>372</v>
      </c>
      <c r="R2926" t="s">
        <v>850</v>
      </c>
      <c r="S2926" t="str">
        <f t="shared" si="45"/>
        <v>CHICCALLA CURASI, EULOGIO</v>
      </c>
      <c r="T2926" t="s">
        <v>51</v>
      </c>
      <c r="U2926" t="s">
        <v>47</v>
      </c>
      <c r="V2926" t="s">
        <v>48</v>
      </c>
      <c r="W2926" t="s">
        <v>17384</v>
      </c>
      <c r="X2926" s="121">
        <v>25903</v>
      </c>
      <c r="Y2926" t="s">
        <v>2531</v>
      </c>
      <c r="AB2926" t="s">
        <v>37</v>
      </c>
      <c r="AC2926" t="s">
        <v>38</v>
      </c>
      <c r="AD2926" t="s">
        <v>39</v>
      </c>
    </row>
    <row r="2927" spans="1:30">
      <c r="A2927" t="s">
        <v>2532</v>
      </c>
      <c r="B2927" t="s">
        <v>26</v>
      </c>
      <c r="C2927" t="s">
        <v>27</v>
      </c>
      <c r="D2927" t="s">
        <v>28</v>
      </c>
      <c r="E2927" t="s">
        <v>29</v>
      </c>
      <c r="F2927" t="s">
        <v>2453</v>
      </c>
      <c r="G2927" t="s">
        <v>2454</v>
      </c>
      <c r="H2927" t="s">
        <v>6181</v>
      </c>
      <c r="I2927" t="s">
        <v>6032</v>
      </c>
      <c r="J2927" t="s">
        <v>2532</v>
      </c>
      <c r="K2927" t="s">
        <v>30</v>
      </c>
      <c r="L2927" t="s">
        <v>30</v>
      </c>
      <c r="M2927" t="s">
        <v>41</v>
      </c>
      <c r="N2927" t="s">
        <v>42</v>
      </c>
      <c r="O2927" t="s">
        <v>52</v>
      </c>
      <c r="P2927" t="s">
        <v>169</v>
      </c>
      <c r="Q2927" t="s">
        <v>169</v>
      </c>
      <c r="R2927" t="s">
        <v>2533</v>
      </c>
      <c r="S2927" t="str">
        <f t="shared" si="45"/>
        <v>LOZA LOZA, HECTOR LORENZO</v>
      </c>
      <c r="T2927" t="s">
        <v>51</v>
      </c>
      <c r="U2927" t="s">
        <v>47</v>
      </c>
      <c r="V2927" t="s">
        <v>48</v>
      </c>
      <c r="W2927" t="s">
        <v>17385</v>
      </c>
      <c r="X2927" s="121">
        <v>22035</v>
      </c>
      <c r="Y2927" t="s">
        <v>2534</v>
      </c>
      <c r="AB2927" t="s">
        <v>37</v>
      </c>
      <c r="AC2927" t="s">
        <v>38</v>
      </c>
      <c r="AD2927" t="s">
        <v>39</v>
      </c>
    </row>
    <row r="2928" spans="1:30">
      <c r="A2928" t="s">
        <v>2535</v>
      </c>
      <c r="B2928" t="s">
        <v>26</v>
      </c>
      <c r="C2928" t="s">
        <v>27</v>
      </c>
      <c r="D2928" t="s">
        <v>28</v>
      </c>
      <c r="E2928" t="s">
        <v>29</v>
      </c>
      <c r="F2928" t="s">
        <v>2453</v>
      </c>
      <c r="G2928" t="s">
        <v>2454</v>
      </c>
      <c r="H2928" t="s">
        <v>6181</v>
      </c>
      <c r="I2928" t="s">
        <v>6032</v>
      </c>
      <c r="J2928" t="s">
        <v>2535</v>
      </c>
      <c r="K2928" t="s">
        <v>30</v>
      </c>
      <c r="L2928" t="s">
        <v>30</v>
      </c>
      <c r="M2928" t="s">
        <v>41</v>
      </c>
      <c r="N2928" t="s">
        <v>42</v>
      </c>
      <c r="O2928" t="s">
        <v>6227</v>
      </c>
      <c r="P2928" t="s">
        <v>103</v>
      </c>
      <c r="Q2928" t="s">
        <v>124</v>
      </c>
      <c r="R2928" t="s">
        <v>3911</v>
      </c>
      <c r="S2928" t="str">
        <f t="shared" si="45"/>
        <v>MAMANI ZENTENO, MAXIMO PRIMITIVO</v>
      </c>
      <c r="T2928" t="s">
        <v>51</v>
      </c>
      <c r="U2928" t="s">
        <v>47</v>
      </c>
      <c r="V2928" t="s">
        <v>48</v>
      </c>
      <c r="W2928" t="s">
        <v>17386</v>
      </c>
      <c r="X2928" s="121">
        <v>22387</v>
      </c>
      <c r="Y2928" t="s">
        <v>3912</v>
      </c>
      <c r="AB2928" t="s">
        <v>37</v>
      </c>
      <c r="AC2928" t="s">
        <v>38</v>
      </c>
      <c r="AD2928" t="s">
        <v>39</v>
      </c>
    </row>
    <row r="2929" spans="1:30">
      <c r="A2929" t="s">
        <v>2536</v>
      </c>
      <c r="B2929" t="s">
        <v>26</v>
      </c>
      <c r="C2929" t="s">
        <v>27</v>
      </c>
      <c r="D2929" t="s">
        <v>28</v>
      </c>
      <c r="E2929" t="s">
        <v>29</v>
      </c>
      <c r="F2929" t="s">
        <v>2453</v>
      </c>
      <c r="G2929" t="s">
        <v>2454</v>
      </c>
      <c r="H2929" t="s">
        <v>6181</v>
      </c>
      <c r="I2929" t="s">
        <v>6032</v>
      </c>
      <c r="J2929" t="s">
        <v>2536</v>
      </c>
      <c r="K2929" t="s">
        <v>30</v>
      </c>
      <c r="L2929" t="s">
        <v>30</v>
      </c>
      <c r="M2929" t="s">
        <v>41</v>
      </c>
      <c r="N2929" t="s">
        <v>42</v>
      </c>
      <c r="O2929" t="s">
        <v>2537</v>
      </c>
      <c r="P2929" t="s">
        <v>189</v>
      </c>
      <c r="Q2929" t="s">
        <v>381</v>
      </c>
      <c r="R2929" t="s">
        <v>2538</v>
      </c>
      <c r="S2929" t="str">
        <f t="shared" si="45"/>
        <v>APAZA POMA, MARINA EULOGIA</v>
      </c>
      <c r="T2929" t="s">
        <v>62</v>
      </c>
      <c r="U2929" t="s">
        <v>47</v>
      </c>
      <c r="V2929" t="s">
        <v>48</v>
      </c>
      <c r="W2929" t="s">
        <v>17387</v>
      </c>
      <c r="X2929" s="121">
        <v>26559</v>
      </c>
      <c r="Y2929" t="s">
        <v>2539</v>
      </c>
      <c r="AB2929" t="s">
        <v>37</v>
      </c>
      <c r="AC2929" t="s">
        <v>38</v>
      </c>
      <c r="AD2929" t="s">
        <v>39</v>
      </c>
    </row>
    <row r="2930" spans="1:30">
      <c r="A2930" t="s">
        <v>2540</v>
      </c>
      <c r="B2930" t="s">
        <v>26</v>
      </c>
      <c r="C2930" t="s">
        <v>27</v>
      </c>
      <c r="D2930" t="s">
        <v>28</v>
      </c>
      <c r="E2930" t="s">
        <v>29</v>
      </c>
      <c r="F2930" t="s">
        <v>2453</v>
      </c>
      <c r="G2930" t="s">
        <v>2454</v>
      </c>
      <c r="H2930" t="s">
        <v>6181</v>
      </c>
      <c r="I2930" t="s">
        <v>6032</v>
      </c>
      <c r="J2930" t="s">
        <v>2540</v>
      </c>
      <c r="K2930" t="s">
        <v>30</v>
      </c>
      <c r="L2930" t="s">
        <v>30</v>
      </c>
      <c r="M2930" t="s">
        <v>41</v>
      </c>
      <c r="N2930" t="s">
        <v>42</v>
      </c>
      <c r="O2930" t="s">
        <v>52</v>
      </c>
      <c r="P2930" t="s">
        <v>103</v>
      </c>
      <c r="Q2930" t="s">
        <v>195</v>
      </c>
      <c r="R2930" t="s">
        <v>671</v>
      </c>
      <c r="S2930" t="str">
        <f t="shared" si="45"/>
        <v>MAMANI PORTUGAL, JOSE LUIS</v>
      </c>
      <c r="T2930" t="s">
        <v>35</v>
      </c>
      <c r="U2930" t="s">
        <v>47</v>
      </c>
      <c r="V2930" t="s">
        <v>48</v>
      </c>
      <c r="W2930" t="s">
        <v>17388</v>
      </c>
      <c r="X2930" s="121">
        <v>25646</v>
      </c>
      <c r="Y2930" t="s">
        <v>2541</v>
      </c>
      <c r="AB2930" t="s">
        <v>37</v>
      </c>
      <c r="AC2930" t="s">
        <v>38</v>
      </c>
      <c r="AD2930" t="s">
        <v>39</v>
      </c>
    </row>
    <row r="2931" spans="1:30">
      <c r="A2931" t="s">
        <v>2542</v>
      </c>
      <c r="B2931" t="s">
        <v>26</v>
      </c>
      <c r="C2931" t="s">
        <v>27</v>
      </c>
      <c r="D2931" t="s">
        <v>28</v>
      </c>
      <c r="E2931" t="s">
        <v>29</v>
      </c>
      <c r="F2931" t="s">
        <v>2453</v>
      </c>
      <c r="G2931" t="s">
        <v>2454</v>
      </c>
      <c r="H2931" t="s">
        <v>6181</v>
      </c>
      <c r="I2931" t="s">
        <v>6032</v>
      </c>
      <c r="J2931" t="s">
        <v>2542</v>
      </c>
      <c r="K2931" t="s">
        <v>30</v>
      </c>
      <c r="L2931" t="s">
        <v>30</v>
      </c>
      <c r="M2931" t="s">
        <v>41</v>
      </c>
      <c r="N2931" t="s">
        <v>42</v>
      </c>
      <c r="O2931" t="s">
        <v>19245</v>
      </c>
      <c r="P2931" t="s">
        <v>333</v>
      </c>
      <c r="Q2931" t="s">
        <v>94</v>
      </c>
      <c r="R2931" t="s">
        <v>676</v>
      </c>
      <c r="S2931" t="str">
        <f t="shared" si="45"/>
        <v>MIRANDA CHARAJA, MIGUEL ANGEL</v>
      </c>
      <c r="T2931" t="s">
        <v>310</v>
      </c>
      <c r="U2931" t="s">
        <v>47</v>
      </c>
      <c r="V2931" t="s">
        <v>48</v>
      </c>
      <c r="W2931" t="s">
        <v>17028</v>
      </c>
      <c r="X2931" s="121">
        <v>23020</v>
      </c>
      <c r="Y2931" t="s">
        <v>1454</v>
      </c>
      <c r="AB2931" t="s">
        <v>37</v>
      </c>
      <c r="AC2931" t="s">
        <v>38</v>
      </c>
      <c r="AD2931" t="s">
        <v>39</v>
      </c>
    </row>
    <row r="2932" spans="1:30">
      <c r="A2932" t="s">
        <v>2543</v>
      </c>
      <c r="B2932" t="s">
        <v>26</v>
      </c>
      <c r="C2932" t="s">
        <v>27</v>
      </c>
      <c r="D2932" t="s">
        <v>28</v>
      </c>
      <c r="E2932" t="s">
        <v>29</v>
      </c>
      <c r="F2932" t="s">
        <v>2453</v>
      </c>
      <c r="G2932" t="s">
        <v>2454</v>
      </c>
      <c r="H2932" t="s">
        <v>6181</v>
      </c>
      <c r="I2932" t="s">
        <v>6032</v>
      </c>
      <c r="J2932" t="s">
        <v>2543</v>
      </c>
      <c r="K2932" t="s">
        <v>30</v>
      </c>
      <c r="L2932" t="s">
        <v>30</v>
      </c>
      <c r="M2932" t="s">
        <v>41</v>
      </c>
      <c r="N2932" t="s">
        <v>42</v>
      </c>
      <c r="O2932" t="s">
        <v>6381</v>
      </c>
      <c r="P2932" t="s">
        <v>4333</v>
      </c>
      <c r="Q2932" t="s">
        <v>103</v>
      </c>
      <c r="R2932" t="s">
        <v>339</v>
      </c>
      <c r="S2932" t="str">
        <f t="shared" si="45"/>
        <v>QUENALLATA MAMANI, MARINA</v>
      </c>
      <c r="T2932" t="s">
        <v>35</v>
      </c>
      <c r="U2932" t="s">
        <v>47</v>
      </c>
      <c r="V2932" t="s">
        <v>48</v>
      </c>
      <c r="W2932" t="s">
        <v>17389</v>
      </c>
      <c r="X2932" s="121">
        <v>26122</v>
      </c>
      <c r="Y2932" t="s">
        <v>4334</v>
      </c>
      <c r="AB2932" t="s">
        <v>37</v>
      </c>
      <c r="AC2932" t="s">
        <v>38</v>
      </c>
      <c r="AD2932" t="s">
        <v>39</v>
      </c>
    </row>
    <row r="2933" spans="1:30">
      <c r="A2933" t="s">
        <v>2544</v>
      </c>
      <c r="B2933" t="s">
        <v>26</v>
      </c>
      <c r="C2933" t="s">
        <v>27</v>
      </c>
      <c r="D2933" t="s">
        <v>28</v>
      </c>
      <c r="E2933" t="s">
        <v>29</v>
      </c>
      <c r="F2933" t="s">
        <v>2453</v>
      </c>
      <c r="G2933" t="s">
        <v>2454</v>
      </c>
      <c r="H2933" t="s">
        <v>6181</v>
      </c>
      <c r="I2933" t="s">
        <v>6032</v>
      </c>
      <c r="J2933" t="s">
        <v>2544</v>
      </c>
      <c r="K2933" t="s">
        <v>30</v>
      </c>
      <c r="L2933" t="s">
        <v>30</v>
      </c>
      <c r="M2933" t="s">
        <v>41</v>
      </c>
      <c r="N2933" t="s">
        <v>42</v>
      </c>
      <c r="O2933" t="s">
        <v>52</v>
      </c>
      <c r="P2933" t="s">
        <v>319</v>
      </c>
      <c r="Q2933" t="s">
        <v>110</v>
      </c>
      <c r="R2933" t="s">
        <v>2545</v>
      </c>
      <c r="S2933" t="str">
        <f t="shared" si="45"/>
        <v>MENDOZA PAREDES, JAIME VICENTE</v>
      </c>
      <c r="T2933" t="s">
        <v>46</v>
      </c>
      <c r="U2933" t="s">
        <v>47</v>
      </c>
      <c r="V2933" t="s">
        <v>48</v>
      </c>
      <c r="W2933" t="s">
        <v>17390</v>
      </c>
      <c r="X2933" s="121">
        <v>24365</v>
      </c>
      <c r="Y2933" t="s">
        <v>2546</v>
      </c>
      <c r="AB2933" t="s">
        <v>37</v>
      </c>
      <c r="AC2933" t="s">
        <v>38</v>
      </c>
      <c r="AD2933" t="s">
        <v>39</v>
      </c>
    </row>
    <row r="2934" spans="1:30">
      <c r="A2934" t="s">
        <v>2547</v>
      </c>
      <c r="B2934" t="s">
        <v>26</v>
      </c>
      <c r="C2934" t="s">
        <v>27</v>
      </c>
      <c r="D2934" t="s">
        <v>28</v>
      </c>
      <c r="E2934" t="s">
        <v>29</v>
      </c>
      <c r="F2934" t="s">
        <v>2453</v>
      </c>
      <c r="G2934" t="s">
        <v>2454</v>
      </c>
      <c r="H2934" t="s">
        <v>6181</v>
      </c>
      <c r="I2934" t="s">
        <v>6032</v>
      </c>
      <c r="J2934" t="s">
        <v>2547</v>
      </c>
      <c r="K2934" t="s">
        <v>30</v>
      </c>
      <c r="L2934" t="s">
        <v>30</v>
      </c>
      <c r="M2934" t="s">
        <v>41</v>
      </c>
      <c r="N2934" t="s">
        <v>42</v>
      </c>
      <c r="O2934" t="s">
        <v>2548</v>
      </c>
      <c r="P2934" t="s">
        <v>103</v>
      </c>
      <c r="Q2934" t="s">
        <v>72</v>
      </c>
      <c r="R2934" t="s">
        <v>620</v>
      </c>
      <c r="S2934" t="str">
        <f t="shared" si="45"/>
        <v>MAMANI QUISPE, EDWIN</v>
      </c>
      <c r="T2934" t="s">
        <v>310</v>
      </c>
      <c r="U2934" t="s">
        <v>47</v>
      </c>
      <c r="V2934" t="s">
        <v>48</v>
      </c>
      <c r="W2934" t="s">
        <v>17391</v>
      </c>
      <c r="X2934" s="121">
        <v>27333</v>
      </c>
      <c r="Y2934" t="s">
        <v>2549</v>
      </c>
      <c r="AB2934" t="s">
        <v>37</v>
      </c>
      <c r="AC2934" t="s">
        <v>38</v>
      </c>
      <c r="AD2934" t="s">
        <v>39</v>
      </c>
    </row>
    <row r="2935" spans="1:30">
      <c r="A2935" t="s">
        <v>2550</v>
      </c>
      <c r="B2935" t="s">
        <v>26</v>
      </c>
      <c r="C2935" t="s">
        <v>27</v>
      </c>
      <c r="D2935" t="s">
        <v>28</v>
      </c>
      <c r="E2935" t="s">
        <v>29</v>
      </c>
      <c r="F2935" t="s">
        <v>2453</v>
      </c>
      <c r="G2935" t="s">
        <v>2454</v>
      </c>
      <c r="H2935" t="s">
        <v>6181</v>
      </c>
      <c r="I2935" t="s">
        <v>6032</v>
      </c>
      <c r="J2935" t="s">
        <v>2550</v>
      </c>
      <c r="K2935" t="s">
        <v>30</v>
      </c>
      <c r="L2935" t="s">
        <v>30</v>
      </c>
      <c r="M2935" t="s">
        <v>8480</v>
      </c>
      <c r="N2935" t="s">
        <v>42</v>
      </c>
      <c r="O2935" t="s">
        <v>52</v>
      </c>
      <c r="P2935" t="s">
        <v>164</v>
      </c>
      <c r="Q2935" t="s">
        <v>103</v>
      </c>
      <c r="R2935" t="s">
        <v>2551</v>
      </c>
      <c r="S2935" t="str">
        <f t="shared" si="45"/>
        <v>ORTEGA MAMANI, NICANOR</v>
      </c>
      <c r="T2935" t="s">
        <v>51</v>
      </c>
      <c r="U2935" t="s">
        <v>47</v>
      </c>
      <c r="V2935" t="s">
        <v>48</v>
      </c>
      <c r="W2935" t="s">
        <v>17392</v>
      </c>
      <c r="X2935" s="121">
        <v>23386</v>
      </c>
      <c r="Y2935" t="s">
        <v>2552</v>
      </c>
      <c r="AB2935" t="s">
        <v>37</v>
      </c>
      <c r="AC2935" t="s">
        <v>38</v>
      </c>
      <c r="AD2935" t="s">
        <v>39</v>
      </c>
    </row>
    <row r="2936" spans="1:30">
      <c r="A2936" t="s">
        <v>2553</v>
      </c>
      <c r="B2936" t="s">
        <v>26</v>
      </c>
      <c r="C2936" t="s">
        <v>27</v>
      </c>
      <c r="D2936" t="s">
        <v>28</v>
      </c>
      <c r="E2936" t="s">
        <v>29</v>
      </c>
      <c r="F2936" t="s">
        <v>2453</v>
      </c>
      <c r="G2936" t="s">
        <v>2454</v>
      </c>
      <c r="H2936" t="s">
        <v>6181</v>
      </c>
      <c r="I2936" t="s">
        <v>6032</v>
      </c>
      <c r="J2936" t="s">
        <v>2553</v>
      </c>
      <c r="K2936" t="s">
        <v>30</v>
      </c>
      <c r="L2936" t="s">
        <v>30</v>
      </c>
      <c r="M2936" t="s">
        <v>41</v>
      </c>
      <c r="N2936" t="s">
        <v>42</v>
      </c>
      <c r="O2936" t="s">
        <v>52</v>
      </c>
      <c r="P2936" t="s">
        <v>210</v>
      </c>
      <c r="Q2936" t="s">
        <v>344</v>
      </c>
      <c r="R2936" t="s">
        <v>2554</v>
      </c>
      <c r="S2936" t="str">
        <f t="shared" si="45"/>
        <v>PALACIOS FRISANCHO, JUAN FRANKLIN</v>
      </c>
      <c r="T2936" t="s">
        <v>46</v>
      </c>
      <c r="U2936" t="s">
        <v>47</v>
      </c>
      <c r="V2936" t="s">
        <v>48</v>
      </c>
      <c r="W2936" t="s">
        <v>17393</v>
      </c>
      <c r="X2936" s="121">
        <v>21341</v>
      </c>
      <c r="Y2936" t="s">
        <v>2555</v>
      </c>
      <c r="AB2936" t="s">
        <v>37</v>
      </c>
      <c r="AC2936" t="s">
        <v>38</v>
      </c>
      <c r="AD2936" t="s">
        <v>39</v>
      </c>
    </row>
    <row r="2937" spans="1:30">
      <c r="A2937" t="s">
        <v>2556</v>
      </c>
      <c r="B2937" t="s">
        <v>26</v>
      </c>
      <c r="C2937" t="s">
        <v>27</v>
      </c>
      <c r="D2937" t="s">
        <v>28</v>
      </c>
      <c r="E2937" t="s">
        <v>29</v>
      </c>
      <c r="F2937" t="s">
        <v>2453</v>
      </c>
      <c r="G2937" t="s">
        <v>2454</v>
      </c>
      <c r="H2937" t="s">
        <v>6181</v>
      </c>
      <c r="I2937" t="s">
        <v>6032</v>
      </c>
      <c r="J2937" t="s">
        <v>2556</v>
      </c>
      <c r="K2937" t="s">
        <v>30</v>
      </c>
      <c r="L2937" t="s">
        <v>30</v>
      </c>
      <c r="M2937" t="s">
        <v>2498</v>
      </c>
      <c r="N2937" t="s">
        <v>42</v>
      </c>
      <c r="O2937" t="s">
        <v>13378</v>
      </c>
      <c r="P2937" t="s">
        <v>722</v>
      </c>
      <c r="Q2937" t="s">
        <v>103</v>
      </c>
      <c r="R2937" t="s">
        <v>4352</v>
      </c>
      <c r="S2937" t="str">
        <f t="shared" si="45"/>
        <v>CCUNO MAMANI, SOLEDAD SILVIA</v>
      </c>
      <c r="T2937" t="s">
        <v>310</v>
      </c>
      <c r="U2937" t="s">
        <v>47</v>
      </c>
      <c r="V2937" t="s">
        <v>48</v>
      </c>
      <c r="W2937" t="s">
        <v>17394</v>
      </c>
      <c r="X2937" s="121">
        <v>24781</v>
      </c>
      <c r="Y2937" t="s">
        <v>4353</v>
      </c>
      <c r="AB2937" t="s">
        <v>37</v>
      </c>
      <c r="AC2937" t="s">
        <v>38</v>
      </c>
      <c r="AD2937" t="s">
        <v>39</v>
      </c>
    </row>
    <row r="2938" spans="1:30">
      <c r="A2938" t="s">
        <v>2557</v>
      </c>
      <c r="B2938" t="s">
        <v>26</v>
      </c>
      <c r="C2938" t="s">
        <v>27</v>
      </c>
      <c r="D2938" t="s">
        <v>28</v>
      </c>
      <c r="E2938" t="s">
        <v>29</v>
      </c>
      <c r="F2938" t="s">
        <v>2453</v>
      </c>
      <c r="G2938" t="s">
        <v>2454</v>
      </c>
      <c r="H2938" t="s">
        <v>6181</v>
      </c>
      <c r="I2938" t="s">
        <v>6032</v>
      </c>
      <c r="J2938" t="s">
        <v>2557</v>
      </c>
      <c r="K2938" t="s">
        <v>30</v>
      </c>
      <c r="L2938" t="s">
        <v>30</v>
      </c>
      <c r="M2938" t="s">
        <v>41</v>
      </c>
      <c r="N2938" t="s">
        <v>42</v>
      </c>
      <c r="O2938" t="s">
        <v>2558</v>
      </c>
      <c r="P2938" t="s">
        <v>314</v>
      </c>
      <c r="Q2938" t="s">
        <v>110</v>
      </c>
      <c r="R2938" t="s">
        <v>2466</v>
      </c>
      <c r="S2938" t="str">
        <f t="shared" si="45"/>
        <v>HUAMAN PAREDES, WERNER ALBERT</v>
      </c>
      <c r="T2938" t="s">
        <v>58</v>
      </c>
      <c r="U2938" t="s">
        <v>47</v>
      </c>
      <c r="V2938" t="s">
        <v>48</v>
      </c>
      <c r="W2938" t="s">
        <v>17395</v>
      </c>
      <c r="X2938" s="121">
        <v>22964</v>
      </c>
      <c r="Y2938" t="s">
        <v>2467</v>
      </c>
      <c r="AB2938" t="s">
        <v>37</v>
      </c>
      <c r="AC2938" t="s">
        <v>38</v>
      </c>
      <c r="AD2938" t="s">
        <v>39</v>
      </c>
    </row>
    <row r="2939" spans="1:30">
      <c r="A2939" t="s">
        <v>2561</v>
      </c>
      <c r="B2939" t="s">
        <v>26</v>
      </c>
      <c r="C2939" t="s">
        <v>27</v>
      </c>
      <c r="D2939" t="s">
        <v>28</v>
      </c>
      <c r="E2939" t="s">
        <v>29</v>
      </c>
      <c r="F2939" t="s">
        <v>2453</v>
      </c>
      <c r="G2939" t="s">
        <v>2454</v>
      </c>
      <c r="H2939" t="s">
        <v>6181</v>
      </c>
      <c r="I2939" t="s">
        <v>6032</v>
      </c>
      <c r="J2939" t="s">
        <v>2561</v>
      </c>
      <c r="K2939" t="s">
        <v>30</v>
      </c>
      <c r="L2939" t="s">
        <v>30</v>
      </c>
      <c r="M2939" t="s">
        <v>41</v>
      </c>
      <c r="N2939" t="s">
        <v>42</v>
      </c>
      <c r="O2939" t="s">
        <v>52</v>
      </c>
      <c r="P2939" t="s">
        <v>2562</v>
      </c>
      <c r="Q2939" t="s">
        <v>2563</v>
      </c>
      <c r="R2939" t="s">
        <v>2564</v>
      </c>
      <c r="S2939" t="str">
        <f t="shared" si="45"/>
        <v>PASACA LUCANA, YUDITH MADELEINE</v>
      </c>
      <c r="T2939" t="s">
        <v>58</v>
      </c>
      <c r="U2939" t="s">
        <v>47</v>
      </c>
      <c r="V2939" t="s">
        <v>48</v>
      </c>
      <c r="W2939" t="s">
        <v>17396</v>
      </c>
      <c r="X2939" s="121">
        <v>25203</v>
      </c>
      <c r="Y2939" t="s">
        <v>2565</v>
      </c>
      <c r="AB2939" t="s">
        <v>37</v>
      </c>
      <c r="AC2939" t="s">
        <v>38</v>
      </c>
      <c r="AD2939" t="s">
        <v>39</v>
      </c>
    </row>
    <row r="2940" spans="1:30">
      <c r="A2940" t="s">
        <v>2567</v>
      </c>
      <c r="B2940" t="s">
        <v>26</v>
      </c>
      <c r="C2940" t="s">
        <v>27</v>
      </c>
      <c r="D2940" t="s">
        <v>28</v>
      </c>
      <c r="E2940" t="s">
        <v>29</v>
      </c>
      <c r="F2940" t="s">
        <v>2453</v>
      </c>
      <c r="G2940" t="s">
        <v>2454</v>
      </c>
      <c r="H2940" t="s">
        <v>6181</v>
      </c>
      <c r="I2940" t="s">
        <v>6032</v>
      </c>
      <c r="J2940" t="s">
        <v>2567</v>
      </c>
      <c r="K2940" t="s">
        <v>30</v>
      </c>
      <c r="L2940" t="s">
        <v>30</v>
      </c>
      <c r="M2940" t="s">
        <v>41</v>
      </c>
      <c r="N2940" t="s">
        <v>42</v>
      </c>
      <c r="O2940" t="s">
        <v>52</v>
      </c>
      <c r="P2940" t="s">
        <v>255</v>
      </c>
      <c r="Q2940" t="s">
        <v>72</v>
      </c>
      <c r="R2940" t="s">
        <v>2568</v>
      </c>
      <c r="S2940" t="str">
        <f t="shared" si="45"/>
        <v>PAUCAR QUISPE, RAUL LEANDRO</v>
      </c>
      <c r="T2940" t="s">
        <v>46</v>
      </c>
      <c r="U2940" t="s">
        <v>47</v>
      </c>
      <c r="V2940" t="s">
        <v>48</v>
      </c>
      <c r="W2940" t="s">
        <v>17397</v>
      </c>
      <c r="X2940" s="121">
        <v>21622</v>
      </c>
      <c r="Y2940" t="s">
        <v>2569</v>
      </c>
      <c r="AB2940" t="s">
        <v>37</v>
      </c>
      <c r="AC2940" t="s">
        <v>38</v>
      </c>
      <c r="AD2940" t="s">
        <v>39</v>
      </c>
    </row>
    <row r="2941" spans="1:30">
      <c r="A2941" t="s">
        <v>2570</v>
      </c>
      <c r="B2941" t="s">
        <v>26</v>
      </c>
      <c r="C2941" t="s">
        <v>27</v>
      </c>
      <c r="D2941" t="s">
        <v>28</v>
      </c>
      <c r="E2941" t="s">
        <v>29</v>
      </c>
      <c r="F2941" t="s">
        <v>2453</v>
      </c>
      <c r="G2941" t="s">
        <v>2454</v>
      </c>
      <c r="H2941" t="s">
        <v>6181</v>
      </c>
      <c r="I2941" t="s">
        <v>6032</v>
      </c>
      <c r="J2941" t="s">
        <v>2570</v>
      </c>
      <c r="K2941" t="s">
        <v>30</v>
      </c>
      <c r="L2941" t="s">
        <v>30</v>
      </c>
      <c r="M2941" t="s">
        <v>41</v>
      </c>
      <c r="N2941" t="s">
        <v>42</v>
      </c>
      <c r="O2941" t="s">
        <v>52</v>
      </c>
      <c r="P2941" t="s">
        <v>892</v>
      </c>
      <c r="Q2941" t="s">
        <v>189</v>
      </c>
      <c r="R2941" t="s">
        <v>2571</v>
      </c>
      <c r="S2941" t="str">
        <f t="shared" si="45"/>
        <v>PAYE APAZA, DAVID ALBERTO</v>
      </c>
      <c r="T2941" t="s">
        <v>46</v>
      </c>
      <c r="U2941" t="s">
        <v>47</v>
      </c>
      <c r="V2941" t="s">
        <v>48</v>
      </c>
      <c r="W2941" t="s">
        <v>17398</v>
      </c>
      <c r="X2941" s="121">
        <v>24326</v>
      </c>
      <c r="Y2941" t="s">
        <v>2572</v>
      </c>
      <c r="AB2941" t="s">
        <v>37</v>
      </c>
      <c r="AC2941" t="s">
        <v>38</v>
      </c>
      <c r="AD2941" t="s">
        <v>39</v>
      </c>
    </row>
    <row r="2942" spans="1:30">
      <c r="A2942" t="s">
        <v>2573</v>
      </c>
      <c r="B2942" t="s">
        <v>26</v>
      </c>
      <c r="C2942" t="s">
        <v>27</v>
      </c>
      <c r="D2942" t="s">
        <v>28</v>
      </c>
      <c r="E2942" t="s">
        <v>29</v>
      </c>
      <c r="F2942" t="s">
        <v>2453</v>
      </c>
      <c r="G2942" t="s">
        <v>2454</v>
      </c>
      <c r="H2942" t="s">
        <v>6181</v>
      </c>
      <c r="I2942" t="s">
        <v>6032</v>
      </c>
      <c r="J2942" t="s">
        <v>2573</v>
      </c>
      <c r="K2942" t="s">
        <v>30</v>
      </c>
      <c r="L2942" t="s">
        <v>30</v>
      </c>
      <c r="M2942" t="s">
        <v>41</v>
      </c>
      <c r="N2942" t="s">
        <v>42</v>
      </c>
      <c r="O2942" t="s">
        <v>52</v>
      </c>
      <c r="P2942" t="s">
        <v>152</v>
      </c>
      <c r="Q2942" t="s">
        <v>299</v>
      </c>
      <c r="R2942" t="s">
        <v>2472</v>
      </c>
      <c r="S2942" t="str">
        <f t="shared" si="45"/>
        <v>PEREZ RODRIGUEZ, HERNAN OMAR</v>
      </c>
      <c r="T2942" t="s">
        <v>35</v>
      </c>
      <c r="U2942" t="s">
        <v>47</v>
      </c>
      <c r="V2942" t="s">
        <v>48</v>
      </c>
      <c r="W2942" t="s">
        <v>17399</v>
      </c>
      <c r="X2942" s="121">
        <v>25553</v>
      </c>
      <c r="Y2942" t="s">
        <v>2473</v>
      </c>
      <c r="AB2942" t="s">
        <v>37</v>
      </c>
      <c r="AC2942" t="s">
        <v>38</v>
      </c>
      <c r="AD2942" t="s">
        <v>39</v>
      </c>
    </row>
    <row r="2943" spans="1:30">
      <c r="A2943" t="s">
        <v>2574</v>
      </c>
      <c r="B2943" t="s">
        <v>26</v>
      </c>
      <c r="C2943" t="s">
        <v>27</v>
      </c>
      <c r="D2943" t="s">
        <v>28</v>
      </c>
      <c r="E2943" t="s">
        <v>29</v>
      </c>
      <c r="F2943" t="s">
        <v>2453</v>
      </c>
      <c r="G2943" t="s">
        <v>2454</v>
      </c>
      <c r="H2943" t="s">
        <v>6181</v>
      </c>
      <c r="I2943" t="s">
        <v>6032</v>
      </c>
      <c r="J2943" t="s">
        <v>2574</v>
      </c>
      <c r="K2943" t="s">
        <v>30</v>
      </c>
      <c r="L2943" t="s">
        <v>30</v>
      </c>
      <c r="M2943" t="s">
        <v>41</v>
      </c>
      <c r="N2943" t="s">
        <v>42</v>
      </c>
      <c r="O2943" t="s">
        <v>2575</v>
      </c>
      <c r="P2943" t="s">
        <v>175</v>
      </c>
      <c r="Q2943" t="s">
        <v>170</v>
      </c>
      <c r="R2943" t="s">
        <v>4473</v>
      </c>
      <c r="S2943" t="str">
        <f t="shared" si="45"/>
        <v>TITO ROJAS, WILBER SAMUEL</v>
      </c>
      <c r="T2943" t="s">
        <v>62</v>
      </c>
      <c r="U2943" t="s">
        <v>47</v>
      </c>
      <c r="V2943" t="s">
        <v>48</v>
      </c>
      <c r="W2943" t="s">
        <v>17400</v>
      </c>
      <c r="X2943" s="121">
        <v>27073</v>
      </c>
      <c r="Y2943" t="s">
        <v>254</v>
      </c>
      <c r="AB2943" t="s">
        <v>37</v>
      </c>
      <c r="AC2943" t="s">
        <v>38</v>
      </c>
      <c r="AD2943" t="s">
        <v>39</v>
      </c>
    </row>
    <row r="2944" spans="1:30">
      <c r="A2944" t="s">
        <v>2576</v>
      </c>
      <c r="B2944" t="s">
        <v>26</v>
      </c>
      <c r="C2944" t="s">
        <v>27</v>
      </c>
      <c r="D2944" t="s">
        <v>28</v>
      </c>
      <c r="E2944" t="s">
        <v>29</v>
      </c>
      <c r="F2944" t="s">
        <v>2453</v>
      </c>
      <c r="G2944" t="s">
        <v>2454</v>
      </c>
      <c r="H2944" t="s">
        <v>6181</v>
      </c>
      <c r="I2944" t="s">
        <v>6032</v>
      </c>
      <c r="J2944" t="s">
        <v>2576</v>
      </c>
      <c r="K2944" t="s">
        <v>30</v>
      </c>
      <c r="L2944" t="s">
        <v>30</v>
      </c>
      <c r="M2944" t="s">
        <v>8480</v>
      </c>
      <c r="N2944" t="s">
        <v>42</v>
      </c>
      <c r="O2944" t="s">
        <v>52</v>
      </c>
      <c r="P2944" t="s">
        <v>72</v>
      </c>
      <c r="Q2944" t="s">
        <v>215</v>
      </c>
      <c r="R2944" t="s">
        <v>620</v>
      </c>
      <c r="S2944" t="str">
        <f t="shared" si="45"/>
        <v>QUISPE CASTILLO, EDWIN</v>
      </c>
      <c r="T2944" t="s">
        <v>58</v>
      </c>
      <c r="U2944" t="s">
        <v>47</v>
      </c>
      <c r="V2944" t="s">
        <v>48</v>
      </c>
      <c r="W2944" t="s">
        <v>17401</v>
      </c>
      <c r="X2944" s="121">
        <v>23720</v>
      </c>
      <c r="Y2944" t="s">
        <v>2470</v>
      </c>
      <c r="AB2944" t="s">
        <v>37</v>
      </c>
      <c r="AC2944" t="s">
        <v>38</v>
      </c>
      <c r="AD2944" t="s">
        <v>39</v>
      </c>
    </row>
    <row r="2945" spans="1:30">
      <c r="A2945" t="s">
        <v>2577</v>
      </c>
      <c r="B2945" t="s">
        <v>26</v>
      </c>
      <c r="C2945" t="s">
        <v>27</v>
      </c>
      <c r="D2945" t="s">
        <v>28</v>
      </c>
      <c r="E2945" t="s">
        <v>29</v>
      </c>
      <c r="F2945" t="s">
        <v>2453</v>
      </c>
      <c r="G2945" t="s">
        <v>2454</v>
      </c>
      <c r="H2945" t="s">
        <v>6181</v>
      </c>
      <c r="I2945" t="s">
        <v>6032</v>
      </c>
      <c r="J2945" t="s">
        <v>2577</v>
      </c>
      <c r="K2945" t="s">
        <v>30</v>
      </c>
      <c r="L2945" t="s">
        <v>30</v>
      </c>
      <c r="M2945" t="s">
        <v>41</v>
      </c>
      <c r="N2945" t="s">
        <v>42</v>
      </c>
      <c r="O2945" t="s">
        <v>52</v>
      </c>
      <c r="P2945" t="s">
        <v>650</v>
      </c>
      <c r="Q2945" t="s">
        <v>73</v>
      </c>
      <c r="R2945" t="s">
        <v>2578</v>
      </c>
      <c r="S2945" t="str">
        <f t="shared" si="45"/>
        <v>RIVERA CONDORI, ROSA FELICIDAD</v>
      </c>
      <c r="T2945" t="s">
        <v>58</v>
      </c>
      <c r="U2945" t="s">
        <v>47</v>
      </c>
      <c r="V2945" t="s">
        <v>48</v>
      </c>
      <c r="W2945" t="s">
        <v>17402</v>
      </c>
      <c r="X2945" s="121">
        <v>23082</v>
      </c>
      <c r="Y2945" t="s">
        <v>2579</v>
      </c>
      <c r="AB2945" t="s">
        <v>37</v>
      </c>
      <c r="AC2945" t="s">
        <v>38</v>
      </c>
      <c r="AD2945" t="s">
        <v>39</v>
      </c>
    </row>
    <row r="2946" spans="1:30">
      <c r="A2946" t="s">
        <v>2580</v>
      </c>
      <c r="B2946" t="s">
        <v>26</v>
      </c>
      <c r="C2946" t="s">
        <v>27</v>
      </c>
      <c r="D2946" t="s">
        <v>28</v>
      </c>
      <c r="E2946" t="s">
        <v>29</v>
      </c>
      <c r="F2946" t="s">
        <v>2453</v>
      </c>
      <c r="G2946" t="s">
        <v>2454</v>
      </c>
      <c r="H2946" t="s">
        <v>6181</v>
      </c>
      <c r="I2946" t="s">
        <v>6032</v>
      </c>
      <c r="J2946" t="s">
        <v>2580</v>
      </c>
      <c r="K2946" t="s">
        <v>30</v>
      </c>
      <c r="L2946" t="s">
        <v>30</v>
      </c>
      <c r="M2946" t="s">
        <v>41</v>
      </c>
      <c r="N2946" t="s">
        <v>42</v>
      </c>
      <c r="O2946" t="s">
        <v>2581</v>
      </c>
      <c r="P2946" t="s">
        <v>474</v>
      </c>
      <c r="Q2946" t="s">
        <v>184</v>
      </c>
      <c r="R2946" t="s">
        <v>2582</v>
      </c>
      <c r="S2946" t="str">
        <f t="shared" si="45"/>
        <v>CAHUI PANCA, RAUL EDGAR</v>
      </c>
      <c r="T2946" t="s">
        <v>58</v>
      </c>
      <c r="U2946" t="s">
        <v>47</v>
      </c>
      <c r="V2946" t="s">
        <v>48</v>
      </c>
      <c r="W2946" t="s">
        <v>17403</v>
      </c>
      <c r="X2946" s="121">
        <v>25014</v>
      </c>
      <c r="Y2946" t="s">
        <v>2583</v>
      </c>
      <c r="AB2946" t="s">
        <v>37</v>
      </c>
      <c r="AC2946" t="s">
        <v>38</v>
      </c>
      <c r="AD2946" t="s">
        <v>39</v>
      </c>
    </row>
    <row r="2947" spans="1:30">
      <c r="A2947" t="s">
        <v>2584</v>
      </c>
      <c r="B2947" t="s">
        <v>26</v>
      </c>
      <c r="C2947" t="s">
        <v>27</v>
      </c>
      <c r="D2947" t="s">
        <v>28</v>
      </c>
      <c r="E2947" t="s">
        <v>29</v>
      </c>
      <c r="F2947" t="s">
        <v>2453</v>
      </c>
      <c r="G2947" t="s">
        <v>2454</v>
      </c>
      <c r="H2947" t="s">
        <v>6181</v>
      </c>
      <c r="I2947" t="s">
        <v>6032</v>
      </c>
      <c r="J2947" t="s">
        <v>2584</v>
      </c>
      <c r="K2947" t="s">
        <v>30</v>
      </c>
      <c r="L2947" t="s">
        <v>30</v>
      </c>
      <c r="M2947" t="s">
        <v>41</v>
      </c>
      <c r="N2947" t="s">
        <v>42</v>
      </c>
      <c r="O2947" t="s">
        <v>52</v>
      </c>
      <c r="P2947" t="s">
        <v>456</v>
      </c>
      <c r="Q2947" t="s">
        <v>280</v>
      </c>
      <c r="R2947" t="s">
        <v>2585</v>
      </c>
      <c r="S2947" t="str">
        <f t="shared" si="45"/>
        <v>ROSSEL SOSA, JOSE LUIS EUSEBIO</v>
      </c>
      <c r="T2947" t="s">
        <v>58</v>
      </c>
      <c r="U2947" t="s">
        <v>47</v>
      </c>
      <c r="V2947" t="s">
        <v>48</v>
      </c>
      <c r="W2947" t="s">
        <v>17404</v>
      </c>
      <c r="X2947" s="121">
        <v>23360</v>
      </c>
      <c r="Y2947" t="s">
        <v>2586</v>
      </c>
      <c r="AB2947" t="s">
        <v>37</v>
      </c>
      <c r="AC2947" t="s">
        <v>38</v>
      </c>
      <c r="AD2947" t="s">
        <v>39</v>
      </c>
    </row>
    <row r="2948" spans="1:30">
      <c r="A2948" t="s">
        <v>2587</v>
      </c>
      <c r="B2948" t="s">
        <v>26</v>
      </c>
      <c r="C2948" t="s">
        <v>27</v>
      </c>
      <c r="D2948" t="s">
        <v>28</v>
      </c>
      <c r="E2948" t="s">
        <v>29</v>
      </c>
      <c r="F2948" t="s">
        <v>2453</v>
      </c>
      <c r="G2948" t="s">
        <v>2454</v>
      </c>
      <c r="H2948" t="s">
        <v>6181</v>
      </c>
      <c r="I2948" t="s">
        <v>6032</v>
      </c>
      <c r="J2948" t="s">
        <v>2587</v>
      </c>
      <c r="K2948" t="s">
        <v>30</v>
      </c>
      <c r="L2948" t="s">
        <v>30</v>
      </c>
      <c r="M2948" t="s">
        <v>41</v>
      </c>
      <c r="N2948" t="s">
        <v>42</v>
      </c>
      <c r="O2948" t="s">
        <v>52</v>
      </c>
      <c r="P2948" t="s">
        <v>280</v>
      </c>
      <c r="Q2948" t="s">
        <v>299</v>
      </c>
      <c r="R2948" t="s">
        <v>1008</v>
      </c>
      <c r="S2948" t="str">
        <f t="shared" si="45"/>
        <v>SOSA RODRIGUEZ, WALTER</v>
      </c>
      <c r="T2948" t="s">
        <v>46</v>
      </c>
      <c r="U2948" t="s">
        <v>47</v>
      </c>
      <c r="V2948" t="s">
        <v>48</v>
      </c>
      <c r="W2948" t="s">
        <v>17405</v>
      </c>
      <c r="X2948" s="121">
        <v>22245</v>
      </c>
      <c r="Y2948" t="s">
        <v>2588</v>
      </c>
      <c r="AB2948" t="s">
        <v>37</v>
      </c>
      <c r="AC2948" t="s">
        <v>38</v>
      </c>
      <c r="AD2948" t="s">
        <v>39</v>
      </c>
    </row>
    <row r="2949" spans="1:30">
      <c r="A2949" t="s">
        <v>2589</v>
      </c>
      <c r="B2949" t="s">
        <v>26</v>
      </c>
      <c r="C2949" t="s">
        <v>27</v>
      </c>
      <c r="D2949" t="s">
        <v>28</v>
      </c>
      <c r="E2949" t="s">
        <v>29</v>
      </c>
      <c r="F2949" t="s">
        <v>2453</v>
      </c>
      <c r="G2949" t="s">
        <v>2454</v>
      </c>
      <c r="H2949" t="s">
        <v>6181</v>
      </c>
      <c r="I2949" t="s">
        <v>6032</v>
      </c>
      <c r="J2949" t="s">
        <v>2589</v>
      </c>
      <c r="K2949" t="s">
        <v>30</v>
      </c>
      <c r="L2949" t="s">
        <v>30</v>
      </c>
      <c r="M2949" t="s">
        <v>41</v>
      </c>
      <c r="N2949" t="s">
        <v>42</v>
      </c>
      <c r="O2949" t="s">
        <v>2591</v>
      </c>
      <c r="P2949" t="s">
        <v>175</v>
      </c>
      <c r="Q2949" t="s">
        <v>72</v>
      </c>
      <c r="R2949" t="s">
        <v>2592</v>
      </c>
      <c r="S2949" t="str">
        <f t="shared" ref="S2949:S3012" si="46">CONCATENATE(P2949," ",Q2949,","," ",R2949)</f>
        <v>TITO QUISPE, EDWIN PRESENTACION</v>
      </c>
      <c r="T2949" t="s">
        <v>58</v>
      </c>
      <c r="U2949" t="s">
        <v>47</v>
      </c>
      <c r="V2949" t="s">
        <v>48</v>
      </c>
      <c r="W2949" t="s">
        <v>17406</v>
      </c>
      <c r="X2949" s="121">
        <v>22971</v>
      </c>
      <c r="Y2949" t="s">
        <v>2593</v>
      </c>
      <c r="AB2949" t="s">
        <v>37</v>
      </c>
      <c r="AC2949" t="s">
        <v>38</v>
      </c>
      <c r="AD2949" t="s">
        <v>39</v>
      </c>
    </row>
    <row r="2950" spans="1:30">
      <c r="A2950" t="s">
        <v>2594</v>
      </c>
      <c r="B2950" t="s">
        <v>26</v>
      </c>
      <c r="C2950" t="s">
        <v>27</v>
      </c>
      <c r="D2950" t="s">
        <v>28</v>
      </c>
      <c r="E2950" t="s">
        <v>29</v>
      </c>
      <c r="F2950" t="s">
        <v>2453</v>
      </c>
      <c r="G2950" t="s">
        <v>2454</v>
      </c>
      <c r="H2950" t="s">
        <v>6181</v>
      </c>
      <c r="I2950" t="s">
        <v>6032</v>
      </c>
      <c r="J2950" t="s">
        <v>2594</v>
      </c>
      <c r="K2950" t="s">
        <v>30</v>
      </c>
      <c r="L2950" t="s">
        <v>30</v>
      </c>
      <c r="M2950" t="s">
        <v>41</v>
      </c>
      <c r="N2950" t="s">
        <v>42</v>
      </c>
      <c r="O2950" t="s">
        <v>1080</v>
      </c>
      <c r="P2950" t="s">
        <v>103</v>
      </c>
      <c r="Q2950" t="s">
        <v>148</v>
      </c>
      <c r="R2950" t="s">
        <v>7019</v>
      </c>
      <c r="S2950" t="str">
        <f t="shared" si="46"/>
        <v>MAMANI RAMOS, ASUNCION</v>
      </c>
      <c r="T2950" t="s">
        <v>46</v>
      </c>
      <c r="U2950" t="s">
        <v>47</v>
      </c>
      <c r="V2950" t="s">
        <v>48</v>
      </c>
      <c r="W2950" t="s">
        <v>17407</v>
      </c>
      <c r="X2950" s="121">
        <v>23962</v>
      </c>
      <c r="Y2950" t="s">
        <v>14668</v>
      </c>
      <c r="AB2950" t="s">
        <v>37</v>
      </c>
      <c r="AC2950" t="s">
        <v>38</v>
      </c>
      <c r="AD2950" t="s">
        <v>39</v>
      </c>
    </row>
    <row r="2951" spans="1:30">
      <c r="A2951" t="s">
        <v>2595</v>
      </c>
      <c r="B2951" t="s">
        <v>26</v>
      </c>
      <c r="C2951" t="s">
        <v>27</v>
      </c>
      <c r="D2951" t="s">
        <v>28</v>
      </c>
      <c r="E2951" t="s">
        <v>29</v>
      </c>
      <c r="F2951" t="s">
        <v>2453</v>
      </c>
      <c r="G2951" t="s">
        <v>2454</v>
      </c>
      <c r="H2951" t="s">
        <v>6181</v>
      </c>
      <c r="I2951" t="s">
        <v>6032</v>
      </c>
      <c r="J2951" t="s">
        <v>2595</v>
      </c>
      <c r="K2951" t="s">
        <v>30</v>
      </c>
      <c r="L2951" t="s">
        <v>30</v>
      </c>
      <c r="M2951" t="s">
        <v>41</v>
      </c>
      <c r="N2951" t="s">
        <v>42</v>
      </c>
      <c r="O2951" t="s">
        <v>1080</v>
      </c>
      <c r="P2951" t="s">
        <v>233</v>
      </c>
      <c r="Q2951" t="s">
        <v>959</v>
      </c>
      <c r="R2951" t="s">
        <v>2596</v>
      </c>
      <c r="S2951" t="str">
        <f t="shared" si="46"/>
        <v>VASQUEZ CANSAYA, LUIS CESAR</v>
      </c>
      <c r="T2951" t="s">
        <v>35</v>
      </c>
      <c r="U2951" t="s">
        <v>47</v>
      </c>
      <c r="V2951" t="s">
        <v>48</v>
      </c>
      <c r="W2951" t="s">
        <v>17408</v>
      </c>
      <c r="X2951" s="121">
        <v>25456</v>
      </c>
      <c r="Y2951" t="s">
        <v>2597</v>
      </c>
      <c r="AB2951" t="s">
        <v>37</v>
      </c>
      <c r="AC2951" t="s">
        <v>38</v>
      </c>
      <c r="AD2951" t="s">
        <v>39</v>
      </c>
    </row>
    <row r="2952" spans="1:30">
      <c r="A2952" t="s">
        <v>2598</v>
      </c>
      <c r="B2952" t="s">
        <v>26</v>
      </c>
      <c r="C2952" t="s">
        <v>27</v>
      </c>
      <c r="D2952" t="s">
        <v>28</v>
      </c>
      <c r="E2952" t="s">
        <v>29</v>
      </c>
      <c r="F2952" t="s">
        <v>2453</v>
      </c>
      <c r="G2952" t="s">
        <v>2454</v>
      </c>
      <c r="H2952" t="s">
        <v>6181</v>
      </c>
      <c r="I2952" t="s">
        <v>6032</v>
      </c>
      <c r="J2952" t="s">
        <v>2598</v>
      </c>
      <c r="K2952" t="s">
        <v>30</v>
      </c>
      <c r="L2952" t="s">
        <v>30</v>
      </c>
      <c r="M2952" t="s">
        <v>41</v>
      </c>
      <c r="N2952" t="s">
        <v>42</v>
      </c>
      <c r="O2952" t="s">
        <v>1782</v>
      </c>
      <c r="P2952" t="s">
        <v>60</v>
      </c>
      <c r="Q2952" t="s">
        <v>395</v>
      </c>
      <c r="R2952" t="s">
        <v>872</v>
      </c>
      <c r="S2952" t="str">
        <f t="shared" si="46"/>
        <v>MEDINA ALANOCA, VICTOR RAUL</v>
      </c>
      <c r="T2952" t="s">
        <v>35</v>
      </c>
      <c r="U2952" t="s">
        <v>47</v>
      </c>
      <c r="V2952" t="s">
        <v>48</v>
      </c>
      <c r="W2952" t="s">
        <v>17409</v>
      </c>
      <c r="X2952" s="121">
        <v>24824</v>
      </c>
      <c r="Y2952" t="s">
        <v>2599</v>
      </c>
      <c r="AB2952" t="s">
        <v>37</v>
      </c>
      <c r="AC2952" t="s">
        <v>38</v>
      </c>
      <c r="AD2952" t="s">
        <v>39</v>
      </c>
    </row>
    <row r="2953" spans="1:30">
      <c r="A2953" t="s">
        <v>2600</v>
      </c>
      <c r="B2953" t="s">
        <v>26</v>
      </c>
      <c r="C2953" t="s">
        <v>27</v>
      </c>
      <c r="D2953" t="s">
        <v>28</v>
      </c>
      <c r="E2953" t="s">
        <v>29</v>
      </c>
      <c r="F2953" t="s">
        <v>2453</v>
      </c>
      <c r="G2953" t="s">
        <v>2454</v>
      </c>
      <c r="H2953" t="s">
        <v>6181</v>
      </c>
      <c r="I2953" t="s">
        <v>6032</v>
      </c>
      <c r="J2953" t="s">
        <v>2600</v>
      </c>
      <c r="K2953" t="s">
        <v>30</v>
      </c>
      <c r="L2953" t="s">
        <v>30</v>
      </c>
      <c r="M2953" t="s">
        <v>41</v>
      </c>
      <c r="N2953" t="s">
        <v>42</v>
      </c>
      <c r="O2953" t="s">
        <v>19246</v>
      </c>
      <c r="P2953" t="s">
        <v>72</v>
      </c>
      <c r="Q2953" t="s">
        <v>1196</v>
      </c>
      <c r="R2953" t="s">
        <v>19247</v>
      </c>
      <c r="S2953" t="str">
        <f t="shared" si="46"/>
        <v>QUISPE SAIRITUPA, MIRIAM EDITH</v>
      </c>
      <c r="T2953" t="s">
        <v>310</v>
      </c>
      <c r="U2953" t="s">
        <v>47</v>
      </c>
      <c r="V2953" t="s">
        <v>48</v>
      </c>
      <c r="W2953" t="s">
        <v>19248</v>
      </c>
      <c r="X2953" s="121">
        <v>26550</v>
      </c>
      <c r="Y2953" t="s">
        <v>19249</v>
      </c>
      <c r="AB2953" t="s">
        <v>37</v>
      </c>
      <c r="AC2953" t="s">
        <v>38</v>
      </c>
      <c r="AD2953" t="s">
        <v>39</v>
      </c>
    </row>
    <row r="2954" spans="1:30">
      <c r="A2954" t="s">
        <v>2601</v>
      </c>
      <c r="B2954" t="s">
        <v>26</v>
      </c>
      <c r="C2954" t="s">
        <v>27</v>
      </c>
      <c r="D2954" t="s">
        <v>28</v>
      </c>
      <c r="E2954" t="s">
        <v>29</v>
      </c>
      <c r="F2954" t="s">
        <v>2453</v>
      </c>
      <c r="G2954" t="s">
        <v>2454</v>
      </c>
      <c r="H2954" t="s">
        <v>6181</v>
      </c>
      <c r="I2954" t="s">
        <v>6032</v>
      </c>
      <c r="J2954" t="s">
        <v>2601</v>
      </c>
      <c r="K2954" t="s">
        <v>30</v>
      </c>
      <c r="L2954" t="s">
        <v>30</v>
      </c>
      <c r="M2954" t="s">
        <v>41</v>
      </c>
      <c r="N2954" t="s">
        <v>42</v>
      </c>
      <c r="O2954" t="s">
        <v>2602</v>
      </c>
      <c r="P2954" t="s">
        <v>110</v>
      </c>
      <c r="Q2954" t="s">
        <v>494</v>
      </c>
      <c r="R2954" t="s">
        <v>19250</v>
      </c>
      <c r="S2954" t="str">
        <f t="shared" si="46"/>
        <v>PAREDES ZUÑIGA, CATALINA BERTHA</v>
      </c>
      <c r="T2954" t="s">
        <v>51</v>
      </c>
      <c r="U2954" t="s">
        <v>47</v>
      </c>
      <c r="V2954" t="s">
        <v>48</v>
      </c>
      <c r="W2954" t="s">
        <v>19251</v>
      </c>
      <c r="X2954" s="121">
        <v>26419</v>
      </c>
      <c r="Y2954" t="s">
        <v>19252</v>
      </c>
      <c r="AB2954" t="s">
        <v>37</v>
      </c>
      <c r="AC2954" t="s">
        <v>38</v>
      </c>
      <c r="AD2954" t="s">
        <v>39</v>
      </c>
    </row>
    <row r="2955" spans="1:30">
      <c r="A2955" t="s">
        <v>2603</v>
      </c>
      <c r="B2955" t="s">
        <v>26</v>
      </c>
      <c r="C2955" t="s">
        <v>27</v>
      </c>
      <c r="D2955" t="s">
        <v>28</v>
      </c>
      <c r="E2955" t="s">
        <v>29</v>
      </c>
      <c r="F2955" t="s">
        <v>2453</v>
      </c>
      <c r="G2955" t="s">
        <v>2454</v>
      </c>
      <c r="H2955" t="s">
        <v>6181</v>
      </c>
      <c r="I2955" t="s">
        <v>6032</v>
      </c>
      <c r="J2955" t="s">
        <v>2603</v>
      </c>
      <c r="K2955" t="s">
        <v>30</v>
      </c>
      <c r="L2955" t="s">
        <v>30</v>
      </c>
      <c r="M2955" t="s">
        <v>41</v>
      </c>
      <c r="N2955" t="s">
        <v>42</v>
      </c>
      <c r="O2955" t="s">
        <v>2604</v>
      </c>
      <c r="P2955" t="s">
        <v>71</v>
      </c>
      <c r="Q2955" t="s">
        <v>103</v>
      </c>
      <c r="R2955" t="s">
        <v>70</v>
      </c>
      <c r="S2955" t="str">
        <f t="shared" si="46"/>
        <v>HUANCA MAMANI, MARIA ISABEL</v>
      </c>
      <c r="T2955" t="s">
        <v>58</v>
      </c>
      <c r="U2955" t="s">
        <v>47</v>
      </c>
      <c r="V2955" t="s">
        <v>48</v>
      </c>
      <c r="W2955" t="s">
        <v>17410</v>
      </c>
      <c r="X2955" s="121">
        <v>25972</v>
      </c>
      <c r="Y2955" t="s">
        <v>2605</v>
      </c>
      <c r="AB2955" t="s">
        <v>37</v>
      </c>
      <c r="AC2955" t="s">
        <v>38</v>
      </c>
      <c r="AD2955" t="s">
        <v>39</v>
      </c>
    </row>
    <row r="2956" spans="1:30">
      <c r="A2956" t="s">
        <v>4052</v>
      </c>
      <c r="B2956" t="s">
        <v>26</v>
      </c>
      <c r="C2956" t="s">
        <v>27</v>
      </c>
      <c r="D2956" t="s">
        <v>28</v>
      </c>
      <c r="E2956" t="s">
        <v>29</v>
      </c>
      <c r="F2956" t="s">
        <v>2453</v>
      </c>
      <c r="G2956" t="s">
        <v>2454</v>
      </c>
      <c r="H2956" t="s">
        <v>6181</v>
      </c>
      <c r="I2956" t="s">
        <v>6032</v>
      </c>
      <c r="J2956" t="s">
        <v>4052</v>
      </c>
      <c r="K2956" t="s">
        <v>30</v>
      </c>
      <c r="L2956" t="s">
        <v>30</v>
      </c>
      <c r="M2956" t="s">
        <v>41</v>
      </c>
      <c r="N2956" t="s">
        <v>42</v>
      </c>
      <c r="O2956" t="s">
        <v>14640</v>
      </c>
      <c r="P2956" t="s">
        <v>747</v>
      </c>
      <c r="Q2956" t="s">
        <v>1040</v>
      </c>
      <c r="R2956" t="s">
        <v>985</v>
      </c>
      <c r="S2956" t="str">
        <f t="shared" si="46"/>
        <v>OLAGUIVEL ITURRY, ANIBAL</v>
      </c>
      <c r="T2956" t="s">
        <v>62</v>
      </c>
      <c r="U2956" t="s">
        <v>47</v>
      </c>
      <c r="V2956" t="s">
        <v>48</v>
      </c>
      <c r="W2956" t="s">
        <v>17411</v>
      </c>
      <c r="X2956" s="121">
        <v>26414</v>
      </c>
      <c r="Y2956" t="s">
        <v>17412</v>
      </c>
      <c r="AB2956" t="s">
        <v>37</v>
      </c>
      <c r="AC2956" t="s">
        <v>38</v>
      </c>
      <c r="AD2956" t="s">
        <v>39</v>
      </c>
    </row>
    <row r="2957" spans="1:30">
      <c r="A2957" t="s">
        <v>4812</v>
      </c>
      <c r="B2957" t="s">
        <v>26</v>
      </c>
      <c r="C2957" t="s">
        <v>27</v>
      </c>
      <c r="D2957" t="s">
        <v>28</v>
      </c>
      <c r="E2957" t="s">
        <v>29</v>
      </c>
      <c r="F2957" t="s">
        <v>2453</v>
      </c>
      <c r="G2957" t="s">
        <v>2454</v>
      </c>
      <c r="H2957" t="s">
        <v>6181</v>
      </c>
      <c r="I2957" t="s">
        <v>6032</v>
      </c>
      <c r="J2957" t="s">
        <v>4812</v>
      </c>
      <c r="K2957" t="s">
        <v>30</v>
      </c>
      <c r="L2957" t="s">
        <v>30</v>
      </c>
      <c r="M2957" t="s">
        <v>41</v>
      </c>
      <c r="N2957" t="s">
        <v>42</v>
      </c>
      <c r="O2957" t="s">
        <v>6382</v>
      </c>
      <c r="P2957" t="s">
        <v>561</v>
      </c>
      <c r="Q2957" t="s">
        <v>190</v>
      </c>
      <c r="R2957" t="s">
        <v>4813</v>
      </c>
      <c r="S2957" t="str">
        <f t="shared" si="46"/>
        <v>GUILLEN VALDEZ, SALOME MARTHA</v>
      </c>
      <c r="T2957" t="s">
        <v>51</v>
      </c>
      <c r="U2957" t="s">
        <v>47</v>
      </c>
      <c r="V2957" t="s">
        <v>48</v>
      </c>
      <c r="W2957" t="s">
        <v>17413</v>
      </c>
      <c r="X2957" s="121">
        <v>23666</v>
      </c>
      <c r="Y2957" t="s">
        <v>4814</v>
      </c>
      <c r="AB2957" t="s">
        <v>37</v>
      </c>
      <c r="AC2957" t="s">
        <v>38</v>
      </c>
      <c r="AD2957" t="s">
        <v>39</v>
      </c>
    </row>
    <row r="2958" spans="1:30">
      <c r="A2958" t="s">
        <v>2606</v>
      </c>
      <c r="B2958" t="s">
        <v>26</v>
      </c>
      <c r="C2958" t="s">
        <v>27</v>
      </c>
      <c r="D2958" t="s">
        <v>28</v>
      </c>
      <c r="E2958" t="s">
        <v>29</v>
      </c>
      <c r="F2958" t="s">
        <v>2453</v>
      </c>
      <c r="G2958" t="s">
        <v>2454</v>
      </c>
      <c r="H2958" t="s">
        <v>6181</v>
      </c>
      <c r="I2958" t="s">
        <v>6032</v>
      </c>
      <c r="J2958" t="s">
        <v>2606</v>
      </c>
      <c r="K2958" t="s">
        <v>30</v>
      </c>
      <c r="L2958" t="s">
        <v>30</v>
      </c>
      <c r="M2958" t="s">
        <v>41</v>
      </c>
      <c r="N2958" t="s">
        <v>42</v>
      </c>
      <c r="O2958" t="s">
        <v>2607</v>
      </c>
      <c r="P2958" t="s">
        <v>364</v>
      </c>
      <c r="Q2958" t="s">
        <v>117</v>
      </c>
      <c r="R2958" t="s">
        <v>591</v>
      </c>
      <c r="S2958" t="str">
        <f t="shared" si="46"/>
        <v>RAMIREZ QUILCA, MARY</v>
      </c>
      <c r="T2958" t="s">
        <v>51</v>
      </c>
      <c r="U2958" t="s">
        <v>47</v>
      </c>
      <c r="V2958" t="s">
        <v>48</v>
      </c>
      <c r="W2958" t="s">
        <v>17414</v>
      </c>
      <c r="X2958" s="121">
        <v>28738</v>
      </c>
      <c r="Y2958" t="s">
        <v>6231</v>
      </c>
      <c r="AB2958" t="s">
        <v>37</v>
      </c>
      <c r="AC2958" t="s">
        <v>38</v>
      </c>
      <c r="AD2958" t="s">
        <v>39</v>
      </c>
    </row>
    <row r="2959" spans="1:30">
      <c r="A2959" t="s">
        <v>2608</v>
      </c>
      <c r="B2959" t="s">
        <v>26</v>
      </c>
      <c r="C2959" t="s">
        <v>27</v>
      </c>
      <c r="D2959" t="s">
        <v>28</v>
      </c>
      <c r="E2959" t="s">
        <v>29</v>
      </c>
      <c r="F2959" t="s">
        <v>2453</v>
      </c>
      <c r="G2959" t="s">
        <v>2454</v>
      </c>
      <c r="H2959" t="s">
        <v>6181</v>
      </c>
      <c r="I2959" t="s">
        <v>6032</v>
      </c>
      <c r="J2959" t="s">
        <v>2608</v>
      </c>
      <c r="K2959" t="s">
        <v>30</v>
      </c>
      <c r="L2959" t="s">
        <v>74</v>
      </c>
      <c r="M2959" t="s">
        <v>74</v>
      </c>
      <c r="N2959" t="s">
        <v>42</v>
      </c>
      <c r="O2959" t="s">
        <v>2609</v>
      </c>
      <c r="P2959" t="s">
        <v>103</v>
      </c>
      <c r="Q2959" t="s">
        <v>4901</v>
      </c>
      <c r="R2959" t="s">
        <v>4902</v>
      </c>
      <c r="S2959" t="str">
        <f t="shared" si="46"/>
        <v>MAMANI OLAYUNCA, SANTIAGO MARCOS</v>
      </c>
      <c r="T2959" t="s">
        <v>40</v>
      </c>
      <c r="U2959" t="s">
        <v>47</v>
      </c>
      <c r="V2959" t="s">
        <v>48</v>
      </c>
      <c r="W2959" t="s">
        <v>17415</v>
      </c>
      <c r="X2959" s="121">
        <v>27725</v>
      </c>
      <c r="Y2959" t="s">
        <v>4903</v>
      </c>
      <c r="AB2959" t="s">
        <v>37</v>
      </c>
      <c r="AC2959" t="s">
        <v>77</v>
      </c>
      <c r="AD2959" t="s">
        <v>39</v>
      </c>
    </row>
    <row r="2960" spans="1:30">
      <c r="A2960" t="s">
        <v>2610</v>
      </c>
      <c r="B2960" t="s">
        <v>26</v>
      </c>
      <c r="C2960" t="s">
        <v>27</v>
      </c>
      <c r="D2960" t="s">
        <v>28</v>
      </c>
      <c r="E2960" t="s">
        <v>29</v>
      </c>
      <c r="F2960" t="s">
        <v>2453</v>
      </c>
      <c r="G2960" t="s">
        <v>2454</v>
      </c>
      <c r="H2960" t="s">
        <v>6181</v>
      </c>
      <c r="I2960" t="s">
        <v>6032</v>
      </c>
      <c r="J2960" t="s">
        <v>2610</v>
      </c>
      <c r="K2960" t="s">
        <v>30</v>
      </c>
      <c r="L2960" t="s">
        <v>74</v>
      </c>
      <c r="M2960" t="s">
        <v>74</v>
      </c>
      <c r="N2960" t="s">
        <v>42</v>
      </c>
      <c r="O2960" t="s">
        <v>13380</v>
      </c>
      <c r="P2960" t="s">
        <v>240</v>
      </c>
      <c r="Q2960" t="s">
        <v>215</v>
      </c>
      <c r="R2960" t="s">
        <v>3521</v>
      </c>
      <c r="S2960" t="str">
        <f t="shared" si="46"/>
        <v>NUÑEZ CASTILLO, MARIO ANIBAL</v>
      </c>
      <c r="T2960" t="s">
        <v>40</v>
      </c>
      <c r="U2960" t="s">
        <v>47</v>
      </c>
      <c r="V2960" t="s">
        <v>48</v>
      </c>
      <c r="W2960" t="s">
        <v>17416</v>
      </c>
      <c r="X2960" s="121">
        <v>23053</v>
      </c>
      <c r="Y2960" t="s">
        <v>3522</v>
      </c>
      <c r="AB2960" t="s">
        <v>37</v>
      </c>
      <c r="AC2960" t="s">
        <v>77</v>
      </c>
      <c r="AD2960" t="s">
        <v>39</v>
      </c>
    </row>
    <row r="2961" spans="1:30">
      <c r="A2961" t="s">
        <v>2611</v>
      </c>
      <c r="B2961" t="s">
        <v>26</v>
      </c>
      <c r="C2961" t="s">
        <v>27</v>
      </c>
      <c r="D2961" t="s">
        <v>28</v>
      </c>
      <c r="E2961" t="s">
        <v>29</v>
      </c>
      <c r="F2961" t="s">
        <v>2453</v>
      </c>
      <c r="G2961" t="s">
        <v>2454</v>
      </c>
      <c r="H2961" t="s">
        <v>6181</v>
      </c>
      <c r="I2961" t="s">
        <v>6032</v>
      </c>
      <c r="J2961" t="s">
        <v>2611</v>
      </c>
      <c r="K2961" t="s">
        <v>30</v>
      </c>
      <c r="L2961" t="s">
        <v>74</v>
      </c>
      <c r="M2961" t="s">
        <v>74</v>
      </c>
      <c r="N2961" t="s">
        <v>42</v>
      </c>
      <c r="O2961" t="s">
        <v>6233</v>
      </c>
      <c r="P2961" t="s">
        <v>128</v>
      </c>
      <c r="Q2961" t="s">
        <v>522</v>
      </c>
      <c r="R2961" t="s">
        <v>595</v>
      </c>
      <c r="S2961" t="str">
        <f t="shared" si="46"/>
        <v>VELASQUEZ MONZON, WILBER</v>
      </c>
      <c r="T2961" t="s">
        <v>40</v>
      </c>
      <c r="U2961" t="s">
        <v>47</v>
      </c>
      <c r="V2961" t="s">
        <v>48</v>
      </c>
      <c r="W2961" t="s">
        <v>17417</v>
      </c>
      <c r="X2961" s="121">
        <v>27986</v>
      </c>
      <c r="Y2961" t="s">
        <v>3984</v>
      </c>
      <c r="AB2961" t="s">
        <v>37</v>
      </c>
      <c r="AC2961" t="s">
        <v>77</v>
      </c>
      <c r="AD2961" t="s">
        <v>39</v>
      </c>
    </row>
    <row r="2962" spans="1:30">
      <c r="A2962" t="s">
        <v>2612</v>
      </c>
      <c r="B2962" t="s">
        <v>26</v>
      </c>
      <c r="C2962" t="s">
        <v>27</v>
      </c>
      <c r="D2962" t="s">
        <v>28</v>
      </c>
      <c r="E2962" t="s">
        <v>29</v>
      </c>
      <c r="F2962" t="s">
        <v>2453</v>
      </c>
      <c r="G2962" t="s">
        <v>2454</v>
      </c>
      <c r="H2962" t="s">
        <v>6181</v>
      </c>
      <c r="I2962" t="s">
        <v>6032</v>
      </c>
      <c r="J2962" t="s">
        <v>2612</v>
      </c>
      <c r="K2962" t="s">
        <v>30</v>
      </c>
      <c r="L2962" t="s">
        <v>74</v>
      </c>
      <c r="M2962" t="s">
        <v>74</v>
      </c>
      <c r="N2962" t="s">
        <v>42</v>
      </c>
      <c r="O2962" t="s">
        <v>52</v>
      </c>
      <c r="P2962" t="s">
        <v>650</v>
      </c>
      <c r="Q2962" t="s">
        <v>650</v>
      </c>
      <c r="R2962" t="s">
        <v>6234</v>
      </c>
      <c r="S2962" t="str">
        <f t="shared" si="46"/>
        <v>RIVERA RIVERA, GUILLERMO GILBERTO</v>
      </c>
      <c r="T2962" t="s">
        <v>40</v>
      </c>
      <c r="U2962" t="s">
        <v>47</v>
      </c>
      <c r="V2962" t="s">
        <v>48</v>
      </c>
      <c r="W2962" t="s">
        <v>17418</v>
      </c>
      <c r="X2962" s="121">
        <v>22903</v>
      </c>
      <c r="Y2962" t="s">
        <v>2613</v>
      </c>
      <c r="AB2962" t="s">
        <v>37</v>
      </c>
      <c r="AC2962" t="s">
        <v>77</v>
      </c>
      <c r="AD2962" t="s">
        <v>39</v>
      </c>
    </row>
    <row r="2963" spans="1:30">
      <c r="A2963" t="s">
        <v>2614</v>
      </c>
      <c r="B2963" t="s">
        <v>26</v>
      </c>
      <c r="C2963" t="s">
        <v>27</v>
      </c>
      <c r="D2963" t="s">
        <v>28</v>
      </c>
      <c r="E2963" t="s">
        <v>29</v>
      </c>
      <c r="F2963" t="s">
        <v>2453</v>
      </c>
      <c r="G2963" t="s">
        <v>2454</v>
      </c>
      <c r="H2963" t="s">
        <v>6181</v>
      </c>
      <c r="I2963" t="s">
        <v>6032</v>
      </c>
      <c r="J2963" t="s">
        <v>2614</v>
      </c>
      <c r="K2963" t="s">
        <v>30</v>
      </c>
      <c r="L2963" t="s">
        <v>74</v>
      </c>
      <c r="M2963" t="s">
        <v>74</v>
      </c>
      <c r="N2963" t="s">
        <v>42</v>
      </c>
      <c r="O2963" t="s">
        <v>52</v>
      </c>
      <c r="P2963" t="s">
        <v>235</v>
      </c>
      <c r="Q2963" t="s">
        <v>319</v>
      </c>
      <c r="R2963" t="s">
        <v>2615</v>
      </c>
      <c r="S2963" t="str">
        <f t="shared" si="46"/>
        <v>URVIOLA MENDOZA, SERAFIN FREDY</v>
      </c>
      <c r="T2963" t="s">
        <v>40</v>
      </c>
      <c r="U2963" t="s">
        <v>47</v>
      </c>
      <c r="V2963" t="s">
        <v>48</v>
      </c>
      <c r="W2963" t="s">
        <v>17419</v>
      </c>
      <c r="X2963" s="121">
        <v>21105</v>
      </c>
      <c r="Y2963" t="s">
        <v>2616</v>
      </c>
      <c r="AB2963" t="s">
        <v>37</v>
      </c>
      <c r="AC2963" t="s">
        <v>77</v>
      </c>
      <c r="AD2963" t="s">
        <v>39</v>
      </c>
    </row>
    <row r="2964" spans="1:30">
      <c r="A2964" t="s">
        <v>2617</v>
      </c>
      <c r="B2964" t="s">
        <v>26</v>
      </c>
      <c r="C2964" t="s">
        <v>27</v>
      </c>
      <c r="D2964" t="s">
        <v>28</v>
      </c>
      <c r="E2964" t="s">
        <v>29</v>
      </c>
      <c r="F2964" t="s">
        <v>2453</v>
      </c>
      <c r="G2964" t="s">
        <v>2454</v>
      </c>
      <c r="H2964" t="s">
        <v>6181</v>
      </c>
      <c r="I2964" t="s">
        <v>6032</v>
      </c>
      <c r="J2964" t="s">
        <v>2617</v>
      </c>
      <c r="K2964" t="s">
        <v>87</v>
      </c>
      <c r="L2964" t="s">
        <v>719</v>
      </c>
      <c r="M2964" t="s">
        <v>1320</v>
      </c>
      <c r="N2964" t="s">
        <v>231</v>
      </c>
      <c r="O2964" t="s">
        <v>2618</v>
      </c>
      <c r="P2964" t="s">
        <v>40</v>
      </c>
      <c r="Q2964" t="s">
        <v>40</v>
      </c>
      <c r="R2964" t="s">
        <v>40</v>
      </c>
      <c r="S2964" s="163" t="s">
        <v>231</v>
      </c>
      <c r="T2964" t="s">
        <v>62</v>
      </c>
      <c r="U2964" t="s">
        <v>36</v>
      </c>
      <c r="V2964" t="s">
        <v>48</v>
      </c>
      <c r="W2964" t="s">
        <v>40</v>
      </c>
      <c r="X2964" t="s">
        <v>232</v>
      </c>
      <c r="Y2964" t="s">
        <v>40</v>
      </c>
      <c r="AB2964" t="s">
        <v>37</v>
      </c>
      <c r="AC2964" t="s">
        <v>92</v>
      </c>
      <c r="AD2964" t="s">
        <v>39</v>
      </c>
    </row>
    <row r="2965" spans="1:30">
      <c r="A2965" t="s">
        <v>2619</v>
      </c>
      <c r="B2965" t="s">
        <v>26</v>
      </c>
      <c r="C2965" t="s">
        <v>27</v>
      </c>
      <c r="D2965" t="s">
        <v>28</v>
      </c>
      <c r="E2965" t="s">
        <v>29</v>
      </c>
      <c r="F2965" t="s">
        <v>2453</v>
      </c>
      <c r="G2965" t="s">
        <v>2454</v>
      </c>
      <c r="H2965" t="s">
        <v>6181</v>
      </c>
      <c r="I2965" t="s">
        <v>6032</v>
      </c>
      <c r="J2965" t="s">
        <v>2619</v>
      </c>
      <c r="K2965" t="s">
        <v>87</v>
      </c>
      <c r="L2965" t="s">
        <v>709</v>
      </c>
      <c r="M2965" t="s">
        <v>1428</v>
      </c>
      <c r="N2965" t="s">
        <v>42</v>
      </c>
      <c r="O2965" t="s">
        <v>2620</v>
      </c>
      <c r="P2965" t="s">
        <v>269</v>
      </c>
      <c r="Q2965" t="s">
        <v>102</v>
      </c>
      <c r="R2965" t="s">
        <v>2621</v>
      </c>
      <c r="S2965" t="str">
        <f t="shared" si="46"/>
        <v>CUTIPA CHAMBI, NEXAR</v>
      </c>
      <c r="T2965" t="s">
        <v>188</v>
      </c>
      <c r="U2965" t="s">
        <v>36</v>
      </c>
      <c r="V2965" t="s">
        <v>48</v>
      </c>
      <c r="W2965" t="s">
        <v>17420</v>
      </c>
      <c r="X2965" s="121">
        <v>30399</v>
      </c>
      <c r="Y2965" t="s">
        <v>2622</v>
      </c>
      <c r="AB2965" t="s">
        <v>37</v>
      </c>
      <c r="AC2965" t="s">
        <v>92</v>
      </c>
      <c r="AD2965" t="s">
        <v>39</v>
      </c>
    </row>
    <row r="2966" spans="1:30">
      <c r="A2966" t="s">
        <v>2623</v>
      </c>
      <c r="B2966" t="s">
        <v>26</v>
      </c>
      <c r="C2966" t="s">
        <v>27</v>
      </c>
      <c r="D2966" t="s">
        <v>28</v>
      </c>
      <c r="E2966" t="s">
        <v>29</v>
      </c>
      <c r="F2966" t="s">
        <v>2453</v>
      </c>
      <c r="G2966" t="s">
        <v>2454</v>
      </c>
      <c r="H2966" t="s">
        <v>6181</v>
      </c>
      <c r="I2966" t="s">
        <v>6032</v>
      </c>
      <c r="J2966" t="s">
        <v>2623</v>
      </c>
      <c r="K2966" t="s">
        <v>87</v>
      </c>
      <c r="L2966" t="s">
        <v>709</v>
      </c>
      <c r="M2966" t="s">
        <v>755</v>
      </c>
      <c r="N2966" t="s">
        <v>42</v>
      </c>
      <c r="O2966" t="s">
        <v>52</v>
      </c>
      <c r="P2966" t="s">
        <v>154</v>
      </c>
      <c r="Q2966" t="s">
        <v>530</v>
      </c>
      <c r="R2966" t="s">
        <v>2624</v>
      </c>
      <c r="S2966" t="str">
        <f t="shared" si="46"/>
        <v>GOMEZ MONJE, MERCEDES MARY</v>
      </c>
      <c r="T2966" t="s">
        <v>97</v>
      </c>
      <c r="U2966" t="s">
        <v>36</v>
      </c>
      <c r="V2966" t="s">
        <v>48</v>
      </c>
      <c r="W2966" t="s">
        <v>17421</v>
      </c>
      <c r="X2966" s="121">
        <v>20722</v>
      </c>
      <c r="Y2966" t="s">
        <v>2625</v>
      </c>
      <c r="AB2966" t="s">
        <v>37</v>
      </c>
      <c r="AC2966" t="s">
        <v>92</v>
      </c>
      <c r="AD2966" t="s">
        <v>39</v>
      </c>
    </row>
    <row r="2967" spans="1:30">
      <c r="A2967" t="s">
        <v>2626</v>
      </c>
      <c r="B2967" t="s">
        <v>26</v>
      </c>
      <c r="C2967" t="s">
        <v>27</v>
      </c>
      <c r="D2967" t="s">
        <v>28</v>
      </c>
      <c r="E2967" t="s">
        <v>29</v>
      </c>
      <c r="F2967" t="s">
        <v>2453</v>
      </c>
      <c r="G2967" t="s">
        <v>2454</v>
      </c>
      <c r="H2967" t="s">
        <v>6181</v>
      </c>
      <c r="I2967" t="s">
        <v>6032</v>
      </c>
      <c r="J2967" t="s">
        <v>2626</v>
      </c>
      <c r="K2967" t="s">
        <v>87</v>
      </c>
      <c r="L2967" t="s">
        <v>709</v>
      </c>
      <c r="M2967" t="s">
        <v>1428</v>
      </c>
      <c r="N2967" t="s">
        <v>42</v>
      </c>
      <c r="O2967" t="s">
        <v>52</v>
      </c>
      <c r="P2967" t="s">
        <v>579</v>
      </c>
      <c r="Q2967" t="s">
        <v>2627</v>
      </c>
      <c r="R2967" t="s">
        <v>664</v>
      </c>
      <c r="S2967" t="str">
        <f t="shared" si="46"/>
        <v>LINARES FEIJOO, SERGIO</v>
      </c>
      <c r="T2967" t="s">
        <v>711</v>
      </c>
      <c r="U2967" t="s">
        <v>36</v>
      </c>
      <c r="V2967" t="s">
        <v>48</v>
      </c>
      <c r="W2967" t="s">
        <v>17422</v>
      </c>
      <c r="X2967" s="121">
        <v>20100</v>
      </c>
      <c r="Y2967" t="s">
        <v>2628</v>
      </c>
      <c r="AB2967" t="s">
        <v>37</v>
      </c>
      <c r="AC2967" t="s">
        <v>92</v>
      </c>
      <c r="AD2967" t="s">
        <v>39</v>
      </c>
    </row>
    <row r="2968" spans="1:30">
      <c r="A2968" t="s">
        <v>2629</v>
      </c>
      <c r="B2968" t="s">
        <v>26</v>
      </c>
      <c r="C2968" t="s">
        <v>27</v>
      </c>
      <c r="D2968" t="s">
        <v>28</v>
      </c>
      <c r="E2968" t="s">
        <v>29</v>
      </c>
      <c r="F2968" t="s">
        <v>2453</v>
      </c>
      <c r="G2968" t="s">
        <v>2454</v>
      </c>
      <c r="H2968" t="s">
        <v>6181</v>
      </c>
      <c r="I2968" t="s">
        <v>6032</v>
      </c>
      <c r="J2968" t="s">
        <v>2629</v>
      </c>
      <c r="K2968" t="s">
        <v>87</v>
      </c>
      <c r="L2968" t="s">
        <v>709</v>
      </c>
      <c r="M2968" t="s">
        <v>1326</v>
      </c>
      <c r="N2968" t="s">
        <v>42</v>
      </c>
      <c r="O2968" t="s">
        <v>52</v>
      </c>
      <c r="P2968" t="s">
        <v>503</v>
      </c>
      <c r="Q2968" t="s">
        <v>169</v>
      </c>
      <c r="R2968" t="s">
        <v>2630</v>
      </c>
      <c r="S2968" t="str">
        <f t="shared" si="46"/>
        <v>ZAVALA LOZA, MARLENY LIDIA</v>
      </c>
      <c r="T2968" t="s">
        <v>97</v>
      </c>
      <c r="U2968" t="s">
        <v>36</v>
      </c>
      <c r="V2968" t="s">
        <v>48</v>
      </c>
      <c r="W2968" t="s">
        <v>17423</v>
      </c>
      <c r="X2968" s="121">
        <v>23536</v>
      </c>
      <c r="Y2968" t="s">
        <v>2631</v>
      </c>
      <c r="AB2968" t="s">
        <v>37</v>
      </c>
      <c r="AC2968" t="s">
        <v>92</v>
      </c>
      <c r="AD2968" t="s">
        <v>39</v>
      </c>
    </row>
    <row r="2969" spans="1:30">
      <c r="A2969" t="s">
        <v>2632</v>
      </c>
      <c r="B2969" t="s">
        <v>26</v>
      </c>
      <c r="C2969" t="s">
        <v>27</v>
      </c>
      <c r="D2969" t="s">
        <v>28</v>
      </c>
      <c r="E2969" t="s">
        <v>29</v>
      </c>
      <c r="F2969" t="s">
        <v>2453</v>
      </c>
      <c r="G2969" t="s">
        <v>2454</v>
      </c>
      <c r="H2969" t="s">
        <v>6181</v>
      </c>
      <c r="I2969" t="s">
        <v>6032</v>
      </c>
      <c r="J2969" t="s">
        <v>2632</v>
      </c>
      <c r="K2969" t="s">
        <v>87</v>
      </c>
      <c r="L2969" t="s">
        <v>88</v>
      </c>
      <c r="M2969" t="s">
        <v>89</v>
      </c>
      <c r="N2969" t="s">
        <v>42</v>
      </c>
      <c r="O2969" t="s">
        <v>52</v>
      </c>
      <c r="P2969" t="s">
        <v>54</v>
      </c>
      <c r="Q2969" t="s">
        <v>953</v>
      </c>
      <c r="R2969" t="s">
        <v>937</v>
      </c>
      <c r="S2969" t="str">
        <f t="shared" si="46"/>
        <v>ARPASI CCOSI, EMILIO</v>
      </c>
      <c r="T2969" t="s">
        <v>188</v>
      </c>
      <c r="U2969" t="s">
        <v>36</v>
      </c>
      <c r="V2969" t="s">
        <v>48</v>
      </c>
      <c r="W2969" t="s">
        <v>17424</v>
      </c>
      <c r="X2969" s="121">
        <v>23186</v>
      </c>
      <c r="Y2969" t="s">
        <v>2633</v>
      </c>
      <c r="AB2969" t="s">
        <v>37</v>
      </c>
      <c r="AC2969" t="s">
        <v>92</v>
      </c>
      <c r="AD2969" t="s">
        <v>39</v>
      </c>
    </row>
    <row r="2970" spans="1:30">
      <c r="A2970" t="s">
        <v>2634</v>
      </c>
      <c r="B2970" t="s">
        <v>26</v>
      </c>
      <c r="C2970" t="s">
        <v>27</v>
      </c>
      <c r="D2970" t="s">
        <v>28</v>
      </c>
      <c r="E2970" t="s">
        <v>29</v>
      </c>
      <c r="F2970" t="s">
        <v>2453</v>
      </c>
      <c r="G2970" t="s">
        <v>2454</v>
      </c>
      <c r="H2970" t="s">
        <v>6181</v>
      </c>
      <c r="I2970" t="s">
        <v>6032</v>
      </c>
      <c r="J2970" t="s">
        <v>2634</v>
      </c>
      <c r="K2970" t="s">
        <v>87</v>
      </c>
      <c r="L2970" t="s">
        <v>88</v>
      </c>
      <c r="M2970" t="s">
        <v>89</v>
      </c>
      <c r="N2970" t="s">
        <v>231</v>
      </c>
      <c r="O2970" t="s">
        <v>19253</v>
      </c>
      <c r="P2970" t="s">
        <v>40</v>
      </c>
      <c r="Q2970" t="s">
        <v>40</v>
      </c>
      <c r="R2970" t="s">
        <v>40</v>
      </c>
      <c r="S2970" s="163" t="s">
        <v>231</v>
      </c>
      <c r="T2970" t="s">
        <v>62</v>
      </c>
      <c r="U2970" t="s">
        <v>36</v>
      </c>
      <c r="V2970" t="s">
        <v>48</v>
      </c>
      <c r="W2970" t="s">
        <v>40</v>
      </c>
      <c r="X2970" t="s">
        <v>232</v>
      </c>
      <c r="Y2970" t="s">
        <v>40</v>
      </c>
      <c r="AB2970" t="s">
        <v>37</v>
      </c>
      <c r="AC2970" t="s">
        <v>92</v>
      </c>
      <c r="AD2970" t="s">
        <v>39</v>
      </c>
    </row>
    <row r="2971" spans="1:30">
      <c r="A2971" t="s">
        <v>2635</v>
      </c>
      <c r="B2971" t="s">
        <v>26</v>
      </c>
      <c r="C2971" t="s">
        <v>27</v>
      </c>
      <c r="D2971" t="s">
        <v>28</v>
      </c>
      <c r="E2971" t="s">
        <v>29</v>
      </c>
      <c r="F2971" t="s">
        <v>2453</v>
      </c>
      <c r="G2971" t="s">
        <v>2454</v>
      </c>
      <c r="H2971" t="s">
        <v>6181</v>
      </c>
      <c r="I2971" t="s">
        <v>6032</v>
      </c>
      <c r="J2971" t="s">
        <v>2635</v>
      </c>
      <c r="K2971" t="s">
        <v>87</v>
      </c>
      <c r="L2971" t="s">
        <v>88</v>
      </c>
      <c r="M2971" t="s">
        <v>89</v>
      </c>
      <c r="N2971" t="s">
        <v>42</v>
      </c>
      <c r="O2971" t="s">
        <v>52</v>
      </c>
      <c r="P2971" t="s">
        <v>269</v>
      </c>
      <c r="Q2971" t="s">
        <v>64</v>
      </c>
      <c r="R2971" t="s">
        <v>410</v>
      </c>
      <c r="S2971" t="str">
        <f t="shared" si="46"/>
        <v>CUTIPA CHOQUE, VICTOR</v>
      </c>
      <c r="T2971" t="s">
        <v>97</v>
      </c>
      <c r="U2971" t="s">
        <v>36</v>
      </c>
      <c r="V2971" t="s">
        <v>48</v>
      </c>
      <c r="W2971" t="s">
        <v>17425</v>
      </c>
      <c r="X2971" s="121">
        <v>22715</v>
      </c>
      <c r="Y2971" t="s">
        <v>2636</v>
      </c>
      <c r="AB2971" t="s">
        <v>37</v>
      </c>
      <c r="AC2971" t="s">
        <v>92</v>
      </c>
      <c r="AD2971" t="s">
        <v>39</v>
      </c>
    </row>
    <row r="2972" spans="1:30">
      <c r="A2972" t="s">
        <v>2637</v>
      </c>
      <c r="B2972" t="s">
        <v>26</v>
      </c>
      <c r="C2972" t="s">
        <v>27</v>
      </c>
      <c r="D2972" t="s">
        <v>28</v>
      </c>
      <c r="E2972" t="s">
        <v>29</v>
      </c>
      <c r="F2972" t="s">
        <v>2453</v>
      </c>
      <c r="G2972" t="s">
        <v>2454</v>
      </c>
      <c r="H2972" t="s">
        <v>6181</v>
      </c>
      <c r="I2972" t="s">
        <v>6032</v>
      </c>
      <c r="J2972" t="s">
        <v>2637</v>
      </c>
      <c r="K2972" t="s">
        <v>87</v>
      </c>
      <c r="L2972" t="s">
        <v>88</v>
      </c>
      <c r="M2972" t="s">
        <v>1188</v>
      </c>
      <c r="N2972" t="s">
        <v>42</v>
      </c>
      <c r="O2972" t="s">
        <v>52</v>
      </c>
      <c r="P2972" t="s">
        <v>745</v>
      </c>
      <c r="Q2972" t="s">
        <v>125</v>
      </c>
      <c r="R2972" t="s">
        <v>45</v>
      </c>
      <c r="S2972" t="str">
        <f t="shared" si="46"/>
        <v>CUENTAS HERRERA, MAGDA</v>
      </c>
      <c r="T2972" t="s">
        <v>754</v>
      </c>
      <c r="U2972" t="s">
        <v>36</v>
      </c>
      <c r="V2972" t="s">
        <v>48</v>
      </c>
      <c r="W2972" t="s">
        <v>17426</v>
      </c>
      <c r="X2972" s="121">
        <v>22257</v>
      </c>
      <c r="Y2972" t="s">
        <v>2638</v>
      </c>
      <c r="AB2972" t="s">
        <v>37</v>
      </c>
      <c r="AC2972" t="s">
        <v>92</v>
      </c>
      <c r="AD2972" t="s">
        <v>39</v>
      </c>
    </row>
    <row r="2973" spans="1:30">
      <c r="A2973" t="s">
        <v>2639</v>
      </c>
      <c r="B2973" t="s">
        <v>26</v>
      </c>
      <c r="C2973" t="s">
        <v>27</v>
      </c>
      <c r="D2973" t="s">
        <v>28</v>
      </c>
      <c r="E2973" t="s">
        <v>29</v>
      </c>
      <c r="F2973" t="s">
        <v>2453</v>
      </c>
      <c r="G2973" t="s">
        <v>2454</v>
      </c>
      <c r="H2973" t="s">
        <v>6181</v>
      </c>
      <c r="I2973" t="s">
        <v>6032</v>
      </c>
      <c r="J2973" t="s">
        <v>2639</v>
      </c>
      <c r="K2973" t="s">
        <v>87</v>
      </c>
      <c r="L2973" t="s">
        <v>88</v>
      </c>
      <c r="M2973" t="s">
        <v>89</v>
      </c>
      <c r="N2973" t="s">
        <v>42</v>
      </c>
      <c r="O2973" t="s">
        <v>52</v>
      </c>
      <c r="P2973" t="s">
        <v>269</v>
      </c>
      <c r="Q2973" t="s">
        <v>2640</v>
      </c>
      <c r="R2973" t="s">
        <v>2641</v>
      </c>
      <c r="S2973" t="str">
        <f t="shared" si="46"/>
        <v>CUTIPA YUNGA, FRANCISCO TORIBIO</v>
      </c>
      <c r="T2973" t="s">
        <v>711</v>
      </c>
      <c r="U2973" t="s">
        <v>36</v>
      </c>
      <c r="V2973" t="s">
        <v>48</v>
      </c>
      <c r="W2973" t="s">
        <v>17427</v>
      </c>
      <c r="X2973" s="121">
        <v>19891</v>
      </c>
      <c r="Y2973" t="s">
        <v>2642</v>
      </c>
      <c r="AB2973" t="s">
        <v>37</v>
      </c>
      <c r="AC2973" t="s">
        <v>92</v>
      </c>
      <c r="AD2973" t="s">
        <v>39</v>
      </c>
    </row>
    <row r="2974" spans="1:30">
      <c r="A2974" t="s">
        <v>2643</v>
      </c>
      <c r="B2974" t="s">
        <v>26</v>
      </c>
      <c r="C2974" t="s">
        <v>27</v>
      </c>
      <c r="D2974" t="s">
        <v>28</v>
      </c>
      <c r="E2974" t="s">
        <v>29</v>
      </c>
      <c r="F2974" t="s">
        <v>2453</v>
      </c>
      <c r="G2974" t="s">
        <v>2454</v>
      </c>
      <c r="H2974" t="s">
        <v>6181</v>
      </c>
      <c r="I2974" t="s">
        <v>6032</v>
      </c>
      <c r="J2974" t="s">
        <v>2643</v>
      </c>
      <c r="K2974" t="s">
        <v>87</v>
      </c>
      <c r="L2974" t="s">
        <v>88</v>
      </c>
      <c r="M2974" t="s">
        <v>1188</v>
      </c>
      <c r="N2974" t="s">
        <v>42</v>
      </c>
      <c r="O2974" t="s">
        <v>52</v>
      </c>
      <c r="P2974" t="s">
        <v>491</v>
      </c>
      <c r="Q2974" t="s">
        <v>103</v>
      </c>
      <c r="R2974" t="s">
        <v>605</v>
      </c>
      <c r="S2974" t="str">
        <f t="shared" si="46"/>
        <v>HOLGUIN MAMANI, ALICIA</v>
      </c>
      <c r="T2974" t="s">
        <v>97</v>
      </c>
      <c r="U2974" t="s">
        <v>36</v>
      </c>
      <c r="V2974" t="s">
        <v>48</v>
      </c>
      <c r="W2974" t="s">
        <v>17428</v>
      </c>
      <c r="X2974" s="121">
        <v>20710</v>
      </c>
      <c r="Y2974" t="s">
        <v>2644</v>
      </c>
      <c r="AB2974" t="s">
        <v>37</v>
      </c>
      <c r="AC2974" t="s">
        <v>92</v>
      </c>
      <c r="AD2974" t="s">
        <v>39</v>
      </c>
    </row>
    <row r="2975" spans="1:30">
      <c r="A2975" t="s">
        <v>2645</v>
      </c>
      <c r="B2975" t="s">
        <v>26</v>
      </c>
      <c r="C2975" t="s">
        <v>27</v>
      </c>
      <c r="D2975" t="s">
        <v>28</v>
      </c>
      <c r="E2975" t="s">
        <v>29</v>
      </c>
      <c r="F2975" t="s">
        <v>2453</v>
      </c>
      <c r="G2975" t="s">
        <v>2454</v>
      </c>
      <c r="H2975" t="s">
        <v>6181</v>
      </c>
      <c r="I2975" t="s">
        <v>6032</v>
      </c>
      <c r="J2975" t="s">
        <v>2645</v>
      </c>
      <c r="K2975" t="s">
        <v>87</v>
      </c>
      <c r="L2975" t="s">
        <v>88</v>
      </c>
      <c r="M2975" t="s">
        <v>358</v>
      </c>
      <c r="N2975" t="s">
        <v>42</v>
      </c>
      <c r="O2975" t="s">
        <v>14669</v>
      </c>
      <c r="P2975" t="s">
        <v>566</v>
      </c>
      <c r="Q2975" t="s">
        <v>251</v>
      </c>
      <c r="R2975" t="s">
        <v>5358</v>
      </c>
      <c r="S2975" t="str">
        <f t="shared" si="46"/>
        <v>CACHICATARI MAYTA, BERTHA YOLANDA</v>
      </c>
      <c r="T2975" t="s">
        <v>99</v>
      </c>
      <c r="U2975" t="s">
        <v>36</v>
      </c>
      <c r="V2975" t="s">
        <v>48</v>
      </c>
      <c r="W2975" t="s">
        <v>18325</v>
      </c>
      <c r="X2975" s="121">
        <v>26357</v>
      </c>
      <c r="Y2975" t="s">
        <v>5359</v>
      </c>
      <c r="AB2975" t="s">
        <v>37</v>
      </c>
      <c r="AC2975" t="s">
        <v>92</v>
      </c>
      <c r="AD2975" t="s">
        <v>39</v>
      </c>
    </row>
    <row r="2976" spans="1:30">
      <c r="A2976" t="s">
        <v>2646</v>
      </c>
      <c r="B2976" t="s">
        <v>26</v>
      </c>
      <c r="C2976" t="s">
        <v>27</v>
      </c>
      <c r="D2976" t="s">
        <v>28</v>
      </c>
      <c r="E2976" t="s">
        <v>29</v>
      </c>
      <c r="F2976" t="s">
        <v>2453</v>
      </c>
      <c r="G2976" t="s">
        <v>2454</v>
      </c>
      <c r="H2976" t="s">
        <v>6181</v>
      </c>
      <c r="I2976" t="s">
        <v>6032</v>
      </c>
      <c r="J2976" t="s">
        <v>2646</v>
      </c>
      <c r="K2976" t="s">
        <v>87</v>
      </c>
      <c r="L2976" t="s">
        <v>88</v>
      </c>
      <c r="M2976" t="s">
        <v>2647</v>
      </c>
      <c r="N2976" t="s">
        <v>42</v>
      </c>
      <c r="O2976" t="s">
        <v>52</v>
      </c>
      <c r="P2976" t="s">
        <v>103</v>
      </c>
      <c r="Q2976" t="s">
        <v>550</v>
      </c>
      <c r="R2976" t="s">
        <v>205</v>
      </c>
      <c r="S2976" t="str">
        <f t="shared" si="46"/>
        <v>MAMANI SUCAPUCA, LIDIA</v>
      </c>
      <c r="T2976" t="s">
        <v>711</v>
      </c>
      <c r="U2976" t="s">
        <v>36</v>
      </c>
      <c r="V2976" t="s">
        <v>48</v>
      </c>
      <c r="W2976" t="s">
        <v>17429</v>
      </c>
      <c r="X2976" s="121">
        <v>22732</v>
      </c>
      <c r="Y2976" t="s">
        <v>2648</v>
      </c>
      <c r="AB2976" t="s">
        <v>37</v>
      </c>
      <c r="AC2976" t="s">
        <v>92</v>
      </c>
      <c r="AD2976" t="s">
        <v>39</v>
      </c>
    </row>
    <row r="2977" spans="1:30">
      <c r="A2977" t="s">
        <v>2649</v>
      </c>
      <c r="B2977" t="s">
        <v>26</v>
      </c>
      <c r="C2977" t="s">
        <v>27</v>
      </c>
      <c r="D2977" t="s">
        <v>28</v>
      </c>
      <c r="E2977" t="s">
        <v>29</v>
      </c>
      <c r="F2977" t="s">
        <v>2453</v>
      </c>
      <c r="G2977" t="s">
        <v>2454</v>
      </c>
      <c r="H2977" t="s">
        <v>6181</v>
      </c>
      <c r="I2977" t="s">
        <v>6032</v>
      </c>
      <c r="J2977" t="s">
        <v>2649</v>
      </c>
      <c r="K2977" t="s">
        <v>87</v>
      </c>
      <c r="L2977" t="s">
        <v>88</v>
      </c>
      <c r="M2977" t="s">
        <v>89</v>
      </c>
      <c r="N2977" t="s">
        <v>231</v>
      </c>
      <c r="O2977" t="s">
        <v>19254</v>
      </c>
      <c r="P2977" t="s">
        <v>40</v>
      </c>
      <c r="Q2977" t="s">
        <v>40</v>
      </c>
      <c r="R2977" t="s">
        <v>40</v>
      </c>
      <c r="S2977" s="163" t="s">
        <v>231</v>
      </c>
      <c r="T2977" t="s">
        <v>62</v>
      </c>
      <c r="U2977" t="s">
        <v>36</v>
      </c>
      <c r="V2977" t="s">
        <v>48</v>
      </c>
      <c r="W2977" t="s">
        <v>40</v>
      </c>
      <c r="X2977" t="s">
        <v>232</v>
      </c>
      <c r="Y2977" t="s">
        <v>40</v>
      </c>
      <c r="AB2977" t="s">
        <v>37</v>
      </c>
      <c r="AC2977" t="s">
        <v>92</v>
      </c>
      <c r="AD2977" t="s">
        <v>39</v>
      </c>
    </row>
    <row r="2978" spans="1:30">
      <c r="A2978" t="s">
        <v>2650</v>
      </c>
      <c r="B2978" t="s">
        <v>26</v>
      </c>
      <c r="C2978" t="s">
        <v>27</v>
      </c>
      <c r="D2978" t="s">
        <v>28</v>
      </c>
      <c r="E2978" t="s">
        <v>29</v>
      </c>
      <c r="F2978" t="s">
        <v>2453</v>
      </c>
      <c r="G2978" t="s">
        <v>2454</v>
      </c>
      <c r="H2978" t="s">
        <v>6181</v>
      </c>
      <c r="I2978" t="s">
        <v>6032</v>
      </c>
      <c r="J2978" t="s">
        <v>2650</v>
      </c>
      <c r="K2978" t="s">
        <v>87</v>
      </c>
      <c r="L2978" t="s">
        <v>88</v>
      </c>
      <c r="M2978" t="s">
        <v>89</v>
      </c>
      <c r="N2978" t="s">
        <v>42</v>
      </c>
      <c r="O2978" t="s">
        <v>52</v>
      </c>
      <c r="P2978" t="s">
        <v>152</v>
      </c>
      <c r="Q2978" t="s">
        <v>175</v>
      </c>
      <c r="R2978" t="s">
        <v>2651</v>
      </c>
      <c r="S2978" t="str">
        <f t="shared" si="46"/>
        <v>PEREZ TITO, MARIO FLORENTINO</v>
      </c>
      <c r="T2978" t="s">
        <v>711</v>
      </c>
      <c r="U2978" t="s">
        <v>36</v>
      </c>
      <c r="V2978" t="s">
        <v>48</v>
      </c>
      <c r="W2978" t="s">
        <v>17430</v>
      </c>
      <c r="X2978" s="121">
        <v>22935</v>
      </c>
      <c r="Y2978" t="s">
        <v>2652</v>
      </c>
      <c r="AB2978" t="s">
        <v>37</v>
      </c>
      <c r="AC2978" t="s">
        <v>92</v>
      </c>
      <c r="AD2978" t="s">
        <v>39</v>
      </c>
    </row>
    <row r="2979" spans="1:30">
      <c r="A2979" t="s">
        <v>2653</v>
      </c>
      <c r="B2979" t="s">
        <v>26</v>
      </c>
      <c r="C2979" t="s">
        <v>27</v>
      </c>
      <c r="D2979" t="s">
        <v>28</v>
      </c>
      <c r="E2979" t="s">
        <v>29</v>
      </c>
      <c r="F2979" t="s">
        <v>2453</v>
      </c>
      <c r="G2979" t="s">
        <v>2454</v>
      </c>
      <c r="H2979" t="s">
        <v>6181</v>
      </c>
      <c r="I2979" t="s">
        <v>6032</v>
      </c>
      <c r="J2979" t="s">
        <v>2653</v>
      </c>
      <c r="K2979" t="s">
        <v>87</v>
      </c>
      <c r="L2979" t="s">
        <v>88</v>
      </c>
      <c r="M2979" t="s">
        <v>89</v>
      </c>
      <c r="N2979" t="s">
        <v>42</v>
      </c>
      <c r="O2979" t="s">
        <v>52</v>
      </c>
      <c r="P2979" t="s">
        <v>977</v>
      </c>
      <c r="Q2979" t="s">
        <v>178</v>
      </c>
      <c r="R2979" t="s">
        <v>361</v>
      </c>
      <c r="S2979" t="str">
        <f t="shared" si="46"/>
        <v>TACCA CAHUANA, RAUL</v>
      </c>
      <c r="T2979" t="s">
        <v>188</v>
      </c>
      <c r="U2979" t="s">
        <v>36</v>
      </c>
      <c r="V2979" t="s">
        <v>48</v>
      </c>
      <c r="W2979" t="s">
        <v>17431</v>
      </c>
      <c r="X2979" s="121">
        <v>22285</v>
      </c>
      <c r="Y2979" t="s">
        <v>2654</v>
      </c>
      <c r="AB2979" t="s">
        <v>37</v>
      </c>
      <c r="AC2979" t="s">
        <v>92</v>
      </c>
      <c r="AD2979" t="s">
        <v>39</v>
      </c>
    </row>
    <row r="2980" spans="1:30">
      <c r="A2980" t="s">
        <v>2655</v>
      </c>
      <c r="B2980" t="s">
        <v>26</v>
      </c>
      <c r="C2980" t="s">
        <v>27</v>
      </c>
      <c r="D2980" t="s">
        <v>28</v>
      </c>
      <c r="E2980" t="s">
        <v>29</v>
      </c>
      <c r="F2980" t="s">
        <v>2453</v>
      </c>
      <c r="G2980" t="s">
        <v>2454</v>
      </c>
      <c r="H2980" t="s">
        <v>6181</v>
      </c>
      <c r="I2980" t="s">
        <v>6032</v>
      </c>
      <c r="J2980" t="s">
        <v>2655</v>
      </c>
      <c r="K2980" t="s">
        <v>87</v>
      </c>
      <c r="L2980" t="s">
        <v>88</v>
      </c>
      <c r="M2980" t="s">
        <v>89</v>
      </c>
      <c r="N2980" t="s">
        <v>42</v>
      </c>
      <c r="O2980" t="s">
        <v>420</v>
      </c>
      <c r="P2980" t="s">
        <v>44</v>
      </c>
      <c r="Q2980" t="s">
        <v>6236</v>
      </c>
      <c r="R2980" t="s">
        <v>2656</v>
      </c>
      <c r="S2980" t="str">
        <f t="shared" si="46"/>
        <v>CHOQUEHUANCA QUEZADA, VLADIMIR LUIS</v>
      </c>
      <c r="T2980" t="s">
        <v>99</v>
      </c>
      <c r="U2980" t="s">
        <v>36</v>
      </c>
      <c r="V2980" t="s">
        <v>48</v>
      </c>
      <c r="W2980" t="s">
        <v>17432</v>
      </c>
      <c r="X2980" s="121">
        <v>26280</v>
      </c>
      <c r="Y2980" t="s">
        <v>2657</v>
      </c>
      <c r="AB2980" t="s">
        <v>37</v>
      </c>
      <c r="AC2980" t="s">
        <v>92</v>
      </c>
      <c r="AD2980" t="s">
        <v>39</v>
      </c>
    </row>
    <row r="2981" spans="1:30">
      <c r="A2981" t="s">
        <v>2661</v>
      </c>
      <c r="B2981" t="s">
        <v>26</v>
      </c>
      <c r="C2981" t="s">
        <v>27</v>
      </c>
      <c r="D2981" t="s">
        <v>28</v>
      </c>
      <c r="E2981" t="s">
        <v>29</v>
      </c>
      <c r="F2981" t="s">
        <v>2659</v>
      </c>
      <c r="G2981" t="s">
        <v>2660</v>
      </c>
      <c r="H2981" t="s">
        <v>6181</v>
      </c>
      <c r="I2981" t="s">
        <v>6022</v>
      </c>
      <c r="J2981" t="s">
        <v>2661</v>
      </c>
      <c r="K2981" t="s">
        <v>30</v>
      </c>
      <c r="L2981" t="s">
        <v>31</v>
      </c>
      <c r="M2981" t="s">
        <v>699</v>
      </c>
      <c r="N2981" t="s">
        <v>33</v>
      </c>
      <c r="O2981" t="s">
        <v>6424</v>
      </c>
      <c r="P2981" t="s">
        <v>2662</v>
      </c>
      <c r="Q2981" t="s">
        <v>122</v>
      </c>
      <c r="R2981" t="s">
        <v>2663</v>
      </c>
      <c r="S2981" t="str">
        <f t="shared" si="46"/>
        <v>BIZARRO FLORES, WILFREDO HERNAN</v>
      </c>
      <c r="T2981" t="s">
        <v>35</v>
      </c>
      <c r="U2981" t="s">
        <v>36</v>
      </c>
      <c r="V2981" t="s">
        <v>6426</v>
      </c>
      <c r="W2981" t="s">
        <v>17433</v>
      </c>
      <c r="X2981" s="121">
        <v>25386</v>
      </c>
      <c r="Y2981" t="s">
        <v>2664</v>
      </c>
      <c r="Z2981" s="121">
        <v>43525</v>
      </c>
      <c r="AA2981" s="121">
        <v>44985</v>
      </c>
      <c r="AB2981" t="s">
        <v>37</v>
      </c>
      <c r="AC2981" t="s">
        <v>38</v>
      </c>
      <c r="AD2981" t="s">
        <v>39</v>
      </c>
    </row>
    <row r="2982" spans="1:30">
      <c r="A2982" t="s">
        <v>2665</v>
      </c>
      <c r="B2982" t="s">
        <v>26</v>
      </c>
      <c r="C2982" t="s">
        <v>27</v>
      </c>
      <c r="D2982" t="s">
        <v>28</v>
      </c>
      <c r="E2982" t="s">
        <v>29</v>
      </c>
      <c r="F2982" t="s">
        <v>2659</v>
      </c>
      <c r="G2982" t="s">
        <v>2660</v>
      </c>
      <c r="H2982" t="s">
        <v>6181</v>
      </c>
      <c r="I2982" t="s">
        <v>6022</v>
      </c>
      <c r="J2982" t="s">
        <v>2665</v>
      </c>
      <c r="K2982" t="s">
        <v>30</v>
      </c>
      <c r="L2982" t="s">
        <v>31</v>
      </c>
      <c r="M2982" t="s">
        <v>32</v>
      </c>
      <c r="N2982" t="s">
        <v>33</v>
      </c>
      <c r="O2982" t="s">
        <v>6424</v>
      </c>
      <c r="P2982" t="s">
        <v>312</v>
      </c>
      <c r="Q2982" t="s">
        <v>2232</v>
      </c>
      <c r="R2982" t="s">
        <v>604</v>
      </c>
      <c r="S2982" t="str">
        <f t="shared" si="46"/>
        <v>VARGAS EYZAGUIRRE, DAVID</v>
      </c>
      <c r="T2982" t="s">
        <v>35</v>
      </c>
      <c r="U2982" t="s">
        <v>36</v>
      </c>
      <c r="V2982" t="s">
        <v>6426</v>
      </c>
      <c r="W2982" t="s">
        <v>17434</v>
      </c>
      <c r="X2982" s="121">
        <v>25425</v>
      </c>
      <c r="Y2982" t="s">
        <v>2666</v>
      </c>
      <c r="Z2982" s="121">
        <v>43525</v>
      </c>
      <c r="AA2982" s="121">
        <v>44985</v>
      </c>
      <c r="AB2982" t="s">
        <v>37</v>
      </c>
      <c r="AC2982" t="s">
        <v>38</v>
      </c>
      <c r="AD2982" t="s">
        <v>39</v>
      </c>
    </row>
    <row r="2983" spans="1:30">
      <c r="A2983" t="s">
        <v>2667</v>
      </c>
      <c r="B2983" t="s">
        <v>26</v>
      </c>
      <c r="C2983" t="s">
        <v>27</v>
      </c>
      <c r="D2983" t="s">
        <v>28</v>
      </c>
      <c r="E2983" t="s">
        <v>29</v>
      </c>
      <c r="F2983" t="s">
        <v>2659</v>
      </c>
      <c r="G2983" t="s">
        <v>2660</v>
      </c>
      <c r="H2983" t="s">
        <v>6181</v>
      </c>
      <c r="I2983" t="s">
        <v>6022</v>
      </c>
      <c r="J2983" t="s">
        <v>2667</v>
      </c>
      <c r="K2983" t="s">
        <v>30</v>
      </c>
      <c r="L2983" t="s">
        <v>31</v>
      </c>
      <c r="M2983" t="s">
        <v>699</v>
      </c>
      <c r="N2983" t="s">
        <v>231</v>
      </c>
      <c r="O2983" t="s">
        <v>6374</v>
      </c>
      <c r="P2983" t="s">
        <v>40</v>
      </c>
      <c r="Q2983" t="s">
        <v>40</v>
      </c>
      <c r="R2983" t="s">
        <v>40</v>
      </c>
      <c r="S2983" s="163" t="s">
        <v>231</v>
      </c>
      <c r="T2983" t="s">
        <v>62</v>
      </c>
      <c r="U2983" t="s">
        <v>36</v>
      </c>
      <c r="V2983" t="s">
        <v>48</v>
      </c>
      <c r="W2983" t="s">
        <v>40</v>
      </c>
      <c r="X2983" t="s">
        <v>232</v>
      </c>
      <c r="Y2983" t="s">
        <v>40</v>
      </c>
      <c r="AB2983" t="s">
        <v>37</v>
      </c>
      <c r="AC2983" t="s">
        <v>38</v>
      </c>
      <c r="AD2983" t="s">
        <v>39</v>
      </c>
    </row>
    <row r="2984" spans="1:30">
      <c r="A2984" t="s">
        <v>2670</v>
      </c>
      <c r="B2984" t="s">
        <v>26</v>
      </c>
      <c r="C2984" t="s">
        <v>27</v>
      </c>
      <c r="D2984" t="s">
        <v>28</v>
      </c>
      <c r="E2984" t="s">
        <v>29</v>
      </c>
      <c r="F2984" t="s">
        <v>2659</v>
      </c>
      <c r="G2984" t="s">
        <v>2660</v>
      </c>
      <c r="H2984" t="s">
        <v>6181</v>
      </c>
      <c r="I2984" t="s">
        <v>6022</v>
      </c>
      <c r="J2984" t="s">
        <v>2670</v>
      </c>
      <c r="K2984" t="s">
        <v>30</v>
      </c>
      <c r="L2984" t="s">
        <v>31</v>
      </c>
      <c r="M2984" t="s">
        <v>699</v>
      </c>
      <c r="N2984" t="s">
        <v>33</v>
      </c>
      <c r="O2984" t="s">
        <v>13381</v>
      </c>
      <c r="P2984" t="s">
        <v>8840</v>
      </c>
      <c r="Q2984" t="s">
        <v>741</v>
      </c>
      <c r="R2984" t="s">
        <v>14670</v>
      </c>
      <c r="S2984" t="str">
        <f t="shared" si="46"/>
        <v>ATAMARI LOAIZA, EDGAR ERNESTO</v>
      </c>
      <c r="T2984" t="s">
        <v>35</v>
      </c>
      <c r="U2984" t="s">
        <v>36</v>
      </c>
      <c r="V2984" t="s">
        <v>6426</v>
      </c>
      <c r="W2984" t="s">
        <v>17436</v>
      </c>
      <c r="X2984" s="121">
        <v>26610</v>
      </c>
      <c r="Y2984" t="s">
        <v>14671</v>
      </c>
      <c r="Z2984" s="121">
        <v>42064</v>
      </c>
      <c r="AA2984" s="121">
        <v>43159</v>
      </c>
      <c r="AB2984" t="s">
        <v>37</v>
      </c>
      <c r="AC2984" t="s">
        <v>38</v>
      </c>
      <c r="AD2984" t="s">
        <v>39</v>
      </c>
    </row>
    <row r="2985" spans="1:30">
      <c r="A2985" t="s">
        <v>2671</v>
      </c>
      <c r="B2985" t="s">
        <v>26</v>
      </c>
      <c r="C2985" t="s">
        <v>27</v>
      </c>
      <c r="D2985" t="s">
        <v>28</v>
      </c>
      <c r="E2985" t="s">
        <v>29</v>
      </c>
      <c r="F2985" t="s">
        <v>2659</v>
      </c>
      <c r="G2985" t="s">
        <v>2660</v>
      </c>
      <c r="H2985" t="s">
        <v>6181</v>
      </c>
      <c r="I2985" t="s">
        <v>6022</v>
      </c>
      <c r="J2985" t="s">
        <v>2671</v>
      </c>
      <c r="K2985" t="s">
        <v>30</v>
      </c>
      <c r="L2985" t="s">
        <v>1130</v>
      </c>
      <c r="M2985" t="s">
        <v>13346</v>
      </c>
      <c r="N2985" t="s">
        <v>42</v>
      </c>
      <c r="O2985" t="s">
        <v>52</v>
      </c>
      <c r="P2985" t="s">
        <v>651</v>
      </c>
      <c r="Q2985" t="s">
        <v>103</v>
      </c>
      <c r="R2985" t="s">
        <v>847</v>
      </c>
      <c r="S2985" t="str">
        <f t="shared" si="46"/>
        <v>ANAHUA MAMANI, FRANCISCO</v>
      </c>
      <c r="T2985" t="s">
        <v>51</v>
      </c>
      <c r="U2985" t="s">
        <v>36</v>
      </c>
      <c r="V2985" t="s">
        <v>48</v>
      </c>
      <c r="W2985" t="s">
        <v>17437</v>
      </c>
      <c r="X2985" s="121">
        <v>24556</v>
      </c>
      <c r="Y2985" t="s">
        <v>2672</v>
      </c>
      <c r="AB2985" t="s">
        <v>37</v>
      </c>
      <c r="AC2985" t="s">
        <v>38</v>
      </c>
      <c r="AD2985" t="s">
        <v>39</v>
      </c>
    </row>
    <row r="2986" spans="1:30">
      <c r="A2986" t="s">
        <v>2673</v>
      </c>
      <c r="B2986" t="s">
        <v>26</v>
      </c>
      <c r="C2986" t="s">
        <v>27</v>
      </c>
      <c r="D2986" t="s">
        <v>28</v>
      </c>
      <c r="E2986" t="s">
        <v>29</v>
      </c>
      <c r="F2986" t="s">
        <v>2659</v>
      </c>
      <c r="G2986" t="s">
        <v>2660</v>
      </c>
      <c r="H2986" t="s">
        <v>6181</v>
      </c>
      <c r="I2986" t="s">
        <v>6022</v>
      </c>
      <c r="J2986" t="s">
        <v>2673</v>
      </c>
      <c r="K2986" t="s">
        <v>30</v>
      </c>
      <c r="L2986" t="s">
        <v>1130</v>
      </c>
      <c r="M2986" t="s">
        <v>1468</v>
      </c>
      <c r="N2986" t="s">
        <v>231</v>
      </c>
      <c r="O2986" t="s">
        <v>2674</v>
      </c>
      <c r="P2986" t="s">
        <v>40</v>
      </c>
      <c r="Q2986" t="s">
        <v>40</v>
      </c>
      <c r="R2986" t="s">
        <v>40</v>
      </c>
      <c r="S2986" s="163" t="s">
        <v>231</v>
      </c>
      <c r="T2986" t="s">
        <v>62</v>
      </c>
      <c r="U2986" t="s">
        <v>36</v>
      </c>
      <c r="V2986" t="s">
        <v>48</v>
      </c>
      <c r="W2986" t="s">
        <v>40</v>
      </c>
      <c r="X2986" t="s">
        <v>232</v>
      </c>
      <c r="Y2986" t="s">
        <v>40</v>
      </c>
      <c r="AB2986" t="s">
        <v>37</v>
      </c>
      <c r="AC2986" t="s">
        <v>38</v>
      </c>
      <c r="AD2986" t="s">
        <v>39</v>
      </c>
    </row>
    <row r="2987" spans="1:30">
      <c r="A2987" t="s">
        <v>2677</v>
      </c>
      <c r="B2987" t="s">
        <v>26</v>
      </c>
      <c r="C2987" t="s">
        <v>27</v>
      </c>
      <c r="D2987" t="s">
        <v>28</v>
      </c>
      <c r="E2987" t="s">
        <v>29</v>
      </c>
      <c r="F2987" t="s">
        <v>2659</v>
      </c>
      <c r="G2987" t="s">
        <v>2660</v>
      </c>
      <c r="H2987" t="s">
        <v>6181</v>
      </c>
      <c r="I2987" t="s">
        <v>6022</v>
      </c>
      <c r="J2987" t="s">
        <v>2677</v>
      </c>
      <c r="K2987" t="s">
        <v>30</v>
      </c>
      <c r="L2987" t="s">
        <v>1130</v>
      </c>
      <c r="M2987" t="s">
        <v>13346</v>
      </c>
      <c r="N2987" t="s">
        <v>231</v>
      </c>
      <c r="O2987" t="s">
        <v>2678</v>
      </c>
      <c r="P2987" t="s">
        <v>40</v>
      </c>
      <c r="Q2987" t="s">
        <v>40</v>
      </c>
      <c r="R2987" t="s">
        <v>40</v>
      </c>
      <c r="S2987" s="163" t="s">
        <v>231</v>
      </c>
      <c r="T2987" t="s">
        <v>62</v>
      </c>
      <c r="U2987" t="s">
        <v>36</v>
      </c>
      <c r="V2987" t="s">
        <v>48</v>
      </c>
      <c r="W2987" t="s">
        <v>40</v>
      </c>
      <c r="X2987" t="s">
        <v>232</v>
      </c>
      <c r="Y2987" t="s">
        <v>40</v>
      </c>
      <c r="AB2987" t="s">
        <v>37</v>
      </c>
      <c r="AC2987" t="s">
        <v>38</v>
      </c>
      <c r="AD2987" t="s">
        <v>39</v>
      </c>
    </row>
    <row r="2988" spans="1:30">
      <c r="A2988" t="s">
        <v>2681</v>
      </c>
      <c r="B2988" t="s">
        <v>26</v>
      </c>
      <c r="C2988" t="s">
        <v>27</v>
      </c>
      <c r="D2988" t="s">
        <v>28</v>
      </c>
      <c r="E2988" t="s">
        <v>29</v>
      </c>
      <c r="F2988" t="s">
        <v>2659</v>
      </c>
      <c r="G2988" t="s">
        <v>2660</v>
      </c>
      <c r="H2988" t="s">
        <v>6181</v>
      </c>
      <c r="I2988" t="s">
        <v>6022</v>
      </c>
      <c r="J2988" t="s">
        <v>2681</v>
      </c>
      <c r="K2988" t="s">
        <v>30</v>
      </c>
      <c r="L2988" t="s">
        <v>1130</v>
      </c>
      <c r="M2988" t="s">
        <v>1554</v>
      </c>
      <c r="N2988" t="s">
        <v>231</v>
      </c>
      <c r="O2988" t="s">
        <v>1064</v>
      </c>
      <c r="P2988" t="s">
        <v>40</v>
      </c>
      <c r="Q2988" t="s">
        <v>40</v>
      </c>
      <c r="R2988" t="s">
        <v>40</v>
      </c>
      <c r="S2988" s="163" t="s">
        <v>231</v>
      </c>
      <c r="T2988" t="s">
        <v>62</v>
      </c>
      <c r="U2988" t="s">
        <v>36</v>
      </c>
      <c r="V2988" t="s">
        <v>48</v>
      </c>
      <c r="W2988" t="s">
        <v>40</v>
      </c>
      <c r="X2988" t="s">
        <v>232</v>
      </c>
      <c r="Y2988" t="s">
        <v>40</v>
      </c>
      <c r="AB2988" t="s">
        <v>37</v>
      </c>
      <c r="AC2988" t="s">
        <v>38</v>
      </c>
      <c r="AD2988" t="s">
        <v>39</v>
      </c>
    </row>
    <row r="2989" spans="1:30">
      <c r="A2989" t="s">
        <v>13382</v>
      </c>
      <c r="B2989" t="s">
        <v>26</v>
      </c>
      <c r="C2989" t="s">
        <v>27</v>
      </c>
      <c r="D2989" t="s">
        <v>28</v>
      </c>
      <c r="E2989" t="s">
        <v>29</v>
      </c>
      <c r="F2989" t="s">
        <v>2659</v>
      </c>
      <c r="G2989" t="s">
        <v>2660</v>
      </c>
      <c r="H2989" t="s">
        <v>6181</v>
      </c>
      <c r="I2989" t="s">
        <v>6022</v>
      </c>
      <c r="J2989" t="s">
        <v>13382</v>
      </c>
      <c r="K2989" t="s">
        <v>30</v>
      </c>
      <c r="L2989" t="s">
        <v>1130</v>
      </c>
      <c r="M2989" t="s">
        <v>1468</v>
      </c>
      <c r="N2989" t="s">
        <v>231</v>
      </c>
      <c r="O2989" t="s">
        <v>13347</v>
      </c>
      <c r="P2989" t="s">
        <v>40</v>
      </c>
      <c r="Q2989" t="s">
        <v>40</v>
      </c>
      <c r="R2989" t="s">
        <v>40</v>
      </c>
      <c r="S2989" s="163" t="s">
        <v>231</v>
      </c>
      <c r="T2989" t="s">
        <v>62</v>
      </c>
      <c r="U2989" t="s">
        <v>36</v>
      </c>
      <c r="V2989" t="s">
        <v>48</v>
      </c>
      <c r="W2989" t="s">
        <v>40</v>
      </c>
      <c r="X2989" t="s">
        <v>232</v>
      </c>
      <c r="Y2989" t="s">
        <v>40</v>
      </c>
      <c r="AB2989" t="s">
        <v>37</v>
      </c>
      <c r="AC2989" t="s">
        <v>38</v>
      </c>
      <c r="AD2989" t="s">
        <v>39</v>
      </c>
    </row>
    <row r="2990" spans="1:30">
      <c r="A2990" t="s">
        <v>2684</v>
      </c>
      <c r="B2990" t="s">
        <v>26</v>
      </c>
      <c r="C2990" t="s">
        <v>27</v>
      </c>
      <c r="D2990" t="s">
        <v>28</v>
      </c>
      <c r="E2990" t="s">
        <v>29</v>
      </c>
      <c r="F2990" t="s">
        <v>2659</v>
      </c>
      <c r="G2990" t="s">
        <v>2660</v>
      </c>
      <c r="H2990" t="s">
        <v>6181</v>
      </c>
      <c r="I2990" t="s">
        <v>6022</v>
      </c>
      <c r="J2990" t="s">
        <v>2684</v>
      </c>
      <c r="K2990" t="s">
        <v>30</v>
      </c>
      <c r="L2990" t="s">
        <v>30</v>
      </c>
      <c r="M2990" t="s">
        <v>41</v>
      </c>
      <c r="N2990" t="s">
        <v>42</v>
      </c>
      <c r="O2990" t="s">
        <v>2685</v>
      </c>
      <c r="P2990" t="s">
        <v>898</v>
      </c>
      <c r="Q2990" t="s">
        <v>148</v>
      </c>
      <c r="R2990" t="s">
        <v>2686</v>
      </c>
      <c r="S2990" t="str">
        <f t="shared" si="46"/>
        <v>CCAMAPAZA RAMOS, LEANDRO</v>
      </c>
      <c r="T2990" t="s">
        <v>58</v>
      </c>
      <c r="U2990" t="s">
        <v>47</v>
      </c>
      <c r="V2990" t="s">
        <v>48</v>
      </c>
      <c r="W2990" t="s">
        <v>17438</v>
      </c>
      <c r="X2990" s="121">
        <v>23764</v>
      </c>
      <c r="Y2990" t="s">
        <v>2687</v>
      </c>
      <c r="AB2990" t="s">
        <v>37</v>
      </c>
      <c r="AC2990" t="s">
        <v>38</v>
      </c>
      <c r="AD2990" t="s">
        <v>39</v>
      </c>
    </row>
    <row r="2991" spans="1:30">
      <c r="A2991" t="s">
        <v>2688</v>
      </c>
      <c r="B2991" t="s">
        <v>26</v>
      </c>
      <c r="C2991" t="s">
        <v>27</v>
      </c>
      <c r="D2991" t="s">
        <v>28</v>
      </c>
      <c r="E2991" t="s">
        <v>29</v>
      </c>
      <c r="F2991" t="s">
        <v>2659</v>
      </c>
      <c r="G2991" t="s">
        <v>2660</v>
      </c>
      <c r="H2991" t="s">
        <v>6181</v>
      </c>
      <c r="I2991" t="s">
        <v>6022</v>
      </c>
      <c r="J2991" t="s">
        <v>2688</v>
      </c>
      <c r="K2991" t="s">
        <v>30</v>
      </c>
      <c r="L2991" t="s">
        <v>30</v>
      </c>
      <c r="M2991" t="s">
        <v>41</v>
      </c>
      <c r="N2991" t="s">
        <v>231</v>
      </c>
      <c r="O2991" t="s">
        <v>2689</v>
      </c>
      <c r="P2991" t="s">
        <v>40</v>
      </c>
      <c r="Q2991" t="s">
        <v>40</v>
      </c>
      <c r="R2991" t="s">
        <v>40</v>
      </c>
      <c r="S2991" s="163" t="s">
        <v>231</v>
      </c>
      <c r="T2991" t="s">
        <v>62</v>
      </c>
      <c r="U2991" t="s">
        <v>47</v>
      </c>
      <c r="V2991" t="s">
        <v>48</v>
      </c>
      <c r="W2991" t="s">
        <v>40</v>
      </c>
      <c r="X2991" t="s">
        <v>232</v>
      </c>
      <c r="Y2991" t="s">
        <v>40</v>
      </c>
      <c r="AB2991" t="s">
        <v>37</v>
      </c>
      <c r="AC2991" t="s">
        <v>6439</v>
      </c>
      <c r="AD2991" t="s">
        <v>39</v>
      </c>
    </row>
    <row r="2992" spans="1:30">
      <c r="A2992" t="s">
        <v>2690</v>
      </c>
      <c r="B2992" t="s">
        <v>26</v>
      </c>
      <c r="C2992" t="s">
        <v>27</v>
      </c>
      <c r="D2992" t="s">
        <v>28</v>
      </c>
      <c r="E2992" t="s">
        <v>29</v>
      </c>
      <c r="F2992" t="s">
        <v>2659</v>
      </c>
      <c r="G2992" t="s">
        <v>2660</v>
      </c>
      <c r="H2992" t="s">
        <v>6181</v>
      </c>
      <c r="I2992" t="s">
        <v>6022</v>
      </c>
      <c r="J2992" t="s">
        <v>2690</v>
      </c>
      <c r="K2992" t="s">
        <v>30</v>
      </c>
      <c r="L2992" t="s">
        <v>30</v>
      </c>
      <c r="M2992" t="s">
        <v>41</v>
      </c>
      <c r="N2992" t="s">
        <v>42</v>
      </c>
      <c r="O2992" t="s">
        <v>2691</v>
      </c>
      <c r="P2992" t="s">
        <v>72</v>
      </c>
      <c r="Q2992" t="s">
        <v>561</v>
      </c>
      <c r="R2992" t="s">
        <v>76</v>
      </c>
      <c r="S2992" t="str">
        <f t="shared" si="46"/>
        <v>QUISPE GUILLEN, MARLENY</v>
      </c>
      <c r="T2992" t="s">
        <v>46</v>
      </c>
      <c r="U2992" t="s">
        <v>47</v>
      </c>
      <c r="V2992" t="s">
        <v>48</v>
      </c>
      <c r="W2992" t="s">
        <v>17439</v>
      </c>
      <c r="X2992" s="121">
        <v>26805</v>
      </c>
      <c r="Y2992" t="s">
        <v>2692</v>
      </c>
      <c r="AB2992" t="s">
        <v>37</v>
      </c>
      <c r="AC2992" t="s">
        <v>38</v>
      </c>
      <c r="AD2992" t="s">
        <v>39</v>
      </c>
    </row>
    <row r="2993" spans="1:30">
      <c r="A2993" t="s">
        <v>2693</v>
      </c>
      <c r="B2993" t="s">
        <v>26</v>
      </c>
      <c r="C2993" t="s">
        <v>27</v>
      </c>
      <c r="D2993" t="s">
        <v>28</v>
      </c>
      <c r="E2993" t="s">
        <v>29</v>
      </c>
      <c r="F2993" t="s">
        <v>2659</v>
      </c>
      <c r="G2993" t="s">
        <v>2660</v>
      </c>
      <c r="H2993" t="s">
        <v>6181</v>
      </c>
      <c r="I2993" t="s">
        <v>6022</v>
      </c>
      <c r="J2993" t="s">
        <v>2693</v>
      </c>
      <c r="K2993" t="s">
        <v>30</v>
      </c>
      <c r="L2993" t="s">
        <v>30</v>
      </c>
      <c r="M2993" t="s">
        <v>41</v>
      </c>
      <c r="N2993" t="s">
        <v>42</v>
      </c>
      <c r="O2993" t="s">
        <v>17440</v>
      </c>
      <c r="P2993" t="s">
        <v>136</v>
      </c>
      <c r="Q2993" t="s">
        <v>299</v>
      </c>
      <c r="R2993" t="s">
        <v>3898</v>
      </c>
      <c r="S2993" t="str">
        <f t="shared" si="46"/>
        <v>AQUISE RODRIGUEZ, MARYVEL OTILIA</v>
      </c>
      <c r="T2993" t="s">
        <v>58</v>
      </c>
      <c r="U2993" t="s">
        <v>47</v>
      </c>
      <c r="V2993" t="s">
        <v>48</v>
      </c>
      <c r="W2993" t="s">
        <v>17829</v>
      </c>
      <c r="X2993" s="121">
        <v>26325</v>
      </c>
      <c r="Y2993" t="s">
        <v>3899</v>
      </c>
      <c r="AB2993" t="s">
        <v>37</v>
      </c>
      <c r="AC2993" t="s">
        <v>38</v>
      </c>
      <c r="AD2993" t="s">
        <v>39</v>
      </c>
    </row>
    <row r="2994" spans="1:30">
      <c r="A2994" t="s">
        <v>2694</v>
      </c>
      <c r="B2994" t="s">
        <v>26</v>
      </c>
      <c r="C2994" t="s">
        <v>27</v>
      </c>
      <c r="D2994" t="s">
        <v>28</v>
      </c>
      <c r="E2994" t="s">
        <v>29</v>
      </c>
      <c r="F2994" t="s">
        <v>2659</v>
      </c>
      <c r="G2994" t="s">
        <v>2660</v>
      </c>
      <c r="H2994" t="s">
        <v>6181</v>
      </c>
      <c r="I2994" t="s">
        <v>6022</v>
      </c>
      <c r="J2994" t="s">
        <v>2694</v>
      </c>
      <c r="K2994" t="s">
        <v>30</v>
      </c>
      <c r="L2994" t="s">
        <v>30</v>
      </c>
      <c r="M2994" t="s">
        <v>41</v>
      </c>
      <c r="N2994" t="s">
        <v>42</v>
      </c>
      <c r="O2994" t="s">
        <v>52</v>
      </c>
      <c r="P2994" t="s">
        <v>777</v>
      </c>
      <c r="Q2994" t="s">
        <v>2695</v>
      </c>
      <c r="R2994" t="s">
        <v>219</v>
      </c>
      <c r="S2994" t="str">
        <f t="shared" si="46"/>
        <v>ANGLES DE GONZALES, JUANA</v>
      </c>
      <c r="T2994" t="s">
        <v>58</v>
      </c>
      <c r="U2994" t="s">
        <v>47</v>
      </c>
      <c r="V2994" t="s">
        <v>48</v>
      </c>
      <c r="W2994" t="s">
        <v>17441</v>
      </c>
      <c r="X2994" s="121">
        <v>22088</v>
      </c>
      <c r="Y2994" t="s">
        <v>2696</v>
      </c>
      <c r="AB2994" t="s">
        <v>37</v>
      </c>
      <c r="AC2994" t="s">
        <v>38</v>
      </c>
      <c r="AD2994" t="s">
        <v>39</v>
      </c>
    </row>
    <row r="2995" spans="1:30">
      <c r="A2995" t="s">
        <v>2697</v>
      </c>
      <c r="B2995" t="s">
        <v>26</v>
      </c>
      <c r="C2995" t="s">
        <v>27</v>
      </c>
      <c r="D2995" t="s">
        <v>28</v>
      </c>
      <c r="E2995" t="s">
        <v>29</v>
      </c>
      <c r="F2995" t="s">
        <v>2659</v>
      </c>
      <c r="G2995" t="s">
        <v>2660</v>
      </c>
      <c r="H2995" t="s">
        <v>6181</v>
      </c>
      <c r="I2995" t="s">
        <v>6022</v>
      </c>
      <c r="J2995" t="s">
        <v>2697</v>
      </c>
      <c r="K2995" t="s">
        <v>30</v>
      </c>
      <c r="L2995" t="s">
        <v>30</v>
      </c>
      <c r="M2995" t="s">
        <v>41</v>
      </c>
      <c r="N2995" t="s">
        <v>42</v>
      </c>
      <c r="O2995" t="s">
        <v>52</v>
      </c>
      <c r="P2995" t="s">
        <v>189</v>
      </c>
      <c r="Q2995" t="s">
        <v>291</v>
      </c>
      <c r="R2995" t="s">
        <v>2675</v>
      </c>
      <c r="S2995" t="str">
        <f t="shared" si="46"/>
        <v>APAZA LUQUE, FELIX FREDEY</v>
      </c>
      <c r="T2995" t="s">
        <v>46</v>
      </c>
      <c r="U2995" t="s">
        <v>47</v>
      </c>
      <c r="V2995" t="s">
        <v>48</v>
      </c>
      <c r="W2995" t="s">
        <v>17442</v>
      </c>
      <c r="X2995" s="121">
        <v>23063</v>
      </c>
      <c r="Y2995" t="s">
        <v>2676</v>
      </c>
      <c r="AB2995" t="s">
        <v>37</v>
      </c>
      <c r="AC2995" t="s">
        <v>38</v>
      </c>
      <c r="AD2995" t="s">
        <v>39</v>
      </c>
    </row>
    <row r="2996" spans="1:30">
      <c r="A2996" t="s">
        <v>2698</v>
      </c>
      <c r="B2996" t="s">
        <v>26</v>
      </c>
      <c r="C2996" t="s">
        <v>27</v>
      </c>
      <c r="D2996" t="s">
        <v>28</v>
      </c>
      <c r="E2996" t="s">
        <v>29</v>
      </c>
      <c r="F2996" t="s">
        <v>2659</v>
      </c>
      <c r="G2996" t="s">
        <v>2660</v>
      </c>
      <c r="H2996" t="s">
        <v>6181</v>
      </c>
      <c r="I2996" t="s">
        <v>6022</v>
      </c>
      <c r="J2996" t="s">
        <v>2698</v>
      </c>
      <c r="K2996" t="s">
        <v>30</v>
      </c>
      <c r="L2996" t="s">
        <v>30</v>
      </c>
      <c r="M2996" t="s">
        <v>41</v>
      </c>
      <c r="N2996" t="s">
        <v>42</v>
      </c>
      <c r="O2996" t="s">
        <v>52</v>
      </c>
      <c r="P2996" t="s">
        <v>577</v>
      </c>
      <c r="Q2996" t="s">
        <v>269</v>
      </c>
      <c r="R2996" t="s">
        <v>2699</v>
      </c>
      <c r="S2996" t="str">
        <f t="shared" si="46"/>
        <v>CARRERA CUTIPA, MARTHA ROXANA</v>
      </c>
      <c r="T2996" t="s">
        <v>58</v>
      </c>
      <c r="U2996" t="s">
        <v>47</v>
      </c>
      <c r="V2996" t="s">
        <v>48</v>
      </c>
      <c r="W2996" t="s">
        <v>17443</v>
      </c>
      <c r="X2996" s="121">
        <v>25735</v>
      </c>
      <c r="Y2996" t="s">
        <v>2700</v>
      </c>
      <c r="AB2996" t="s">
        <v>37</v>
      </c>
      <c r="AC2996" t="s">
        <v>38</v>
      </c>
      <c r="AD2996" t="s">
        <v>39</v>
      </c>
    </row>
    <row r="2997" spans="1:30">
      <c r="A2997" t="s">
        <v>2701</v>
      </c>
      <c r="B2997" t="s">
        <v>26</v>
      </c>
      <c r="C2997" t="s">
        <v>27</v>
      </c>
      <c r="D2997" t="s">
        <v>28</v>
      </c>
      <c r="E2997" t="s">
        <v>29</v>
      </c>
      <c r="F2997" t="s">
        <v>2659</v>
      </c>
      <c r="G2997" t="s">
        <v>2660</v>
      </c>
      <c r="H2997" t="s">
        <v>6181</v>
      </c>
      <c r="I2997" t="s">
        <v>6022</v>
      </c>
      <c r="J2997" t="s">
        <v>2701</v>
      </c>
      <c r="K2997" t="s">
        <v>30</v>
      </c>
      <c r="L2997" t="s">
        <v>30</v>
      </c>
      <c r="M2997" t="s">
        <v>41</v>
      </c>
      <c r="N2997" t="s">
        <v>42</v>
      </c>
      <c r="O2997" t="s">
        <v>17444</v>
      </c>
      <c r="P2997" t="s">
        <v>407</v>
      </c>
      <c r="Q2997" t="s">
        <v>103</v>
      </c>
      <c r="R2997" t="s">
        <v>6897</v>
      </c>
      <c r="S2997" t="str">
        <f t="shared" si="46"/>
        <v>PAURO MAMANI, NATIVIDAD</v>
      </c>
      <c r="T2997" t="s">
        <v>51</v>
      </c>
      <c r="U2997" t="s">
        <v>47</v>
      </c>
      <c r="V2997" t="s">
        <v>48</v>
      </c>
      <c r="W2997" t="s">
        <v>18030</v>
      </c>
      <c r="X2997" s="121">
        <v>25826</v>
      </c>
      <c r="Y2997" t="s">
        <v>18031</v>
      </c>
      <c r="AB2997" t="s">
        <v>37</v>
      </c>
      <c r="AC2997" t="s">
        <v>38</v>
      </c>
      <c r="AD2997" t="s">
        <v>39</v>
      </c>
    </row>
    <row r="2998" spans="1:30">
      <c r="A2998" t="s">
        <v>2702</v>
      </c>
      <c r="B2998" t="s">
        <v>26</v>
      </c>
      <c r="C2998" t="s">
        <v>27</v>
      </c>
      <c r="D2998" t="s">
        <v>28</v>
      </c>
      <c r="E2998" t="s">
        <v>29</v>
      </c>
      <c r="F2998" t="s">
        <v>2659</v>
      </c>
      <c r="G2998" t="s">
        <v>2660</v>
      </c>
      <c r="H2998" t="s">
        <v>6181</v>
      </c>
      <c r="I2998" t="s">
        <v>6022</v>
      </c>
      <c r="J2998" t="s">
        <v>2702</v>
      </c>
      <c r="K2998" t="s">
        <v>30</v>
      </c>
      <c r="L2998" t="s">
        <v>30</v>
      </c>
      <c r="M2998" t="s">
        <v>41</v>
      </c>
      <c r="N2998" t="s">
        <v>42</v>
      </c>
      <c r="O2998" t="s">
        <v>52</v>
      </c>
      <c r="P2998" t="s">
        <v>646</v>
      </c>
      <c r="Q2998" t="s">
        <v>658</v>
      </c>
      <c r="R2998" t="s">
        <v>2703</v>
      </c>
      <c r="S2998" t="str">
        <f t="shared" si="46"/>
        <v>AZA QUIJO, CONSTANTINA</v>
      </c>
      <c r="T2998" t="s">
        <v>51</v>
      </c>
      <c r="U2998" t="s">
        <v>47</v>
      </c>
      <c r="V2998" t="s">
        <v>48</v>
      </c>
      <c r="W2998" t="s">
        <v>17445</v>
      </c>
      <c r="X2998" s="121">
        <v>21652</v>
      </c>
      <c r="Y2998" t="s">
        <v>2704</v>
      </c>
      <c r="AB2998" t="s">
        <v>37</v>
      </c>
      <c r="AC2998" t="s">
        <v>38</v>
      </c>
      <c r="AD2998" t="s">
        <v>39</v>
      </c>
    </row>
    <row r="2999" spans="1:30">
      <c r="A2999" t="s">
        <v>2705</v>
      </c>
      <c r="B2999" t="s">
        <v>26</v>
      </c>
      <c r="C2999" t="s">
        <v>27</v>
      </c>
      <c r="D2999" t="s">
        <v>28</v>
      </c>
      <c r="E2999" t="s">
        <v>29</v>
      </c>
      <c r="F2999" t="s">
        <v>2659</v>
      </c>
      <c r="G2999" t="s">
        <v>2660</v>
      </c>
      <c r="H2999" t="s">
        <v>6181</v>
      </c>
      <c r="I2999" t="s">
        <v>6022</v>
      </c>
      <c r="J2999" t="s">
        <v>2705</v>
      </c>
      <c r="K2999" t="s">
        <v>30</v>
      </c>
      <c r="L2999" t="s">
        <v>30</v>
      </c>
      <c r="M2999" t="s">
        <v>41</v>
      </c>
      <c r="N2999" t="s">
        <v>42</v>
      </c>
      <c r="O2999" t="s">
        <v>19255</v>
      </c>
      <c r="P2999" t="s">
        <v>397</v>
      </c>
      <c r="Q2999" t="s">
        <v>200</v>
      </c>
      <c r="R2999" t="s">
        <v>2668</v>
      </c>
      <c r="S2999" t="str">
        <f t="shared" si="46"/>
        <v>NEIRA CASTRO, MARIA ROSALIA</v>
      </c>
      <c r="T2999" t="s">
        <v>6286</v>
      </c>
      <c r="U2999" t="s">
        <v>47</v>
      </c>
      <c r="V2999" t="s">
        <v>48</v>
      </c>
      <c r="W2999" t="s">
        <v>17435</v>
      </c>
      <c r="X2999" s="121">
        <v>24585</v>
      </c>
      <c r="Y2999" t="s">
        <v>2669</v>
      </c>
      <c r="AB2999" t="s">
        <v>37</v>
      </c>
      <c r="AC2999" t="s">
        <v>38</v>
      </c>
      <c r="AD2999" t="s">
        <v>39</v>
      </c>
    </row>
    <row r="3000" spans="1:30">
      <c r="A3000" t="s">
        <v>2706</v>
      </c>
      <c r="B3000" t="s">
        <v>26</v>
      </c>
      <c r="C3000" t="s">
        <v>27</v>
      </c>
      <c r="D3000" t="s">
        <v>28</v>
      </c>
      <c r="E3000" t="s">
        <v>29</v>
      </c>
      <c r="F3000" t="s">
        <v>2659</v>
      </c>
      <c r="G3000" t="s">
        <v>2660</v>
      </c>
      <c r="H3000" t="s">
        <v>6181</v>
      </c>
      <c r="I3000" t="s">
        <v>6022</v>
      </c>
      <c r="J3000" t="s">
        <v>2706</v>
      </c>
      <c r="K3000" t="s">
        <v>30</v>
      </c>
      <c r="L3000" t="s">
        <v>30</v>
      </c>
      <c r="M3000" t="s">
        <v>41</v>
      </c>
      <c r="N3000" t="s">
        <v>231</v>
      </c>
      <c r="O3000" t="s">
        <v>17446</v>
      </c>
      <c r="P3000" t="s">
        <v>40</v>
      </c>
      <c r="Q3000" t="s">
        <v>40</v>
      </c>
      <c r="R3000" t="s">
        <v>40</v>
      </c>
      <c r="S3000" s="163" t="s">
        <v>231</v>
      </c>
      <c r="T3000" t="s">
        <v>62</v>
      </c>
      <c r="U3000" t="s">
        <v>47</v>
      </c>
      <c r="V3000" t="s">
        <v>48</v>
      </c>
      <c r="W3000" t="s">
        <v>40</v>
      </c>
      <c r="X3000" t="s">
        <v>232</v>
      </c>
      <c r="Y3000" t="s">
        <v>40</v>
      </c>
      <c r="AB3000" t="s">
        <v>37</v>
      </c>
      <c r="AC3000" t="s">
        <v>6439</v>
      </c>
      <c r="AD3000" t="s">
        <v>39</v>
      </c>
    </row>
    <row r="3001" spans="1:30">
      <c r="A3001" t="s">
        <v>2707</v>
      </c>
      <c r="B3001" t="s">
        <v>26</v>
      </c>
      <c r="C3001" t="s">
        <v>27</v>
      </c>
      <c r="D3001" t="s">
        <v>28</v>
      </c>
      <c r="E3001" t="s">
        <v>29</v>
      </c>
      <c r="F3001" t="s">
        <v>2659</v>
      </c>
      <c r="G3001" t="s">
        <v>2660</v>
      </c>
      <c r="H3001" t="s">
        <v>6181</v>
      </c>
      <c r="I3001" t="s">
        <v>6022</v>
      </c>
      <c r="J3001" t="s">
        <v>2707</v>
      </c>
      <c r="K3001" t="s">
        <v>30</v>
      </c>
      <c r="L3001" t="s">
        <v>30</v>
      </c>
      <c r="M3001" t="s">
        <v>41</v>
      </c>
      <c r="N3001" t="s">
        <v>42</v>
      </c>
      <c r="O3001" t="s">
        <v>52</v>
      </c>
      <c r="P3001" t="s">
        <v>882</v>
      </c>
      <c r="Q3001" t="s">
        <v>364</v>
      </c>
      <c r="R3001" t="s">
        <v>2708</v>
      </c>
      <c r="S3001" t="str">
        <f t="shared" si="46"/>
        <v>BUENO RAMIREZ, GUIDO JAVIER</v>
      </c>
      <c r="T3001" t="s">
        <v>46</v>
      </c>
      <c r="U3001" t="s">
        <v>47</v>
      </c>
      <c r="V3001" t="s">
        <v>48</v>
      </c>
      <c r="W3001" t="s">
        <v>17447</v>
      </c>
      <c r="X3001" s="121">
        <v>22032</v>
      </c>
      <c r="Y3001" t="s">
        <v>2709</v>
      </c>
      <c r="AB3001" t="s">
        <v>37</v>
      </c>
      <c r="AC3001" t="s">
        <v>38</v>
      </c>
      <c r="AD3001" t="s">
        <v>39</v>
      </c>
    </row>
    <row r="3002" spans="1:30">
      <c r="A3002" t="s">
        <v>2710</v>
      </c>
      <c r="B3002" t="s">
        <v>26</v>
      </c>
      <c r="C3002" t="s">
        <v>27</v>
      </c>
      <c r="D3002" t="s">
        <v>28</v>
      </c>
      <c r="E3002" t="s">
        <v>29</v>
      </c>
      <c r="F3002" t="s">
        <v>2659</v>
      </c>
      <c r="G3002" t="s">
        <v>2660</v>
      </c>
      <c r="H3002" t="s">
        <v>6181</v>
      </c>
      <c r="I3002" t="s">
        <v>6022</v>
      </c>
      <c r="J3002" t="s">
        <v>2710</v>
      </c>
      <c r="K3002" t="s">
        <v>30</v>
      </c>
      <c r="L3002" t="s">
        <v>30</v>
      </c>
      <c r="M3002" t="s">
        <v>41</v>
      </c>
      <c r="N3002" t="s">
        <v>42</v>
      </c>
      <c r="O3002" t="s">
        <v>2711</v>
      </c>
      <c r="P3002" t="s">
        <v>103</v>
      </c>
      <c r="Q3002" t="s">
        <v>122</v>
      </c>
      <c r="R3002" t="s">
        <v>2743</v>
      </c>
      <c r="S3002" t="str">
        <f t="shared" si="46"/>
        <v>MAMANI FLORES, CARMELA</v>
      </c>
      <c r="T3002" t="s">
        <v>62</v>
      </c>
      <c r="U3002" t="s">
        <v>47</v>
      </c>
      <c r="V3002" t="s">
        <v>48</v>
      </c>
      <c r="W3002" t="s">
        <v>17448</v>
      </c>
      <c r="X3002" s="121">
        <v>24304</v>
      </c>
      <c r="Y3002" t="s">
        <v>6237</v>
      </c>
      <c r="AB3002" t="s">
        <v>37</v>
      </c>
      <c r="AC3002" t="s">
        <v>38</v>
      </c>
      <c r="AD3002" t="s">
        <v>39</v>
      </c>
    </row>
    <row r="3003" spans="1:30">
      <c r="A3003" t="s">
        <v>2712</v>
      </c>
      <c r="B3003" t="s">
        <v>26</v>
      </c>
      <c r="C3003" t="s">
        <v>27</v>
      </c>
      <c r="D3003" t="s">
        <v>28</v>
      </c>
      <c r="E3003" t="s">
        <v>29</v>
      </c>
      <c r="F3003" t="s">
        <v>2659</v>
      </c>
      <c r="G3003" t="s">
        <v>2660</v>
      </c>
      <c r="H3003" t="s">
        <v>6181</v>
      </c>
      <c r="I3003" t="s">
        <v>6022</v>
      </c>
      <c r="J3003" t="s">
        <v>2712</v>
      </c>
      <c r="K3003" t="s">
        <v>30</v>
      </c>
      <c r="L3003" t="s">
        <v>30</v>
      </c>
      <c r="M3003" t="s">
        <v>41</v>
      </c>
      <c r="N3003" t="s">
        <v>42</v>
      </c>
      <c r="O3003" t="s">
        <v>52</v>
      </c>
      <c r="P3003" t="s">
        <v>1007</v>
      </c>
      <c r="Q3003" t="s">
        <v>184</v>
      </c>
      <c r="R3003" t="s">
        <v>2713</v>
      </c>
      <c r="S3003" t="str">
        <f t="shared" si="46"/>
        <v>CARREON PANCA, RINA LISSBETH</v>
      </c>
      <c r="T3003" t="s">
        <v>46</v>
      </c>
      <c r="U3003" t="s">
        <v>47</v>
      </c>
      <c r="V3003" t="s">
        <v>48</v>
      </c>
      <c r="W3003" t="s">
        <v>17449</v>
      </c>
      <c r="X3003" s="121">
        <v>23748</v>
      </c>
      <c r="Y3003" t="s">
        <v>2714</v>
      </c>
      <c r="AB3003" t="s">
        <v>37</v>
      </c>
      <c r="AC3003" t="s">
        <v>38</v>
      </c>
      <c r="AD3003" t="s">
        <v>39</v>
      </c>
    </row>
    <row r="3004" spans="1:30">
      <c r="A3004" t="s">
        <v>2715</v>
      </c>
      <c r="B3004" t="s">
        <v>26</v>
      </c>
      <c r="C3004" t="s">
        <v>27</v>
      </c>
      <c r="D3004" t="s">
        <v>28</v>
      </c>
      <c r="E3004" t="s">
        <v>29</v>
      </c>
      <c r="F3004" t="s">
        <v>2659</v>
      </c>
      <c r="G3004" t="s">
        <v>2660</v>
      </c>
      <c r="H3004" t="s">
        <v>6181</v>
      </c>
      <c r="I3004" t="s">
        <v>6022</v>
      </c>
      <c r="J3004" t="s">
        <v>2715</v>
      </c>
      <c r="K3004" t="s">
        <v>30</v>
      </c>
      <c r="L3004" t="s">
        <v>30</v>
      </c>
      <c r="M3004" t="s">
        <v>41</v>
      </c>
      <c r="N3004" t="s">
        <v>42</v>
      </c>
      <c r="O3004" t="s">
        <v>52</v>
      </c>
      <c r="P3004" t="s">
        <v>208</v>
      </c>
      <c r="Q3004" t="s">
        <v>436</v>
      </c>
      <c r="R3004" t="s">
        <v>2716</v>
      </c>
      <c r="S3004" t="str">
        <f t="shared" si="46"/>
        <v>CATACORA ALMANZA, NORA SONIA</v>
      </c>
      <c r="T3004" t="s">
        <v>46</v>
      </c>
      <c r="U3004" t="s">
        <v>47</v>
      </c>
      <c r="V3004" t="s">
        <v>48</v>
      </c>
      <c r="W3004" t="s">
        <v>17450</v>
      </c>
      <c r="X3004" s="121">
        <v>24471</v>
      </c>
      <c r="Y3004" t="s">
        <v>2717</v>
      </c>
      <c r="AB3004" t="s">
        <v>37</v>
      </c>
      <c r="AC3004" t="s">
        <v>38</v>
      </c>
      <c r="AD3004" t="s">
        <v>39</v>
      </c>
    </row>
    <row r="3005" spans="1:30">
      <c r="A3005" t="s">
        <v>2718</v>
      </c>
      <c r="B3005" t="s">
        <v>26</v>
      </c>
      <c r="C3005" t="s">
        <v>27</v>
      </c>
      <c r="D3005" t="s">
        <v>28</v>
      </c>
      <c r="E3005" t="s">
        <v>29</v>
      </c>
      <c r="F3005" t="s">
        <v>2659</v>
      </c>
      <c r="G3005" t="s">
        <v>2660</v>
      </c>
      <c r="H3005" t="s">
        <v>6181</v>
      </c>
      <c r="I3005" t="s">
        <v>6022</v>
      </c>
      <c r="J3005" t="s">
        <v>2718</v>
      </c>
      <c r="K3005" t="s">
        <v>30</v>
      </c>
      <c r="L3005" t="s">
        <v>30</v>
      </c>
      <c r="M3005" t="s">
        <v>41</v>
      </c>
      <c r="N3005" t="s">
        <v>42</v>
      </c>
      <c r="O3005" t="s">
        <v>52</v>
      </c>
      <c r="P3005" t="s">
        <v>282</v>
      </c>
      <c r="Q3005" t="s">
        <v>732</v>
      </c>
      <c r="R3005" t="s">
        <v>2719</v>
      </c>
      <c r="S3005" t="str">
        <f t="shared" si="46"/>
        <v>CHAMBILLA ILLACHURA, EUFRACIO ANTOLIN</v>
      </c>
      <c r="T3005" t="s">
        <v>46</v>
      </c>
      <c r="U3005" t="s">
        <v>47</v>
      </c>
      <c r="V3005" t="s">
        <v>48</v>
      </c>
      <c r="W3005" t="s">
        <v>17451</v>
      </c>
      <c r="X3005" s="121">
        <v>21421</v>
      </c>
      <c r="Y3005" t="s">
        <v>2720</v>
      </c>
      <c r="AB3005" t="s">
        <v>37</v>
      </c>
      <c r="AC3005" t="s">
        <v>38</v>
      </c>
      <c r="AD3005" t="s">
        <v>39</v>
      </c>
    </row>
    <row r="3006" spans="1:30">
      <c r="A3006" t="s">
        <v>2721</v>
      </c>
      <c r="B3006" t="s">
        <v>26</v>
      </c>
      <c r="C3006" t="s">
        <v>27</v>
      </c>
      <c r="D3006" t="s">
        <v>28</v>
      </c>
      <c r="E3006" t="s">
        <v>29</v>
      </c>
      <c r="F3006" t="s">
        <v>2659</v>
      </c>
      <c r="G3006" t="s">
        <v>2660</v>
      </c>
      <c r="H3006" t="s">
        <v>6181</v>
      </c>
      <c r="I3006" t="s">
        <v>6022</v>
      </c>
      <c r="J3006" t="s">
        <v>2721</v>
      </c>
      <c r="K3006" t="s">
        <v>30</v>
      </c>
      <c r="L3006" t="s">
        <v>30</v>
      </c>
      <c r="M3006" t="s">
        <v>41</v>
      </c>
      <c r="N3006" t="s">
        <v>42</v>
      </c>
      <c r="O3006" t="s">
        <v>52</v>
      </c>
      <c r="P3006" t="s">
        <v>2722</v>
      </c>
      <c r="Q3006" t="s">
        <v>2723</v>
      </c>
      <c r="R3006" t="s">
        <v>2724</v>
      </c>
      <c r="S3006" t="str">
        <f t="shared" si="46"/>
        <v>CHEVARRIA VALENZUELA, ELIA NOEMI</v>
      </c>
      <c r="T3006" t="s">
        <v>46</v>
      </c>
      <c r="U3006" t="s">
        <v>47</v>
      </c>
      <c r="V3006" t="s">
        <v>48</v>
      </c>
      <c r="W3006" t="s">
        <v>17452</v>
      </c>
      <c r="X3006" s="121">
        <v>21182</v>
      </c>
      <c r="Y3006" t="s">
        <v>2725</v>
      </c>
      <c r="AB3006" t="s">
        <v>37</v>
      </c>
      <c r="AC3006" t="s">
        <v>38</v>
      </c>
      <c r="AD3006" t="s">
        <v>39</v>
      </c>
    </row>
    <row r="3007" spans="1:30">
      <c r="A3007" t="s">
        <v>2726</v>
      </c>
      <c r="B3007" t="s">
        <v>26</v>
      </c>
      <c r="C3007" t="s">
        <v>27</v>
      </c>
      <c r="D3007" t="s">
        <v>28</v>
      </c>
      <c r="E3007" t="s">
        <v>29</v>
      </c>
      <c r="F3007" t="s">
        <v>2659</v>
      </c>
      <c r="G3007" t="s">
        <v>2660</v>
      </c>
      <c r="H3007" t="s">
        <v>6181</v>
      </c>
      <c r="I3007" t="s">
        <v>6022</v>
      </c>
      <c r="J3007" t="s">
        <v>2726</v>
      </c>
      <c r="K3007" t="s">
        <v>30</v>
      </c>
      <c r="L3007" t="s">
        <v>30</v>
      </c>
      <c r="M3007" t="s">
        <v>41</v>
      </c>
      <c r="N3007" t="s">
        <v>42</v>
      </c>
      <c r="O3007" t="s">
        <v>13383</v>
      </c>
      <c r="P3007" t="s">
        <v>122</v>
      </c>
      <c r="Q3007" t="s">
        <v>148</v>
      </c>
      <c r="R3007" t="s">
        <v>4027</v>
      </c>
      <c r="S3007" t="str">
        <f t="shared" si="46"/>
        <v>FLORES RAMOS, MARGARITA HILDA</v>
      </c>
      <c r="T3007" t="s">
        <v>35</v>
      </c>
      <c r="U3007" t="s">
        <v>47</v>
      </c>
      <c r="V3007" t="s">
        <v>48</v>
      </c>
      <c r="W3007" t="s">
        <v>17453</v>
      </c>
      <c r="X3007" s="121">
        <v>25000</v>
      </c>
      <c r="Y3007" t="s">
        <v>4028</v>
      </c>
      <c r="AB3007" t="s">
        <v>37</v>
      </c>
      <c r="AC3007" t="s">
        <v>38</v>
      </c>
      <c r="AD3007" t="s">
        <v>39</v>
      </c>
    </row>
    <row r="3008" spans="1:30">
      <c r="A3008" t="s">
        <v>2727</v>
      </c>
      <c r="B3008" t="s">
        <v>26</v>
      </c>
      <c r="C3008" t="s">
        <v>27</v>
      </c>
      <c r="D3008" t="s">
        <v>28</v>
      </c>
      <c r="E3008" t="s">
        <v>29</v>
      </c>
      <c r="F3008" t="s">
        <v>2659</v>
      </c>
      <c r="G3008" t="s">
        <v>2660</v>
      </c>
      <c r="H3008" t="s">
        <v>6181</v>
      </c>
      <c r="I3008" t="s">
        <v>6022</v>
      </c>
      <c r="J3008" t="s">
        <v>2727</v>
      </c>
      <c r="K3008" t="s">
        <v>30</v>
      </c>
      <c r="L3008" t="s">
        <v>30</v>
      </c>
      <c r="M3008" t="s">
        <v>41</v>
      </c>
      <c r="N3008" t="s">
        <v>42</v>
      </c>
      <c r="O3008" t="s">
        <v>2728</v>
      </c>
      <c r="P3008" t="s">
        <v>704</v>
      </c>
      <c r="Q3008" t="s">
        <v>59</v>
      </c>
      <c r="R3008" t="s">
        <v>546</v>
      </c>
      <c r="S3008" t="str">
        <f t="shared" si="46"/>
        <v>BERRIOS GALLEGOS, MARIA ELENA</v>
      </c>
      <c r="T3008" t="s">
        <v>58</v>
      </c>
      <c r="U3008" t="s">
        <v>47</v>
      </c>
      <c r="V3008" t="s">
        <v>48</v>
      </c>
      <c r="W3008" t="s">
        <v>17454</v>
      </c>
      <c r="X3008" s="121">
        <v>24193</v>
      </c>
      <c r="Y3008" t="s">
        <v>2729</v>
      </c>
      <c r="AB3008" t="s">
        <v>37</v>
      </c>
      <c r="AC3008" t="s">
        <v>38</v>
      </c>
      <c r="AD3008" t="s">
        <v>39</v>
      </c>
    </row>
    <row r="3009" spans="1:30">
      <c r="A3009" t="s">
        <v>2730</v>
      </c>
      <c r="B3009" t="s">
        <v>26</v>
      </c>
      <c r="C3009" t="s">
        <v>27</v>
      </c>
      <c r="D3009" t="s">
        <v>28</v>
      </c>
      <c r="E3009" t="s">
        <v>29</v>
      </c>
      <c r="F3009" t="s">
        <v>2659</v>
      </c>
      <c r="G3009" t="s">
        <v>2660</v>
      </c>
      <c r="H3009" t="s">
        <v>6181</v>
      </c>
      <c r="I3009" t="s">
        <v>6022</v>
      </c>
      <c r="J3009" t="s">
        <v>2730</v>
      </c>
      <c r="K3009" t="s">
        <v>30</v>
      </c>
      <c r="L3009" t="s">
        <v>30</v>
      </c>
      <c r="M3009" t="s">
        <v>41</v>
      </c>
      <c r="N3009" t="s">
        <v>42</v>
      </c>
      <c r="O3009" t="s">
        <v>52</v>
      </c>
      <c r="P3009" t="s">
        <v>122</v>
      </c>
      <c r="Q3009" t="s">
        <v>195</v>
      </c>
      <c r="R3009" t="s">
        <v>2731</v>
      </c>
      <c r="S3009" t="str">
        <f t="shared" si="46"/>
        <v>FLORES PORTUGAL, MARLENE MARISOL</v>
      </c>
      <c r="T3009" t="s">
        <v>58</v>
      </c>
      <c r="U3009" t="s">
        <v>47</v>
      </c>
      <c r="V3009" t="s">
        <v>48</v>
      </c>
      <c r="W3009" t="s">
        <v>17455</v>
      </c>
      <c r="X3009" s="121">
        <v>26134</v>
      </c>
      <c r="Y3009" t="s">
        <v>2732</v>
      </c>
      <c r="AB3009" t="s">
        <v>37</v>
      </c>
      <c r="AC3009" t="s">
        <v>38</v>
      </c>
      <c r="AD3009" t="s">
        <v>39</v>
      </c>
    </row>
    <row r="3010" spans="1:30">
      <c r="A3010" t="s">
        <v>2733</v>
      </c>
      <c r="B3010" t="s">
        <v>26</v>
      </c>
      <c r="C3010" t="s">
        <v>27</v>
      </c>
      <c r="D3010" t="s">
        <v>28</v>
      </c>
      <c r="E3010" t="s">
        <v>29</v>
      </c>
      <c r="F3010" t="s">
        <v>2659</v>
      </c>
      <c r="G3010" t="s">
        <v>2660</v>
      </c>
      <c r="H3010" t="s">
        <v>6181</v>
      </c>
      <c r="I3010" t="s">
        <v>6022</v>
      </c>
      <c r="J3010" t="s">
        <v>2733</v>
      </c>
      <c r="K3010" t="s">
        <v>30</v>
      </c>
      <c r="L3010" t="s">
        <v>30</v>
      </c>
      <c r="M3010" t="s">
        <v>41</v>
      </c>
      <c r="N3010" t="s">
        <v>42</v>
      </c>
      <c r="O3010" t="s">
        <v>52</v>
      </c>
      <c r="P3010" t="s">
        <v>122</v>
      </c>
      <c r="Q3010" t="s">
        <v>658</v>
      </c>
      <c r="R3010" t="s">
        <v>2734</v>
      </c>
      <c r="S3010" t="str">
        <f t="shared" si="46"/>
        <v>FLORES QUIJO, MARTIN TEOBALDO</v>
      </c>
      <c r="T3010" t="s">
        <v>58</v>
      </c>
      <c r="U3010" t="s">
        <v>47</v>
      </c>
      <c r="V3010" t="s">
        <v>48</v>
      </c>
      <c r="W3010" t="s">
        <v>17456</v>
      </c>
      <c r="X3010" s="121">
        <v>23559</v>
      </c>
      <c r="Y3010" t="s">
        <v>2735</v>
      </c>
      <c r="AB3010" t="s">
        <v>37</v>
      </c>
      <c r="AC3010" t="s">
        <v>38</v>
      </c>
      <c r="AD3010" t="s">
        <v>39</v>
      </c>
    </row>
    <row r="3011" spans="1:30">
      <c r="A3011" t="s">
        <v>2736</v>
      </c>
      <c r="B3011" t="s">
        <v>26</v>
      </c>
      <c r="C3011" t="s">
        <v>27</v>
      </c>
      <c r="D3011" t="s">
        <v>28</v>
      </c>
      <c r="E3011" t="s">
        <v>29</v>
      </c>
      <c r="F3011" t="s">
        <v>2659</v>
      </c>
      <c r="G3011" t="s">
        <v>2660</v>
      </c>
      <c r="H3011" t="s">
        <v>6181</v>
      </c>
      <c r="I3011" t="s">
        <v>6022</v>
      </c>
      <c r="J3011" t="s">
        <v>2736</v>
      </c>
      <c r="K3011" t="s">
        <v>30</v>
      </c>
      <c r="L3011" t="s">
        <v>30</v>
      </c>
      <c r="M3011" t="s">
        <v>41</v>
      </c>
      <c r="N3011" t="s">
        <v>42</v>
      </c>
      <c r="O3011" t="s">
        <v>52</v>
      </c>
      <c r="P3011" t="s">
        <v>122</v>
      </c>
      <c r="Q3011" t="s">
        <v>148</v>
      </c>
      <c r="R3011" t="s">
        <v>2737</v>
      </c>
      <c r="S3011" t="str">
        <f t="shared" si="46"/>
        <v>FLORES RAMOS, HUGO LEONARDO</v>
      </c>
      <c r="T3011" t="s">
        <v>58</v>
      </c>
      <c r="U3011" t="s">
        <v>47</v>
      </c>
      <c r="V3011" t="s">
        <v>48</v>
      </c>
      <c r="W3011" t="s">
        <v>17457</v>
      </c>
      <c r="X3011" s="121">
        <v>21894</v>
      </c>
      <c r="Y3011" t="s">
        <v>2738</v>
      </c>
      <c r="AB3011" t="s">
        <v>37</v>
      </c>
      <c r="AC3011" t="s">
        <v>38</v>
      </c>
      <c r="AD3011" t="s">
        <v>39</v>
      </c>
    </row>
    <row r="3012" spans="1:30">
      <c r="A3012" t="s">
        <v>2739</v>
      </c>
      <c r="B3012" t="s">
        <v>26</v>
      </c>
      <c r="C3012" t="s">
        <v>27</v>
      </c>
      <c r="D3012" t="s">
        <v>28</v>
      </c>
      <c r="E3012" t="s">
        <v>29</v>
      </c>
      <c r="F3012" t="s">
        <v>2659</v>
      </c>
      <c r="G3012" t="s">
        <v>2660</v>
      </c>
      <c r="H3012" t="s">
        <v>6181</v>
      </c>
      <c r="I3012" t="s">
        <v>6022</v>
      </c>
      <c r="J3012" t="s">
        <v>2739</v>
      </c>
      <c r="K3012" t="s">
        <v>30</v>
      </c>
      <c r="L3012" t="s">
        <v>30</v>
      </c>
      <c r="M3012" t="s">
        <v>41</v>
      </c>
      <c r="N3012" t="s">
        <v>231</v>
      </c>
      <c r="O3012" t="s">
        <v>17458</v>
      </c>
      <c r="P3012" t="s">
        <v>40</v>
      </c>
      <c r="Q3012" t="s">
        <v>40</v>
      </c>
      <c r="R3012" t="s">
        <v>40</v>
      </c>
      <c r="S3012" s="163" t="s">
        <v>231</v>
      </c>
      <c r="T3012" t="s">
        <v>62</v>
      </c>
      <c r="U3012" t="s">
        <v>47</v>
      </c>
      <c r="V3012" t="s">
        <v>48</v>
      </c>
      <c r="W3012" t="s">
        <v>40</v>
      </c>
      <c r="X3012" t="s">
        <v>232</v>
      </c>
      <c r="Y3012" t="s">
        <v>40</v>
      </c>
      <c r="AB3012" t="s">
        <v>37</v>
      </c>
      <c r="AC3012" t="s">
        <v>38</v>
      </c>
      <c r="AD3012" t="s">
        <v>39</v>
      </c>
    </row>
    <row r="3013" spans="1:30">
      <c r="A3013" t="s">
        <v>2741</v>
      </c>
      <c r="B3013" t="s">
        <v>26</v>
      </c>
      <c r="C3013" t="s">
        <v>27</v>
      </c>
      <c r="D3013" t="s">
        <v>28</v>
      </c>
      <c r="E3013" t="s">
        <v>29</v>
      </c>
      <c r="F3013" t="s">
        <v>2659</v>
      </c>
      <c r="G3013" t="s">
        <v>2660</v>
      </c>
      <c r="H3013" t="s">
        <v>6181</v>
      </c>
      <c r="I3013" t="s">
        <v>6022</v>
      </c>
      <c r="J3013" t="s">
        <v>2741</v>
      </c>
      <c r="K3013" t="s">
        <v>30</v>
      </c>
      <c r="L3013" t="s">
        <v>30</v>
      </c>
      <c r="M3013" t="s">
        <v>41</v>
      </c>
      <c r="N3013" t="s">
        <v>42</v>
      </c>
      <c r="O3013" t="s">
        <v>52</v>
      </c>
      <c r="P3013" t="s">
        <v>245</v>
      </c>
      <c r="Q3013" t="s">
        <v>64</v>
      </c>
      <c r="R3013" t="s">
        <v>2682</v>
      </c>
      <c r="S3013" t="str">
        <f t="shared" ref="S3013:S3076" si="47">CONCATENATE(P3013," ",Q3013,","," ",R3013)</f>
        <v>GINEZ CHOQUE, EDILBERTO SERGIO</v>
      </c>
      <c r="T3013" t="s">
        <v>35</v>
      </c>
      <c r="U3013" t="s">
        <v>47</v>
      </c>
      <c r="V3013" t="s">
        <v>48</v>
      </c>
      <c r="W3013" t="s">
        <v>17459</v>
      </c>
      <c r="X3013" s="121">
        <v>24785</v>
      </c>
      <c r="Y3013" t="s">
        <v>2683</v>
      </c>
      <c r="AB3013" t="s">
        <v>37</v>
      </c>
      <c r="AC3013" t="s">
        <v>38</v>
      </c>
      <c r="AD3013" t="s">
        <v>39</v>
      </c>
    </row>
    <row r="3014" spans="1:30">
      <c r="A3014" t="s">
        <v>2742</v>
      </c>
      <c r="B3014" t="s">
        <v>26</v>
      </c>
      <c r="C3014" t="s">
        <v>27</v>
      </c>
      <c r="D3014" t="s">
        <v>28</v>
      </c>
      <c r="E3014" t="s">
        <v>29</v>
      </c>
      <c r="F3014" t="s">
        <v>2659</v>
      </c>
      <c r="G3014" t="s">
        <v>2660</v>
      </c>
      <c r="H3014" t="s">
        <v>6181</v>
      </c>
      <c r="I3014" t="s">
        <v>6022</v>
      </c>
      <c r="J3014" t="s">
        <v>2742</v>
      </c>
      <c r="K3014" t="s">
        <v>30</v>
      </c>
      <c r="L3014" t="s">
        <v>30</v>
      </c>
      <c r="M3014" t="s">
        <v>41</v>
      </c>
      <c r="N3014" t="s">
        <v>42</v>
      </c>
      <c r="O3014" t="s">
        <v>52</v>
      </c>
      <c r="P3014" t="s">
        <v>795</v>
      </c>
      <c r="Q3014" t="s">
        <v>84</v>
      </c>
      <c r="R3014" t="s">
        <v>2743</v>
      </c>
      <c r="S3014" t="str">
        <f t="shared" si="47"/>
        <v>MELENDEZ CARBAJAL, CARMELA</v>
      </c>
      <c r="T3014" t="s">
        <v>46</v>
      </c>
      <c r="U3014" t="s">
        <v>47</v>
      </c>
      <c r="V3014" t="s">
        <v>48</v>
      </c>
      <c r="W3014" t="s">
        <v>17460</v>
      </c>
      <c r="X3014" s="121">
        <v>21382</v>
      </c>
      <c r="Y3014" t="s">
        <v>2744</v>
      </c>
      <c r="AB3014" t="s">
        <v>37</v>
      </c>
      <c r="AC3014" t="s">
        <v>38</v>
      </c>
      <c r="AD3014" t="s">
        <v>39</v>
      </c>
    </row>
    <row r="3015" spans="1:30">
      <c r="A3015" t="s">
        <v>2745</v>
      </c>
      <c r="B3015" t="s">
        <v>26</v>
      </c>
      <c r="C3015" t="s">
        <v>27</v>
      </c>
      <c r="D3015" t="s">
        <v>28</v>
      </c>
      <c r="E3015" t="s">
        <v>29</v>
      </c>
      <c r="F3015" t="s">
        <v>2659</v>
      </c>
      <c r="G3015" t="s">
        <v>2660</v>
      </c>
      <c r="H3015" t="s">
        <v>6181</v>
      </c>
      <c r="I3015" t="s">
        <v>6022</v>
      </c>
      <c r="J3015" t="s">
        <v>2745</v>
      </c>
      <c r="K3015" t="s">
        <v>30</v>
      </c>
      <c r="L3015" t="s">
        <v>30</v>
      </c>
      <c r="M3015" t="s">
        <v>41</v>
      </c>
      <c r="N3015" t="s">
        <v>42</v>
      </c>
      <c r="O3015" t="s">
        <v>52</v>
      </c>
      <c r="P3015" t="s">
        <v>273</v>
      </c>
      <c r="Q3015" t="s">
        <v>122</v>
      </c>
      <c r="R3015" t="s">
        <v>987</v>
      </c>
      <c r="S3015" t="str">
        <f t="shared" si="47"/>
        <v>GORDILLO FLORES, DANITZA</v>
      </c>
      <c r="T3015" t="s">
        <v>35</v>
      </c>
      <c r="U3015" t="s">
        <v>47</v>
      </c>
      <c r="V3015" t="s">
        <v>48</v>
      </c>
      <c r="W3015" t="s">
        <v>17461</v>
      </c>
      <c r="X3015" s="121">
        <v>23331</v>
      </c>
      <c r="Y3015" t="s">
        <v>2746</v>
      </c>
      <c r="AB3015" t="s">
        <v>37</v>
      </c>
      <c r="AC3015" t="s">
        <v>38</v>
      </c>
      <c r="AD3015" t="s">
        <v>39</v>
      </c>
    </row>
    <row r="3016" spans="1:30">
      <c r="A3016" t="s">
        <v>2747</v>
      </c>
      <c r="B3016" t="s">
        <v>26</v>
      </c>
      <c r="C3016" t="s">
        <v>27</v>
      </c>
      <c r="D3016" t="s">
        <v>28</v>
      </c>
      <c r="E3016" t="s">
        <v>29</v>
      </c>
      <c r="F3016" t="s">
        <v>2659</v>
      </c>
      <c r="G3016" t="s">
        <v>2660</v>
      </c>
      <c r="H3016" t="s">
        <v>6181</v>
      </c>
      <c r="I3016" t="s">
        <v>6022</v>
      </c>
      <c r="J3016" t="s">
        <v>2747</v>
      </c>
      <c r="K3016" t="s">
        <v>30</v>
      </c>
      <c r="L3016" t="s">
        <v>30</v>
      </c>
      <c r="M3016" t="s">
        <v>41</v>
      </c>
      <c r="N3016" t="s">
        <v>42</v>
      </c>
      <c r="O3016" t="s">
        <v>52</v>
      </c>
      <c r="P3016" t="s">
        <v>648</v>
      </c>
      <c r="Q3016" t="s">
        <v>727</v>
      </c>
      <c r="R3016" t="s">
        <v>936</v>
      </c>
      <c r="S3016" t="str">
        <f t="shared" si="47"/>
        <v>LAQUISE GALARZA, GERARDO</v>
      </c>
      <c r="T3016" t="s">
        <v>51</v>
      </c>
      <c r="U3016" t="s">
        <v>47</v>
      </c>
      <c r="V3016" t="s">
        <v>48</v>
      </c>
      <c r="W3016" t="s">
        <v>17462</v>
      </c>
      <c r="X3016" s="121">
        <v>23276</v>
      </c>
      <c r="Y3016" t="s">
        <v>2748</v>
      </c>
      <c r="AB3016" t="s">
        <v>37</v>
      </c>
      <c r="AC3016" t="s">
        <v>38</v>
      </c>
      <c r="AD3016" t="s">
        <v>39</v>
      </c>
    </row>
    <row r="3017" spans="1:30">
      <c r="A3017" t="s">
        <v>2749</v>
      </c>
      <c r="B3017" t="s">
        <v>26</v>
      </c>
      <c r="C3017" t="s">
        <v>27</v>
      </c>
      <c r="D3017" t="s">
        <v>28</v>
      </c>
      <c r="E3017" t="s">
        <v>29</v>
      </c>
      <c r="F3017" t="s">
        <v>2659</v>
      </c>
      <c r="G3017" t="s">
        <v>2660</v>
      </c>
      <c r="H3017" t="s">
        <v>6181</v>
      </c>
      <c r="I3017" t="s">
        <v>6022</v>
      </c>
      <c r="J3017" t="s">
        <v>2749</v>
      </c>
      <c r="K3017" t="s">
        <v>30</v>
      </c>
      <c r="L3017" t="s">
        <v>30</v>
      </c>
      <c r="M3017" t="s">
        <v>41</v>
      </c>
      <c r="N3017" t="s">
        <v>42</v>
      </c>
      <c r="O3017" t="s">
        <v>52</v>
      </c>
      <c r="P3017" t="s">
        <v>383</v>
      </c>
      <c r="Q3017" t="s">
        <v>2750</v>
      </c>
      <c r="R3017" t="s">
        <v>2751</v>
      </c>
      <c r="S3017" t="str">
        <f t="shared" si="47"/>
        <v>LAZO GAMERO, MARIA JESUS ROSARIO</v>
      </c>
      <c r="T3017" t="s">
        <v>58</v>
      </c>
      <c r="U3017" t="s">
        <v>47</v>
      </c>
      <c r="V3017" t="s">
        <v>48</v>
      </c>
      <c r="W3017" t="s">
        <v>17463</v>
      </c>
      <c r="X3017" s="121">
        <v>22821</v>
      </c>
      <c r="Y3017" t="s">
        <v>2752</v>
      </c>
      <c r="AB3017" t="s">
        <v>37</v>
      </c>
      <c r="AC3017" t="s">
        <v>38</v>
      </c>
      <c r="AD3017" t="s">
        <v>39</v>
      </c>
    </row>
    <row r="3018" spans="1:30">
      <c r="A3018" t="s">
        <v>2753</v>
      </c>
      <c r="B3018" t="s">
        <v>26</v>
      </c>
      <c r="C3018" t="s">
        <v>27</v>
      </c>
      <c r="D3018" t="s">
        <v>28</v>
      </c>
      <c r="E3018" t="s">
        <v>29</v>
      </c>
      <c r="F3018" t="s">
        <v>2659</v>
      </c>
      <c r="G3018" t="s">
        <v>2660</v>
      </c>
      <c r="H3018" t="s">
        <v>6181</v>
      </c>
      <c r="I3018" t="s">
        <v>6022</v>
      </c>
      <c r="J3018" t="s">
        <v>2753</v>
      </c>
      <c r="K3018" t="s">
        <v>30</v>
      </c>
      <c r="L3018" t="s">
        <v>30</v>
      </c>
      <c r="M3018" t="s">
        <v>41</v>
      </c>
      <c r="N3018" t="s">
        <v>42</v>
      </c>
      <c r="O3018" t="s">
        <v>17464</v>
      </c>
      <c r="P3018" t="s">
        <v>193</v>
      </c>
      <c r="Q3018" t="s">
        <v>364</v>
      </c>
      <c r="R3018" t="s">
        <v>3456</v>
      </c>
      <c r="S3018" t="str">
        <f t="shared" si="47"/>
        <v>CHAVEZ RAMIREZ, CARMEN CECILIA</v>
      </c>
      <c r="T3018" t="s">
        <v>58</v>
      </c>
      <c r="U3018" t="s">
        <v>47</v>
      </c>
      <c r="V3018" t="s">
        <v>48</v>
      </c>
      <c r="W3018" t="s">
        <v>17693</v>
      </c>
      <c r="X3018" s="121">
        <v>25399</v>
      </c>
      <c r="Y3018" t="s">
        <v>3457</v>
      </c>
      <c r="AB3018" t="s">
        <v>37</v>
      </c>
      <c r="AC3018" t="s">
        <v>38</v>
      </c>
      <c r="AD3018" t="s">
        <v>39</v>
      </c>
    </row>
    <row r="3019" spans="1:30">
      <c r="A3019" t="s">
        <v>2754</v>
      </c>
      <c r="B3019" t="s">
        <v>26</v>
      </c>
      <c r="C3019" t="s">
        <v>27</v>
      </c>
      <c r="D3019" t="s">
        <v>28</v>
      </c>
      <c r="E3019" t="s">
        <v>29</v>
      </c>
      <c r="F3019" t="s">
        <v>2659</v>
      </c>
      <c r="G3019" t="s">
        <v>2660</v>
      </c>
      <c r="H3019" t="s">
        <v>6181</v>
      </c>
      <c r="I3019" t="s">
        <v>6022</v>
      </c>
      <c r="J3019" t="s">
        <v>2754</v>
      </c>
      <c r="K3019" t="s">
        <v>30</v>
      </c>
      <c r="L3019" t="s">
        <v>30</v>
      </c>
      <c r="M3019" t="s">
        <v>41</v>
      </c>
      <c r="N3019" t="s">
        <v>42</v>
      </c>
      <c r="O3019" t="s">
        <v>14672</v>
      </c>
      <c r="P3019" t="s">
        <v>633</v>
      </c>
      <c r="Q3019" t="s">
        <v>72</v>
      </c>
      <c r="R3019" t="s">
        <v>17467</v>
      </c>
      <c r="S3019" t="str">
        <f t="shared" si="47"/>
        <v>CCAMA QUISPE, THELMA NEVINS</v>
      </c>
      <c r="T3019" t="s">
        <v>35</v>
      </c>
      <c r="U3019" t="s">
        <v>47</v>
      </c>
      <c r="V3019" t="s">
        <v>48</v>
      </c>
      <c r="W3019" t="s">
        <v>17465</v>
      </c>
      <c r="X3019" s="121">
        <v>27552</v>
      </c>
      <c r="Y3019" t="s">
        <v>17466</v>
      </c>
      <c r="AB3019" t="s">
        <v>37</v>
      </c>
      <c r="AC3019" t="s">
        <v>38</v>
      </c>
      <c r="AD3019" t="s">
        <v>39</v>
      </c>
    </row>
    <row r="3020" spans="1:30">
      <c r="A3020" t="s">
        <v>2755</v>
      </c>
      <c r="B3020" t="s">
        <v>26</v>
      </c>
      <c r="C3020" t="s">
        <v>27</v>
      </c>
      <c r="D3020" t="s">
        <v>28</v>
      </c>
      <c r="E3020" t="s">
        <v>29</v>
      </c>
      <c r="F3020" t="s">
        <v>2659</v>
      </c>
      <c r="G3020" t="s">
        <v>2660</v>
      </c>
      <c r="H3020" t="s">
        <v>6181</v>
      </c>
      <c r="I3020" t="s">
        <v>6022</v>
      </c>
      <c r="J3020" t="s">
        <v>2755</v>
      </c>
      <c r="K3020" t="s">
        <v>30</v>
      </c>
      <c r="L3020" t="s">
        <v>30</v>
      </c>
      <c r="M3020" t="s">
        <v>8480</v>
      </c>
      <c r="N3020" t="s">
        <v>42</v>
      </c>
      <c r="O3020" t="s">
        <v>52</v>
      </c>
      <c r="P3020" t="s">
        <v>133</v>
      </c>
      <c r="Q3020" t="s">
        <v>72</v>
      </c>
      <c r="R3020" t="s">
        <v>853</v>
      </c>
      <c r="S3020" t="str">
        <f t="shared" si="47"/>
        <v>PINO QUISPE, ANGEL</v>
      </c>
      <c r="T3020" t="s">
        <v>58</v>
      </c>
      <c r="U3020" t="s">
        <v>47</v>
      </c>
      <c r="V3020" t="s">
        <v>48</v>
      </c>
      <c r="W3020" t="s">
        <v>17468</v>
      </c>
      <c r="X3020" s="121">
        <v>26878</v>
      </c>
      <c r="Y3020" t="s">
        <v>2756</v>
      </c>
      <c r="AB3020" t="s">
        <v>37</v>
      </c>
      <c r="AC3020" t="s">
        <v>38</v>
      </c>
      <c r="AD3020" t="s">
        <v>39</v>
      </c>
    </row>
    <row r="3021" spans="1:30">
      <c r="A3021" t="s">
        <v>2757</v>
      </c>
      <c r="B3021" t="s">
        <v>26</v>
      </c>
      <c r="C3021" t="s">
        <v>27</v>
      </c>
      <c r="D3021" t="s">
        <v>28</v>
      </c>
      <c r="E3021" t="s">
        <v>29</v>
      </c>
      <c r="F3021" t="s">
        <v>2659</v>
      </c>
      <c r="G3021" t="s">
        <v>2660</v>
      </c>
      <c r="H3021" t="s">
        <v>6181</v>
      </c>
      <c r="I3021" t="s">
        <v>6022</v>
      </c>
      <c r="J3021" t="s">
        <v>2757</v>
      </c>
      <c r="K3021" t="s">
        <v>30</v>
      </c>
      <c r="L3021" t="s">
        <v>30</v>
      </c>
      <c r="M3021" t="s">
        <v>41</v>
      </c>
      <c r="N3021" t="s">
        <v>42</v>
      </c>
      <c r="O3021" t="s">
        <v>52</v>
      </c>
      <c r="P3021" t="s">
        <v>691</v>
      </c>
      <c r="Q3021" t="s">
        <v>103</v>
      </c>
      <c r="R3021" t="s">
        <v>981</v>
      </c>
      <c r="S3021" t="str">
        <f t="shared" si="47"/>
        <v>PARISUAÑA MAMANI, MARCIAL</v>
      </c>
      <c r="T3021" t="s">
        <v>51</v>
      </c>
      <c r="U3021" t="s">
        <v>47</v>
      </c>
      <c r="V3021" t="s">
        <v>48</v>
      </c>
      <c r="W3021" t="s">
        <v>17469</v>
      </c>
      <c r="X3021" s="121">
        <v>21239</v>
      </c>
      <c r="Y3021" t="s">
        <v>2758</v>
      </c>
      <c r="AB3021" t="s">
        <v>37</v>
      </c>
      <c r="AC3021" t="s">
        <v>38</v>
      </c>
      <c r="AD3021" t="s">
        <v>39</v>
      </c>
    </row>
    <row r="3022" spans="1:30">
      <c r="A3022" t="s">
        <v>2759</v>
      </c>
      <c r="B3022" t="s">
        <v>26</v>
      </c>
      <c r="C3022" t="s">
        <v>27</v>
      </c>
      <c r="D3022" t="s">
        <v>28</v>
      </c>
      <c r="E3022" t="s">
        <v>29</v>
      </c>
      <c r="F3022" t="s">
        <v>2659</v>
      </c>
      <c r="G3022" t="s">
        <v>2660</v>
      </c>
      <c r="H3022" t="s">
        <v>6181</v>
      </c>
      <c r="I3022" t="s">
        <v>6022</v>
      </c>
      <c r="J3022" t="s">
        <v>2759</v>
      </c>
      <c r="K3022" t="s">
        <v>30</v>
      </c>
      <c r="L3022" t="s">
        <v>30</v>
      </c>
      <c r="M3022" t="s">
        <v>41</v>
      </c>
      <c r="N3022" t="s">
        <v>42</v>
      </c>
      <c r="O3022" t="s">
        <v>2760</v>
      </c>
      <c r="P3022" t="s">
        <v>72</v>
      </c>
      <c r="Q3022" t="s">
        <v>189</v>
      </c>
      <c r="R3022" t="s">
        <v>342</v>
      </c>
      <c r="S3022" t="str">
        <f t="shared" si="47"/>
        <v>QUISPE APAZA, DORA</v>
      </c>
      <c r="T3022" t="s">
        <v>62</v>
      </c>
      <c r="U3022" t="s">
        <v>47</v>
      </c>
      <c r="V3022" t="s">
        <v>48</v>
      </c>
      <c r="W3022" t="s">
        <v>17470</v>
      </c>
      <c r="X3022" s="121">
        <v>21223</v>
      </c>
      <c r="Y3022" t="s">
        <v>2761</v>
      </c>
      <c r="AB3022" t="s">
        <v>37</v>
      </c>
      <c r="AC3022" t="s">
        <v>38</v>
      </c>
      <c r="AD3022" t="s">
        <v>39</v>
      </c>
    </row>
    <row r="3023" spans="1:30">
      <c r="A3023" t="s">
        <v>2762</v>
      </c>
      <c r="B3023" t="s">
        <v>26</v>
      </c>
      <c r="C3023" t="s">
        <v>27</v>
      </c>
      <c r="D3023" t="s">
        <v>28</v>
      </c>
      <c r="E3023" t="s">
        <v>29</v>
      </c>
      <c r="F3023" t="s">
        <v>2659</v>
      </c>
      <c r="G3023" t="s">
        <v>2660</v>
      </c>
      <c r="H3023" t="s">
        <v>6181</v>
      </c>
      <c r="I3023" t="s">
        <v>6022</v>
      </c>
      <c r="J3023" t="s">
        <v>2762</v>
      </c>
      <c r="K3023" t="s">
        <v>30</v>
      </c>
      <c r="L3023" t="s">
        <v>30</v>
      </c>
      <c r="M3023" t="s">
        <v>41</v>
      </c>
      <c r="N3023" t="s">
        <v>42</v>
      </c>
      <c r="O3023" t="s">
        <v>13384</v>
      </c>
      <c r="P3023" t="s">
        <v>474</v>
      </c>
      <c r="Q3023" t="s">
        <v>184</v>
      </c>
      <c r="R3023" t="s">
        <v>589</v>
      </c>
      <c r="S3023" t="str">
        <f t="shared" si="47"/>
        <v>CAHUI PANCA, ROBERTO</v>
      </c>
      <c r="T3023" t="s">
        <v>35</v>
      </c>
      <c r="U3023" t="s">
        <v>47</v>
      </c>
      <c r="V3023" t="s">
        <v>48</v>
      </c>
      <c r="W3023" t="s">
        <v>17471</v>
      </c>
      <c r="X3023" s="121">
        <v>24223</v>
      </c>
      <c r="Y3023" t="s">
        <v>3552</v>
      </c>
      <c r="AB3023" t="s">
        <v>37</v>
      </c>
      <c r="AC3023" t="s">
        <v>38</v>
      </c>
      <c r="AD3023" t="s">
        <v>39</v>
      </c>
    </row>
    <row r="3024" spans="1:30">
      <c r="A3024" t="s">
        <v>2763</v>
      </c>
      <c r="B3024" t="s">
        <v>26</v>
      </c>
      <c r="C3024" t="s">
        <v>27</v>
      </c>
      <c r="D3024" t="s">
        <v>28</v>
      </c>
      <c r="E3024" t="s">
        <v>29</v>
      </c>
      <c r="F3024" t="s">
        <v>2659</v>
      </c>
      <c r="G3024" t="s">
        <v>2660</v>
      </c>
      <c r="H3024" t="s">
        <v>6181</v>
      </c>
      <c r="I3024" t="s">
        <v>6022</v>
      </c>
      <c r="J3024" t="s">
        <v>2763</v>
      </c>
      <c r="K3024" t="s">
        <v>30</v>
      </c>
      <c r="L3024" t="s">
        <v>30</v>
      </c>
      <c r="M3024" t="s">
        <v>41</v>
      </c>
      <c r="N3024" t="s">
        <v>42</v>
      </c>
      <c r="O3024" t="s">
        <v>52</v>
      </c>
      <c r="P3024" t="s">
        <v>72</v>
      </c>
      <c r="Q3024" t="s">
        <v>122</v>
      </c>
      <c r="R3024" t="s">
        <v>416</v>
      </c>
      <c r="S3024" t="str">
        <f t="shared" si="47"/>
        <v>QUISPE FLORES, AGUSTINA</v>
      </c>
      <c r="T3024" t="s">
        <v>51</v>
      </c>
      <c r="U3024" t="s">
        <v>47</v>
      </c>
      <c r="V3024" t="s">
        <v>48</v>
      </c>
      <c r="W3024" t="s">
        <v>17472</v>
      </c>
      <c r="X3024" s="121">
        <v>22895</v>
      </c>
      <c r="Y3024" t="s">
        <v>2764</v>
      </c>
      <c r="AB3024" t="s">
        <v>37</v>
      </c>
      <c r="AC3024" t="s">
        <v>38</v>
      </c>
      <c r="AD3024" t="s">
        <v>39</v>
      </c>
    </row>
    <row r="3025" spans="1:30">
      <c r="A3025" t="s">
        <v>2765</v>
      </c>
      <c r="B3025" t="s">
        <v>26</v>
      </c>
      <c r="C3025" t="s">
        <v>27</v>
      </c>
      <c r="D3025" t="s">
        <v>28</v>
      </c>
      <c r="E3025" t="s">
        <v>29</v>
      </c>
      <c r="F3025" t="s">
        <v>2659</v>
      </c>
      <c r="G3025" t="s">
        <v>2660</v>
      </c>
      <c r="H3025" t="s">
        <v>6181</v>
      </c>
      <c r="I3025" t="s">
        <v>6022</v>
      </c>
      <c r="J3025" t="s">
        <v>2765</v>
      </c>
      <c r="K3025" t="s">
        <v>30</v>
      </c>
      <c r="L3025" t="s">
        <v>30</v>
      </c>
      <c r="M3025" t="s">
        <v>41</v>
      </c>
      <c r="N3025" t="s">
        <v>42</v>
      </c>
      <c r="O3025" t="s">
        <v>52</v>
      </c>
      <c r="P3025" t="s">
        <v>72</v>
      </c>
      <c r="Q3025" t="s">
        <v>184</v>
      </c>
      <c r="R3025" t="s">
        <v>2766</v>
      </c>
      <c r="S3025" t="str">
        <f t="shared" si="47"/>
        <v>QUISPE PANCA, ALDER JHOSUE</v>
      </c>
      <c r="T3025" t="s">
        <v>46</v>
      </c>
      <c r="U3025" t="s">
        <v>47</v>
      </c>
      <c r="V3025" t="s">
        <v>48</v>
      </c>
      <c r="W3025" t="s">
        <v>17473</v>
      </c>
      <c r="X3025" s="121">
        <v>25366</v>
      </c>
      <c r="Y3025" t="s">
        <v>2767</v>
      </c>
      <c r="AB3025" t="s">
        <v>37</v>
      </c>
      <c r="AC3025" t="s">
        <v>38</v>
      </c>
      <c r="AD3025" t="s">
        <v>39</v>
      </c>
    </row>
    <row r="3026" spans="1:30">
      <c r="A3026" t="s">
        <v>2768</v>
      </c>
      <c r="B3026" t="s">
        <v>26</v>
      </c>
      <c r="C3026" t="s">
        <v>27</v>
      </c>
      <c r="D3026" t="s">
        <v>28</v>
      </c>
      <c r="E3026" t="s">
        <v>29</v>
      </c>
      <c r="F3026" t="s">
        <v>2659</v>
      </c>
      <c r="G3026" t="s">
        <v>2660</v>
      </c>
      <c r="H3026" t="s">
        <v>6181</v>
      </c>
      <c r="I3026" t="s">
        <v>6022</v>
      </c>
      <c r="J3026" t="s">
        <v>2768</v>
      </c>
      <c r="K3026" t="s">
        <v>30</v>
      </c>
      <c r="L3026" t="s">
        <v>30</v>
      </c>
      <c r="M3026" t="s">
        <v>41</v>
      </c>
      <c r="N3026" t="s">
        <v>42</v>
      </c>
      <c r="O3026" t="s">
        <v>52</v>
      </c>
      <c r="P3026" t="s">
        <v>72</v>
      </c>
      <c r="Q3026" t="s">
        <v>808</v>
      </c>
      <c r="R3026" t="s">
        <v>6239</v>
      </c>
      <c r="S3026" t="str">
        <f t="shared" si="47"/>
        <v>QUISPE QUIÑONEZ, ADANELA DEL PILAR</v>
      </c>
      <c r="T3026" t="s">
        <v>46</v>
      </c>
      <c r="U3026" t="s">
        <v>47</v>
      </c>
      <c r="V3026" t="s">
        <v>48</v>
      </c>
      <c r="W3026" t="s">
        <v>17474</v>
      </c>
      <c r="X3026" s="121">
        <v>27907</v>
      </c>
      <c r="Y3026" t="s">
        <v>2769</v>
      </c>
      <c r="AB3026" t="s">
        <v>37</v>
      </c>
      <c r="AC3026" t="s">
        <v>38</v>
      </c>
      <c r="AD3026" t="s">
        <v>39</v>
      </c>
    </row>
    <row r="3027" spans="1:30">
      <c r="A3027" t="s">
        <v>2770</v>
      </c>
      <c r="B3027" t="s">
        <v>26</v>
      </c>
      <c r="C3027" t="s">
        <v>27</v>
      </c>
      <c r="D3027" t="s">
        <v>28</v>
      </c>
      <c r="E3027" t="s">
        <v>29</v>
      </c>
      <c r="F3027" t="s">
        <v>2659</v>
      </c>
      <c r="G3027" t="s">
        <v>2660</v>
      </c>
      <c r="H3027" t="s">
        <v>6181</v>
      </c>
      <c r="I3027" t="s">
        <v>6022</v>
      </c>
      <c r="J3027" t="s">
        <v>2770</v>
      </c>
      <c r="K3027" t="s">
        <v>30</v>
      </c>
      <c r="L3027" t="s">
        <v>30</v>
      </c>
      <c r="M3027" t="s">
        <v>41</v>
      </c>
      <c r="N3027" t="s">
        <v>42</v>
      </c>
      <c r="O3027" t="s">
        <v>52</v>
      </c>
      <c r="P3027" t="s">
        <v>364</v>
      </c>
      <c r="Q3027" t="s">
        <v>319</v>
      </c>
      <c r="R3027" t="s">
        <v>933</v>
      </c>
      <c r="S3027" t="str">
        <f t="shared" si="47"/>
        <v>RAMIREZ MENDOZA, ROMAN</v>
      </c>
      <c r="T3027" t="s">
        <v>51</v>
      </c>
      <c r="U3027" t="s">
        <v>47</v>
      </c>
      <c r="V3027" t="s">
        <v>48</v>
      </c>
      <c r="W3027" t="s">
        <v>17475</v>
      </c>
      <c r="X3027" s="121">
        <v>22867</v>
      </c>
      <c r="Y3027" t="s">
        <v>2771</v>
      </c>
      <c r="AB3027" t="s">
        <v>37</v>
      </c>
      <c r="AC3027" t="s">
        <v>38</v>
      </c>
      <c r="AD3027" t="s">
        <v>39</v>
      </c>
    </row>
    <row r="3028" spans="1:30">
      <c r="A3028" t="s">
        <v>2772</v>
      </c>
      <c r="B3028" t="s">
        <v>26</v>
      </c>
      <c r="C3028" t="s">
        <v>27</v>
      </c>
      <c r="D3028" t="s">
        <v>28</v>
      </c>
      <c r="E3028" t="s">
        <v>29</v>
      </c>
      <c r="F3028" t="s">
        <v>2659</v>
      </c>
      <c r="G3028" t="s">
        <v>2660</v>
      </c>
      <c r="H3028" t="s">
        <v>6181</v>
      </c>
      <c r="I3028" t="s">
        <v>6022</v>
      </c>
      <c r="J3028" t="s">
        <v>2772</v>
      </c>
      <c r="K3028" t="s">
        <v>30</v>
      </c>
      <c r="L3028" t="s">
        <v>30</v>
      </c>
      <c r="M3028" t="s">
        <v>41</v>
      </c>
      <c r="N3028" t="s">
        <v>42</v>
      </c>
      <c r="O3028" t="s">
        <v>2773</v>
      </c>
      <c r="P3028" t="s">
        <v>364</v>
      </c>
      <c r="Q3028" t="s">
        <v>331</v>
      </c>
      <c r="R3028" t="s">
        <v>786</v>
      </c>
      <c r="S3028" t="str">
        <f t="shared" si="47"/>
        <v>RAMIREZ ATENCIO, LUIS ALBERTO</v>
      </c>
      <c r="T3028" t="s">
        <v>35</v>
      </c>
      <c r="U3028" t="s">
        <v>47</v>
      </c>
      <c r="V3028" t="s">
        <v>48</v>
      </c>
      <c r="W3028" t="s">
        <v>17476</v>
      </c>
      <c r="X3028" s="121">
        <v>24591</v>
      </c>
      <c r="Y3028" t="s">
        <v>2774</v>
      </c>
      <c r="AB3028" t="s">
        <v>37</v>
      </c>
      <c r="AC3028" t="s">
        <v>38</v>
      </c>
      <c r="AD3028" t="s">
        <v>39</v>
      </c>
    </row>
    <row r="3029" spans="1:30">
      <c r="A3029" t="s">
        <v>2775</v>
      </c>
      <c r="B3029" t="s">
        <v>26</v>
      </c>
      <c r="C3029" t="s">
        <v>27</v>
      </c>
      <c r="D3029" t="s">
        <v>28</v>
      </c>
      <c r="E3029" t="s">
        <v>29</v>
      </c>
      <c r="F3029" t="s">
        <v>2659</v>
      </c>
      <c r="G3029" t="s">
        <v>2660</v>
      </c>
      <c r="H3029" t="s">
        <v>6181</v>
      </c>
      <c r="I3029" t="s">
        <v>6022</v>
      </c>
      <c r="J3029" t="s">
        <v>2775</v>
      </c>
      <c r="K3029" t="s">
        <v>30</v>
      </c>
      <c r="L3029" t="s">
        <v>30</v>
      </c>
      <c r="M3029" t="s">
        <v>41</v>
      </c>
      <c r="N3029" t="s">
        <v>42</v>
      </c>
      <c r="O3029" t="s">
        <v>2776</v>
      </c>
      <c r="P3029" t="s">
        <v>441</v>
      </c>
      <c r="Q3029" t="s">
        <v>72</v>
      </c>
      <c r="R3029" t="s">
        <v>2777</v>
      </c>
      <c r="S3029" t="str">
        <f t="shared" si="47"/>
        <v>COTRADO QUISPE, JUAN ABRAHAM</v>
      </c>
      <c r="T3029" t="s">
        <v>51</v>
      </c>
      <c r="U3029" t="s">
        <v>47</v>
      </c>
      <c r="V3029" t="s">
        <v>48</v>
      </c>
      <c r="W3029" t="s">
        <v>17477</v>
      </c>
      <c r="X3029" s="121">
        <v>26209</v>
      </c>
      <c r="Y3029" t="s">
        <v>2778</v>
      </c>
      <c r="AB3029" t="s">
        <v>37</v>
      </c>
      <c r="AC3029" t="s">
        <v>38</v>
      </c>
      <c r="AD3029" t="s">
        <v>39</v>
      </c>
    </row>
    <row r="3030" spans="1:30">
      <c r="A3030" t="s">
        <v>2779</v>
      </c>
      <c r="B3030" t="s">
        <v>26</v>
      </c>
      <c r="C3030" t="s">
        <v>27</v>
      </c>
      <c r="D3030" t="s">
        <v>28</v>
      </c>
      <c r="E3030" t="s">
        <v>29</v>
      </c>
      <c r="F3030" t="s">
        <v>2659</v>
      </c>
      <c r="G3030" t="s">
        <v>2660</v>
      </c>
      <c r="H3030" t="s">
        <v>6181</v>
      </c>
      <c r="I3030" t="s">
        <v>6022</v>
      </c>
      <c r="J3030" t="s">
        <v>2779</v>
      </c>
      <c r="K3030" t="s">
        <v>30</v>
      </c>
      <c r="L3030" t="s">
        <v>30</v>
      </c>
      <c r="M3030" t="s">
        <v>41</v>
      </c>
      <c r="N3030" t="s">
        <v>42</v>
      </c>
      <c r="O3030" t="s">
        <v>52</v>
      </c>
      <c r="P3030" t="s">
        <v>175</v>
      </c>
      <c r="Q3030" t="s">
        <v>2780</v>
      </c>
      <c r="R3030" t="s">
        <v>2781</v>
      </c>
      <c r="S3030" t="str">
        <f t="shared" si="47"/>
        <v>TITO REATEGUI, ETCHMERB</v>
      </c>
      <c r="T3030" t="s">
        <v>46</v>
      </c>
      <c r="U3030" t="s">
        <v>47</v>
      </c>
      <c r="V3030" t="s">
        <v>48</v>
      </c>
      <c r="W3030" t="s">
        <v>17478</v>
      </c>
      <c r="X3030" s="121">
        <v>21523</v>
      </c>
      <c r="Y3030" t="s">
        <v>2782</v>
      </c>
      <c r="AB3030" t="s">
        <v>37</v>
      </c>
      <c r="AC3030" t="s">
        <v>38</v>
      </c>
      <c r="AD3030" t="s">
        <v>39</v>
      </c>
    </row>
    <row r="3031" spans="1:30">
      <c r="A3031" t="s">
        <v>2783</v>
      </c>
      <c r="B3031" t="s">
        <v>26</v>
      </c>
      <c r="C3031" t="s">
        <v>27</v>
      </c>
      <c r="D3031" t="s">
        <v>28</v>
      </c>
      <c r="E3031" t="s">
        <v>29</v>
      </c>
      <c r="F3031" t="s">
        <v>2659</v>
      </c>
      <c r="G3031" t="s">
        <v>2660</v>
      </c>
      <c r="H3031" t="s">
        <v>6181</v>
      </c>
      <c r="I3031" t="s">
        <v>6022</v>
      </c>
      <c r="J3031" t="s">
        <v>2783</v>
      </c>
      <c r="K3031" t="s">
        <v>30</v>
      </c>
      <c r="L3031" t="s">
        <v>30</v>
      </c>
      <c r="M3031" t="s">
        <v>41</v>
      </c>
      <c r="N3031" t="s">
        <v>42</v>
      </c>
      <c r="O3031" t="s">
        <v>13385</v>
      </c>
      <c r="P3031" t="s">
        <v>75</v>
      </c>
      <c r="Q3031" t="s">
        <v>293</v>
      </c>
      <c r="R3031" t="s">
        <v>360</v>
      </c>
      <c r="S3031" t="str">
        <f t="shared" si="47"/>
        <v>PINEDA AGUILAR, ROSA MARIA</v>
      </c>
      <c r="T3031" t="s">
        <v>35</v>
      </c>
      <c r="U3031" t="s">
        <v>47</v>
      </c>
      <c r="V3031" t="s">
        <v>48</v>
      </c>
      <c r="W3031" t="s">
        <v>17479</v>
      </c>
      <c r="X3031" s="121">
        <v>25711</v>
      </c>
      <c r="Y3031" t="s">
        <v>4892</v>
      </c>
      <c r="AB3031" t="s">
        <v>37</v>
      </c>
      <c r="AC3031" t="s">
        <v>38</v>
      </c>
      <c r="AD3031" t="s">
        <v>39</v>
      </c>
    </row>
    <row r="3032" spans="1:30">
      <c r="A3032" t="s">
        <v>2784</v>
      </c>
      <c r="B3032" t="s">
        <v>26</v>
      </c>
      <c r="C3032" t="s">
        <v>27</v>
      </c>
      <c r="D3032" t="s">
        <v>28</v>
      </c>
      <c r="E3032" t="s">
        <v>29</v>
      </c>
      <c r="F3032" t="s">
        <v>2659</v>
      </c>
      <c r="G3032" t="s">
        <v>2660</v>
      </c>
      <c r="H3032" t="s">
        <v>6181</v>
      </c>
      <c r="I3032" t="s">
        <v>6022</v>
      </c>
      <c r="J3032" t="s">
        <v>2784</v>
      </c>
      <c r="K3032" t="s">
        <v>30</v>
      </c>
      <c r="L3032" t="s">
        <v>30</v>
      </c>
      <c r="M3032" t="s">
        <v>41</v>
      </c>
      <c r="N3032" t="s">
        <v>42</v>
      </c>
      <c r="O3032" t="s">
        <v>2785</v>
      </c>
      <c r="P3032" t="s">
        <v>364</v>
      </c>
      <c r="Q3032" t="s">
        <v>117</v>
      </c>
      <c r="R3032" t="s">
        <v>473</v>
      </c>
      <c r="S3032" t="str">
        <f t="shared" si="47"/>
        <v>RAMIREZ QUILCA, NELLY</v>
      </c>
      <c r="T3032" t="s">
        <v>51</v>
      </c>
      <c r="U3032" t="s">
        <v>47</v>
      </c>
      <c r="V3032" t="s">
        <v>48</v>
      </c>
      <c r="W3032" t="s">
        <v>17480</v>
      </c>
      <c r="X3032" s="121">
        <v>27194</v>
      </c>
      <c r="Y3032" t="s">
        <v>1404</v>
      </c>
      <c r="AB3032" t="s">
        <v>37</v>
      </c>
      <c r="AC3032" t="s">
        <v>38</v>
      </c>
      <c r="AD3032" t="s">
        <v>39</v>
      </c>
    </row>
    <row r="3033" spans="1:30">
      <c r="A3033" t="s">
        <v>2786</v>
      </c>
      <c r="B3033" t="s">
        <v>26</v>
      </c>
      <c r="C3033" t="s">
        <v>27</v>
      </c>
      <c r="D3033" t="s">
        <v>28</v>
      </c>
      <c r="E3033" t="s">
        <v>29</v>
      </c>
      <c r="F3033" t="s">
        <v>2659</v>
      </c>
      <c r="G3033" t="s">
        <v>2660</v>
      </c>
      <c r="H3033" t="s">
        <v>6181</v>
      </c>
      <c r="I3033" t="s">
        <v>6022</v>
      </c>
      <c r="J3033" t="s">
        <v>2786</v>
      </c>
      <c r="K3033" t="s">
        <v>30</v>
      </c>
      <c r="L3033" t="s">
        <v>30</v>
      </c>
      <c r="M3033" t="s">
        <v>41</v>
      </c>
      <c r="N3033" t="s">
        <v>42</v>
      </c>
      <c r="O3033" t="s">
        <v>2787</v>
      </c>
      <c r="P3033" t="s">
        <v>122</v>
      </c>
      <c r="Q3033" t="s">
        <v>413</v>
      </c>
      <c r="R3033" t="s">
        <v>861</v>
      </c>
      <c r="S3033" t="str">
        <f t="shared" si="47"/>
        <v>FLORES AROAPAZA, JAIME</v>
      </c>
      <c r="T3033" t="s">
        <v>46</v>
      </c>
      <c r="U3033" t="s">
        <v>47</v>
      </c>
      <c r="V3033" t="s">
        <v>48</v>
      </c>
      <c r="W3033" t="s">
        <v>17481</v>
      </c>
      <c r="X3033" s="121">
        <v>22501</v>
      </c>
      <c r="Y3033" t="s">
        <v>2788</v>
      </c>
      <c r="AB3033" t="s">
        <v>37</v>
      </c>
      <c r="AC3033" t="s">
        <v>38</v>
      </c>
      <c r="AD3033" t="s">
        <v>39</v>
      </c>
    </row>
    <row r="3034" spans="1:30">
      <c r="A3034" t="s">
        <v>2789</v>
      </c>
      <c r="B3034" t="s">
        <v>26</v>
      </c>
      <c r="C3034" t="s">
        <v>27</v>
      </c>
      <c r="D3034" t="s">
        <v>28</v>
      </c>
      <c r="E3034" t="s">
        <v>29</v>
      </c>
      <c r="F3034" t="s">
        <v>2659</v>
      </c>
      <c r="G3034" t="s">
        <v>2660</v>
      </c>
      <c r="H3034" t="s">
        <v>6181</v>
      </c>
      <c r="I3034" t="s">
        <v>6022</v>
      </c>
      <c r="J3034" t="s">
        <v>2789</v>
      </c>
      <c r="K3034" t="s">
        <v>30</v>
      </c>
      <c r="L3034" t="s">
        <v>30</v>
      </c>
      <c r="M3034" t="s">
        <v>41</v>
      </c>
      <c r="N3034" t="s">
        <v>42</v>
      </c>
      <c r="O3034" t="s">
        <v>2373</v>
      </c>
      <c r="P3034" t="s">
        <v>152</v>
      </c>
      <c r="Q3034" t="s">
        <v>110</v>
      </c>
      <c r="R3034" t="s">
        <v>2679</v>
      </c>
      <c r="S3034" t="str">
        <f t="shared" si="47"/>
        <v>PEREZ PAREDES, EDITH LUZ</v>
      </c>
      <c r="T3034" t="s">
        <v>58</v>
      </c>
      <c r="U3034" t="s">
        <v>47</v>
      </c>
      <c r="V3034" t="s">
        <v>48</v>
      </c>
      <c r="W3034" t="s">
        <v>17482</v>
      </c>
      <c r="X3034" s="121">
        <v>21993</v>
      </c>
      <c r="Y3034" t="s">
        <v>2680</v>
      </c>
      <c r="AB3034" t="s">
        <v>37</v>
      </c>
      <c r="AC3034" t="s">
        <v>38</v>
      </c>
      <c r="AD3034" t="s">
        <v>39</v>
      </c>
    </row>
    <row r="3035" spans="1:30">
      <c r="A3035" t="s">
        <v>2790</v>
      </c>
      <c r="B3035" t="s">
        <v>26</v>
      </c>
      <c r="C3035" t="s">
        <v>27</v>
      </c>
      <c r="D3035" t="s">
        <v>28</v>
      </c>
      <c r="E3035" t="s">
        <v>29</v>
      </c>
      <c r="F3035" t="s">
        <v>2659</v>
      </c>
      <c r="G3035" t="s">
        <v>2660</v>
      </c>
      <c r="H3035" t="s">
        <v>6181</v>
      </c>
      <c r="I3035" t="s">
        <v>6022</v>
      </c>
      <c r="J3035" t="s">
        <v>2790</v>
      </c>
      <c r="K3035" t="s">
        <v>30</v>
      </c>
      <c r="L3035" t="s">
        <v>30</v>
      </c>
      <c r="M3035" t="s">
        <v>41</v>
      </c>
      <c r="N3035" t="s">
        <v>42</v>
      </c>
      <c r="O3035" t="s">
        <v>2791</v>
      </c>
      <c r="P3035" t="s">
        <v>2792</v>
      </c>
      <c r="Q3035" t="s">
        <v>163</v>
      </c>
      <c r="R3035" t="s">
        <v>1382</v>
      </c>
      <c r="S3035" t="str">
        <f t="shared" si="47"/>
        <v>YLAQUITA GALINDO, SEGUNDINO</v>
      </c>
      <c r="T3035" t="s">
        <v>46</v>
      </c>
      <c r="U3035" t="s">
        <v>47</v>
      </c>
      <c r="V3035" t="s">
        <v>48</v>
      </c>
      <c r="W3035" t="s">
        <v>17483</v>
      </c>
      <c r="X3035" s="121">
        <v>21368</v>
      </c>
      <c r="Y3035" t="s">
        <v>2793</v>
      </c>
      <c r="AB3035" t="s">
        <v>37</v>
      </c>
      <c r="AC3035" t="s">
        <v>38</v>
      </c>
      <c r="AD3035" t="s">
        <v>39</v>
      </c>
    </row>
    <row r="3036" spans="1:30">
      <c r="A3036" t="s">
        <v>2794</v>
      </c>
      <c r="B3036" t="s">
        <v>26</v>
      </c>
      <c r="C3036" t="s">
        <v>27</v>
      </c>
      <c r="D3036" t="s">
        <v>28</v>
      </c>
      <c r="E3036" t="s">
        <v>29</v>
      </c>
      <c r="F3036" t="s">
        <v>2659</v>
      </c>
      <c r="G3036" t="s">
        <v>2660</v>
      </c>
      <c r="H3036" t="s">
        <v>6181</v>
      </c>
      <c r="I3036" t="s">
        <v>6022</v>
      </c>
      <c r="J3036" t="s">
        <v>2794</v>
      </c>
      <c r="K3036" t="s">
        <v>30</v>
      </c>
      <c r="L3036" t="s">
        <v>30</v>
      </c>
      <c r="M3036" t="s">
        <v>8480</v>
      </c>
      <c r="N3036" t="s">
        <v>42</v>
      </c>
      <c r="O3036" t="s">
        <v>2795</v>
      </c>
      <c r="P3036" t="s">
        <v>73</v>
      </c>
      <c r="Q3036" t="s">
        <v>255</v>
      </c>
      <c r="R3036" t="s">
        <v>316</v>
      </c>
      <c r="S3036" t="str">
        <f t="shared" si="47"/>
        <v>CONDORI PAUCAR, MARIA LUISA</v>
      </c>
      <c r="T3036" t="s">
        <v>62</v>
      </c>
      <c r="U3036" t="s">
        <v>47</v>
      </c>
      <c r="V3036" t="s">
        <v>48</v>
      </c>
      <c r="W3036" t="s">
        <v>17484</v>
      </c>
      <c r="X3036" s="121">
        <v>26458</v>
      </c>
      <c r="Y3036" t="s">
        <v>2796</v>
      </c>
      <c r="AB3036" t="s">
        <v>37</v>
      </c>
      <c r="AC3036" t="s">
        <v>38</v>
      </c>
      <c r="AD3036" t="s">
        <v>39</v>
      </c>
    </row>
    <row r="3037" spans="1:30">
      <c r="A3037" t="s">
        <v>2797</v>
      </c>
      <c r="B3037" t="s">
        <v>26</v>
      </c>
      <c r="C3037" t="s">
        <v>27</v>
      </c>
      <c r="D3037" t="s">
        <v>28</v>
      </c>
      <c r="E3037" t="s">
        <v>29</v>
      </c>
      <c r="F3037" t="s">
        <v>2659</v>
      </c>
      <c r="G3037" t="s">
        <v>2660</v>
      </c>
      <c r="H3037" t="s">
        <v>6181</v>
      </c>
      <c r="I3037" t="s">
        <v>6022</v>
      </c>
      <c r="J3037" t="s">
        <v>2797</v>
      </c>
      <c r="K3037" t="s">
        <v>30</v>
      </c>
      <c r="L3037" t="s">
        <v>74</v>
      </c>
      <c r="M3037" t="s">
        <v>74</v>
      </c>
      <c r="N3037" t="s">
        <v>42</v>
      </c>
      <c r="O3037" t="s">
        <v>52</v>
      </c>
      <c r="P3037" t="s">
        <v>144</v>
      </c>
      <c r="Q3037" t="s">
        <v>106</v>
      </c>
      <c r="R3037" t="s">
        <v>2798</v>
      </c>
      <c r="S3037" t="str">
        <f t="shared" si="47"/>
        <v>CHAYÑA RUELAS, FELIPA TEONILA</v>
      </c>
      <c r="T3037" t="s">
        <v>40</v>
      </c>
      <c r="U3037" t="s">
        <v>47</v>
      </c>
      <c r="V3037" t="s">
        <v>48</v>
      </c>
      <c r="W3037" t="s">
        <v>17485</v>
      </c>
      <c r="X3037" s="121">
        <v>21055</v>
      </c>
      <c r="Y3037" t="s">
        <v>2799</v>
      </c>
      <c r="AB3037" t="s">
        <v>37</v>
      </c>
      <c r="AC3037" t="s">
        <v>77</v>
      </c>
      <c r="AD3037" t="s">
        <v>39</v>
      </c>
    </row>
    <row r="3038" spans="1:30">
      <c r="A3038" t="s">
        <v>2800</v>
      </c>
      <c r="B3038" t="s">
        <v>26</v>
      </c>
      <c r="C3038" t="s">
        <v>27</v>
      </c>
      <c r="D3038" t="s">
        <v>28</v>
      </c>
      <c r="E3038" t="s">
        <v>29</v>
      </c>
      <c r="F3038" t="s">
        <v>2659</v>
      </c>
      <c r="G3038" t="s">
        <v>2660</v>
      </c>
      <c r="H3038" t="s">
        <v>6181</v>
      </c>
      <c r="I3038" t="s">
        <v>6022</v>
      </c>
      <c r="J3038" t="s">
        <v>2800</v>
      </c>
      <c r="K3038" t="s">
        <v>30</v>
      </c>
      <c r="L3038" t="s">
        <v>74</v>
      </c>
      <c r="M3038" t="s">
        <v>74</v>
      </c>
      <c r="N3038" t="s">
        <v>42</v>
      </c>
      <c r="O3038" t="s">
        <v>52</v>
      </c>
      <c r="P3038" t="s">
        <v>103</v>
      </c>
      <c r="Q3038" t="s">
        <v>365</v>
      </c>
      <c r="R3038" t="s">
        <v>2801</v>
      </c>
      <c r="S3038" t="str">
        <f t="shared" si="47"/>
        <v>MAMANI TURPO, LUZ MARLENY</v>
      </c>
      <c r="T3038" t="s">
        <v>40</v>
      </c>
      <c r="U3038" t="s">
        <v>47</v>
      </c>
      <c r="V3038" t="s">
        <v>48</v>
      </c>
      <c r="W3038" t="s">
        <v>17486</v>
      </c>
      <c r="X3038" s="121">
        <v>28727</v>
      </c>
      <c r="Y3038" t="s">
        <v>2802</v>
      </c>
      <c r="AB3038" t="s">
        <v>37</v>
      </c>
      <c r="AC3038" t="s">
        <v>77</v>
      </c>
      <c r="AD3038" t="s">
        <v>39</v>
      </c>
    </row>
    <row r="3039" spans="1:30">
      <c r="A3039" t="s">
        <v>2803</v>
      </c>
      <c r="B3039" t="s">
        <v>26</v>
      </c>
      <c r="C3039" t="s">
        <v>27</v>
      </c>
      <c r="D3039" t="s">
        <v>28</v>
      </c>
      <c r="E3039" t="s">
        <v>29</v>
      </c>
      <c r="F3039" t="s">
        <v>2659</v>
      </c>
      <c r="G3039" t="s">
        <v>2660</v>
      </c>
      <c r="H3039" t="s">
        <v>6181</v>
      </c>
      <c r="I3039" t="s">
        <v>6022</v>
      </c>
      <c r="J3039" t="s">
        <v>2803</v>
      </c>
      <c r="K3039" t="s">
        <v>30</v>
      </c>
      <c r="L3039" t="s">
        <v>74</v>
      </c>
      <c r="M3039" t="s">
        <v>74</v>
      </c>
      <c r="N3039" t="s">
        <v>231</v>
      </c>
      <c r="O3039" t="s">
        <v>19256</v>
      </c>
      <c r="P3039" t="s">
        <v>40</v>
      </c>
      <c r="Q3039" t="s">
        <v>40</v>
      </c>
      <c r="R3039" t="s">
        <v>40</v>
      </c>
      <c r="S3039" s="163" t="s">
        <v>231</v>
      </c>
      <c r="T3039" t="s">
        <v>62</v>
      </c>
      <c r="U3039" t="s">
        <v>47</v>
      </c>
      <c r="V3039" t="s">
        <v>48</v>
      </c>
      <c r="W3039" t="s">
        <v>40</v>
      </c>
      <c r="X3039" t="s">
        <v>232</v>
      </c>
      <c r="Y3039" t="s">
        <v>40</v>
      </c>
      <c r="AB3039" t="s">
        <v>37</v>
      </c>
      <c r="AC3039" t="s">
        <v>77</v>
      </c>
      <c r="AD3039" t="s">
        <v>39</v>
      </c>
    </row>
    <row r="3040" spans="1:30">
      <c r="A3040" t="s">
        <v>2804</v>
      </c>
      <c r="B3040" t="s">
        <v>26</v>
      </c>
      <c r="C3040" t="s">
        <v>27</v>
      </c>
      <c r="D3040" t="s">
        <v>28</v>
      </c>
      <c r="E3040" t="s">
        <v>29</v>
      </c>
      <c r="F3040" t="s">
        <v>2659</v>
      </c>
      <c r="G3040" t="s">
        <v>2660</v>
      </c>
      <c r="H3040" t="s">
        <v>6181</v>
      </c>
      <c r="I3040" t="s">
        <v>6022</v>
      </c>
      <c r="J3040" t="s">
        <v>2804</v>
      </c>
      <c r="K3040" t="s">
        <v>30</v>
      </c>
      <c r="L3040" t="s">
        <v>74</v>
      </c>
      <c r="M3040" t="s">
        <v>74</v>
      </c>
      <c r="N3040" t="s">
        <v>42</v>
      </c>
      <c r="O3040" t="s">
        <v>52</v>
      </c>
      <c r="P3040" t="s">
        <v>239</v>
      </c>
      <c r="Q3040" t="s">
        <v>189</v>
      </c>
      <c r="R3040" t="s">
        <v>2805</v>
      </c>
      <c r="S3040" t="str">
        <f t="shared" si="47"/>
        <v>VALERIANO APAZA, NANCY VICTORIA</v>
      </c>
      <c r="T3040" t="s">
        <v>40</v>
      </c>
      <c r="U3040" t="s">
        <v>47</v>
      </c>
      <c r="V3040" t="s">
        <v>48</v>
      </c>
      <c r="W3040" t="s">
        <v>17487</v>
      </c>
      <c r="X3040" s="121">
        <v>21652</v>
      </c>
      <c r="Y3040" t="s">
        <v>2806</v>
      </c>
      <c r="AB3040" t="s">
        <v>37</v>
      </c>
      <c r="AC3040" t="s">
        <v>77</v>
      </c>
      <c r="AD3040" t="s">
        <v>39</v>
      </c>
    </row>
    <row r="3041" spans="1:30">
      <c r="A3041" t="s">
        <v>2807</v>
      </c>
      <c r="B3041" t="s">
        <v>26</v>
      </c>
      <c r="C3041" t="s">
        <v>27</v>
      </c>
      <c r="D3041" t="s">
        <v>28</v>
      </c>
      <c r="E3041" t="s">
        <v>29</v>
      </c>
      <c r="F3041" t="s">
        <v>2659</v>
      </c>
      <c r="G3041" t="s">
        <v>2660</v>
      </c>
      <c r="H3041" t="s">
        <v>6181</v>
      </c>
      <c r="I3041" t="s">
        <v>6022</v>
      </c>
      <c r="J3041" t="s">
        <v>2807</v>
      </c>
      <c r="K3041" t="s">
        <v>30</v>
      </c>
      <c r="L3041" t="s">
        <v>74</v>
      </c>
      <c r="M3041" t="s">
        <v>74</v>
      </c>
      <c r="N3041" t="s">
        <v>231</v>
      </c>
      <c r="O3041" t="s">
        <v>19257</v>
      </c>
      <c r="P3041" t="s">
        <v>40</v>
      </c>
      <c r="Q3041" t="s">
        <v>40</v>
      </c>
      <c r="R3041" t="s">
        <v>40</v>
      </c>
      <c r="S3041" s="163" t="s">
        <v>231</v>
      </c>
      <c r="T3041" t="s">
        <v>62</v>
      </c>
      <c r="U3041" t="s">
        <v>47</v>
      </c>
      <c r="V3041" t="s">
        <v>48</v>
      </c>
      <c r="W3041" t="s">
        <v>40</v>
      </c>
      <c r="X3041" t="s">
        <v>232</v>
      </c>
      <c r="Y3041" t="s">
        <v>40</v>
      </c>
      <c r="AB3041" t="s">
        <v>37</v>
      </c>
      <c r="AC3041" t="s">
        <v>77</v>
      </c>
      <c r="AD3041" t="s">
        <v>39</v>
      </c>
    </row>
    <row r="3042" spans="1:30">
      <c r="A3042" t="s">
        <v>2808</v>
      </c>
      <c r="B3042" t="s">
        <v>26</v>
      </c>
      <c r="C3042" t="s">
        <v>27</v>
      </c>
      <c r="D3042" t="s">
        <v>28</v>
      </c>
      <c r="E3042" t="s">
        <v>29</v>
      </c>
      <c r="F3042" t="s">
        <v>2659</v>
      </c>
      <c r="G3042" t="s">
        <v>2660</v>
      </c>
      <c r="H3042" t="s">
        <v>6181</v>
      </c>
      <c r="I3042" t="s">
        <v>6022</v>
      </c>
      <c r="J3042" t="s">
        <v>2808</v>
      </c>
      <c r="K3042" t="s">
        <v>87</v>
      </c>
      <c r="L3042" t="s">
        <v>719</v>
      </c>
      <c r="M3042" t="s">
        <v>720</v>
      </c>
      <c r="N3042" t="s">
        <v>42</v>
      </c>
      <c r="O3042" t="s">
        <v>52</v>
      </c>
      <c r="P3042" t="s">
        <v>140</v>
      </c>
      <c r="Q3042" t="s">
        <v>103</v>
      </c>
      <c r="R3042" t="s">
        <v>592</v>
      </c>
      <c r="S3042" t="str">
        <f t="shared" si="47"/>
        <v>LLANQUE MAMANI, NILDA</v>
      </c>
      <c r="T3042" t="s">
        <v>97</v>
      </c>
      <c r="U3042" t="s">
        <v>36</v>
      </c>
      <c r="V3042" t="s">
        <v>48</v>
      </c>
      <c r="W3042" t="s">
        <v>17488</v>
      </c>
      <c r="X3042" s="121">
        <v>21867</v>
      </c>
      <c r="Y3042" t="s">
        <v>2809</v>
      </c>
      <c r="AB3042" t="s">
        <v>37</v>
      </c>
      <c r="AC3042" t="s">
        <v>92</v>
      </c>
      <c r="AD3042" t="s">
        <v>39</v>
      </c>
    </row>
    <row r="3043" spans="1:30">
      <c r="A3043" t="s">
        <v>2810</v>
      </c>
      <c r="B3043" t="s">
        <v>26</v>
      </c>
      <c r="C3043" t="s">
        <v>27</v>
      </c>
      <c r="D3043" t="s">
        <v>28</v>
      </c>
      <c r="E3043" t="s">
        <v>29</v>
      </c>
      <c r="F3043" t="s">
        <v>2659</v>
      </c>
      <c r="G3043" t="s">
        <v>2660</v>
      </c>
      <c r="H3043" t="s">
        <v>6181</v>
      </c>
      <c r="I3043" t="s">
        <v>6022</v>
      </c>
      <c r="J3043" t="s">
        <v>2810</v>
      </c>
      <c r="K3043" t="s">
        <v>87</v>
      </c>
      <c r="L3043" t="s">
        <v>719</v>
      </c>
      <c r="M3043" t="s">
        <v>2811</v>
      </c>
      <c r="N3043" t="s">
        <v>231</v>
      </c>
      <c r="O3043" t="s">
        <v>2812</v>
      </c>
      <c r="P3043" t="s">
        <v>40</v>
      </c>
      <c r="Q3043" t="s">
        <v>40</v>
      </c>
      <c r="R3043" t="s">
        <v>40</v>
      </c>
      <c r="S3043" s="163" t="s">
        <v>231</v>
      </c>
      <c r="T3043" t="s">
        <v>62</v>
      </c>
      <c r="U3043" t="s">
        <v>36</v>
      </c>
      <c r="V3043" t="s">
        <v>48</v>
      </c>
      <c r="W3043" t="s">
        <v>40</v>
      </c>
      <c r="X3043" t="s">
        <v>232</v>
      </c>
      <c r="Y3043" t="s">
        <v>40</v>
      </c>
      <c r="AB3043" t="s">
        <v>37</v>
      </c>
      <c r="AC3043" t="s">
        <v>92</v>
      </c>
      <c r="AD3043" t="s">
        <v>39</v>
      </c>
    </row>
    <row r="3044" spans="1:30">
      <c r="A3044" t="s">
        <v>2813</v>
      </c>
      <c r="B3044" t="s">
        <v>26</v>
      </c>
      <c r="C3044" t="s">
        <v>27</v>
      </c>
      <c r="D3044" t="s">
        <v>28</v>
      </c>
      <c r="E3044" t="s">
        <v>29</v>
      </c>
      <c r="F3044" t="s">
        <v>2659</v>
      </c>
      <c r="G3044" t="s">
        <v>2660</v>
      </c>
      <c r="H3044" t="s">
        <v>6181</v>
      </c>
      <c r="I3044" t="s">
        <v>6022</v>
      </c>
      <c r="J3044" t="s">
        <v>2813</v>
      </c>
      <c r="K3044" t="s">
        <v>87</v>
      </c>
      <c r="L3044" t="s">
        <v>709</v>
      </c>
      <c r="M3044" t="s">
        <v>755</v>
      </c>
      <c r="N3044" t="s">
        <v>42</v>
      </c>
      <c r="O3044" t="s">
        <v>52</v>
      </c>
      <c r="P3044" t="s">
        <v>224</v>
      </c>
      <c r="Q3044" t="s">
        <v>54</v>
      </c>
      <c r="R3044" t="s">
        <v>212</v>
      </c>
      <c r="S3044" t="str">
        <f t="shared" si="47"/>
        <v>CALIZAYA ARPASI, LUZ MARINA</v>
      </c>
      <c r="T3044" t="s">
        <v>800</v>
      </c>
      <c r="U3044" t="s">
        <v>36</v>
      </c>
      <c r="V3044" t="s">
        <v>48</v>
      </c>
      <c r="W3044" t="s">
        <v>17489</v>
      </c>
      <c r="X3044" s="121">
        <v>20107</v>
      </c>
      <c r="Y3044" t="s">
        <v>2814</v>
      </c>
      <c r="AB3044" t="s">
        <v>37</v>
      </c>
      <c r="AC3044" t="s">
        <v>92</v>
      </c>
      <c r="AD3044" t="s">
        <v>39</v>
      </c>
    </row>
    <row r="3045" spans="1:30">
      <c r="A3045" t="s">
        <v>2815</v>
      </c>
      <c r="B3045" t="s">
        <v>26</v>
      </c>
      <c r="C3045" t="s">
        <v>27</v>
      </c>
      <c r="D3045" t="s">
        <v>28</v>
      </c>
      <c r="E3045" t="s">
        <v>29</v>
      </c>
      <c r="F3045" t="s">
        <v>2659</v>
      </c>
      <c r="G3045" t="s">
        <v>2660</v>
      </c>
      <c r="H3045" t="s">
        <v>6181</v>
      </c>
      <c r="I3045" t="s">
        <v>6022</v>
      </c>
      <c r="J3045" t="s">
        <v>2815</v>
      </c>
      <c r="K3045" t="s">
        <v>87</v>
      </c>
      <c r="L3045" t="s">
        <v>709</v>
      </c>
      <c r="M3045" t="s">
        <v>1326</v>
      </c>
      <c r="N3045" t="s">
        <v>42</v>
      </c>
      <c r="O3045" t="s">
        <v>52</v>
      </c>
      <c r="P3045" t="s">
        <v>319</v>
      </c>
      <c r="Q3045" t="s">
        <v>255</v>
      </c>
      <c r="R3045" t="s">
        <v>55</v>
      </c>
      <c r="S3045" t="str">
        <f t="shared" si="47"/>
        <v>MENDOZA PAUCAR, ANA MARIA</v>
      </c>
      <c r="T3045" t="s">
        <v>97</v>
      </c>
      <c r="U3045" t="s">
        <v>36</v>
      </c>
      <c r="V3045" t="s">
        <v>48</v>
      </c>
      <c r="W3045" t="s">
        <v>17490</v>
      </c>
      <c r="X3045" s="121">
        <v>19983</v>
      </c>
      <c r="Y3045" t="s">
        <v>2816</v>
      </c>
      <c r="AB3045" t="s">
        <v>37</v>
      </c>
      <c r="AC3045" t="s">
        <v>92</v>
      </c>
      <c r="AD3045" t="s">
        <v>39</v>
      </c>
    </row>
    <row r="3046" spans="1:30">
      <c r="A3046" t="s">
        <v>2817</v>
      </c>
      <c r="B3046" t="s">
        <v>26</v>
      </c>
      <c r="C3046" t="s">
        <v>27</v>
      </c>
      <c r="D3046" t="s">
        <v>28</v>
      </c>
      <c r="E3046" t="s">
        <v>29</v>
      </c>
      <c r="F3046" t="s">
        <v>2659</v>
      </c>
      <c r="G3046" t="s">
        <v>2660</v>
      </c>
      <c r="H3046" t="s">
        <v>6181</v>
      </c>
      <c r="I3046" t="s">
        <v>6022</v>
      </c>
      <c r="J3046" t="s">
        <v>2817</v>
      </c>
      <c r="K3046" t="s">
        <v>87</v>
      </c>
      <c r="L3046" t="s">
        <v>709</v>
      </c>
      <c r="M3046" t="s">
        <v>755</v>
      </c>
      <c r="N3046" t="s">
        <v>42</v>
      </c>
      <c r="O3046" t="s">
        <v>52</v>
      </c>
      <c r="P3046" t="s">
        <v>758</v>
      </c>
      <c r="Q3046" t="s">
        <v>938</v>
      </c>
      <c r="R3046" t="s">
        <v>219</v>
      </c>
      <c r="S3046" t="str">
        <f t="shared" si="47"/>
        <v>OCHOA VILLANUEVA, JUANA</v>
      </c>
      <c r="T3046" t="s">
        <v>97</v>
      </c>
      <c r="U3046" t="s">
        <v>36</v>
      </c>
      <c r="V3046" t="s">
        <v>48</v>
      </c>
      <c r="W3046" t="s">
        <v>17491</v>
      </c>
      <c r="X3046" s="121">
        <v>20987</v>
      </c>
      <c r="Y3046" t="s">
        <v>2818</v>
      </c>
      <c r="AB3046" t="s">
        <v>37</v>
      </c>
      <c r="AC3046" t="s">
        <v>92</v>
      </c>
      <c r="AD3046" t="s">
        <v>39</v>
      </c>
    </row>
    <row r="3047" spans="1:30">
      <c r="A3047" t="s">
        <v>2819</v>
      </c>
      <c r="B3047" t="s">
        <v>26</v>
      </c>
      <c r="C3047" t="s">
        <v>27</v>
      </c>
      <c r="D3047" t="s">
        <v>28</v>
      </c>
      <c r="E3047" t="s">
        <v>29</v>
      </c>
      <c r="F3047" t="s">
        <v>2659</v>
      </c>
      <c r="G3047" t="s">
        <v>2660</v>
      </c>
      <c r="H3047" t="s">
        <v>6181</v>
      </c>
      <c r="I3047" t="s">
        <v>6022</v>
      </c>
      <c r="J3047" t="s">
        <v>2819</v>
      </c>
      <c r="K3047" t="s">
        <v>87</v>
      </c>
      <c r="L3047" t="s">
        <v>709</v>
      </c>
      <c r="M3047" t="s">
        <v>1837</v>
      </c>
      <c r="N3047" t="s">
        <v>42</v>
      </c>
      <c r="O3047" t="s">
        <v>52</v>
      </c>
      <c r="P3047" t="s">
        <v>198</v>
      </c>
      <c r="Q3047" t="s">
        <v>2820</v>
      </c>
      <c r="R3047" t="s">
        <v>6240</v>
      </c>
      <c r="S3047" t="str">
        <f t="shared" si="47"/>
        <v>YANA CHOQUIMAMANI, TEOFILO FRANCISCO</v>
      </c>
      <c r="T3047" t="s">
        <v>711</v>
      </c>
      <c r="U3047" t="s">
        <v>36</v>
      </c>
      <c r="V3047" t="s">
        <v>48</v>
      </c>
      <c r="W3047" t="s">
        <v>17492</v>
      </c>
      <c r="X3047" s="121">
        <v>23170</v>
      </c>
      <c r="Y3047" t="s">
        <v>2821</v>
      </c>
      <c r="AB3047" t="s">
        <v>37</v>
      </c>
      <c r="AC3047" t="s">
        <v>92</v>
      </c>
      <c r="AD3047" t="s">
        <v>39</v>
      </c>
    </row>
    <row r="3048" spans="1:30">
      <c r="A3048" t="s">
        <v>2822</v>
      </c>
      <c r="B3048" t="s">
        <v>26</v>
      </c>
      <c r="C3048" t="s">
        <v>27</v>
      </c>
      <c r="D3048" t="s">
        <v>28</v>
      </c>
      <c r="E3048" t="s">
        <v>29</v>
      </c>
      <c r="F3048" t="s">
        <v>2659</v>
      </c>
      <c r="G3048" t="s">
        <v>2660</v>
      </c>
      <c r="H3048" t="s">
        <v>6181</v>
      </c>
      <c r="I3048" t="s">
        <v>6022</v>
      </c>
      <c r="J3048" t="s">
        <v>2822</v>
      </c>
      <c r="K3048" t="s">
        <v>87</v>
      </c>
      <c r="L3048" t="s">
        <v>88</v>
      </c>
      <c r="M3048" t="s">
        <v>89</v>
      </c>
      <c r="N3048" t="s">
        <v>42</v>
      </c>
      <c r="O3048" t="s">
        <v>52</v>
      </c>
      <c r="P3048" t="s">
        <v>395</v>
      </c>
      <c r="Q3048" t="s">
        <v>226</v>
      </c>
      <c r="R3048" t="s">
        <v>2551</v>
      </c>
      <c r="S3048" t="str">
        <f t="shared" si="47"/>
        <v>ALANOCA TICONA, NICANOR</v>
      </c>
      <c r="T3048" t="s">
        <v>172</v>
      </c>
      <c r="U3048" t="s">
        <v>36</v>
      </c>
      <c r="V3048" t="s">
        <v>48</v>
      </c>
      <c r="W3048" t="s">
        <v>17493</v>
      </c>
      <c r="X3048" s="121">
        <v>22894</v>
      </c>
      <c r="Y3048" t="s">
        <v>2823</v>
      </c>
      <c r="AB3048" t="s">
        <v>37</v>
      </c>
      <c r="AC3048" t="s">
        <v>92</v>
      </c>
      <c r="AD3048" t="s">
        <v>39</v>
      </c>
    </row>
    <row r="3049" spans="1:30">
      <c r="A3049" t="s">
        <v>2824</v>
      </c>
      <c r="B3049" t="s">
        <v>26</v>
      </c>
      <c r="C3049" t="s">
        <v>27</v>
      </c>
      <c r="D3049" t="s">
        <v>28</v>
      </c>
      <c r="E3049" t="s">
        <v>29</v>
      </c>
      <c r="F3049" t="s">
        <v>2659</v>
      </c>
      <c r="G3049" t="s">
        <v>2660</v>
      </c>
      <c r="H3049" t="s">
        <v>6181</v>
      </c>
      <c r="I3049" t="s">
        <v>6022</v>
      </c>
      <c r="J3049" t="s">
        <v>2824</v>
      </c>
      <c r="K3049" t="s">
        <v>87</v>
      </c>
      <c r="L3049" t="s">
        <v>88</v>
      </c>
      <c r="M3049" t="s">
        <v>1857</v>
      </c>
      <c r="N3049" t="s">
        <v>42</v>
      </c>
      <c r="O3049" t="s">
        <v>2825</v>
      </c>
      <c r="P3049" t="s">
        <v>762</v>
      </c>
      <c r="Q3049" t="s">
        <v>60</v>
      </c>
      <c r="R3049" t="s">
        <v>627</v>
      </c>
      <c r="S3049" t="str">
        <f t="shared" si="47"/>
        <v>UMPIRI MEDINA, TEOFILO</v>
      </c>
      <c r="T3049" t="s">
        <v>99</v>
      </c>
      <c r="U3049" t="s">
        <v>36</v>
      </c>
      <c r="V3049" t="s">
        <v>48</v>
      </c>
      <c r="W3049" t="s">
        <v>17494</v>
      </c>
      <c r="X3049" s="121">
        <v>23519</v>
      </c>
      <c r="Y3049" t="s">
        <v>2826</v>
      </c>
      <c r="AB3049" t="s">
        <v>37</v>
      </c>
      <c r="AC3049" t="s">
        <v>92</v>
      </c>
      <c r="AD3049" t="s">
        <v>39</v>
      </c>
    </row>
    <row r="3050" spans="1:30">
      <c r="A3050" t="s">
        <v>2827</v>
      </c>
      <c r="B3050" t="s">
        <v>26</v>
      </c>
      <c r="C3050" t="s">
        <v>27</v>
      </c>
      <c r="D3050" t="s">
        <v>28</v>
      </c>
      <c r="E3050" t="s">
        <v>29</v>
      </c>
      <c r="F3050" t="s">
        <v>2659</v>
      </c>
      <c r="G3050" t="s">
        <v>2660</v>
      </c>
      <c r="H3050" t="s">
        <v>6181</v>
      </c>
      <c r="I3050" t="s">
        <v>6022</v>
      </c>
      <c r="J3050" t="s">
        <v>2827</v>
      </c>
      <c r="K3050" t="s">
        <v>87</v>
      </c>
      <c r="L3050" t="s">
        <v>88</v>
      </c>
      <c r="M3050" t="s">
        <v>854</v>
      </c>
      <c r="N3050" t="s">
        <v>42</v>
      </c>
      <c r="O3050" t="s">
        <v>52</v>
      </c>
      <c r="P3050" t="s">
        <v>134</v>
      </c>
      <c r="Q3050" t="s">
        <v>389</v>
      </c>
      <c r="R3050" t="s">
        <v>595</v>
      </c>
      <c r="S3050" t="str">
        <f t="shared" si="47"/>
        <v>GONZALES ARAGON, WILBER</v>
      </c>
      <c r="T3050" t="s">
        <v>143</v>
      </c>
      <c r="U3050" t="s">
        <v>36</v>
      </c>
      <c r="V3050" t="s">
        <v>48</v>
      </c>
      <c r="W3050" t="s">
        <v>17495</v>
      </c>
      <c r="X3050" s="121">
        <v>19676</v>
      </c>
      <c r="Y3050" t="s">
        <v>2828</v>
      </c>
      <c r="AB3050" t="s">
        <v>37</v>
      </c>
      <c r="AC3050" t="s">
        <v>92</v>
      </c>
      <c r="AD3050" t="s">
        <v>39</v>
      </c>
    </row>
    <row r="3051" spans="1:30">
      <c r="A3051" t="s">
        <v>2829</v>
      </c>
      <c r="B3051" t="s">
        <v>26</v>
      </c>
      <c r="C3051" t="s">
        <v>27</v>
      </c>
      <c r="D3051" t="s">
        <v>28</v>
      </c>
      <c r="E3051" t="s">
        <v>29</v>
      </c>
      <c r="F3051" t="s">
        <v>2659</v>
      </c>
      <c r="G3051" t="s">
        <v>2660</v>
      </c>
      <c r="H3051" t="s">
        <v>6181</v>
      </c>
      <c r="I3051" t="s">
        <v>6022</v>
      </c>
      <c r="J3051" t="s">
        <v>2829</v>
      </c>
      <c r="K3051" t="s">
        <v>87</v>
      </c>
      <c r="L3051" t="s">
        <v>88</v>
      </c>
      <c r="M3051" t="s">
        <v>89</v>
      </c>
      <c r="N3051" t="s">
        <v>42</v>
      </c>
      <c r="O3051" t="s">
        <v>52</v>
      </c>
      <c r="P3051" t="s">
        <v>1154</v>
      </c>
      <c r="Q3051" t="s">
        <v>324</v>
      </c>
      <c r="R3051" t="s">
        <v>2830</v>
      </c>
      <c r="S3051" t="str">
        <f t="shared" si="47"/>
        <v>GARAMBEL COAQUIRA, JULIO UBALDO</v>
      </c>
      <c r="T3051" t="s">
        <v>188</v>
      </c>
      <c r="U3051" t="s">
        <v>36</v>
      </c>
      <c r="V3051" t="s">
        <v>48</v>
      </c>
      <c r="W3051" t="s">
        <v>17496</v>
      </c>
      <c r="X3051" s="121">
        <v>22677</v>
      </c>
      <c r="Y3051" t="s">
        <v>2831</v>
      </c>
      <c r="AB3051" t="s">
        <v>37</v>
      </c>
      <c r="AC3051" t="s">
        <v>92</v>
      </c>
      <c r="AD3051" t="s">
        <v>39</v>
      </c>
    </row>
    <row r="3052" spans="1:30">
      <c r="A3052" t="s">
        <v>2832</v>
      </c>
      <c r="B3052" t="s">
        <v>26</v>
      </c>
      <c r="C3052" t="s">
        <v>27</v>
      </c>
      <c r="D3052" t="s">
        <v>28</v>
      </c>
      <c r="E3052" t="s">
        <v>29</v>
      </c>
      <c r="F3052" t="s">
        <v>2659</v>
      </c>
      <c r="G3052" t="s">
        <v>2660</v>
      </c>
      <c r="H3052" t="s">
        <v>6181</v>
      </c>
      <c r="I3052" t="s">
        <v>6022</v>
      </c>
      <c r="J3052" t="s">
        <v>2832</v>
      </c>
      <c r="K3052" t="s">
        <v>87</v>
      </c>
      <c r="L3052" t="s">
        <v>88</v>
      </c>
      <c r="M3052" t="s">
        <v>89</v>
      </c>
      <c r="N3052" t="s">
        <v>42</v>
      </c>
      <c r="O3052" t="s">
        <v>2833</v>
      </c>
      <c r="P3052" t="s">
        <v>72</v>
      </c>
      <c r="Q3052" t="s">
        <v>60</v>
      </c>
      <c r="R3052" t="s">
        <v>886</v>
      </c>
      <c r="S3052" t="str">
        <f t="shared" si="47"/>
        <v>QUISPE MEDINA, RUBEN</v>
      </c>
      <c r="T3052" t="s">
        <v>172</v>
      </c>
      <c r="U3052" t="s">
        <v>36</v>
      </c>
      <c r="V3052" t="s">
        <v>48</v>
      </c>
      <c r="W3052" t="s">
        <v>17497</v>
      </c>
      <c r="X3052" s="121">
        <v>22787</v>
      </c>
      <c r="Y3052" t="s">
        <v>2834</v>
      </c>
      <c r="AB3052" t="s">
        <v>37</v>
      </c>
      <c r="AC3052" t="s">
        <v>92</v>
      </c>
      <c r="AD3052" t="s">
        <v>39</v>
      </c>
    </row>
    <row r="3053" spans="1:30">
      <c r="A3053" t="s">
        <v>2835</v>
      </c>
      <c r="B3053" t="s">
        <v>26</v>
      </c>
      <c r="C3053" t="s">
        <v>27</v>
      </c>
      <c r="D3053" t="s">
        <v>28</v>
      </c>
      <c r="E3053" t="s">
        <v>29</v>
      </c>
      <c r="F3053" t="s">
        <v>2659</v>
      </c>
      <c r="G3053" t="s">
        <v>2660</v>
      </c>
      <c r="H3053" t="s">
        <v>6181</v>
      </c>
      <c r="I3053" t="s">
        <v>6022</v>
      </c>
      <c r="J3053" t="s">
        <v>2835</v>
      </c>
      <c r="K3053" t="s">
        <v>87</v>
      </c>
      <c r="L3053" t="s">
        <v>88</v>
      </c>
      <c r="M3053" t="s">
        <v>93</v>
      </c>
      <c r="N3053" t="s">
        <v>42</v>
      </c>
      <c r="O3053" t="s">
        <v>52</v>
      </c>
      <c r="P3053" t="s">
        <v>103</v>
      </c>
      <c r="Q3053" t="s">
        <v>243</v>
      </c>
      <c r="R3053" t="s">
        <v>958</v>
      </c>
      <c r="S3053" t="str">
        <f t="shared" si="47"/>
        <v>MAMANI LIMACHI, JULIO</v>
      </c>
      <c r="T3053" t="s">
        <v>711</v>
      </c>
      <c r="U3053" t="s">
        <v>36</v>
      </c>
      <c r="V3053" t="s">
        <v>48</v>
      </c>
      <c r="W3053" t="s">
        <v>17498</v>
      </c>
      <c r="X3053" s="121">
        <v>22995</v>
      </c>
      <c r="Y3053" t="s">
        <v>2836</v>
      </c>
      <c r="AB3053" t="s">
        <v>37</v>
      </c>
      <c r="AC3053" t="s">
        <v>92</v>
      </c>
      <c r="AD3053" t="s">
        <v>39</v>
      </c>
    </row>
    <row r="3054" spans="1:30">
      <c r="A3054" t="s">
        <v>2837</v>
      </c>
      <c r="B3054" t="s">
        <v>26</v>
      </c>
      <c r="C3054" t="s">
        <v>27</v>
      </c>
      <c r="D3054" t="s">
        <v>28</v>
      </c>
      <c r="E3054" t="s">
        <v>29</v>
      </c>
      <c r="F3054" t="s">
        <v>2659</v>
      </c>
      <c r="G3054" t="s">
        <v>2660</v>
      </c>
      <c r="H3054" t="s">
        <v>6181</v>
      </c>
      <c r="I3054" t="s">
        <v>6022</v>
      </c>
      <c r="J3054" t="s">
        <v>2837</v>
      </c>
      <c r="K3054" t="s">
        <v>87</v>
      </c>
      <c r="L3054" t="s">
        <v>88</v>
      </c>
      <c r="M3054" t="s">
        <v>89</v>
      </c>
      <c r="N3054" t="s">
        <v>42</v>
      </c>
      <c r="O3054" t="s">
        <v>52</v>
      </c>
      <c r="P3054" t="s">
        <v>688</v>
      </c>
      <c r="Q3054" t="s">
        <v>189</v>
      </c>
      <c r="R3054" t="s">
        <v>2838</v>
      </c>
      <c r="S3054" t="str">
        <f t="shared" si="47"/>
        <v>MULLISACA APAZA, GERMAN FLORENCIO</v>
      </c>
      <c r="T3054" t="s">
        <v>97</v>
      </c>
      <c r="U3054" t="s">
        <v>36</v>
      </c>
      <c r="V3054" t="s">
        <v>48</v>
      </c>
      <c r="W3054" t="s">
        <v>17499</v>
      </c>
      <c r="X3054" s="121">
        <v>19779</v>
      </c>
      <c r="Y3054" t="s">
        <v>2839</v>
      </c>
      <c r="AB3054" t="s">
        <v>37</v>
      </c>
      <c r="AC3054" t="s">
        <v>92</v>
      </c>
      <c r="AD3054" t="s">
        <v>39</v>
      </c>
    </row>
    <row r="3055" spans="1:30">
      <c r="A3055" t="s">
        <v>2840</v>
      </c>
      <c r="B3055" t="s">
        <v>26</v>
      </c>
      <c r="C3055" t="s">
        <v>27</v>
      </c>
      <c r="D3055" t="s">
        <v>28</v>
      </c>
      <c r="E3055" t="s">
        <v>29</v>
      </c>
      <c r="F3055" t="s">
        <v>2659</v>
      </c>
      <c r="G3055" t="s">
        <v>2660</v>
      </c>
      <c r="H3055" t="s">
        <v>6181</v>
      </c>
      <c r="I3055" t="s">
        <v>6022</v>
      </c>
      <c r="J3055" t="s">
        <v>2840</v>
      </c>
      <c r="K3055" t="s">
        <v>87</v>
      </c>
      <c r="L3055" t="s">
        <v>88</v>
      </c>
      <c r="M3055" t="s">
        <v>89</v>
      </c>
      <c r="N3055" t="s">
        <v>42</v>
      </c>
      <c r="O3055" t="s">
        <v>52</v>
      </c>
      <c r="P3055" t="s">
        <v>2841</v>
      </c>
      <c r="Q3055" t="s">
        <v>72</v>
      </c>
      <c r="R3055" t="s">
        <v>267</v>
      </c>
      <c r="S3055" t="str">
        <f t="shared" si="47"/>
        <v>SANTI QUISPE, PEDRO</v>
      </c>
      <c r="T3055" t="s">
        <v>188</v>
      </c>
      <c r="U3055" t="s">
        <v>36</v>
      </c>
      <c r="V3055" t="s">
        <v>48</v>
      </c>
      <c r="W3055" t="s">
        <v>17500</v>
      </c>
      <c r="X3055" s="121">
        <v>21667</v>
      </c>
      <c r="Y3055" t="s">
        <v>2842</v>
      </c>
      <c r="AB3055" t="s">
        <v>37</v>
      </c>
      <c r="AC3055" t="s">
        <v>92</v>
      </c>
      <c r="AD3055" t="s">
        <v>39</v>
      </c>
    </row>
    <row r="3056" spans="1:30">
      <c r="A3056" t="s">
        <v>2843</v>
      </c>
      <c r="B3056" t="s">
        <v>26</v>
      </c>
      <c r="C3056" t="s">
        <v>27</v>
      </c>
      <c r="D3056" t="s">
        <v>28</v>
      </c>
      <c r="E3056" t="s">
        <v>29</v>
      </c>
      <c r="F3056" t="s">
        <v>2659</v>
      </c>
      <c r="G3056" t="s">
        <v>2660</v>
      </c>
      <c r="H3056" t="s">
        <v>6181</v>
      </c>
      <c r="I3056" t="s">
        <v>6022</v>
      </c>
      <c r="J3056" t="s">
        <v>2843</v>
      </c>
      <c r="K3056" t="s">
        <v>87</v>
      </c>
      <c r="L3056" t="s">
        <v>88</v>
      </c>
      <c r="M3056" t="s">
        <v>89</v>
      </c>
      <c r="N3056" t="s">
        <v>231</v>
      </c>
      <c r="O3056" t="s">
        <v>17501</v>
      </c>
      <c r="P3056" t="s">
        <v>40</v>
      </c>
      <c r="Q3056" t="s">
        <v>40</v>
      </c>
      <c r="R3056" t="s">
        <v>40</v>
      </c>
      <c r="S3056" s="163" t="s">
        <v>231</v>
      </c>
      <c r="T3056" t="s">
        <v>62</v>
      </c>
      <c r="U3056" t="s">
        <v>36</v>
      </c>
      <c r="V3056" t="s">
        <v>48</v>
      </c>
      <c r="W3056" t="s">
        <v>40</v>
      </c>
      <c r="X3056" t="s">
        <v>232</v>
      </c>
      <c r="Y3056" t="s">
        <v>40</v>
      </c>
      <c r="AB3056" t="s">
        <v>37</v>
      </c>
      <c r="AC3056" t="s">
        <v>92</v>
      </c>
      <c r="AD3056" t="s">
        <v>39</v>
      </c>
    </row>
    <row r="3057" spans="1:30">
      <c r="A3057" t="s">
        <v>2844</v>
      </c>
      <c r="B3057" t="s">
        <v>26</v>
      </c>
      <c r="C3057" t="s">
        <v>27</v>
      </c>
      <c r="D3057" t="s">
        <v>28</v>
      </c>
      <c r="E3057" t="s">
        <v>29</v>
      </c>
      <c r="F3057" t="s">
        <v>2659</v>
      </c>
      <c r="G3057" t="s">
        <v>2660</v>
      </c>
      <c r="H3057" t="s">
        <v>6181</v>
      </c>
      <c r="I3057" t="s">
        <v>6022</v>
      </c>
      <c r="J3057" t="s">
        <v>2844</v>
      </c>
      <c r="K3057" t="s">
        <v>87</v>
      </c>
      <c r="L3057" t="s">
        <v>88</v>
      </c>
      <c r="M3057" t="s">
        <v>89</v>
      </c>
      <c r="N3057" t="s">
        <v>42</v>
      </c>
      <c r="O3057" t="s">
        <v>52</v>
      </c>
      <c r="P3057" t="s">
        <v>175</v>
      </c>
      <c r="Q3057" t="s">
        <v>78</v>
      </c>
      <c r="R3057" t="s">
        <v>683</v>
      </c>
      <c r="S3057" t="str">
        <f t="shared" si="47"/>
        <v>TITO LARICO, BAILON</v>
      </c>
      <c r="T3057" t="s">
        <v>172</v>
      </c>
      <c r="U3057" t="s">
        <v>36</v>
      </c>
      <c r="V3057" t="s">
        <v>48</v>
      </c>
      <c r="W3057" t="s">
        <v>17502</v>
      </c>
      <c r="X3057" s="121">
        <v>19496</v>
      </c>
      <c r="Y3057" t="s">
        <v>2845</v>
      </c>
      <c r="AB3057" t="s">
        <v>37</v>
      </c>
      <c r="AC3057" t="s">
        <v>92</v>
      </c>
      <c r="AD3057" t="s">
        <v>39</v>
      </c>
    </row>
    <row r="3058" spans="1:30">
      <c r="A3058" t="s">
        <v>2846</v>
      </c>
      <c r="B3058" t="s">
        <v>26</v>
      </c>
      <c r="C3058" t="s">
        <v>27</v>
      </c>
      <c r="D3058" t="s">
        <v>28</v>
      </c>
      <c r="E3058" t="s">
        <v>29</v>
      </c>
      <c r="F3058" t="s">
        <v>2659</v>
      </c>
      <c r="G3058" t="s">
        <v>2660</v>
      </c>
      <c r="H3058" t="s">
        <v>6181</v>
      </c>
      <c r="I3058" t="s">
        <v>6022</v>
      </c>
      <c r="J3058" t="s">
        <v>2846</v>
      </c>
      <c r="K3058" t="s">
        <v>87</v>
      </c>
      <c r="L3058" t="s">
        <v>88</v>
      </c>
      <c r="M3058" t="s">
        <v>1188</v>
      </c>
      <c r="N3058" t="s">
        <v>42</v>
      </c>
      <c r="O3058" t="s">
        <v>2847</v>
      </c>
      <c r="P3058" t="s">
        <v>56</v>
      </c>
      <c r="Q3058" t="s">
        <v>831</v>
      </c>
      <c r="R3058" t="s">
        <v>6241</v>
      </c>
      <c r="S3058" t="str">
        <f t="shared" si="47"/>
        <v>ARIAS PERALTA, ALFONSO NESTOR</v>
      </c>
      <c r="T3058" t="s">
        <v>754</v>
      </c>
      <c r="U3058" t="s">
        <v>36</v>
      </c>
      <c r="V3058" t="s">
        <v>48</v>
      </c>
      <c r="W3058" t="s">
        <v>17503</v>
      </c>
      <c r="X3058" s="121">
        <v>24498</v>
      </c>
      <c r="Y3058" t="s">
        <v>2848</v>
      </c>
      <c r="AB3058" t="s">
        <v>37</v>
      </c>
      <c r="AC3058" t="s">
        <v>92</v>
      </c>
      <c r="AD3058" t="s">
        <v>39</v>
      </c>
    </row>
    <row r="3059" spans="1:30">
      <c r="A3059" t="s">
        <v>2849</v>
      </c>
      <c r="B3059" t="s">
        <v>26</v>
      </c>
      <c r="C3059" t="s">
        <v>27</v>
      </c>
      <c r="D3059" t="s">
        <v>28</v>
      </c>
      <c r="E3059" t="s">
        <v>29</v>
      </c>
      <c r="F3059" t="s">
        <v>2659</v>
      </c>
      <c r="G3059" t="s">
        <v>2660</v>
      </c>
      <c r="H3059" t="s">
        <v>6181</v>
      </c>
      <c r="I3059" t="s">
        <v>6022</v>
      </c>
      <c r="J3059" t="s">
        <v>2849</v>
      </c>
      <c r="K3059" t="s">
        <v>87</v>
      </c>
      <c r="L3059" t="s">
        <v>88</v>
      </c>
      <c r="M3059" t="s">
        <v>1188</v>
      </c>
      <c r="N3059" t="s">
        <v>42</v>
      </c>
      <c r="O3059" t="s">
        <v>1446</v>
      </c>
      <c r="P3059" t="s">
        <v>407</v>
      </c>
      <c r="Q3059" t="s">
        <v>311</v>
      </c>
      <c r="R3059" t="s">
        <v>2850</v>
      </c>
      <c r="S3059" t="str">
        <f t="shared" si="47"/>
        <v>PAURO CALISAYA, NORMA LEONARDA</v>
      </c>
      <c r="T3059" t="s">
        <v>303</v>
      </c>
      <c r="U3059" t="s">
        <v>36</v>
      </c>
      <c r="V3059" t="s">
        <v>48</v>
      </c>
      <c r="W3059" t="s">
        <v>17504</v>
      </c>
      <c r="X3059" s="121">
        <v>21497</v>
      </c>
      <c r="Y3059" t="s">
        <v>2851</v>
      </c>
      <c r="AB3059" t="s">
        <v>37</v>
      </c>
      <c r="AC3059" t="s">
        <v>92</v>
      </c>
      <c r="AD3059" t="s">
        <v>39</v>
      </c>
    </row>
    <row r="3060" spans="1:30">
      <c r="A3060" t="s">
        <v>2852</v>
      </c>
      <c r="B3060" t="s">
        <v>26</v>
      </c>
      <c r="C3060" t="s">
        <v>27</v>
      </c>
      <c r="D3060" t="s">
        <v>28</v>
      </c>
      <c r="E3060" t="s">
        <v>29</v>
      </c>
      <c r="F3060" t="s">
        <v>2659</v>
      </c>
      <c r="G3060" t="s">
        <v>2660</v>
      </c>
      <c r="H3060" t="s">
        <v>6181</v>
      </c>
      <c r="I3060" t="s">
        <v>6022</v>
      </c>
      <c r="J3060" t="s">
        <v>2852</v>
      </c>
      <c r="K3060" t="s">
        <v>87</v>
      </c>
      <c r="L3060" t="s">
        <v>88</v>
      </c>
      <c r="M3060" t="s">
        <v>712</v>
      </c>
      <c r="N3060" t="s">
        <v>42</v>
      </c>
      <c r="O3060" t="s">
        <v>2853</v>
      </c>
      <c r="P3060" t="s">
        <v>178</v>
      </c>
      <c r="Q3060" t="s">
        <v>296</v>
      </c>
      <c r="R3060" t="s">
        <v>2854</v>
      </c>
      <c r="S3060" t="str">
        <f t="shared" si="47"/>
        <v>CAHUANA TAPIA, MARCELINA CELESTINA</v>
      </c>
      <c r="T3060" t="s">
        <v>303</v>
      </c>
      <c r="U3060" t="s">
        <v>36</v>
      </c>
      <c r="V3060" t="s">
        <v>48</v>
      </c>
      <c r="W3060" t="s">
        <v>17505</v>
      </c>
      <c r="X3060" s="121">
        <v>19821</v>
      </c>
      <c r="Y3060" t="s">
        <v>2855</v>
      </c>
      <c r="AB3060" t="s">
        <v>37</v>
      </c>
      <c r="AC3060" t="s">
        <v>92</v>
      </c>
      <c r="AD3060" t="s">
        <v>39</v>
      </c>
    </row>
    <row r="3061" spans="1:30">
      <c r="A3061" t="s">
        <v>2858</v>
      </c>
      <c r="B3061" t="s">
        <v>26</v>
      </c>
      <c r="C3061" t="s">
        <v>27</v>
      </c>
      <c r="D3061" t="s">
        <v>28</v>
      </c>
      <c r="E3061" t="s">
        <v>29</v>
      </c>
      <c r="F3061" t="s">
        <v>2856</v>
      </c>
      <c r="G3061" t="s">
        <v>2857</v>
      </c>
      <c r="H3061" t="s">
        <v>6181</v>
      </c>
      <c r="I3061" t="s">
        <v>6028</v>
      </c>
      <c r="J3061" t="s">
        <v>2858</v>
      </c>
      <c r="K3061" t="s">
        <v>30</v>
      </c>
      <c r="L3061" t="s">
        <v>31</v>
      </c>
      <c r="M3061" t="s">
        <v>32</v>
      </c>
      <c r="N3061" t="s">
        <v>231</v>
      </c>
      <c r="O3061" t="s">
        <v>6374</v>
      </c>
      <c r="P3061" t="s">
        <v>40</v>
      </c>
      <c r="Q3061" t="s">
        <v>40</v>
      </c>
      <c r="R3061" t="s">
        <v>40</v>
      </c>
      <c r="S3061" s="163" t="s">
        <v>231</v>
      </c>
      <c r="T3061" t="s">
        <v>62</v>
      </c>
      <c r="U3061" t="s">
        <v>36</v>
      </c>
      <c r="V3061" t="s">
        <v>48</v>
      </c>
      <c r="W3061" t="s">
        <v>40</v>
      </c>
      <c r="X3061" t="s">
        <v>232</v>
      </c>
      <c r="Y3061" t="s">
        <v>40</v>
      </c>
      <c r="AB3061" t="s">
        <v>37</v>
      </c>
      <c r="AC3061" t="s">
        <v>38</v>
      </c>
      <c r="AD3061" t="s">
        <v>39</v>
      </c>
    </row>
    <row r="3062" spans="1:30">
      <c r="A3062" t="s">
        <v>2860</v>
      </c>
      <c r="B3062" t="s">
        <v>26</v>
      </c>
      <c r="C3062" t="s">
        <v>27</v>
      </c>
      <c r="D3062" t="s">
        <v>28</v>
      </c>
      <c r="E3062" t="s">
        <v>29</v>
      </c>
      <c r="F3062" t="s">
        <v>2856</v>
      </c>
      <c r="G3062" t="s">
        <v>2857</v>
      </c>
      <c r="H3062" t="s">
        <v>6181</v>
      </c>
      <c r="I3062" t="s">
        <v>6028</v>
      </c>
      <c r="J3062" t="s">
        <v>2860</v>
      </c>
      <c r="K3062" t="s">
        <v>30</v>
      </c>
      <c r="L3062" t="s">
        <v>31</v>
      </c>
      <c r="M3062" t="s">
        <v>699</v>
      </c>
      <c r="N3062" t="s">
        <v>33</v>
      </c>
      <c r="O3062" t="s">
        <v>2861</v>
      </c>
      <c r="P3062" t="s">
        <v>155</v>
      </c>
      <c r="Q3062" t="s">
        <v>103</v>
      </c>
      <c r="R3062" t="s">
        <v>14673</v>
      </c>
      <c r="S3062" t="str">
        <f t="shared" si="47"/>
        <v>CHURA MAMANI, SILVIA BRIGIDA</v>
      </c>
      <c r="T3062" t="s">
        <v>58</v>
      </c>
      <c r="U3062" t="s">
        <v>36</v>
      </c>
      <c r="V3062" t="s">
        <v>6426</v>
      </c>
      <c r="W3062" t="s">
        <v>17507</v>
      </c>
      <c r="X3062" s="121">
        <v>27581</v>
      </c>
      <c r="Y3062" t="s">
        <v>14674</v>
      </c>
      <c r="Z3062" s="121">
        <v>42064</v>
      </c>
      <c r="AA3062" s="121">
        <v>43159</v>
      </c>
      <c r="AB3062" t="s">
        <v>37</v>
      </c>
      <c r="AC3062" t="s">
        <v>38</v>
      </c>
      <c r="AD3062" t="s">
        <v>39</v>
      </c>
    </row>
    <row r="3063" spans="1:30">
      <c r="A3063" t="s">
        <v>2863</v>
      </c>
      <c r="B3063" t="s">
        <v>26</v>
      </c>
      <c r="C3063" t="s">
        <v>27</v>
      </c>
      <c r="D3063" t="s">
        <v>28</v>
      </c>
      <c r="E3063" t="s">
        <v>29</v>
      </c>
      <c r="F3063" t="s">
        <v>2856</v>
      </c>
      <c r="G3063" t="s">
        <v>2857</v>
      </c>
      <c r="H3063" t="s">
        <v>6181</v>
      </c>
      <c r="I3063" t="s">
        <v>6028</v>
      </c>
      <c r="J3063" t="s">
        <v>2863</v>
      </c>
      <c r="K3063" t="s">
        <v>30</v>
      </c>
      <c r="L3063" t="s">
        <v>1130</v>
      </c>
      <c r="M3063" t="s">
        <v>1131</v>
      </c>
      <c r="N3063" t="s">
        <v>231</v>
      </c>
      <c r="O3063" t="s">
        <v>2864</v>
      </c>
      <c r="P3063" t="s">
        <v>40</v>
      </c>
      <c r="Q3063" t="s">
        <v>40</v>
      </c>
      <c r="R3063" t="s">
        <v>40</v>
      </c>
      <c r="S3063" s="163" t="s">
        <v>231</v>
      </c>
      <c r="T3063" t="s">
        <v>62</v>
      </c>
      <c r="U3063" t="s">
        <v>36</v>
      </c>
      <c r="V3063" t="s">
        <v>48</v>
      </c>
      <c r="W3063" t="s">
        <v>40</v>
      </c>
      <c r="X3063" t="s">
        <v>232</v>
      </c>
      <c r="Y3063" t="s">
        <v>40</v>
      </c>
      <c r="AB3063" t="s">
        <v>37</v>
      </c>
      <c r="AC3063" t="s">
        <v>38</v>
      </c>
      <c r="AD3063" t="s">
        <v>39</v>
      </c>
    </row>
    <row r="3064" spans="1:30">
      <c r="A3064" t="s">
        <v>12889</v>
      </c>
      <c r="B3064" t="s">
        <v>26</v>
      </c>
      <c r="C3064" t="s">
        <v>27</v>
      </c>
      <c r="D3064" t="s">
        <v>28</v>
      </c>
      <c r="E3064" t="s">
        <v>29</v>
      </c>
      <c r="F3064" t="s">
        <v>2856</v>
      </c>
      <c r="G3064" t="s">
        <v>2857</v>
      </c>
      <c r="H3064" t="s">
        <v>6181</v>
      </c>
      <c r="I3064" t="s">
        <v>6028</v>
      </c>
      <c r="J3064" t="s">
        <v>12889</v>
      </c>
      <c r="K3064" t="s">
        <v>30</v>
      </c>
      <c r="L3064" t="s">
        <v>30</v>
      </c>
      <c r="M3064" t="s">
        <v>41</v>
      </c>
      <c r="N3064" t="s">
        <v>231</v>
      </c>
      <c r="O3064" t="s">
        <v>14889</v>
      </c>
      <c r="P3064" t="s">
        <v>40</v>
      </c>
      <c r="Q3064" t="s">
        <v>40</v>
      </c>
      <c r="R3064" t="s">
        <v>40</v>
      </c>
      <c r="S3064" s="163" t="s">
        <v>231</v>
      </c>
      <c r="T3064" t="s">
        <v>62</v>
      </c>
      <c r="U3064" t="s">
        <v>47</v>
      </c>
      <c r="V3064" t="s">
        <v>48</v>
      </c>
      <c r="W3064" t="s">
        <v>40</v>
      </c>
      <c r="X3064" t="s">
        <v>232</v>
      </c>
      <c r="Y3064" t="s">
        <v>40</v>
      </c>
      <c r="AB3064" t="s">
        <v>37</v>
      </c>
      <c r="AC3064" t="s">
        <v>6439</v>
      </c>
      <c r="AD3064" t="s">
        <v>39</v>
      </c>
    </row>
    <row r="3065" spans="1:30">
      <c r="A3065" t="s">
        <v>2865</v>
      </c>
      <c r="B3065" t="s">
        <v>26</v>
      </c>
      <c r="C3065" t="s">
        <v>27</v>
      </c>
      <c r="D3065" t="s">
        <v>28</v>
      </c>
      <c r="E3065" t="s">
        <v>29</v>
      </c>
      <c r="F3065" t="s">
        <v>2856</v>
      </c>
      <c r="G3065" t="s">
        <v>2857</v>
      </c>
      <c r="H3065" t="s">
        <v>6181</v>
      </c>
      <c r="I3065" t="s">
        <v>6028</v>
      </c>
      <c r="J3065" t="s">
        <v>2865</v>
      </c>
      <c r="K3065" t="s">
        <v>30</v>
      </c>
      <c r="L3065" t="s">
        <v>30</v>
      </c>
      <c r="M3065" t="s">
        <v>41</v>
      </c>
      <c r="N3065" t="s">
        <v>42</v>
      </c>
      <c r="O3065" t="s">
        <v>19258</v>
      </c>
      <c r="P3065" t="s">
        <v>650</v>
      </c>
      <c r="Q3065" t="s">
        <v>73</v>
      </c>
      <c r="R3065" t="s">
        <v>19259</v>
      </c>
      <c r="S3065" t="str">
        <f t="shared" si="47"/>
        <v>RIVERA CONDORI, ELISA</v>
      </c>
      <c r="T3065" t="s">
        <v>58</v>
      </c>
      <c r="U3065" t="s">
        <v>47</v>
      </c>
      <c r="V3065" t="s">
        <v>48</v>
      </c>
      <c r="W3065" t="s">
        <v>19260</v>
      </c>
      <c r="X3065" s="121">
        <v>26585</v>
      </c>
      <c r="Y3065" t="s">
        <v>19261</v>
      </c>
      <c r="AB3065" t="s">
        <v>37</v>
      </c>
      <c r="AC3065" t="s">
        <v>38</v>
      </c>
      <c r="AD3065" t="s">
        <v>39</v>
      </c>
    </row>
    <row r="3066" spans="1:30">
      <c r="A3066" t="s">
        <v>2866</v>
      </c>
      <c r="B3066" t="s">
        <v>26</v>
      </c>
      <c r="C3066" t="s">
        <v>27</v>
      </c>
      <c r="D3066" t="s">
        <v>28</v>
      </c>
      <c r="E3066" t="s">
        <v>29</v>
      </c>
      <c r="F3066" t="s">
        <v>2856</v>
      </c>
      <c r="G3066" t="s">
        <v>2857</v>
      </c>
      <c r="H3066" t="s">
        <v>6181</v>
      </c>
      <c r="I3066" t="s">
        <v>6028</v>
      </c>
      <c r="J3066" t="s">
        <v>2866</v>
      </c>
      <c r="K3066" t="s">
        <v>30</v>
      </c>
      <c r="L3066" t="s">
        <v>30</v>
      </c>
      <c r="M3066" t="s">
        <v>41</v>
      </c>
      <c r="N3066" t="s">
        <v>42</v>
      </c>
      <c r="O3066" t="s">
        <v>2867</v>
      </c>
      <c r="P3066" t="s">
        <v>128</v>
      </c>
      <c r="Q3066" t="s">
        <v>299</v>
      </c>
      <c r="R3066" t="s">
        <v>4310</v>
      </c>
      <c r="S3066" t="str">
        <f t="shared" si="47"/>
        <v>VELASQUEZ RODRIGUEZ, JUSTA</v>
      </c>
      <c r="T3066" t="s">
        <v>46</v>
      </c>
      <c r="U3066" t="s">
        <v>47</v>
      </c>
      <c r="V3066" t="s">
        <v>48</v>
      </c>
      <c r="W3066" t="s">
        <v>17508</v>
      </c>
      <c r="X3066" s="121">
        <v>23595</v>
      </c>
      <c r="Y3066" t="s">
        <v>4311</v>
      </c>
      <c r="AB3066" t="s">
        <v>37</v>
      </c>
      <c r="AC3066" t="s">
        <v>38</v>
      </c>
      <c r="AD3066" t="s">
        <v>39</v>
      </c>
    </row>
    <row r="3067" spans="1:30">
      <c r="A3067" t="s">
        <v>2868</v>
      </c>
      <c r="B3067" t="s">
        <v>26</v>
      </c>
      <c r="C3067" t="s">
        <v>27</v>
      </c>
      <c r="D3067" t="s">
        <v>28</v>
      </c>
      <c r="E3067" t="s">
        <v>29</v>
      </c>
      <c r="F3067" t="s">
        <v>2856</v>
      </c>
      <c r="G3067" t="s">
        <v>2857</v>
      </c>
      <c r="H3067" t="s">
        <v>6181</v>
      </c>
      <c r="I3067" t="s">
        <v>6028</v>
      </c>
      <c r="J3067" t="s">
        <v>2868</v>
      </c>
      <c r="K3067" t="s">
        <v>30</v>
      </c>
      <c r="L3067" t="s">
        <v>30</v>
      </c>
      <c r="M3067" t="s">
        <v>41</v>
      </c>
      <c r="N3067" t="s">
        <v>231</v>
      </c>
      <c r="O3067" t="s">
        <v>19262</v>
      </c>
      <c r="P3067" t="s">
        <v>40</v>
      </c>
      <c r="Q3067" t="s">
        <v>40</v>
      </c>
      <c r="R3067" t="s">
        <v>40</v>
      </c>
      <c r="S3067" s="163" t="s">
        <v>231</v>
      </c>
      <c r="T3067" t="s">
        <v>62</v>
      </c>
      <c r="U3067" t="s">
        <v>47</v>
      </c>
      <c r="V3067" t="s">
        <v>48</v>
      </c>
      <c r="W3067" t="s">
        <v>40</v>
      </c>
      <c r="X3067" t="s">
        <v>232</v>
      </c>
      <c r="Y3067" t="s">
        <v>40</v>
      </c>
      <c r="AB3067" t="s">
        <v>37</v>
      </c>
      <c r="AC3067" t="s">
        <v>6439</v>
      </c>
      <c r="AD3067" t="s">
        <v>39</v>
      </c>
    </row>
    <row r="3068" spans="1:30">
      <c r="A3068" t="s">
        <v>2869</v>
      </c>
      <c r="B3068" t="s">
        <v>26</v>
      </c>
      <c r="C3068" t="s">
        <v>27</v>
      </c>
      <c r="D3068" t="s">
        <v>28</v>
      </c>
      <c r="E3068" t="s">
        <v>29</v>
      </c>
      <c r="F3068" t="s">
        <v>2856</v>
      </c>
      <c r="G3068" t="s">
        <v>2857</v>
      </c>
      <c r="H3068" t="s">
        <v>6181</v>
      </c>
      <c r="I3068" t="s">
        <v>6028</v>
      </c>
      <c r="J3068" t="s">
        <v>2869</v>
      </c>
      <c r="K3068" t="s">
        <v>30</v>
      </c>
      <c r="L3068" t="s">
        <v>30</v>
      </c>
      <c r="M3068" t="s">
        <v>41</v>
      </c>
      <c r="N3068" t="s">
        <v>42</v>
      </c>
      <c r="O3068" t="s">
        <v>52</v>
      </c>
      <c r="P3068" t="s">
        <v>49</v>
      </c>
      <c r="Q3068" t="s">
        <v>214</v>
      </c>
      <c r="R3068" t="s">
        <v>1027</v>
      </c>
      <c r="S3068" t="str">
        <f t="shared" si="47"/>
        <v>CCALLA PARI, JESUS</v>
      </c>
      <c r="T3068" t="s">
        <v>46</v>
      </c>
      <c r="U3068" t="s">
        <v>47</v>
      </c>
      <c r="V3068" t="s">
        <v>48</v>
      </c>
      <c r="W3068" t="s">
        <v>17509</v>
      </c>
      <c r="X3068" s="121">
        <v>21838</v>
      </c>
      <c r="Y3068" t="s">
        <v>2870</v>
      </c>
      <c r="AB3068" t="s">
        <v>37</v>
      </c>
      <c r="AC3068" t="s">
        <v>38</v>
      </c>
      <c r="AD3068" t="s">
        <v>39</v>
      </c>
    </row>
    <row r="3069" spans="1:30">
      <c r="A3069" t="s">
        <v>2871</v>
      </c>
      <c r="B3069" t="s">
        <v>26</v>
      </c>
      <c r="C3069" t="s">
        <v>27</v>
      </c>
      <c r="D3069" t="s">
        <v>28</v>
      </c>
      <c r="E3069" t="s">
        <v>29</v>
      </c>
      <c r="F3069" t="s">
        <v>2856</v>
      </c>
      <c r="G3069" t="s">
        <v>2857</v>
      </c>
      <c r="H3069" t="s">
        <v>6181</v>
      </c>
      <c r="I3069" t="s">
        <v>6028</v>
      </c>
      <c r="J3069" t="s">
        <v>2871</v>
      </c>
      <c r="K3069" t="s">
        <v>30</v>
      </c>
      <c r="L3069" t="s">
        <v>30</v>
      </c>
      <c r="M3069" t="s">
        <v>41</v>
      </c>
      <c r="N3069" t="s">
        <v>231</v>
      </c>
      <c r="O3069" t="s">
        <v>2872</v>
      </c>
      <c r="P3069" t="s">
        <v>40</v>
      </c>
      <c r="Q3069" t="s">
        <v>40</v>
      </c>
      <c r="R3069" t="s">
        <v>40</v>
      </c>
      <c r="S3069" s="163" t="s">
        <v>231</v>
      </c>
      <c r="T3069" t="s">
        <v>62</v>
      </c>
      <c r="U3069" t="s">
        <v>47</v>
      </c>
      <c r="V3069" t="s">
        <v>48</v>
      </c>
      <c r="W3069" t="s">
        <v>40</v>
      </c>
      <c r="X3069" t="s">
        <v>232</v>
      </c>
      <c r="Y3069" t="s">
        <v>40</v>
      </c>
      <c r="AB3069" t="s">
        <v>37</v>
      </c>
      <c r="AC3069" t="s">
        <v>6439</v>
      </c>
      <c r="AD3069" t="s">
        <v>39</v>
      </c>
    </row>
    <row r="3070" spans="1:30">
      <c r="A3070" t="s">
        <v>2873</v>
      </c>
      <c r="B3070" t="s">
        <v>26</v>
      </c>
      <c r="C3070" t="s">
        <v>27</v>
      </c>
      <c r="D3070" t="s">
        <v>28</v>
      </c>
      <c r="E3070" t="s">
        <v>29</v>
      </c>
      <c r="F3070" t="s">
        <v>2856</v>
      </c>
      <c r="G3070" t="s">
        <v>2857</v>
      </c>
      <c r="H3070" t="s">
        <v>6181</v>
      </c>
      <c r="I3070" t="s">
        <v>6028</v>
      </c>
      <c r="J3070" t="s">
        <v>2873</v>
      </c>
      <c r="K3070" t="s">
        <v>30</v>
      </c>
      <c r="L3070" t="s">
        <v>30</v>
      </c>
      <c r="M3070" t="s">
        <v>41</v>
      </c>
      <c r="N3070" t="s">
        <v>42</v>
      </c>
      <c r="O3070" t="s">
        <v>52</v>
      </c>
      <c r="P3070" t="s">
        <v>73</v>
      </c>
      <c r="Q3070" t="s">
        <v>117</v>
      </c>
      <c r="R3070" t="s">
        <v>559</v>
      </c>
      <c r="S3070" t="str">
        <f t="shared" si="47"/>
        <v>CONDORI QUILCA, ALEJANDRINA</v>
      </c>
      <c r="T3070" t="s">
        <v>35</v>
      </c>
      <c r="U3070" t="s">
        <v>47</v>
      </c>
      <c r="V3070" t="s">
        <v>48</v>
      </c>
      <c r="W3070" t="s">
        <v>17510</v>
      </c>
      <c r="X3070" s="121">
        <v>23838</v>
      </c>
      <c r="Y3070" t="s">
        <v>2874</v>
      </c>
      <c r="AB3070" t="s">
        <v>37</v>
      </c>
      <c r="AC3070" t="s">
        <v>38</v>
      </c>
      <c r="AD3070" t="s">
        <v>39</v>
      </c>
    </row>
    <row r="3071" spans="1:30">
      <c r="A3071" t="s">
        <v>2879</v>
      </c>
      <c r="B3071" t="s">
        <v>26</v>
      </c>
      <c r="C3071" t="s">
        <v>27</v>
      </c>
      <c r="D3071" t="s">
        <v>28</v>
      </c>
      <c r="E3071" t="s">
        <v>29</v>
      </c>
      <c r="F3071" t="s">
        <v>2856</v>
      </c>
      <c r="G3071" t="s">
        <v>2857</v>
      </c>
      <c r="H3071" t="s">
        <v>6181</v>
      </c>
      <c r="I3071" t="s">
        <v>6028</v>
      </c>
      <c r="J3071" t="s">
        <v>2879</v>
      </c>
      <c r="K3071" t="s">
        <v>30</v>
      </c>
      <c r="L3071" t="s">
        <v>30</v>
      </c>
      <c r="M3071" t="s">
        <v>41</v>
      </c>
      <c r="N3071" t="s">
        <v>42</v>
      </c>
      <c r="O3071" t="s">
        <v>52</v>
      </c>
      <c r="P3071" t="s">
        <v>103</v>
      </c>
      <c r="Q3071" t="s">
        <v>290</v>
      </c>
      <c r="R3071" t="s">
        <v>2880</v>
      </c>
      <c r="S3071" t="str">
        <f t="shared" si="47"/>
        <v>MAMANI ZEA, ROGELIA</v>
      </c>
      <c r="T3071" t="s">
        <v>46</v>
      </c>
      <c r="U3071" t="s">
        <v>47</v>
      </c>
      <c r="V3071" t="s">
        <v>48</v>
      </c>
      <c r="W3071" t="s">
        <v>17511</v>
      </c>
      <c r="X3071" s="121">
        <v>21413</v>
      </c>
      <c r="Y3071" t="s">
        <v>2881</v>
      </c>
      <c r="AB3071" t="s">
        <v>37</v>
      </c>
      <c r="AC3071" t="s">
        <v>38</v>
      </c>
      <c r="AD3071" t="s">
        <v>39</v>
      </c>
    </row>
    <row r="3072" spans="1:30">
      <c r="A3072" t="s">
        <v>2882</v>
      </c>
      <c r="B3072" t="s">
        <v>26</v>
      </c>
      <c r="C3072" t="s">
        <v>27</v>
      </c>
      <c r="D3072" t="s">
        <v>28</v>
      </c>
      <c r="E3072" t="s">
        <v>29</v>
      </c>
      <c r="F3072" t="s">
        <v>2856</v>
      </c>
      <c r="G3072" t="s">
        <v>2857</v>
      </c>
      <c r="H3072" t="s">
        <v>6181</v>
      </c>
      <c r="I3072" t="s">
        <v>6028</v>
      </c>
      <c r="J3072" t="s">
        <v>2882</v>
      </c>
      <c r="K3072" t="s">
        <v>30</v>
      </c>
      <c r="L3072" t="s">
        <v>30</v>
      </c>
      <c r="M3072" t="s">
        <v>41</v>
      </c>
      <c r="N3072" t="s">
        <v>42</v>
      </c>
      <c r="O3072" t="s">
        <v>52</v>
      </c>
      <c r="P3072" t="s">
        <v>122</v>
      </c>
      <c r="Q3072" t="s">
        <v>237</v>
      </c>
      <c r="R3072" t="s">
        <v>2883</v>
      </c>
      <c r="S3072" t="str">
        <f t="shared" si="47"/>
        <v>FLORES BARRIGA, PEDRO DAVID</v>
      </c>
      <c r="T3072" t="s">
        <v>310</v>
      </c>
      <c r="U3072" t="s">
        <v>47</v>
      </c>
      <c r="V3072" t="s">
        <v>48</v>
      </c>
      <c r="W3072" t="s">
        <v>17512</v>
      </c>
      <c r="X3072" s="121">
        <v>25257</v>
      </c>
      <c r="Y3072" t="s">
        <v>2884</v>
      </c>
      <c r="AB3072" t="s">
        <v>37</v>
      </c>
      <c r="AC3072" t="s">
        <v>38</v>
      </c>
      <c r="AD3072" t="s">
        <v>39</v>
      </c>
    </row>
    <row r="3073" spans="1:30">
      <c r="A3073" t="s">
        <v>2885</v>
      </c>
      <c r="B3073" t="s">
        <v>26</v>
      </c>
      <c r="C3073" t="s">
        <v>27</v>
      </c>
      <c r="D3073" t="s">
        <v>28</v>
      </c>
      <c r="E3073" t="s">
        <v>29</v>
      </c>
      <c r="F3073" t="s">
        <v>2856</v>
      </c>
      <c r="G3073" t="s">
        <v>2857</v>
      </c>
      <c r="H3073" t="s">
        <v>6181</v>
      </c>
      <c r="I3073" t="s">
        <v>6028</v>
      </c>
      <c r="J3073" t="s">
        <v>2885</v>
      </c>
      <c r="K3073" t="s">
        <v>30</v>
      </c>
      <c r="L3073" t="s">
        <v>30</v>
      </c>
      <c r="M3073" t="s">
        <v>41</v>
      </c>
      <c r="N3073" t="s">
        <v>42</v>
      </c>
      <c r="O3073" t="s">
        <v>52</v>
      </c>
      <c r="P3073" t="s">
        <v>238</v>
      </c>
      <c r="Q3073" t="s">
        <v>86</v>
      </c>
      <c r="R3073" t="s">
        <v>773</v>
      </c>
      <c r="S3073" t="str">
        <f t="shared" si="47"/>
        <v>BALLENA BELLIDO, ABDON</v>
      </c>
      <c r="T3073" t="s">
        <v>46</v>
      </c>
      <c r="U3073" t="s">
        <v>47</v>
      </c>
      <c r="V3073" t="s">
        <v>48</v>
      </c>
      <c r="W3073" t="s">
        <v>17513</v>
      </c>
      <c r="X3073" s="121">
        <v>22776</v>
      </c>
      <c r="Y3073" t="s">
        <v>2886</v>
      </c>
      <c r="AB3073" t="s">
        <v>37</v>
      </c>
      <c r="AC3073" t="s">
        <v>38</v>
      </c>
      <c r="AD3073" t="s">
        <v>39</v>
      </c>
    </row>
    <row r="3074" spans="1:30">
      <c r="A3074" t="s">
        <v>2887</v>
      </c>
      <c r="B3074" t="s">
        <v>26</v>
      </c>
      <c r="C3074" t="s">
        <v>27</v>
      </c>
      <c r="D3074" t="s">
        <v>28</v>
      </c>
      <c r="E3074" t="s">
        <v>29</v>
      </c>
      <c r="F3074" t="s">
        <v>2856</v>
      </c>
      <c r="G3074" t="s">
        <v>2857</v>
      </c>
      <c r="H3074" t="s">
        <v>6181</v>
      </c>
      <c r="I3074" t="s">
        <v>6028</v>
      </c>
      <c r="J3074" t="s">
        <v>2887</v>
      </c>
      <c r="K3074" t="s">
        <v>30</v>
      </c>
      <c r="L3074" t="s">
        <v>30</v>
      </c>
      <c r="M3074" t="s">
        <v>41</v>
      </c>
      <c r="N3074" t="s">
        <v>42</v>
      </c>
      <c r="O3074" t="s">
        <v>52</v>
      </c>
      <c r="P3074" t="s">
        <v>717</v>
      </c>
      <c r="Q3074" t="s">
        <v>2888</v>
      </c>
      <c r="R3074" t="s">
        <v>2889</v>
      </c>
      <c r="S3074" t="str">
        <f t="shared" si="47"/>
        <v>LEON GRILLO, LINA GAY</v>
      </c>
      <c r="T3074" t="s">
        <v>46</v>
      </c>
      <c r="U3074" t="s">
        <v>47</v>
      </c>
      <c r="V3074" t="s">
        <v>48</v>
      </c>
      <c r="W3074" t="s">
        <v>17514</v>
      </c>
      <c r="X3074" s="121">
        <v>21493</v>
      </c>
      <c r="Y3074" t="s">
        <v>2890</v>
      </c>
      <c r="AB3074" t="s">
        <v>37</v>
      </c>
      <c r="AC3074" t="s">
        <v>38</v>
      </c>
      <c r="AD3074" t="s">
        <v>39</v>
      </c>
    </row>
    <row r="3075" spans="1:30">
      <c r="A3075" t="s">
        <v>2891</v>
      </c>
      <c r="B3075" t="s">
        <v>26</v>
      </c>
      <c r="C3075" t="s">
        <v>27</v>
      </c>
      <c r="D3075" t="s">
        <v>28</v>
      </c>
      <c r="E3075" t="s">
        <v>29</v>
      </c>
      <c r="F3075" t="s">
        <v>2856</v>
      </c>
      <c r="G3075" t="s">
        <v>2857</v>
      </c>
      <c r="H3075" t="s">
        <v>6181</v>
      </c>
      <c r="I3075" t="s">
        <v>6028</v>
      </c>
      <c r="J3075" t="s">
        <v>2891</v>
      </c>
      <c r="K3075" t="s">
        <v>30</v>
      </c>
      <c r="L3075" t="s">
        <v>30</v>
      </c>
      <c r="M3075" t="s">
        <v>41</v>
      </c>
      <c r="N3075" t="s">
        <v>42</v>
      </c>
      <c r="O3075" t="s">
        <v>52</v>
      </c>
      <c r="P3075" t="s">
        <v>320</v>
      </c>
      <c r="Q3075" t="s">
        <v>131</v>
      </c>
      <c r="R3075" t="s">
        <v>865</v>
      </c>
      <c r="S3075" t="str">
        <f t="shared" si="47"/>
        <v>MADARIAGA COILA, JUAN CARLOS</v>
      </c>
      <c r="T3075" t="s">
        <v>58</v>
      </c>
      <c r="U3075" t="s">
        <v>47</v>
      </c>
      <c r="V3075" t="s">
        <v>48</v>
      </c>
      <c r="W3075" t="s">
        <v>17515</v>
      </c>
      <c r="X3075" s="121">
        <v>26510</v>
      </c>
      <c r="Y3075" t="s">
        <v>254</v>
      </c>
      <c r="AB3075" t="s">
        <v>37</v>
      </c>
      <c r="AC3075" t="s">
        <v>38</v>
      </c>
      <c r="AD3075" t="s">
        <v>39</v>
      </c>
    </row>
    <row r="3076" spans="1:30">
      <c r="A3076" t="s">
        <v>2892</v>
      </c>
      <c r="B3076" t="s">
        <v>26</v>
      </c>
      <c r="C3076" t="s">
        <v>27</v>
      </c>
      <c r="D3076" t="s">
        <v>28</v>
      </c>
      <c r="E3076" t="s">
        <v>29</v>
      </c>
      <c r="F3076" t="s">
        <v>2856</v>
      </c>
      <c r="G3076" t="s">
        <v>2857</v>
      </c>
      <c r="H3076" t="s">
        <v>6181</v>
      </c>
      <c r="I3076" t="s">
        <v>6028</v>
      </c>
      <c r="J3076" t="s">
        <v>2892</v>
      </c>
      <c r="K3076" t="s">
        <v>30</v>
      </c>
      <c r="L3076" t="s">
        <v>30</v>
      </c>
      <c r="M3076" t="s">
        <v>41</v>
      </c>
      <c r="N3076" t="s">
        <v>42</v>
      </c>
      <c r="O3076" t="s">
        <v>52</v>
      </c>
      <c r="P3076" t="s">
        <v>152</v>
      </c>
      <c r="Q3076" t="s">
        <v>163</v>
      </c>
      <c r="R3076" t="s">
        <v>2893</v>
      </c>
      <c r="S3076" t="str">
        <f t="shared" si="47"/>
        <v>PEREZ GALINDO, FRANCISCO BORJA</v>
      </c>
      <c r="T3076" t="s">
        <v>46</v>
      </c>
      <c r="U3076" t="s">
        <v>47</v>
      </c>
      <c r="V3076" t="s">
        <v>48</v>
      </c>
      <c r="W3076" t="s">
        <v>17516</v>
      </c>
      <c r="X3076" s="121">
        <v>22564</v>
      </c>
      <c r="Y3076" t="s">
        <v>2894</v>
      </c>
      <c r="AB3076" t="s">
        <v>37</v>
      </c>
      <c r="AC3076" t="s">
        <v>38</v>
      </c>
      <c r="AD3076" t="s">
        <v>39</v>
      </c>
    </row>
    <row r="3077" spans="1:30">
      <c r="A3077" t="s">
        <v>2895</v>
      </c>
      <c r="B3077" t="s">
        <v>26</v>
      </c>
      <c r="C3077" t="s">
        <v>27</v>
      </c>
      <c r="D3077" t="s">
        <v>28</v>
      </c>
      <c r="E3077" t="s">
        <v>29</v>
      </c>
      <c r="F3077" t="s">
        <v>2856</v>
      </c>
      <c r="G3077" t="s">
        <v>2857</v>
      </c>
      <c r="H3077" t="s">
        <v>6181</v>
      </c>
      <c r="I3077" t="s">
        <v>6028</v>
      </c>
      <c r="J3077" t="s">
        <v>2895</v>
      </c>
      <c r="K3077" t="s">
        <v>30</v>
      </c>
      <c r="L3077" t="s">
        <v>30</v>
      </c>
      <c r="M3077" t="s">
        <v>41</v>
      </c>
      <c r="N3077" t="s">
        <v>42</v>
      </c>
      <c r="O3077" t="s">
        <v>52</v>
      </c>
      <c r="P3077" t="s">
        <v>364</v>
      </c>
      <c r="Q3077" t="s">
        <v>837</v>
      </c>
      <c r="R3077" t="s">
        <v>895</v>
      </c>
      <c r="S3077" t="str">
        <f t="shared" ref="S3077:S3140" si="48">CONCATENATE(P3077," ",Q3077,","," ",R3077)</f>
        <v>RAMIREZ CARRION, MARIA RITA</v>
      </c>
      <c r="T3077" t="s">
        <v>58</v>
      </c>
      <c r="U3077" t="s">
        <v>47</v>
      </c>
      <c r="V3077" t="s">
        <v>48</v>
      </c>
      <c r="W3077" t="s">
        <v>17517</v>
      </c>
      <c r="X3077" s="121">
        <v>22423</v>
      </c>
      <c r="Y3077" t="s">
        <v>2896</v>
      </c>
      <c r="AB3077" t="s">
        <v>37</v>
      </c>
      <c r="AC3077" t="s">
        <v>38</v>
      </c>
      <c r="AD3077" t="s">
        <v>39</v>
      </c>
    </row>
    <row r="3078" spans="1:30">
      <c r="A3078" t="s">
        <v>2897</v>
      </c>
      <c r="B3078" t="s">
        <v>26</v>
      </c>
      <c r="C3078" t="s">
        <v>27</v>
      </c>
      <c r="D3078" t="s">
        <v>28</v>
      </c>
      <c r="E3078" t="s">
        <v>29</v>
      </c>
      <c r="F3078" t="s">
        <v>2856</v>
      </c>
      <c r="G3078" t="s">
        <v>2857</v>
      </c>
      <c r="H3078" t="s">
        <v>6181</v>
      </c>
      <c r="I3078" t="s">
        <v>6028</v>
      </c>
      <c r="J3078" t="s">
        <v>2897</v>
      </c>
      <c r="K3078" t="s">
        <v>30</v>
      </c>
      <c r="L3078" t="s">
        <v>30</v>
      </c>
      <c r="M3078" t="s">
        <v>8480</v>
      </c>
      <c r="N3078" t="s">
        <v>42</v>
      </c>
      <c r="O3078" t="s">
        <v>52</v>
      </c>
      <c r="P3078" t="s">
        <v>614</v>
      </c>
      <c r="Q3078" t="s">
        <v>129</v>
      </c>
      <c r="R3078" t="s">
        <v>575</v>
      </c>
      <c r="S3078" t="str">
        <f t="shared" si="48"/>
        <v>SAYRITUPA CRUZ, OLGA</v>
      </c>
      <c r="T3078" t="s">
        <v>58</v>
      </c>
      <c r="U3078" t="s">
        <v>47</v>
      </c>
      <c r="V3078" t="s">
        <v>48</v>
      </c>
      <c r="W3078" t="s">
        <v>17518</v>
      </c>
      <c r="X3078" s="121">
        <v>25596</v>
      </c>
      <c r="Y3078" t="s">
        <v>2898</v>
      </c>
      <c r="AB3078" t="s">
        <v>37</v>
      </c>
      <c r="AC3078" t="s">
        <v>38</v>
      </c>
      <c r="AD3078" t="s">
        <v>39</v>
      </c>
    </row>
    <row r="3079" spans="1:30">
      <c r="A3079" t="s">
        <v>2899</v>
      </c>
      <c r="B3079" t="s">
        <v>26</v>
      </c>
      <c r="C3079" t="s">
        <v>27</v>
      </c>
      <c r="D3079" t="s">
        <v>28</v>
      </c>
      <c r="E3079" t="s">
        <v>29</v>
      </c>
      <c r="F3079" t="s">
        <v>2856</v>
      </c>
      <c r="G3079" t="s">
        <v>2857</v>
      </c>
      <c r="H3079" t="s">
        <v>6181</v>
      </c>
      <c r="I3079" t="s">
        <v>6028</v>
      </c>
      <c r="J3079" t="s">
        <v>2899</v>
      </c>
      <c r="K3079" t="s">
        <v>30</v>
      </c>
      <c r="L3079" t="s">
        <v>30</v>
      </c>
      <c r="M3079" t="s">
        <v>41</v>
      </c>
      <c r="N3079" t="s">
        <v>42</v>
      </c>
      <c r="O3079" t="s">
        <v>13386</v>
      </c>
      <c r="P3079" t="s">
        <v>17521</v>
      </c>
      <c r="Q3079" t="s">
        <v>2722</v>
      </c>
      <c r="R3079" t="s">
        <v>17522</v>
      </c>
      <c r="S3079" t="str">
        <f t="shared" si="48"/>
        <v>LAJO CHEVARRIA, JOSE FERNANDO</v>
      </c>
      <c r="T3079" t="s">
        <v>58</v>
      </c>
      <c r="U3079" t="s">
        <v>47</v>
      </c>
      <c r="V3079" t="s">
        <v>48</v>
      </c>
      <c r="W3079" t="s">
        <v>17519</v>
      </c>
      <c r="X3079" s="121">
        <v>29643</v>
      </c>
      <c r="Y3079" t="s">
        <v>17520</v>
      </c>
      <c r="AB3079" t="s">
        <v>37</v>
      </c>
      <c r="AC3079" t="s">
        <v>38</v>
      </c>
      <c r="AD3079" t="s">
        <v>39</v>
      </c>
    </row>
    <row r="3080" spans="1:30">
      <c r="A3080" t="s">
        <v>2900</v>
      </c>
      <c r="B3080" t="s">
        <v>26</v>
      </c>
      <c r="C3080" t="s">
        <v>27</v>
      </c>
      <c r="D3080" t="s">
        <v>28</v>
      </c>
      <c r="E3080" t="s">
        <v>29</v>
      </c>
      <c r="F3080" t="s">
        <v>2856</v>
      </c>
      <c r="G3080" t="s">
        <v>2857</v>
      </c>
      <c r="H3080" t="s">
        <v>6181</v>
      </c>
      <c r="I3080" t="s">
        <v>6028</v>
      </c>
      <c r="J3080" t="s">
        <v>2900</v>
      </c>
      <c r="K3080" t="s">
        <v>30</v>
      </c>
      <c r="L3080" t="s">
        <v>30</v>
      </c>
      <c r="M3080" t="s">
        <v>41</v>
      </c>
      <c r="N3080" t="s">
        <v>42</v>
      </c>
      <c r="O3080" t="s">
        <v>2901</v>
      </c>
      <c r="P3080" t="s">
        <v>774</v>
      </c>
      <c r="Q3080" t="s">
        <v>131</v>
      </c>
      <c r="R3080" t="s">
        <v>2902</v>
      </c>
      <c r="S3080" t="str">
        <f t="shared" si="48"/>
        <v>COPA COILA, CRISPIN</v>
      </c>
      <c r="T3080" t="s">
        <v>46</v>
      </c>
      <c r="U3080" t="s">
        <v>47</v>
      </c>
      <c r="V3080" t="s">
        <v>48</v>
      </c>
      <c r="W3080" t="s">
        <v>17523</v>
      </c>
      <c r="X3080" s="121">
        <v>24770</v>
      </c>
      <c r="Y3080" t="s">
        <v>2903</v>
      </c>
      <c r="AB3080" t="s">
        <v>37</v>
      </c>
      <c r="AC3080" t="s">
        <v>38</v>
      </c>
      <c r="AD3080" t="s">
        <v>39</v>
      </c>
    </row>
    <row r="3081" spans="1:30">
      <c r="A3081" t="s">
        <v>2904</v>
      </c>
      <c r="B3081" t="s">
        <v>26</v>
      </c>
      <c r="C3081" t="s">
        <v>27</v>
      </c>
      <c r="D3081" t="s">
        <v>28</v>
      </c>
      <c r="E3081" t="s">
        <v>29</v>
      </c>
      <c r="F3081" t="s">
        <v>2856</v>
      </c>
      <c r="G3081" t="s">
        <v>2857</v>
      </c>
      <c r="H3081" t="s">
        <v>6181</v>
      </c>
      <c r="I3081" t="s">
        <v>6028</v>
      </c>
      <c r="J3081" t="s">
        <v>2904</v>
      </c>
      <c r="K3081" t="s">
        <v>30</v>
      </c>
      <c r="L3081" t="s">
        <v>30</v>
      </c>
      <c r="M3081" t="s">
        <v>8480</v>
      </c>
      <c r="N3081" t="s">
        <v>42</v>
      </c>
      <c r="O3081" t="s">
        <v>2905</v>
      </c>
      <c r="P3081" t="s">
        <v>56</v>
      </c>
      <c r="Q3081" t="s">
        <v>299</v>
      </c>
      <c r="R3081" t="s">
        <v>2906</v>
      </c>
      <c r="S3081" t="str">
        <f t="shared" si="48"/>
        <v>ARIAS RODRIGUEZ, LILIANA</v>
      </c>
      <c r="T3081" t="s">
        <v>51</v>
      </c>
      <c r="U3081" t="s">
        <v>47</v>
      </c>
      <c r="V3081" t="s">
        <v>48</v>
      </c>
      <c r="W3081" t="s">
        <v>17524</v>
      </c>
      <c r="X3081" s="121">
        <v>26510</v>
      </c>
      <c r="Y3081" t="s">
        <v>2907</v>
      </c>
      <c r="AB3081" t="s">
        <v>37</v>
      </c>
      <c r="AC3081" t="s">
        <v>38</v>
      </c>
      <c r="AD3081" t="s">
        <v>39</v>
      </c>
    </row>
    <row r="3082" spans="1:30">
      <c r="A3082" t="s">
        <v>2908</v>
      </c>
      <c r="B3082" t="s">
        <v>26</v>
      </c>
      <c r="C3082" t="s">
        <v>27</v>
      </c>
      <c r="D3082" t="s">
        <v>28</v>
      </c>
      <c r="E3082" t="s">
        <v>29</v>
      </c>
      <c r="F3082" t="s">
        <v>2856</v>
      </c>
      <c r="G3082" t="s">
        <v>2857</v>
      </c>
      <c r="H3082" t="s">
        <v>6181</v>
      </c>
      <c r="I3082" t="s">
        <v>6028</v>
      </c>
      <c r="J3082" t="s">
        <v>2908</v>
      </c>
      <c r="K3082" t="s">
        <v>30</v>
      </c>
      <c r="L3082" t="s">
        <v>30</v>
      </c>
      <c r="M3082" t="s">
        <v>41</v>
      </c>
      <c r="N3082" t="s">
        <v>42</v>
      </c>
      <c r="O3082" t="s">
        <v>2909</v>
      </c>
      <c r="P3082" t="s">
        <v>148</v>
      </c>
      <c r="Q3082" t="s">
        <v>1031</v>
      </c>
      <c r="R3082" t="s">
        <v>925</v>
      </c>
      <c r="S3082" t="str">
        <f t="shared" si="48"/>
        <v>RAMOS PARIPANCA, ANTONIA</v>
      </c>
      <c r="T3082" t="s">
        <v>51</v>
      </c>
      <c r="U3082" t="s">
        <v>47</v>
      </c>
      <c r="V3082" t="s">
        <v>48</v>
      </c>
      <c r="W3082" t="s">
        <v>17525</v>
      </c>
      <c r="X3082" s="121">
        <v>22080</v>
      </c>
      <c r="Y3082" t="s">
        <v>2910</v>
      </c>
      <c r="AB3082" t="s">
        <v>37</v>
      </c>
      <c r="AC3082" t="s">
        <v>38</v>
      </c>
      <c r="AD3082" t="s">
        <v>39</v>
      </c>
    </row>
    <row r="3083" spans="1:30">
      <c r="A3083" t="s">
        <v>2911</v>
      </c>
      <c r="B3083" t="s">
        <v>26</v>
      </c>
      <c r="C3083" t="s">
        <v>27</v>
      </c>
      <c r="D3083" t="s">
        <v>28</v>
      </c>
      <c r="E3083" t="s">
        <v>29</v>
      </c>
      <c r="F3083" t="s">
        <v>2856</v>
      </c>
      <c r="G3083" t="s">
        <v>2857</v>
      </c>
      <c r="H3083" t="s">
        <v>6181</v>
      </c>
      <c r="I3083" t="s">
        <v>6028</v>
      </c>
      <c r="J3083" t="s">
        <v>2911</v>
      </c>
      <c r="K3083" t="s">
        <v>30</v>
      </c>
      <c r="L3083" t="s">
        <v>30</v>
      </c>
      <c r="M3083" t="s">
        <v>41</v>
      </c>
      <c r="N3083" t="s">
        <v>42</v>
      </c>
      <c r="O3083" t="s">
        <v>2912</v>
      </c>
      <c r="P3083" t="s">
        <v>511</v>
      </c>
      <c r="Q3083" t="s">
        <v>2913</v>
      </c>
      <c r="R3083" t="s">
        <v>2914</v>
      </c>
      <c r="S3083" t="str">
        <f t="shared" si="48"/>
        <v>MENDIZABAL GIRON, GENARO</v>
      </c>
      <c r="T3083" t="s">
        <v>35</v>
      </c>
      <c r="U3083" t="s">
        <v>47</v>
      </c>
      <c r="V3083" t="s">
        <v>48</v>
      </c>
      <c r="W3083" t="s">
        <v>17526</v>
      </c>
      <c r="X3083" s="121">
        <v>24415</v>
      </c>
      <c r="Y3083" t="s">
        <v>2915</v>
      </c>
      <c r="AB3083" t="s">
        <v>37</v>
      </c>
      <c r="AC3083" t="s">
        <v>38</v>
      </c>
      <c r="AD3083" t="s">
        <v>39</v>
      </c>
    </row>
    <row r="3084" spans="1:30">
      <c r="A3084" t="s">
        <v>13387</v>
      </c>
      <c r="B3084" t="s">
        <v>26</v>
      </c>
      <c r="C3084" t="s">
        <v>27</v>
      </c>
      <c r="D3084" t="s">
        <v>28</v>
      </c>
      <c r="E3084" t="s">
        <v>29</v>
      </c>
      <c r="F3084" t="s">
        <v>2856</v>
      </c>
      <c r="G3084" t="s">
        <v>2857</v>
      </c>
      <c r="H3084" t="s">
        <v>6181</v>
      </c>
      <c r="I3084" t="s">
        <v>6028</v>
      </c>
      <c r="J3084" t="s">
        <v>13387</v>
      </c>
      <c r="K3084" t="s">
        <v>30</v>
      </c>
      <c r="L3084" t="s">
        <v>30</v>
      </c>
      <c r="M3084" t="s">
        <v>41</v>
      </c>
      <c r="N3084" t="s">
        <v>231</v>
      </c>
      <c r="O3084" t="s">
        <v>7857</v>
      </c>
      <c r="P3084" t="s">
        <v>40</v>
      </c>
      <c r="Q3084" t="s">
        <v>40</v>
      </c>
      <c r="R3084" t="s">
        <v>40</v>
      </c>
      <c r="S3084" s="163" t="s">
        <v>231</v>
      </c>
      <c r="T3084" t="s">
        <v>62</v>
      </c>
      <c r="U3084" t="s">
        <v>47</v>
      </c>
      <c r="V3084" t="s">
        <v>48</v>
      </c>
      <c r="W3084" t="s">
        <v>40</v>
      </c>
      <c r="X3084" t="s">
        <v>232</v>
      </c>
      <c r="Y3084" t="s">
        <v>40</v>
      </c>
      <c r="AB3084" t="s">
        <v>37</v>
      </c>
      <c r="AC3084" t="s">
        <v>6439</v>
      </c>
      <c r="AD3084" t="s">
        <v>39</v>
      </c>
    </row>
    <row r="3085" spans="1:30">
      <c r="A3085" t="s">
        <v>2916</v>
      </c>
      <c r="B3085" t="s">
        <v>26</v>
      </c>
      <c r="C3085" t="s">
        <v>27</v>
      </c>
      <c r="D3085" t="s">
        <v>28</v>
      </c>
      <c r="E3085" t="s">
        <v>29</v>
      </c>
      <c r="F3085" t="s">
        <v>2856</v>
      </c>
      <c r="G3085" t="s">
        <v>2857</v>
      </c>
      <c r="H3085" t="s">
        <v>6181</v>
      </c>
      <c r="I3085" t="s">
        <v>6028</v>
      </c>
      <c r="J3085" t="s">
        <v>2916</v>
      </c>
      <c r="K3085" t="s">
        <v>30</v>
      </c>
      <c r="L3085" t="s">
        <v>30</v>
      </c>
      <c r="M3085" t="s">
        <v>41</v>
      </c>
      <c r="N3085" t="s">
        <v>42</v>
      </c>
      <c r="O3085" t="s">
        <v>2917</v>
      </c>
      <c r="P3085" t="s">
        <v>659</v>
      </c>
      <c r="Q3085" t="s">
        <v>215</v>
      </c>
      <c r="R3085" t="s">
        <v>620</v>
      </c>
      <c r="S3085" t="str">
        <f t="shared" si="48"/>
        <v>CHAIÑA CASTILLO, EDWIN</v>
      </c>
      <c r="T3085" t="s">
        <v>58</v>
      </c>
      <c r="U3085" t="s">
        <v>47</v>
      </c>
      <c r="V3085" t="s">
        <v>48</v>
      </c>
      <c r="W3085" t="s">
        <v>17527</v>
      </c>
      <c r="X3085" s="121">
        <v>25680</v>
      </c>
      <c r="Y3085" t="s">
        <v>2918</v>
      </c>
      <c r="AB3085" t="s">
        <v>37</v>
      </c>
      <c r="AC3085" t="s">
        <v>38</v>
      </c>
      <c r="AD3085" t="s">
        <v>39</v>
      </c>
    </row>
    <row r="3086" spans="1:30">
      <c r="A3086" t="s">
        <v>2919</v>
      </c>
      <c r="B3086" t="s">
        <v>26</v>
      </c>
      <c r="C3086" t="s">
        <v>27</v>
      </c>
      <c r="D3086" t="s">
        <v>28</v>
      </c>
      <c r="E3086" t="s">
        <v>29</v>
      </c>
      <c r="F3086" t="s">
        <v>2856</v>
      </c>
      <c r="G3086" t="s">
        <v>2857</v>
      </c>
      <c r="H3086" t="s">
        <v>6181</v>
      </c>
      <c r="I3086" t="s">
        <v>6028</v>
      </c>
      <c r="J3086" t="s">
        <v>2919</v>
      </c>
      <c r="K3086" t="s">
        <v>30</v>
      </c>
      <c r="L3086" t="s">
        <v>74</v>
      </c>
      <c r="M3086" t="s">
        <v>74</v>
      </c>
      <c r="N3086" t="s">
        <v>42</v>
      </c>
      <c r="O3086" t="s">
        <v>52</v>
      </c>
      <c r="P3086" t="s">
        <v>541</v>
      </c>
      <c r="Q3086" t="s">
        <v>103</v>
      </c>
      <c r="R3086" t="s">
        <v>2920</v>
      </c>
      <c r="S3086" t="str">
        <f t="shared" si="48"/>
        <v>HUARCAYA MAMANI, RAYNILDO WALTER</v>
      </c>
      <c r="T3086" t="s">
        <v>40</v>
      </c>
      <c r="U3086" t="s">
        <v>47</v>
      </c>
      <c r="V3086" t="s">
        <v>48</v>
      </c>
      <c r="W3086" t="s">
        <v>17528</v>
      </c>
      <c r="X3086" s="121">
        <v>23938</v>
      </c>
      <c r="Y3086" t="s">
        <v>2921</v>
      </c>
      <c r="AB3086" t="s">
        <v>37</v>
      </c>
      <c r="AC3086" t="s">
        <v>77</v>
      </c>
      <c r="AD3086" t="s">
        <v>39</v>
      </c>
    </row>
    <row r="3087" spans="1:30">
      <c r="A3087" t="s">
        <v>2922</v>
      </c>
      <c r="B3087" t="s">
        <v>26</v>
      </c>
      <c r="C3087" t="s">
        <v>27</v>
      </c>
      <c r="D3087" t="s">
        <v>28</v>
      </c>
      <c r="E3087" t="s">
        <v>29</v>
      </c>
      <c r="F3087" t="s">
        <v>2856</v>
      </c>
      <c r="G3087" t="s">
        <v>2857</v>
      </c>
      <c r="H3087" t="s">
        <v>6181</v>
      </c>
      <c r="I3087" t="s">
        <v>6028</v>
      </c>
      <c r="J3087" t="s">
        <v>2922</v>
      </c>
      <c r="K3087" t="s">
        <v>30</v>
      </c>
      <c r="L3087" t="s">
        <v>74</v>
      </c>
      <c r="M3087" t="s">
        <v>74</v>
      </c>
      <c r="N3087" t="s">
        <v>42</v>
      </c>
      <c r="O3087" t="s">
        <v>13388</v>
      </c>
      <c r="P3087" t="s">
        <v>335</v>
      </c>
      <c r="Q3087" t="s">
        <v>4518</v>
      </c>
      <c r="R3087" t="s">
        <v>868</v>
      </c>
      <c r="S3087" t="str">
        <f t="shared" si="48"/>
        <v>GUTIERREZ DEL PINO, MARCO ANTONIO</v>
      </c>
      <c r="T3087" t="s">
        <v>40</v>
      </c>
      <c r="U3087" t="s">
        <v>47</v>
      </c>
      <c r="V3087" t="s">
        <v>48</v>
      </c>
      <c r="W3087" t="s">
        <v>17529</v>
      </c>
      <c r="X3087" s="121">
        <v>26646</v>
      </c>
      <c r="Y3087" t="s">
        <v>4519</v>
      </c>
      <c r="AB3087" t="s">
        <v>37</v>
      </c>
      <c r="AC3087" t="s">
        <v>77</v>
      </c>
      <c r="AD3087" t="s">
        <v>39</v>
      </c>
    </row>
    <row r="3088" spans="1:30">
      <c r="A3088" t="s">
        <v>2923</v>
      </c>
      <c r="B3088" t="s">
        <v>26</v>
      </c>
      <c r="C3088" t="s">
        <v>27</v>
      </c>
      <c r="D3088" t="s">
        <v>28</v>
      </c>
      <c r="E3088" t="s">
        <v>29</v>
      </c>
      <c r="F3088" t="s">
        <v>2856</v>
      </c>
      <c r="G3088" t="s">
        <v>2857</v>
      </c>
      <c r="H3088" t="s">
        <v>6181</v>
      </c>
      <c r="I3088" t="s">
        <v>6028</v>
      </c>
      <c r="J3088" t="s">
        <v>2923</v>
      </c>
      <c r="K3088" t="s">
        <v>87</v>
      </c>
      <c r="L3088" t="s">
        <v>709</v>
      </c>
      <c r="M3088" t="s">
        <v>755</v>
      </c>
      <c r="N3088" t="s">
        <v>42</v>
      </c>
      <c r="O3088" t="s">
        <v>2924</v>
      </c>
      <c r="P3088" t="s">
        <v>134</v>
      </c>
      <c r="Q3088" t="s">
        <v>134</v>
      </c>
      <c r="R3088" t="s">
        <v>2925</v>
      </c>
      <c r="S3088" t="str">
        <f t="shared" si="48"/>
        <v>GONZALES GONZALES, EFRAIN RICARDO</v>
      </c>
      <c r="T3088" t="s">
        <v>188</v>
      </c>
      <c r="U3088" t="s">
        <v>36</v>
      </c>
      <c r="V3088" t="s">
        <v>48</v>
      </c>
      <c r="W3088" t="s">
        <v>17530</v>
      </c>
      <c r="X3088" s="121">
        <v>28583</v>
      </c>
      <c r="Y3088" t="s">
        <v>2926</v>
      </c>
      <c r="AB3088" t="s">
        <v>37</v>
      </c>
      <c r="AC3088" t="s">
        <v>92</v>
      </c>
      <c r="AD3088" t="s">
        <v>39</v>
      </c>
    </row>
    <row r="3089" spans="1:30">
      <c r="A3089" t="s">
        <v>2927</v>
      </c>
      <c r="B3089" t="s">
        <v>26</v>
      </c>
      <c r="C3089" t="s">
        <v>27</v>
      </c>
      <c r="D3089" t="s">
        <v>28</v>
      </c>
      <c r="E3089" t="s">
        <v>29</v>
      </c>
      <c r="F3089" t="s">
        <v>2856</v>
      </c>
      <c r="G3089" t="s">
        <v>2857</v>
      </c>
      <c r="H3089" t="s">
        <v>6181</v>
      </c>
      <c r="I3089" t="s">
        <v>6028</v>
      </c>
      <c r="J3089" t="s">
        <v>2927</v>
      </c>
      <c r="K3089" t="s">
        <v>87</v>
      </c>
      <c r="L3089" t="s">
        <v>88</v>
      </c>
      <c r="M3089" t="s">
        <v>89</v>
      </c>
      <c r="N3089" t="s">
        <v>42</v>
      </c>
      <c r="O3089" t="s">
        <v>52</v>
      </c>
      <c r="P3089" t="s">
        <v>284</v>
      </c>
      <c r="Q3089" t="s">
        <v>226</v>
      </c>
      <c r="R3089" t="s">
        <v>2928</v>
      </c>
      <c r="S3089" t="str">
        <f t="shared" si="48"/>
        <v>ALVAREZ TICONA, FULGENCIO</v>
      </c>
      <c r="T3089" t="s">
        <v>97</v>
      </c>
      <c r="U3089" t="s">
        <v>36</v>
      </c>
      <c r="V3089" t="s">
        <v>48</v>
      </c>
      <c r="W3089" t="s">
        <v>17531</v>
      </c>
      <c r="X3089" s="121">
        <v>19478</v>
      </c>
      <c r="Y3089" t="s">
        <v>2929</v>
      </c>
      <c r="AB3089" t="s">
        <v>37</v>
      </c>
      <c r="AC3089" t="s">
        <v>92</v>
      </c>
      <c r="AD3089" t="s">
        <v>39</v>
      </c>
    </row>
    <row r="3090" spans="1:30">
      <c r="A3090" t="s">
        <v>2930</v>
      </c>
      <c r="B3090" t="s">
        <v>26</v>
      </c>
      <c r="C3090" t="s">
        <v>27</v>
      </c>
      <c r="D3090" t="s">
        <v>28</v>
      </c>
      <c r="E3090" t="s">
        <v>29</v>
      </c>
      <c r="F3090" t="s">
        <v>2856</v>
      </c>
      <c r="G3090" t="s">
        <v>2857</v>
      </c>
      <c r="H3090" t="s">
        <v>6181</v>
      </c>
      <c r="I3090" t="s">
        <v>6028</v>
      </c>
      <c r="J3090" t="s">
        <v>2930</v>
      </c>
      <c r="K3090" t="s">
        <v>87</v>
      </c>
      <c r="L3090" t="s">
        <v>88</v>
      </c>
      <c r="M3090" t="s">
        <v>89</v>
      </c>
      <c r="N3090" t="s">
        <v>42</v>
      </c>
      <c r="O3090" t="s">
        <v>52</v>
      </c>
      <c r="P3090" t="s">
        <v>314</v>
      </c>
      <c r="Q3090" t="s">
        <v>148</v>
      </c>
      <c r="R3090" t="s">
        <v>419</v>
      </c>
      <c r="S3090" t="str">
        <f t="shared" si="48"/>
        <v>HUAMAN RAMOS, GLORIA</v>
      </c>
      <c r="T3090" t="s">
        <v>91</v>
      </c>
      <c r="U3090" t="s">
        <v>36</v>
      </c>
      <c r="V3090" t="s">
        <v>48</v>
      </c>
      <c r="W3090" t="s">
        <v>17532</v>
      </c>
      <c r="X3090" s="121">
        <v>20686</v>
      </c>
      <c r="Y3090" t="s">
        <v>2931</v>
      </c>
      <c r="AB3090" t="s">
        <v>37</v>
      </c>
      <c r="AC3090" t="s">
        <v>92</v>
      </c>
      <c r="AD3090" t="s">
        <v>39</v>
      </c>
    </row>
    <row r="3091" spans="1:30">
      <c r="A3091" t="s">
        <v>2932</v>
      </c>
      <c r="B3091" t="s">
        <v>26</v>
      </c>
      <c r="C3091" t="s">
        <v>27</v>
      </c>
      <c r="D3091" t="s">
        <v>28</v>
      </c>
      <c r="E3091" t="s">
        <v>29</v>
      </c>
      <c r="F3091" t="s">
        <v>2856</v>
      </c>
      <c r="G3091" t="s">
        <v>2857</v>
      </c>
      <c r="H3091" t="s">
        <v>6181</v>
      </c>
      <c r="I3091" t="s">
        <v>6028</v>
      </c>
      <c r="J3091" t="s">
        <v>2932</v>
      </c>
      <c r="K3091" t="s">
        <v>87</v>
      </c>
      <c r="L3091" t="s">
        <v>88</v>
      </c>
      <c r="M3091" t="s">
        <v>854</v>
      </c>
      <c r="N3091" t="s">
        <v>42</v>
      </c>
      <c r="O3091" t="s">
        <v>52</v>
      </c>
      <c r="P3091" t="s">
        <v>2933</v>
      </c>
      <c r="Q3091" t="s">
        <v>741</v>
      </c>
      <c r="R3091" t="s">
        <v>2934</v>
      </c>
      <c r="S3091" t="str">
        <f t="shared" si="48"/>
        <v>HUANACO LOAIZA, ROSA NORMA</v>
      </c>
      <c r="T3091" t="s">
        <v>143</v>
      </c>
      <c r="U3091" t="s">
        <v>36</v>
      </c>
      <c r="V3091" t="s">
        <v>48</v>
      </c>
      <c r="W3091" t="s">
        <v>17533</v>
      </c>
      <c r="X3091" s="121">
        <v>25395</v>
      </c>
      <c r="Y3091" t="s">
        <v>2935</v>
      </c>
      <c r="AB3091" t="s">
        <v>37</v>
      </c>
      <c r="AC3091" t="s">
        <v>92</v>
      </c>
      <c r="AD3091" t="s">
        <v>39</v>
      </c>
    </row>
    <row r="3092" spans="1:30">
      <c r="A3092" t="s">
        <v>2936</v>
      </c>
      <c r="B3092" t="s">
        <v>26</v>
      </c>
      <c r="C3092" t="s">
        <v>27</v>
      </c>
      <c r="D3092" t="s">
        <v>28</v>
      </c>
      <c r="E3092" t="s">
        <v>29</v>
      </c>
      <c r="F3092" t="s">
        <v>2856</v>
      </c>
      <c r="G3092" t="s">
        <v>2857</v>
      </c>
      <c r="H3092" t="s">
        <v>6181</v>
      </c>
      <c r="I3092" t="s">
        <v>6028</v>
      </c>
      <c r="J3092" t="s">
        <v>2936</v>
      </c>
      <c r="K3092" t="s">
        <v>87</v>
      </c>
      <c r="L3092" t="s">
        <v>88</v>
      </c>
      <c r="M3092" t="s">
        <v>712</v>
      </c>
      <c r="N3092" t="s">
        <v>42</v>
      </c>
      <c r="O3092" t="s">
        <v>52</v>
      </c>
      <c r="P3092" t="s">
        <v>75</v>
      </c>
      <c r="Q3092" t="s">
        <v>855</v>
      </c>
      <c r="R3092" t="s">
        <v>2937</v>
      </c>
      <c r="S3092" t="str">
        <f t="shared" si="48"/>
        <v>PINEDA CERPA, VICENTE ANASTACIO</v>
      </c>
      <c r="T3092" t="s">
        <v>711</v>
      </c>
      <c r="U3092" t="s">
        <v>36</v>
      </c>
      <c r="V3092" t="s">
        <v>48</v>
      </c>
      <c r="W3092" t="s">
        <v>17534</v>
      </c>
      <c r="X3092" s="121">
        <v>22303</v>
      </c>
      <c r="Y3092" t="s">
        <v>2938</v>
      </c>
      <c r="AB3092" t="s">
        <v>37</v>
      </c>
      <c r="AC3092" t="s">
        <v>92</v>
      </c>
      <c r="AD3092" t="s">
        <v>39</v>
      </c>
    </row>
    <row r="3093" spans="1:30">
      <c r="A3093" t="s">
        <v>2939</v>
      </c>
      <c r="B3093" t="s">
        <v>26</v>
      </c>
      <c r="C3093" t="s">
        <v>27</v>
      </c>
      <c r="D3093" t="s">
        <v>28</v>
      </c>
      <c r="E3093" t="s">
        <v>29</v>
      </c>
      <c r="F3093" t="s">
        <v>2856</v>
      </c>
      <c r="G3093" t="s">
        <v>2857</v>
      </c>
      <c r="H3093" t="s">
        <v>6181</v>
      </c>
      <c r="I3093" t="s">
        <v>6028</v>
      </c>
      <c r="J3093" t="s">
        <v>2939</v>
      </c>
      <c r="K3093" t="s">
        <v>87</v>
      </c>
      <c r="L3093" t="s">
        <v>88</v>
      </c>
      <c r="M3093" t="s">
        <v>93</v>
      </c>
      <c r="N3093" t="s">
        <v>42</v>
      </c>
      <c r="O3093" t="s">
        <v>52</v>
      </c>
      <c r="P3093" t="s">
        <v>72</v>
      </c>
      <c r="Q3093" t="s">
        <v>200</v>
      </c>
      <c r="R3093" t="s">
        <v>2940</v>
      </c>
      <c r="S3093" t="str">
        <f t="shared" si="48"/>
        <v>QUISPE CASTRO, BENIGNO GREGORIO</v>
      </c>
      <c r="T3093" t="s">
        <v>172</v>
      </c>
      <c r="U3093" t="s">
        <v>36</v>
      </c>
      <c r="V3093" t="s">
        <v>48</v>
      </c>
      <c r="W3093" t="s">
        <v>17535</v>
      </c>
      <c r="X3093" s="121">
        <v>19403</v>
      </c>
      <c r="Y3093" t="s">
        <v>2941</v>
      </c>
      <c r="AB3093" t="s">
        <v>37</v>
      </c>
      <c r="AC3093" t="s">
        <v>92</v>
      </c>
      <c r="AD3093" t="s">
        <v>39</v>
      </c>
    </row>
    <row r="3094" spans="1:30">
      <c r="A3094" t="s">
        <v>2944</v>
      </c>
      <c r="B3094" t="s">
        <v>26</v>
      </c>
      <c r="C3094" t="s">
        <v>27</v>
      </c>
      <c r="D3094" t="s">
        <v>229</v>
      </c>
      <c r="E3094" t="s">
        <v>230</v>
      </c>
      <c r="F3094" t="s">
        <v>2942</v>
      </c>
      <c r="G3094" t="s">
        <v>2943</v>
      </c>
      <c r="H3094" t="s">
        <v>6181</v>
      </c>
      <c r="I3094" t="s">
        <v>5929</v>
      </c>
      <c r="J3094" t="s">
        <v>2944</v>
      </c>
      <c r="K3094" t="s">
        <v>30</v>
      </c>
      <c r="L3094" t="s">
        <v>30</v>
      </c>
      <c r="M3094" t="s">
        <v>41</v>
      </c>
      <c r="N3094" t="s">
        <v>42</v>
      </c>
      <c r="O3094" t="s">
        <v>2945</v>
      </c>
      <c r="P3094" t="s">
        <v>223</v>
      </c>
      <c r="Q3094" t="s">
        <v>167</v>
      </c>
      <c r="R3094" t="s">
        <v>832</v>
      </c>
      <c r="S3094" t="str">
        <f t="shared" si="48"/>
        <v>JIMENEZ ESPILLICO, LUIZA AGUSTINA</v>
      </c>
      <c r="T3094" t="s">
        <v>46</v>
      </c>
      <c r="U3094" t="s">
        <v>47</v>
      </c>
      <c r="V3094" t="s">
        <v>48</v>
      </c>
      <c r="W3094" t="s">
        <v>17536</v>
      </c>
      <c r="X3094" s="121">
        <v>21980</v>
      </c>
      <c r="Y3094" t="s">
        <v>833</v>
      </c>
      <c r="AB3094" t="s">
        <v>37</v>
      </c>
      <c r="AC3094" t="s">
        <v>38</v>
      </c>
      <c r="AD3094" t="s">
        <v>39</v>
      </c>
    </row>
    <row r="3095" spans="1:30">
      <c r="A3095" t="s">
        <v>2946</v>
      </c>
      <c r="B3095" t="s">
        <v>26</v>
      </c>
      <c r="C3095" t="s">
        <v>27</v>
      </c>
      <c r="D3095" t="s">
        <v>229</v>
      </c>
      <c r="E3095" t="s">
        <v>230</v>
      </c>
      <c r="F3095" t="s">
        <v>2942</v>
      </c>
      <c r="G3095" t="s">
        <v>2943</v>
      </c>
      <c r="H3095" t="s">
        <v>6181</v>
      </c>
      <c r="I3095" t="s">
        <v>5929</v>
      </c>
      <c r="J3095" t="s">
        <v>2946</v>
      </c>
      <c r="K3095" t="s">
        <v>30</v>
      </c>
      <c r="L3095" t="s">
        <v>30</v>
      </c>
      <c r="M3095" t="s">
        <v>41</v>
      </c>
      <c r="N3095" t="s">
        <v>231</v>
      </c>
      <c r="O3095" t="s">
        <v>2947</v>
      </c>
      <c r="P3095" t="s">
        <v>40</v>
      </c>
      <c r="Q3095" t="s">
        <v>40</v>
      </c>
      <c r="R3095" t="s">
        <v>40</v>
      </c>
      <c r="S3095" s="163" t="s">
        <v>231</v>
      </c>
      <c r="T3095" t="s">
        <v>62</v>
      </c>
      <c r="U3095" t="s">
        <v>47</v>
      </c>
      <c r="V3095" t="s">
        <v>48</v>
      </c>
      <c r="W3095" t="s">
        <v>40</v>
      </c>
      <c r="X3095" t="s">
        <v>232</v>
      </c>
      <c r="Y3095" t="s">
        <v>40</v>
      </c>
      <c r="AB3095" t="s">
        <v>37</v>
      </c>
      <c r="AC3095" t="s">
        <v>6439</v>
      </c>
      <c r="AD3095" t="s">
        <v>39</v>
      </c>
    </row>
    <row r="3096" spans="1:30">
      <c r="A3096" t="s">
        <v>2948</v>
      </c>
      <c r="B3096" t="s">
        <v>26</v>
      </c>
      <c r="C3096" t="s">
        <v>27</v>
      </c>
      <c r="D3096" t="s">
        <v>229</v>
      </c>
      <c r="E3096" t="s">
        <v>230</v>
      </c>
      <c r="F3096" t="s">
        <v>2942</v>
      </c>
      <c r="G3096" t="s">
        <v>2943</v>
      </c>
      <c r="H3096" t="s">
        <v>6181</v>
      </c>
      <c r="I3096" t="s">
        <v>5929</v>
      </c>
      <c r="J3096" t="s">
        <v>2948</v>
      </c>
      <c r="K3096" t="s">
        <v>30</v>
      </c>
      <c r="L3096" t="s">
        <v>30</v>
      </c>
      <c r="M3096" t="s">
        <v>41</v>
      </c>
      <c r="N3096" t="s">
        <v>42</v>
      </c>
      <c r="O3096" t="s">
        <v>2949</v>
      </c>
      <c r="P3096" t="s">
        <v>72</v>
      </c>
      <c r="Q3096" t="s">
        <v>1799</v>
      </c>
      <c r="R3096" t="s">
        <v>2950</v>
      </c>
      <c r="S3096" t="str">
        <f t="shared" si="48"/>
        <v>QUISPE ESTOFANERO, HUMBERTO EVANS</v>
      </c>
      <c r="T3096" t="s">
        <v>58</v>
      </c>
      <c r="U3096" t="s">
        <v>47</v>
      </c>
      <c r="V3096" t="s">
        <v>48</v>
      </c>
      <c r="W3096" t="s">
        <v>17537</v>
      </c>
      <c r="X3096" s="121">
        <v>28548</v>
      </c>
      <c r="Y3096" t="s">
        <v>2951</v>
      </c>
      <c r="AB3096" t="s">
        <v>37</v>
      </c>
      <c r="AC3096" t="s">
        <v>38</v>
      </c>
      <c r="AD3096" t="s">
        <v>39</v>
      </c>
    </row>
    <row r="3097" spans="1:30">
      <c r="A3097" t="s">
        <v>2952</v>
      </c>
      <c r="B3097" t="s">
        <v>26</v>
      </c>
      <c r="C3097" t="s">
        <v>27</v>
      </c>
      <c r="D3097" t="s">
        <v>229</v>
      </c>
      <c r="E3097" t="s">
        <v>230</v>
      </c>
      <c r="F3097" t="s">
        <v>2942</v>
      </c>
      <c r="G3097" t="s">
        <v>2943</v>
      </c>
      <c r="H3097" t="s">
        <v>6181</v>
      </c>
      <c r="I3097" t="s">
        <v>5929</v>
      </c>
      <c r="J3097" t="s">
        <v>2952</v>
      </c>
      <c r="K3097" t="s">
        <v>30</v>
      </c>
      <c r="L3097" t="s">
        <v>30</v>
      </c>
      <c r="M3097" t="s">
        <v>41</v>
      </c>
      <c r="N3097" t="s">
        <v>42</v>
      </c>
      <c r="O3097" t="s">
        <v>52</v>
      </c>
      <c r="P3097" t="s">
        <v>282</v>
      </c>
      <c r="Q3097" t="s">
        <v>296</v>
      </c>
      <c r="R3097" t="s">
        <v>593</v>
      </c>
      <c r="S3097" t="str">
        <f t="shared" si="48"/>
        <v>CHAMBILLA TAPIA, WILFREDO</v>
      </c>
      <c r="T3097" t="s">
        <v>46</v>
      </c>
      <c r="U3097" t="s">
        <v>47</v>
      </c>
      <c r="V3097" t="s">
        <v>48</v>
      </c>
      <c r="W3097" t="s">
        <v>17538</v>
      </c>
      <c r="X3097" s="121">
        <v>24351</v>
      </c>
      <c r="Y3097" t="s">
        <v>2953</v>
      </c>
      <c r="AB3097" t="s">
        <v>37</v>
      </c>
      <c r="AC3097" t="s">
        <v>38</v>
      </c>
      <c r="AD3097" t="s">
        <v>39</v>
      </c>
    </row>
    <row r="3098" spans="1:30">
      <c r="A3098" t="s">
        <v>2954</v>
      </c>
      <c r="B3098" t="s">
        <v>26</v>
      </c>
      <c r="C3098" t="s">
        <v>27</v>
      </c>
      <c r="D3098" t="s">
        <v>229</v>
      </c>
      <c r="E3098" t="s">
        <v>230</v>
      </c>
      <c r="F3098" t="s">
        <v>2942</v>
      </c>
      <c r="G3098" t="s">
        <v>2943</v>
      </c>
      <c r="H3098" t="s">
        <v>6181</v>
      </c>
      <c r="I3098" t="s">
        <v>5929</v>
      </c>
      <c r="J3098" t="s">
        <v>2954</v>
      </c>
      <c r="K3098" t="s">
        <v>30</v>
      </c>
      <c r="L3098" t="s">
        <v>30</v>
      </c>
      <c r="M3098" t="s">
        <v>41</v>
      </c>
      <c r="N3098" t="s">
        <v>42</v>
      </c>
      <c r="O3098" t="s">
        <v>2955</v>
      </c>
      <c r="P3098" t="s">
        <v>122</v>
      </c>
      <c r="Q3098" t="s">
        <v>193</v>
      </c>
      <c r="R3098" t="s">
        <v>2956</v>
      </c>
      <c r="S3098" t="str">
        <f t="shared" si="48"/>
        <v>FLORES CHAVEZ, MARCIAL DORVAL</v>
      </c>
      <c r="T3098" t="s">
        <v>58</v>
      </c>
      <c r="U3098" t="s">
        <v>47</v>
      </c>
      <c r="V3098" t="s">
        <v>48</v>
      </c>
      <c r="W3098" t="s">
        <v>17539</v>
      </c>
      <c r="X3098" s="121">
        <v>26249</v>
      </c>
      <c r="Y3098" t="s">
        <v>2957</v>
      </c>
      <c r="AB3098" t="s">
        <v>37</v>
      </c>
      <c r="AC3098" t="s">
        <v>38</v>
      </c>
      <c r="AD3098" t="s">
        <v>39</v>
      </c>
    </row>
    <row r="3099" spans="1:30">
      <c r="A3099" t="s">
        <v>2958</v>
      </c>
      <c r="B3099" t="s">
        <v>26</v>
      </c>
      <c r="C3099" t="s">
        <v>27</v>
      </c>
      <c r="D3099" t="s">
        <v>229</v>
      </c>
      <c r="E3099" t="s">
        <v>230</v>
      </c>
      <c r="F3099" t="s">
        <v>2942</v>
      </c>
      <c r="G3099" t="s">
        <v>2943</v>
      </c>
      <c r="H3099" t="s">
        <v>6181</v>
      </c>
      <c r="I3099" t="s">
        <v>5929</v>
      </c>
      <c r="J3099" t="s">
        <v>2958</v>
      </c>
      <c r="K3099" t="s">
        <v>30</v>
      </c>
      <c r="L3099" t="s">
        <v>30</v>
      </c>
      <c r="M3099" t="s">
        <v>41</v>
      </c>
      <c r="N3099" t="s">
        <v>42</v>
      </c>
      <c r="O3099" t="s">
        <v>52</v>
      </c>
      <c r="P3099" t="s">
        <v>168</v>
      </c>
      <c r="Q3099" t="s">
        <v>370</v>
      </c>
      <c r="R3099" t="s">
        <v>2959</v>
      </c>
      <c r="S3099" t="str">
        <f t="shared" si="48"/>
        <v>VELAZCO CHUQUIMIA, VLADIMIR</v>
      </c>
      <c r="T3099" t="s">
        <v>58</v>
      </c>
      <c r="U3099" t="s">
        <v>47</v>
      </c>
      <c r="V3099" t="s">
        <v>48</v>
      </c>
      <c r="W3099" t="s">
        <v>17540</v>
      </c>
      <c r="X3099" s="121">
        <v>24885</v>
      </c>
      <c r="Y3099" t="s">
        <v>2960</v>
      </c>
      <c r="AB3099" t="s">
        <v>37</v>
      </c>
      <c r="AC3099" t="s">
        <v>38</v>
      </c>
      <c r="AD3099" t="s">
        <v>39</v>
      </c>
    </row>
    <row r="3100" spans="1:30">
      <c r="A3100" t="s">
        <v>2961</v>
      </c>
      <c r="B3100" t="s">
        <v>26</v>
      </c>
      <c r="C3100" t="s">
        <v>27</v>
      </c>
      <c r="D3100" t="s">
        <v>229</v>
      </c>
      <c r="E3100" t="s">
        <v>230</v>
      </c>
      <c r="F3100" t="s">
        <v>2942</v>
      </c>
      <c r="G3100" t="s">
        <v>2943</v>
      </c>
      <c r="H3100" t="s">
        <v>6181</v>
      </c>
      <c r="I3100" t="s">
        <v>5929</v>
      </c>
      <c r="J3100" t="s">
        <v>2961</v>
      </c>
      <c r="K3100" t="s">
        <v>30</v>
      </c>
      <c r="L3100" t="s">
        <v>30</v>
      </c>
      <c r="M3100" t="s">
        <v>41</v>
      </c>
      <c r="N3100" t="s">
        <v>42</v>
      </c>
      <c r="O3100" t="s">
        <v>2962</v>
      </c>
      <c r="P3100" t="s">
        <v>64</v>
      </c>
      <c r="Q3100" t="s">
        <v>57</v>
      </c>
      <c r="R3100" t="s">
        <v>2963</v>
      </c>
      <c r="S3100" t="str">
        <f t="shared" si="48"/>
        <v>CHOQUE VILCA, OLEGARIO</v>
      </c>
      <c r="T3100" t="s">
        <v>35</v>
      </c>
      <c r="U3100" t="s">
        <v>47</v>
      </c>
      <c r="V3100" t="s">
        <v>48</v>
      </c>
      <c r="W3100" t="s">
        <v>17541</v>
      </c>
      <c r="X3100" s="121">
        <v>24172</v>
      </c>
      <c r="Y3100" t="s">
        <v>2964</v>
      </c>
      <c r="AB3100" t="s">
        <v>37</v>
      </c>
      <c r="AC3100" t="s">
        <v>38</v>
      </c>
      <c r="AD3100" t="s">
        <v>39</v>
      </c>
    </row>
    <row r="3101" spans="1:30">
      <c r="A3101" t="s">
        <v>2965</v>
      </c>
      <c r="B3101" t="s">
        <v>26</v>
      </c>
      <c r="C3101" t="s">
        <v>27</v>
      </c>
      <c r="D3101" t="s">
        <v>229</v>
      </c>
      <c r="E3101" t="s">
        <v>230</v>
      </c>
      <c r="F3101" t="s">
        <v>2942</v>
      </c>
      <c r="G3101" t="s">
        <v>2943</v>
      </c>
      <c r="H3101" t="s">
        <v>6181</v>
      </c>
      <c r="I3101" t="s">
        <v>5929</v>
      </c>
      <c r="J3101" t="s">
        <v>2965</v>
      </c>
      <c r="K3101" t="s">
        <v>30</v>
      </c>
      <c r="L3101" t="s">
        <v>74</v>
      </c>
      <c r="M3101" t="s">
        <v>74</v>
      </c>
      <c r="N3101" t="s">
        <v>42</v>
      </c>
      <c r="O3101" t="s">
        <v>2966</v>
      </c>
      <c r="P3101" t="s">
        <v>34</v>
      </c>
      <c r="Q3101" t="s">
        <v>269</v>
      </c>
      <c r="R3101" t="s">
        <v>197</v>
      </c>
      <c r="S3101" t="str">
        <f t="shared" si="48"/>
        <v>ROQUE CUTIPA, LUZMILA</v>
      </c>
      <c r="T3101" t="s">
        <v>40</v>
      </c>
      <c r="U3101" t="s">
        <v>47</v>
      </c>
      <c r="V3101" t="s">
        <v>48</v>
      </c>
      <c r="W3101" t="s">
        <v>18678</v>
      </c>
      <c r="X3101" s="121">
        <v>27417</v>
      </c>
      <c r="Y3101" t="s">
        <v>18679</v>
      </c>
      <c r="AB3101" t="s">
        <v>37</v>
      </c>
      <c r="AC3101" t="s">
        <v>77</v>
      </c>
      <c r="AD3101" t="s">
        <v>39</v>
      </c>
    </row>
    <row r="3102" spans="1:30">
      <c r="A3102" t="s">
        <v>2972</v>
      </c>
      <c r="B3102" t="s">
        <v>26</v>
      </c>
      <c r="C3102" t="s">
        <v>27</v>
      </c>
      <c r="D3102" t="s">
        <v>28</v>
      </c>
      <c r="E3102" t="s">
        <v>29</v>
      </c>
      <c r="F3102" t="s">
        <v>2970</v>
      </c>
      <c r="G3102" t="s">
        <v>2971</v>
      </c>
      <c r="H3102" t="s">
        <v>6181</v>
      </c>
      <c r="I3102" t="s">
        <v>5936</v>
      </c>
      <c r="J3102" t="s">
        <v>2972</v>
      </c>
      <c r="K3102" t="s">
        <v>30</v>
      </c>
      <c r="L3102" t="s">
        <v>31</v>
      </c>
      <c r="M3102" t="s">
        <v>32</v>
      </c>
      <c r="N3102" t="s">
        <v>231</v>
      </c>
      <c r="O3102" t="s">
        <v>6374</v>
      </c>
      <c r="P3102" t="s">
        <v>40</v>
      </c>
      <c r="Q3102" t="s">
        <v>40</v>
      </c>
      <c r="R3102" t="s">
        <v>40</v>
      </c>
      <c r="S3102" s="163" t="s">
        <v>231</v>
      </c>
      <c r="T3102" t="s">
        <v>62</v>
      </c>
      <c r="U3102" t="s">
        <v>36</v>
      </c>
      <c r="V3102" t="s">
        <v>48</v>
      </c>
      <c r="W3102" t="s">
        <v>40</v>
      </c>
      <c r="X3102" t="s">
        <v>232</v>
      </c>
      <c r="Y3102" t="s">
        <v>40</v>
      </c>
      <c r="AB3102" t="s">
        <v>37</v>
      </c>
      <c r="AC3102" t="s">
        <v>38</v>
      </c>
      <c r="AD3102" t="s">
        <v>39</v>
      </c>
    </row>
    <row r="3103" spans="1:30">
      <c r="A3103" t="s">
        <v>2974</v>
      </c>
      <c r="B3103" t="s">
        <v>26</v>
      </c>
      <c r="C3103" t="s">
        <v>27</v>
      </c>
      <c r="D3103" t="s">
        <v>28</v>
      </c>
      <c r="E3103" t="s">
        <v>29</v>
      </c>
      <c r="F3103" t="s">
        <v>2970</v>
      </c>
      <c r="G3103" t="s">
        <v>2971</v>
      </c>
      <c r="H3103" t="s">
        <v>6181</v>
      </c>
      <c r="I3103" t="s">
        <v>5936</v>
      </c>
      <c r="J3103" t="s">
        <v>2974</v>
      </c>
      <c r="K3103" t="s">
        <v>30</v>
      </c>
      <c r="L3103" t="s">
        <v>30</v>
      </c>
      <c r="M3103" t="s">
        <v>41</v>
      </c>
      <c r="N3103" t="s">
        <v>231</v>
      </c>
      <c r="O3103" t="s">
        <v>13389</v>
      </c>
      <c r="P3103" t="s">
        <v>40</v>
      </c>
      <c r="Q3103" t="s">
        <v>40</v>
      </c>
      <c r="R3103" t="s">
        <v>40</v>
      </c>
      <c r="S3103" s="163" t="s">
        <v>231</v>
      </c>
      <c r="T3103" t="s">
        <v>62</v>
      </c>
      <c r="U3103" t="s">
        <v>47</v>
      </c>
      <c r="V3103" t="s">
        <v>48</v>
      </c>
      <c r="W3103" t="s">
        <v>40</v>
      </c>
      <c r="X3103" t="s">
        <v>232</v>
      </c>
      <c r="Y3103" t="s">
        <v>40</v>
      </c>
      <c r="AB3103" t="s">
        <v>37</v>
      </c>
      <c r="AC3103" t="s">
        <v>6439</v>
      </c>
      <c r="AD3103" t="s">
        <v>39</v>
      </c>
    </row>
    <row r="3104" spans="1:30">
      <c r="A3104" t="s">
        <v>2975</v>
      </c>
      <c r="B3104" t="s">
        <v>26</v>
      </c>
      <c r="C3104" t="s">
        <v>27</v>
      </c>
      <c r="D3104" t="s">
        <v>28</v>
      </c>
      <c r="E3104" t="s">
        <v>29</v>
      </c>
      <c r="F3104" t="s">
        <v>2970</v>
      </c>
      <c r="G3104" t="s">
        <v>2971</v>
      </c>
      <c r="H3104" t="s">
        <v>6181</v>
      </c>
      <c r="I3104" t="s">
        <v>5936</v>
      </c>
      <c r="J3104" t="s">
        <v>2975</v>
      </c>
      <c r="K3104" t="s">
        <v>30</v>
      </c>
      <c r="L3104" t="s">
        <v>30</v>
      </c>
      <c r="M3104" t="s">
        <v>41</v>
      </c>
      <c r="N3104" t="s">
        <v>42</v>
      </c>
      <c r="O3104" t="s">
        <v>2976</v>
      </c>
      <c r="P3104" t="s">
        <v>90</v>
      </c>
      <c r="Q3104" t="s">
        <v>65</v>
      </c>
      <c r="R3104" t="s">
        <v>739</v>
      </c>
      <c r="S3104" t="str">
        <f t="shared" si="48"/>
        <v>BENITO LOPEZ, ANDRES</v>
      </c>
      <c r="T3104" t="s">
        <v>62</v>
      </c>
      <c r="U3104" t="s">
        <v>47</v>
      </c>
      <c r="V3104" t="s">
        <v>48</v>
      </c>
      <c r="W3104" t="s">
        <v>17543</v>
      </c>
      <c r="X3104" s="121">
        <v>23777</v>
      </c>
      <c r="Y3104" t="s">
        <v>2977</v>
      </c>
      <c r="AB3104" t="s">
        <v>37</v>
      </c>
      <c r="AC3104" t="s">
        <v>38</v>
      </c>
      <c r="AD3104" t="s">
        <v>39</v>
      </c>
    </row>
    <row r="3105" spans="1:30">
      <c r="A3105" t="s">
        <v>2978</v>
      </c>
      <c r="B3105" t="s">
        <v>26</v>
      </c>
      <c r="C3105" t="s">
        <v>27</v>
      </c>
      <c r="D3105" t="s">
        <v>28</v>
      </c>
      <c r="E3105" t="s">
        <v>29</v>
      </c>
      <c r="F3105" t="s">
        <v>2970</v>
      </c>
      <c r="G3105" t="s">
        <v>2971</v>
      </c>
      <c r="H3105" t="s">
        <v>6181</v>
      </c>
      <c r="I3105" t="s">
        <v>5936</v>
      </c>
      <c r="J3105" t="s">
        <v>2978</v>
      </c>
      <c r="K3105" t="s">
        <v>30</v>
      </c>
      <c r="L3105" t="s">
        <v>30</v>
      </c>
      <c r="M3105" t="s">
        <v>41</v>
      </c>
      <c r="N3105" t="s">
        <v>231</v>
      </c>
      <c r="O3105" t="s">
        <v>13390</v>
      </c>
      <c r="P3105" t="s">
        <v>40</v>
      </c>
      <c r="Q3105" t="s">
        <v>40</v>
      </c>
      <c r="R3105" t="s">
        <v>40</v>
      </c>
      <c r="S3105" s="163" t="s">
        <v>231</v>
      </c>
      <c r="T3105" t="s">
        <v>62</v>
      </c>
      <c r="U3105" t="s">
        <v>47</v>
      </c>
      <c r="V3105" t="s">
        <v>48</v>
      </c>
      <c r="W3105" t="s">
        <v>40</v>
      </c>
      <c r="X3105" t="s">
        <v>232</v>
      </c>
      <c r="Y3105" t="s">
        <v>40</v>
      </c>
      <c r="AB3105" t="s">
        <v>37</v>
      </c>
      <c r="AC3105" t="s">
        <v>6439</v>
      </c>
      <c r="AD3105" t="s">
        <v>39</v>
      </c>
    </row>
    <row r="3106" spans="1:30">
      <c r="A3106" t="s">
        <v>2979</v>
      </c>
      <c r="B3106" t="s">
        <v>26</v>
      </c>
      <c r="C3106" t="s">
        <v>27</v>
      </c>
      <c r="D3106" t="s">
        <v>28</v>
      </c>
      <c r="E3106" t="s">
        <v>29</v>
      </c>
      <c r="F3106" t="s">
        <v>2970</v>
      </c>
      <c r="G3106" t="s">
        <v>2971</v>
      </c>
      <c r="H3106" t="s">
        <v>6181</v>
      </c>
      <c r="I3106" t="s">
        <v>5936</v>
      </c>
      <c r="J3106" t="s">
        <v>2979</v>
      </c>
      <c r="K3106" t="s">
        <v>30</v>
      </c>
      <c r="L3106" t="s">
        <v>30</v>
      </c>
      <c r="M3106" t="s">
        <v>41</v>
      </c>
      <c r="N3106" t="s">
        <v>42</v>
      </c>
      <c r="O3106" t="s">
        <v>2980</v>
      </c>
      <c r="P3106" t="s">
        <v>122</v>
      </c>
      <c r="Q3106" t="s">
        <v>190</v>
      </c>
      <c r="R3106" t="s">
        <v>1013</v>
      </c>
      <c r="S3106" t="str">
        <f t="shared" si="48"/>
        <v>FLORES VALDEZ, PERCY</v>
      </c>
      <c r="T3106" t="s">
        <v>62</v>
      </c>
      <c r="U3106" t="s">
        <v>47</v>
      </c>
      <c r="V3106" t="s">
        <v>48</v>
      </c>
      <c r="W3106" t="s">
        <v>17544</v>
      </c>
      <c r="X3106" s="121">
        <v>22691</v>
      </c>
      <c r="Y3106" t="s">
        <v>2981</v>
      </c>
      <c r="AB3106" t="s">
        <v>37</v>
      </c>
      <c r="AC3106" t="s">
        <v>38</v>
      </c>
      <c r="AD3106" t="s">
        <v>39</v>
      </c>
    </row>
    <row r="3107" spans="1:30">
      <c r="A3107" t="s">
        <v>2982</v>
      </c>
      <c r="B3107" t="s">
        <v>26</v>
      </c>
      <c r="C3107" t="s">
        <v>27</v>
      </c>
      <c r="D3107" t="s">
        <v>28</v>
      </c>
      <c r="E3107" t="s">
        <v>29</v>
      </c>
      <c r="F3107" t="s">
        <v>2970</v>
      </c>
      <c r="G3107" t="s">
        <v>2971</v>
      </c>
      <c r="H3107" t="s">
        <v>6181</v>
      </c>
      <c r="I3107" t="s">
        <v>5936</v>
      </c>
      <c r="J3107" t="s">
        <v>2982</v>
      </c>
      <c r="K3107" t="s">
        <v>30</v>
      </c>
      <c r="L3107" t="s">
        <v>30</v>
      </c>
      <c r="M3107" t="s">
        <v>41</v>
      </c>
      <c r="N3107" t="s">
        <v>42</v>
      </c>
      <c r="O3107" t="s">
        <v>52</v>
      </c>
      <c r="P3107" t="s">
        <v>346</v>
      </c>
      <c r="Q3107" t="s">
        <v>335</v>
      </c>
      <c r="R3107" t="s">
        <v>778</v>
      </c>
      <c r="S3107" t="str">
        <f t="shared" si="48"/>
        <v>FERNANDEZ GUTIERREZ, MAGDALENA</v>
      </c>
      <c r="T3107" t="s">
        <v>58</v>
      </c>
      <c r="U3107" t="s">
        <v>47</v>
      </c>
      <c r="V3107" t="s">
        <v>48</v>
      </c>
      <c r="W3107" t="s">
        <v>17545</v>
      </c>
      <c r="X3107" s="121">
        <v>24254</v>
      </c>
      <c r="Y3107" t="s">
        <v>2983</v>
      </c>
      <c r="AB3107" t="s">
        <v>37</v>
      </c>
      <c r="AC3107" t="s">
        <v>38</v>
      </c>
      <c r="AD3107" t="s">
        <v>39</v>
      </c>
    </row>
    <row r="3108" spans="1:30">
      <c r="A3108" t="s">
        <v>2984</v>
      </c>
      <c r="B3108" t="s">
        <v>26</v>
      </c>
      <c r="C3108" t="s">
        <v>27</v>
      </c>
      <c r="D3108" t="s">
        <v>28</v>
      </c>
      <c r="E3108" t="s">
        <v>29</v>
      </c>
      <c r="F3108" t="s">
        <v>2970</v>
      </c>
      <c r="G3108" t="s">
        <v>2971</v>
      </c>
      <c r="H3108" t="s">
        <v>6181</v>
      </c>
      <c r="I3108" t="s">
        <v>5936</v>
      </c>
      <c r="J3108" t="s">
        <v>2984</v>
      </c>
      <c r="K3108" t="s">
        <v>30</v>
      </c>
      <c r="L3108" t="s">
        <v>30</v>
      </c>
      <c r="M3108" t="s">
        <v>41</v>
      </c>
      <c r="N3108" t="s">
        <v>42</v>
      </c>
      <c r="O3108" t="s">
        <v>52</v>
      </c>
      <c r="P3108" t="s">
        <v>122</v>
      </c>
      <c r="Q3108" t="s">
        <v>2985</v>
      </c>
      <c r="R3108" t="s">
        <v>2986</v>
      </c>
      <c r="S3108" t="str">
        <f t="shared" si="48"/>
        <v>FLORES SARDON DE PIZARRO, ROSA BLANCA</v>
      </c>
      <c r="T3108" t="s">
        <v>46</v>
      </c>
      <c r="U3108" t="s">
        <v>47</v>
      </c>
      <c r="V3108" t="s">
        <v>48</v>
      </c>
      <c r="W3108" t="s">
        <v>17546</v>
      </c>
      <c r="X3108" s="121">
        <v>23461</v>
      </c>
      <c r="Y3108" t="s">
        <v>2987</v>
      </c>
      <c r="AB3108" t="s">
        <v>37</v>
      </c>
      <c r="AC3108" t="s">
        <v>38</v>
      </c>
      <c r="AD3108" t="s">
        <v>39</v>
      </c>
    </row>
    <row r="3109" spans="1:30">
      <c r="A3109" t="s">
        <v>2988</v>
      </c>
      <c r="B3109" t="s">
        <v>26</v>
      </c>
      <c r="C3109" t="s">
        <v>27</v>
      </c>
      <c r="D3109" t="s">
        <v>28</v>
      </c>
      <c r="E3109" t="s">
        <v>29</v>
      </c>
      <c r="F3109" t="s">
        <v>2970</v>
      </c>
      <c r="G3109" t="s">
        <v>2971</v>
      </c>
      <c r="H3109" t="s">
        <v>6181</v>
      </c>
      <c r="I3109" t="s">
        <v>5936</v>
      </c>
      <c r="J3109" t="s">
        <v>2988</v>
      </c>
      <c r="K3109" t="s">
        <v>30</v>
      </c>
      <c r="L3109" t="s">
        <v>30</v>
      </c>
      <c r="M3109" t="s">
        <v>41</v>
      </c>
      <c r="N3109" t="s">
        <v>42</v>
      </c>
      <c r="O3109" t="s">
        <v>14675</v>
      </c>
      <c r="P3109" t="s">
        <v>226</v>
      </c>
      <c r="Q3109" t="s">
        <v>72</v>
      </c>
      <c r="R3109" t="s">
        <v>473</v>
      </c>
      <c r="S3109" t="str">
        <f t="shared" si="48"/>
        <v>TICONA QUISPE, NELLY</v>
      </c>
      <c r="T3109" t="s">
        <v>35</v>
      </c>
      <c r="U3109" t="s">
        <v>47</v>
      </c>
      <c r="V3109" t="s">
        <v>48</v>
      </c>
      <c r="W3109" t="s">
        <v>17547</v>
      </c>
      <c r="X3109" s="121">
        <v>27302</v>
      </c>
      <c r="Y3109" t="s">
        <v>3783</v>
      </c>
      <c r="AB3109" t="s">
        <v>37</v>
      </c>
      <c r="AC3109" t="s">
        <v>38</v>
      </c>
      <c r="AD3109" t="s">
        <v>39</v>
      </c>
    </row>
    <row r="3110" spans="1:30">
      <c r="A3110" t="s">
        <v>2989</v>
      </c>
      <c r="B3110" t="s">
        <v>26</v>
      </c>
      <c r="C3110" t="s">
        <v>27</v>
      </c>
      <c r="D3110" t="s">
        <v>28</v>
      </c>
      <c r="E3110" t="s">
        <v>29</v>
      </c>
      <c r="F3110" t="s">
        <v>2970</v>
      </c>
      <c r="G3110" t="s">
        <v>2971</v>
      </c>
      <c r="H3110" t="s">
        <v>6181</v>
      </c>
      <c r="I3110" t="s">
        <v>5936</v>
      </c>
      <c r="J3110" t="s">
        <v>2989</v>
      </c>
      <c r="K3110" t="s">
        <v>30</v>
      </c>
      <c r="L3110" t="s">
        <v>30</v>
      </c>
      <c r="M3110" t="s">
        <v>41</v>
      </c>
      <c r="N3110" t="s">
        <v>42</v>
      </c>
      <c r="O3110" t="s">
        <v>52</v>
      </c>
      <c r="P3110" t="s">
        <v>257</v>
      </c>
      <c r="Q3110" t="s">
        <v>2990</v>
      </c>
      <c r="R3110" t="s">
        <v>2991</v>
      </c>
      <c r="S3110" t="str">
        <f t="shared" si="48"/>
        <v>LINO DE BARRIOS, NICOLAZA YOBANA</v>
      </c>
      <c r="T3110" t="s">
        <v>35</v>
      </c>
      <c r="U3110" t="s">
        <v>47</v>
      </c>
      <c r="V3110" t="s">
        <v>48</v>
      </c>
      <c r="W3110" t="s">
        <v>17548</v>
      </c>
      <c r="X3110" s="121">
        <v>25716</v>
      </c>
      <c r="Y3110" t="s">
        <v>2992</v>
      </c>
      <c r="AB3110" t="s">
        <v>37</v>
      </c>
      <c r="AC3110" t="s">
        <v>38</v>
      </c>
      <c r="AD3110" t="s">
        <v>39</v>
      </c>
    </row>
    <row r="3111" spans="1:30">
      <c r="A3111" t="s">
        <v>2993</v>
      </c>
      <c r="B3111" t="s">
        <v>26</v>
      </c>
      <c r="C3111" t="s">
        <v>27</v>
      </c>
      <c r="D3111" t="s">
        <v>28</v>
      </c>
      <c r="E3111" t="s">
        <v>29</v>
      </c>
      <c r="F3111" t="s">
        <v>2970</v>
      </c>
      <c r="G3111" t="s">
        <v>2971</v>
      </c>
      <c r="H3111" t="s">
        <v>6181</v>
      </c>
      <c r="I3111" t="s">
        <v>5936</v>
      </c>
      <c r="J3111" t="s">
        <v>2993</v>
      </c>
      <c r="K3111" t="s">
        <v>30</v>
      </c>
      <c r="L3111" t="s">
        <v>30</v>
      </c>
      <c r="M3111" t="s">
        <v>41</v>
      </c>
      <c r="N3111" t="s">
        <v>42</v>
      </c>
      <c r="O3111" t="s">
        <v>52</v>
      </c>
      <c r="P3111" t="s">
        <v>103</v>
      </c>
      <c r="Q3111" t="s">
        <v>809</v>
      </c>
      <c r="R3111" t="s">
        <v>2994</v>
      </c>
      <c r="S3111" t="str">
        <f t="shared" si="48"/>
        <v>MAMANI CARITA, NELLY RUTH</v>
      </c>
      <c r="T3111" t="s">
        <v>46</v>
      </c>
      <c r="U3111" t="s">
        <v>47</v>
      </c>
      <c r="V3111" t="s">
        <v>48</v>
      </c>
      <c r="W3111" t="s">
        <v>17549</v>
      </c>
      <c r="X3111" s="121">
        <v>21499</v>
      </c>
      <c r="Y3111" t="s">
        <v>2995</v>
      </c>
      <c r="AB3111" t="s">
        <v>37</v>
      </c>
      <c r="AC3111" t="s">
        <v>38</v>
      </c>
      <c r="AD3111" t="s">
        <v>39</v>
      </c>
    </row>
    <row r="3112" spans="1:30">
      <c r="A3112" t="s">
        <v>2996</v>
      </c>
      <c r="B3112" t="s">
        <v>26</v>
      </c>
      <c r="C3112" t="s">
        <v>27</v>
      </c>
      <c r="D3112" t="s">
        <v>28</v>
      </c>
      <c r="E3112" t="s">
        <v>29</v>
      </c>
      <c r="F3112" t="s">
        <v>2970</v>
      </c>
      <c r="G3112" t="s">
        <v>2971</v>
      </c>
      <c r="H3112" t="s">
        <v>6181</v>
      </c>
      <c r="I3112" t="s">
        <v>5936</v>
      </c>
      <c r="J3112" t="s">
        <v>2996</v>
      </c>
      <c r="K3112" t="s">
        <v>30</v>
      </c>
      <c r="L3112" t="s">
        <v>30</v>
      </c>
      <c r="M3112" t="s">
        <v>41</v>
      </c>
      <c r="N3112" t="s">
        <v>231</v>
      </c>
      <c r="O3112" t="s">
        <v>2997</v>
      </c>
      <c r="P3112" t="s">
        <v>40</v>
      </c>
      <c r="Q3112" t="s">
        <v>40</v>
      </c>
      <c r="R3112" t="s">
        <v>40</v>
      </c>
      <c r="S3112" s="163" t="s">
        <v>231</v>
      </c>
      <c r="T3112" t="s">
        <v>62</v>
      </c>
      <c r="U3112" t="s">
        <v>47</v>
      </c>
      <c r="V3112" t="s">
        <v>48</v>
      </c>
      <c r="W3112" t="s">
        <v>40</v>
      </c>
      <c r="X3112" t="s">
        <v>232</v>
      </c>
      <c r="Y3112" t="s">
        <v>40</v>
      </c>
      <c r="AB3112" t="s">
        <v>37</v>
      </c>
      <c r="AC3112" t="s">
        <v>6439</v>
      </c>
      <c r="AD3112" t="s">
        <v>39</v>
      </c>
    </row>
    <row r="3113" spans="1:30">
      <c r="A3113" t="s">
        <v>2998</v>
      </c>
      <c r="B3113" t="s">
        <v>26</v>
      </c>
      <c r="C3113" t="s">
        <v>27</v>
      </c>
      <c r="D3113" t="s">
        <v>28</v>
      </c>
      <c r="E3113" t="s">
        <v>29</v>
      </c>
      <c r="F3113" t="s">
        <v>2970</v>
      </c>
      <c r="G3113" t="s">
        <v>2971</v>
      </c>
      <c r="H3113" t="s">
        <v>6181</v>
      </c>
      <c r="I3113" t="s">
        <v>5936</v>
      </c>
      <c r="J3113" t="s">
        <v>2998</v>
      </c>
      <c r="K3113" t="s">
        <v>30</v>
      </c>
      <c r="L3113" t="s">
        <v>30</v>
      </c>
      <c r="M3113" t="s">
        <v>41</v>
      </c>
      <c r="N3113" t="s">
        <v>42</v>
      </c>
      <c r="O3113" t="s">
        <v>2999</v>
      </c>
      <c r="P3113" t="s">
        <v>511</v>
      </c>
      <c r="Q3113" t="s">
        <v>372</v>
      </c>
      <c r="R3113" t="s">
        <v>212</v>
      </c>
      <c r="S3113" t="str">
        <f t="shared" si="48"/>
        <v>MENDIZABAL CURASI, LUZ MARINA</v>
      </c>
      <c r="T3113" t="s">
        <v>46</v>
      </c>
      <c r="U3113" t="s">
        <v>47</v>
      </c>
      <c r="V3113" t="s">
        <v>48</v>
      </c>
      <c r="W3113" t="s">
        <v>17550</v>
      </c>
      <c r="X3113" s="121">
        <v>27527</v>
      </c>
      <c r="Y3113" t="s">
        <v>3000</v>
      </c>
      <c r="AB3113" t="s">
        <v>37</v>
      </c>
      <c r="AC3113" t="s">
        <v>38</v>
      </c>
      <c r="AD3113" t="s">
        <v>39</v>
      </c>
    </row>
    <row r="3114" spans="1:30">
      <c r="A3114" t="s">
        <v>3001</v>
      </c>
      <c r="B3114" t="s">
        <v>26</v>
      </c>
      <c r="C3114" t="s">
        <v>27</v>
      </c>
      <c r="D3114" t="s">
        <v>28</v>
      </c>
      <c r="E3114" t="s">
        <v>29</v>
      </c>
      <c r="F3114" t="s">
        <v>2970</v>
      </c>
      <c r="G3114" t="s">
        <v>2971</v>
      </c>
      <c r="H3114" t="s">
        <v>6181</v>
      </c>
      <c r="I3114" t="s">
        <v>5936</v>
      </c>
      <c r="J3114" t="s">
        <v>3001</v>
      </c>
      <c r="K3114" t="s">
        <v>30</v>
      </c>
      <c r="L3114" t="s">
        <v>30</v>
      </c>
      <c r="M3114" t="s">
        <v>41</v>
      </c>
      <c r="N3114" t="s">
        <v>42</v>
      </c>
      <c r="O3114" t="s">
        <v>19263</v>
      </c>
      <c r="P3114" t="s">
        <v>127</v>
      </c>
      <c r="Q3114" t="s">
        <v>104</v>
      </c>
      <c r="R3114" t="s">
        <v>713</v>
      </c>
      <c r="S3114" t="str">
        <f t="shared" si="48"/>
        <v>MACHACA CAPACOILA, ARTURO</v>
      </c>
      <c r="T3114" t="s">
        <v>35</v>
      </c>
      <c r="U3114" t="s">
        <v>47</v>
      </c>
      <c r="V3114" t="s">
        <v>48</v>
      </c>
      <c r="W3114" t="s">
        <v>15370</v>
      </c>
      <c r="X3114" s="121">
        <v>23621</v>
      </c>
      <c r="Y3114" t="s">
        <v>8600</v>
      </c>
      <c r="AB3114" t="s">
        <v>37</v>
      </c>
      <c r="AC3114" t="s">
        <v>38</v>
      </c>
      <c r="AD3114" t="s">
        <v>39</v>
      </c>
    </row>
    <row r="3115" spans="1:30">
      <c r="A3115" t="s">
        <v>3002</v>
      </c>
      <c r="B3115" t="s">
        <v>26</v>
      </c>
      <c r="C3115" t="s">
        <v>27</v>
      </c>
      <c r="D3115" t="s">
        <v>28</v>
      </c>
      <c r="E3115" t="s">
        <v>29</v>
      </c>
      <c r="F3115" t="s">
        <v>2970</v>
      </c>
      <c r="G3115" t="s">
        <v>2971</v>
      </c>
      <c r="H3115" t="s">
        <v>6181</v>
      </c>
      <c r="I3115" t="s">
        <v>5936</v>
      </c>
      <c r="J3115" t="s">
        <v>3002</v>
      </c>
      <c r="K3115" t="s">
        <v>30</v>
      </c>
      <c r="L3115" t="s">
        <v>30</v>
      </c>
      <c r="M3115" t="s">
        <v>41</v>
      </c>
      <c r="N3115" t="s">
        <v>42</v>
      </c>
      <c r="O3115" t="s">
        <v>3003</v>
      </c>
      <c r="P3115" t="s">
        <v>72</v>
      </c>
      <c r="Q3115" t="s">
        <v>1028</v>
      </c>
      <c r="R3115" t="s">
        <v>3004</v>
      </c>
      <c r="S3115" t="str">
        <f t="shared" si="48"/>
        <v>QUISPE PARIAPAZA, JUAN VICENTE</v>
      </c>
      <c r="T3115" t="s">
        <v>58</v>
      </c>
      <c r="U3115" t="s">
        <v>47</v>
      </c>
      <c r="V3115" t="s">
        <v>48</v>
      </c>
      <c r="W3115" t="s">
        <v>17551</v>
      </c>
      <c r="X3115" s="121">
        <v>24567</v>
      </c>
      <c r="Y3115" t="s">
        <v>3005</v>
      </c>
      <c r="AB3115" t="s">
        <v>37</v>
      </c>
      <c r="AC3115" t="s">
        <v>38</v>
      </c>
      <c r="AD3115" t="s">
        <v>39</v>
      </c>
    </row>
    <row r="3116" spans="1:30">
      <c r="A3116" t="s">
        <v>3006</v>
      </c>
      <c r="B3116" t="s">
        <v>26</v>
      </c>
      <c r="C3116" t="s">
        <v>27</v>
      </c>
      <c r="D3116" t="s">
        <v>28</v>
      </c>
      <c r="E3116" t="s">
        <v>29</v>
      </c>
      <c r="F3116" t="s">
        <v>2970</v>
      </c>
      <c r="G3116" t="s">
        <v>2971</v>
      </c>
      <c r="H3116" t="s">
        <v>6181</v>
      </c>
      <c r="I3116" t="s">
        <v>5936</v>
      </c>
      <c r="J3116" t="s">
        <v>3006</v>
      </c>
      <c r="K3116" t="s">
        <v>30</v>
      </c>
      <c r="L3116" t="s">
        <v>30</v>
      </c>
      <c r="M3116" t="s">
        <v>41</v>
      </c>
      <c r="N3116" t="s">
        <v>42</v>
      </c>
      <c r="O3116" t="s">
        <v>52</v>
      </c>
      <c r="P3116" t="s">
        <v>148</v>
      </c>
      <c r="Q3116" t="s">
        <v>529</v>
      </c>
      <c r="R3116" t="s">
        <v>735</v>
      </c>
      <c r="S3116" t="str">
        <f t="shared" si="48"/>
        <v>RAMOS AQUINO, ALEJANDRO</v>
      </c>
      <c r="T3116" t="s">
        <v>46</v>
      </c>
      <c r="U3116" t="s">
        <v>47</v>
      </c>
      <c r="V3116" t="s">
        <v>48</v>
      </c>
      <c r="W3116" t="s">
        <v>17552</v>
      </c>
      <c r="X3116" s="121">
        <v>24370</v>
      </c>
      <c r="Y3116" t="s">
        <v>3007</v>
      </c>
      <c r="AB3116" t="s">
        <v>37</v>
      </c>
      <c r="AC3116" t="s">
        <v>38</v>
      </c>
      <c r="AD3116" t="s">
        <v>39</v>
      </c>
    </row>
    <row r="3117" spans="1:30">
      <c r="A3117" t="s">
        <v>3008</v>
      </c>
      <c r="B3117" t="s">
        <v>26</v>
      </c>
      <c r="C3117" t="s">
        <v>27</v>
      </c>
      <c r="D3117" t="s">
        <v>28</v>
      </c>
      <c r="E3117" t="s">
        <v>29</v>
      </c>
      <c r="F3117" t="s">
        <v>2970</v>
      </c>
      <c r="G3117" t="s">
        <v>2971</v>
      </c>
      <c r="H3117" t="s">
        <v>6181</v>
      </c>
      <c r="I3117" t="s">
        <v>5936</v>
      </c>
      <c r="J3117" t="s">
        <v>3008</v>
      </c>
      <c r="K3117" t="s">
        <v>30</v>
      </c>
      <c r="L3117" t="s">
        <v>30</v>
      </c>
      <c r="M3117" t="s">
        <v>41</v>
      </c>
      <c r="N3117" t="s">
        <v>42</v>
      </c>
      <c r="O3117" t="s">
        <v>52</v>
      </c>
      <c r="P3117" t="s">
        <v>34</v>
      </c>
      <c r="Q3117" t="s">
        <v>71</v>
      </c>
      <c r="R3117" t="s">
        <v>361</v>
      </c>
      <c r="S3117" t="str">
        <f t="shared" si="48"/>
        <v>ROQUE HUANCA, RAUL</v>
      </c>
      <c r="T3117" t="s">
        <v>46</v>
      </c>
      <c r="U3117" t="s">
        <v>47</v>
      </c>
      <c r="V3117" t="s">
        <v>48</v>
      </c>
      <c r="W3117" t="s">
        <v>17553</v>
      </c>
      <c r="X3117" s="121">
        <v>23014</v>
      </c>
      <c r="Y3117" t="s">
        <v>3009</v>
      </c>
      <c r="AB3117" t="s">
        <v>37</v>
      </c>
      <c r="AC3117" t="s">
        <v>38</v>
      </c>
      <c r="AD3117" t="s">
        <v>39</v>
      </c>
    </row>
    <row r="3118" spans="1:30">
      <c r="A3118" t="s">
        <v>3010</v>
      </c>
      <c r="B3118" t="s">
        <v>26</v>
      </c>
      <c r="C3118" t="s">
        <v>27</v>
      </c>
      <c r="D3118" t="s">
        <v>28</v>
      </c>
      <c r="E3118" t="s">
        <v>29</v>
      </c>
      <c r="F3118" t="s">
        <v>2970</v>
      </c>
      <c r="G3118" t="s">
        <v>2971</v>
      </c>
      <c r="H3118" t="s">
        <v>6181</v>
      </c>
      <c r="I3118" t="s">
        <v>5936</v>
      </c>
      <c r="J3118" t="s">
        <v>3010</v>
      </c>
      <c r="K3118" t="s">
        <v>30</v>
      </c>
      <c r="L3118" t="s">
        <v>30</v>
      </c>
      <c r="M3118" t="s">
        <v>41</v>
      </c>
      <c r="N3118" t="s">
        <v>42</v>
      </c>
      <c r="O3118" t="s">
        <v>3011</v>
      </c>
      <c r="P3118" t="s">
        <v>468</v>
      </c>
      <c r="Q3118" t="s">
        <v>4445</v>
      </c>
      <c r="R3118" t="s">
        <v>14676</v>
      </c>
      <c r="S3118" t="str">
        <f t="shared" si="48"/>
        <v>CHINO CALLI, WILFREDO FREDY</v>
      </c>
      <c r="T3118" t="s">
        <v>46</v>
      </c>
      <c r="U3118" t="s">
        <v>47</v>
      </c>
      <c r="V3118" t="s">
        <v>48</v>
      </c>
      <c r="W3118" t="s">
        <v>17554</v>
      </c>
      <c r="X3118" s="121">
        <v>26145</v>
      </c>
      <c r="Y3118" t="s">
        <v>14677</v>
      </c>
      <c r="AB3118" t="s">
        <v>37</v>
      </c>
      <c r="AC3118" t="s">
        <v>38</v>
      </c>
      <c r="AD3118" t="s">
        <v>39</v>
      </c>
    </row>
    <row r="3119" spans="1:30">
      <c r="A3119" t="s">
        <v>3012</v>
      </c>
      <c r="B3119" t="s">
        <v>26</v>
      </c>
      <c r="C3119" t="s">
        <v>27</v>
      </c>
      <c r="D3119" t="s">
        <v>28</v>
      </c>
      <c r="E3119" t="s">
        <v>29</v>
      </c>
      <c r="F3119" t="s">
        <v>2970</v>
      </c>
      <c r="G3119" t="s">
        <v>2971</v>
      </c>
      <c r="H3119" t="s">
        <v>6181</v>
      </c>
      <c r="I3119" t="s">
        <v>5936</v>
      </c>
      <c r="J3119" t="s">
        <v>3012</v>
      </c>
      <c r="K3119" t="s">
        <v>30</v>
      </c>
      <c r="L3119" t="s">
        <v>30</v>
      </c>
      <c r="M3119" t="s">
        <v>41</v>
      </c>
      <c r="N3119" t="s">
        <v>42</v>
      </c>
      <c r="O3119" t="s">
        <v>52</v>
      </c>
      <c r="P3119" t="s">
        <v>57</v>
      </c>
      <c r="Q3119" t="s">
        <v>528</v>
      </c>
      <c r="R3119" t="s">
        <v>3013</v>
      </c>
      <c r="S3119" t="str">
        <f t="shared" si="48"/>
        <v>VILCA ZAPANA, BEATRIZ PRIMITIVA</v>
      </c>
      <c r="T3119" t="s">
        <v>51</v>
      </c>
      <c r="U3119" t="s">
        <v>47</v>
      </c>
      <c r="V3119" t="s">
        <v>48</v>
      </c>
      <c r="W3119" t="s">
        <v>17555</v>
      </c>
      <c r="X3119" s="121">
        <v>23496</v>
      </c>
      <c r="Y3119" t="s">
        <v>3014</v>
      </c>
      <c r="AB3119" t="s">
        <v>37</v>
      </c>
      <c r="AC3119" t="s">
        <v>38</v>
      </c>
      <c r="AD3119" t="s">
        <v>39</v>
      </c>
    </row>
    <row r="3120" spans="1:30">
      <c r="A3120" t="s">
        <v>3015</v>
      </c>
      <c r="B3120" t="s">
        <v>26</v>
      </c>
      <c r="C3120" t="s">
        <v>27</v>
      </c>
      <c r="D3120" t="s">
        <v>28</v>
      </c>
      <c r="E3120" t="s">
        <v>29</v>
      </c>
      <c r="F3120" t="s">
        <v>2970</v>
      </c>
      <c r="G3120" t="s">
        <v>2971</v>
      </c>
      <c r="H3120" t="s">
        <v>6181</v>
      </c>
      <c r="I3120" t="s">
        <v>5936</v>
      </c>
      <c r="J3120" t="s">
        <v>3015</v>
      </c>
      <c r="K3120" t="s">
        <v>30</v>
      </c>
      <c r="L3120" t="s">
        <v>30</v>
      </c>
      <c r="M3120" t="s">
        <v>8480</v>
      </c>
      <c r="N3120" t="s">
        <v>42</v>
      </c>
      <c r="O3120" t="s">
        <v>3016</v>
      </c>
      <c r="P3120" t="s">
        <v>869</v>
      </c>
      <c r="Q3120" t="s">
        <v>3017</v>
      </c>
      <c r="R3120" t="s">
        <v>3018</v>
      </c>
      <c r="S3120" t="str">
        <f t="shared" si="48"/>
        <v>QUINTO LAGUNA, CARLOS MIGUEL</v>
      </c>
      <c r="T3120" t="s">
        <v>46</v>
      </c>
      <c r="U3120" t="s">
        <v>47</v>
      </c>
      <c r="V3120" t="s">
        <v>48</v>
      </c>
      <c r="W3120" t="s">
        <v>17556</v>
      </c>
      <c r="X3120" s="121">
        <v>23649</v>
      </c>
      <c r="Y3120" t="s">
        <v>3019</v>
      </c>
      <c r="AB3120" t="s">
        <v>37</v>
      </c>
      <c r="AC3120" t="s">
        <v>38</v>
      </c>
      <c r="AD3120" t="s">
        <v>39</v>
      </c>
    </row>
    <row r="3121" spans="1:30">
      <c r="A3121" t="s">
        <v>3020</v>
      </c>
      <c r="B3121" t="s">
        <v>26</v>
      </c>
      <c r="C3121" t="s">
        <v>27</v>
      </c>
      <c r="D3121" t="s">
        <v>28</v>
      </c>
      <c r="E3121" t="s">
        <v>29</v>
      </c>
      <c r="F3121" t="s">
        <v>2970</v>
      </c>
      <c r="G3121" t="s">
        <v>2971</v>
      </c>
      <c r="H3121" t="s">
        <v>6181</v>
      </c>
      <c r="I3121" t="s">
        <v>5936</v>
      </c>
      <c r="J3121" t="s">
        <v>3020</v>
      </c>
      <c r="K3121" t="s">
        <v>30</v>
      </c>
      <c r="L3121" t="s">
        <v>74</v>
      </c>
      <c r="M3121" t="s">
        <v>74</v>
      </c>
      <c r="N3121" t="s">
        <v>42</v>
      </c>
      <c r="O3121" t="s">
        <v>52</v>
      </c>
      <c r="P3121" t="s">
        <v>95</v>
      </c>
      <c r="Q3121" t="s">
        <v>131</v>
      </c>
      <c r="R3121" t="s">
        <v>3021</v>
      </c>
      <c r="S3121" t="str">
        <f t="shared" si="48"/>
        <v>COLQUE COILA, SUSANA LUZMILA</v>
      </c>
      <c r="T3121" t="s">
        <v>40</v>
      </c>
      <c r="U3121" t="s">
        <v>47</v>
      </c>
      <c r="V3121" t="s">
        <v>48</v>
      </c>
      <c r="W3121" t="s">
        <v>17557</v>
      </c>
      <c r="X3121" s="121">
        <v>24330</v>
      </c>
      <c r="Y3121" t="s">
        <v>3022</v>
      </c>
      <c r="AB3121" t="s">
        <v>37</v>
      </c>
      <c r="AC3121" t="s">
        <v>77</v>
      </c>
      <c r="AD3121" t="s">
        <v>39</v>
      </c>
    </row>
    <row r="3122" spans="1:30">
      <c r="A3122" t="s">
        <v>3023</v>
      </c>
      <c r="B3122" t="s">
        <v>26</v>
      </c>
      <c r="C3122" t="s">
        <v>27</v>
      </c>
      <c r="D3122" t="s">
        <v>28</v>
      </c>
      <c r="E3122" t="s">
        <v>29</v>
      </c>
      <c r="F3122" t="s">
        <v>2970</v>
      </c>
      <c r="G3122" t="s">
        <v>2971</v>
      </c>
      <c r="H3122" t="s">
        <v>6181</v>
      </c>
      <c r="I3122" t="s">
        <v>5936</v>
      </c>
      <c r="J3122" t="s">
        <v>3023</v>
      </c>
      <c r="K3122" t="s">
        <v>30</v>
      </c>
      <c r="L3122" t="s">
        <v>74</v>
      </c>
      <c r="M3122" t="s">
        <v>74</v>
      </c>
      <c r="N3122" t="s">
        <v>42</v>
      </c>
      <c r="O3122" t="s">
        <v>3024</v>
      </c>
      <c r="P3122" t="s">
        <v>129</v>
      </c>
      <c r="Q3122" t="s">
        <v>103</v>
      </c>
      <c r="R3122" t="s">
        <v>1013</v>
      </c>
      <c r="S3122" t="str">
        <f t="shared" si="48"/>
        <v>CRUZ MAMANI, PERCY</v>
      </c>
      <c r="T3122" t="s">
        <v>40</v>
      </c>
      <c r="U3122" t="s">
        <v>47</v>
      </c>
      <c r="V3122" t="s">
        <v>48</v>
      </c>
      <c r="W3122" t="s">
        <v>17558</v>
      </c>
      <c r="X3122" s="121">
        <v>23568</v>
      </c>
      <c r="Y3122" t="s">
        <v>3025</v>
      </c>
      <c r="AB3122" t="s">
        <v>37</v>
      </c>
      <c r="AC3122" t="s">
        <v>77</v>
      </c>
      <c r="AD3122" t="s">
        <v>39</v>
      </c>
    </row>
    <row r="3123" spans="1:30">
      <c r="A3123" t="s">
        <v>3026</v>
      </c>
      <c r="B3123" t="s">
        <v>26</v>
      </c>
      <c r="C3123" t="s">
        <v>27</v>
      </c>
      <c r="D3123" t="s">
        <v>28</v>
      </c>
      <c r="E3123" t="s">
        <v>29</v>
      </c>
      <c r="F3123" t="s">
        <v>2970</v>
      </c>
      <c r="G3123" t="s">
        <v>2971</v>
      </c>
      <c r="H3123" t="s">
        <v>6181</v>
      </c>
      <c r="I3123" t="s">
        <v>5936</v>
      </c>
      <c r="J3123" t="s">
        <v>3026</v>
      </c>
      <c r="K3123" t="s">
        <v>87</v>
      </c>
      <c r="L3123" t="s">
        <v>709</v>
      </c>
      <c r="M3123" t="s">
        <v>755</v>
      </c>
      <c r="N3123" t="s">
        <v>42</v>
      </c>
      <c r="O3123" t="s">
        <v>6242</v>
      </c>
      <c r="P3123" t="s">
        <v>3385</v>
      </c>
      <c r="Q3123" t="s">
        <v>251</v>
      </c>
      <c r="R3123" t="s">
        <v>893</v>
      </c>
      <c r="S3123" t="str">
        <f t="shared" si="48"/>
        <v>PALOMA MAYTA, VILMA</v>
      </c>
      <c r="T3123" t="s">
        <v>188</v>
      </c>
      <c r="U3123" t="s">
        <v>36</v>
      </c>
      <c r="V3123" t="s">
        <v>48</v>
      </c>
      <c r="W3123" t="s">
        <v>17559</v>
      </c>
      <c r="X3123" s="121">
        <v>29575</v>
      </c>
      <c r="Y3123" t="s">
        <v>3386</v>
      </c>
      <c r="AB3123" t="s">
        <v>37</v>
      </c>
      <c r="AC3123" t="s">
        <v>92</v>
      </c>
      <c r="AD3123" t="s">
        <v>39</v>
      </c>
    </row>
    <row r="3124" spans="1:30">
      <c r="A3124" t="s">
        <v>3027</v>
      </c>
      <c r="B3124" t="s">
        <v>26</v>
      </c>
      <c r="C3124" t="s">
        <v>27</v>
      </c>
      <c r="D3124" t="s">
        <v>28</v>
      </c>
      <c r="E3124" t="s">
        <v>29</v>
      </c>
      <c r="F3124" t="s">
        <v>2970</v>
      </c>
      <c r="G3124" t="s">
        <v>2971</v>
      </c>
      <c r="H3124" t="s">
        <v>6181</v>
      </c>
      <c r="I3124" t="s">
        <v>5936</v>
      </c>
      <c r="J3124" t="s">
        <v>3027</v>
      </c>
      <c r="K3124" t="s">
        <v>87</v>
      </c>
      <c r="L3124" t="s">
        <v>709</v>
      </c>
      <c r="M3124" t="s">
        <v>1428</v>
      </c>
      <c r="N3124" t="s">
        <v>42</v>
      </c>
      <c r="O3124" t="s">
        <v>52</v>
      </c>
      <c r="P3124" t="s">
        <v>103</v>
      </c>
      <c r="Q3124" t="s">
        <v>73</v>
      </c>
      <c r="R3124" t="s">
        <v>3028</v>
      </c>
      <c r="S3124" t="str">
        <f t="shared" si="48"/>
        <v>MAMANI CONDORI, JOSE RAYMUNDO</v>
      </c>
      <c r="T3124" t="s">
        <v>711</v>
      </c>
      <c r="U3124" t="s">
        <v>36</v>
      </c>
      <c r="V3124" t="s">
        <v>48</v>
      </c>
      <c r="W3124" t="s">
        <v>17560</v>
      </c>
      <c r="X3124" s="121">
        <v>21624</v>
      </c>
      <c r="Y3124" t="s">
        <v>3029</v>
      </c>
      <c r="AB3124" t="s">
        <v>37</v>
      </c>
      <c r="AC3124" t="s">
        <v>92</v>
      </c>
      <c r="AD3124" t="s">
        <v>39</v>
      </c>
    </row>
    <row r="3125" spans="1:30">
      <c r="A3125" t="s">
        <v>3030</v>
      </c>
      <c r="B3125" t="s">
        <v>26</v>
      </c>
      <c r="C3125" t="s">
        <v>27</v>
      </c>
      <c r="D3125" t="s">
        <v>28</v>
      </c>
      <c r="E3125" t="s">
        <v>29</v>
      </c>
      <c r="F3125" t="s">
        <v>2970</v>
      </c>
      <c r="G3125" t="s">
        <v>2971</v>
      </c>
      <c r="H3125" t="s">
        <v>6181</v>
      </c>
      <c r="I3125" t="s">
        <v>5936</v>
      </c>
      <c r="J3125" t="s">
        <v>3030</v>
      </c>
      <c r="K3125" t="s">
        <v>87</v>
      </c>
      <c r="L3125" t="s">
        <v>709</v>
      </c>
      <c r="M3125" t="s">
        <v>755</v>
      </c>
      <c r="N3125" t="s">
        <v>42</v>
      </c>
      <c r="O3125" t="s">
        <v>52</v>
      </c>
      <c r="P3125" t="s">
        <v>72</v>
      </c>
      <c r="Q3125" t="s">
        <v>54</v>
      </c>
      <c r="R3125" t="s">
        <v>3031</v>
      </c>
      <c r="S3125" t="str">
        <f t="shared" si="48"/>
        <v>QUISPE ARPASI, ROLANDO</v>
      </c>
      <c r="T3125" t="s">
        <v>711</v>
      </c>
      <c r="U3125" t="s">
        <v>36</v>
      </c>
      <c r="V3125" t="s">
        <v>48</v>
      </c>
      <c r="W3125" t="s">
        <v>17561</v>
      </c>
      <c r="X3125" s="121">
        <v>22731</v>
      </c>
      <c r="Y3125" t="s">
        <v>3032</v>
      </c>
      <c r="AB3125" t="s">
        <v>37</v>
      </c>
      <c r="AC3125" t="s">
        <v>92</v>
      </c>
      <c r="AD3125" t="s">
        <v>39</v>
      </c>
    </row>
    <row r="3126" spans="1:30">
      <c r="A3126" t="s">
        <v>3033</v>
      </c>
      <c r="B3126" t="s">
        <v>26</v>
      </c>
      <c r="C3126" t="s">
        <v>27</v>
      </c>
      <c r="D3126" t="s">
        <v>28</v>
      </c>
      <c r="E3126" t="s">
        <v>29</v>
      </c>
      <c r="F3126" t="s">
        <v>2970</v>
      </c>
      <c r="G3126" t="s">
        <v>2971</v>
      </c>
      <c r="H3126" t="s">
        <v>6181</v>
      </c>
      <c r="I3126" t="s">
        <v>5936</v>
      </c>
      <c r="J3126" t="s">
        <v>3033</v>
      </c>
      <c r="K3126" t="s">
        <v>87</v>
      </c>
      <c r="L3126" t="s">
        <v>88</v>
      </c>
      <c r="M3126" t="s">
        <v>89</v>
      </c>
      <c r="N3126" t="s">
        <v>42</v>
      </c>
      <c r="O3126" t="s">
        <v>52</v>
      </c>
      <c r="P3126" t="s">
        <v>269</v>
      </c>
      <c r="Q3126" t="s">
        <v>407</v>
      </c>
      <c r="R3126" t="s">
        <v>3034</v>
      </c>
      <c r="S3126" t="str">
        <f t="shared" si="48"/>
        <v>CUTIPA PAURO, FERMIN DANIEL</v>
      </c>
      <c r="T3126" t="s">
        <v>172</v>
      </c>
      <c r="U3126" t="s">
        <v>36</v>
      </c>
      <c r="V3126" t="s">
        <v>48</v>
      </c>
      <c r="W3126" t="s">
        <v>17562</v>
      </c>
      <c r="X3126" s="121">
        <v>22105</v>
      </c>
      <c r="Y3126" t="s">
        <v>3035</v>
      </c>
      <c r="AB3126" t="s">
        <v>37</v>
      </c>
      <c r="AC3126" t="s">
        <v>92</v>
      </c>
      <c r="AD3126" t="s">
        <v>39</v>
      </c>
    </row>
    <row r="3127" spans="1:30">
      <c r="A3127" t="s">
        <v>3036</v>
      </c>
      <c r="B3127" t="s">
        <v>26</v>
      </c>
      <c r="C3127" t="s">
        <v>27</v>
      </c>
      <c r="D3127" t="s">
        <v>28</v>
      </c>
      <c r="E3127" t="s">
        <v>29</v>
      </c>
      <c r="F3127" t="s">
        <v>2970</v>
      </c>
      <c r="G3127" t="s">
        <v>2971</v>
      </c>
      <c r="H3127" t="s">
        <v>6181</v>
      </c>
      <c r="I3127" t="s">
        <v>5936</v>
      </c>
      <c r="J3127" t="s">
        <v>3036</v>
      </c>
      <c r="K3127" t="s">
        <v>87</v>
      </c>
      <c r="L3127" t="s">
        <v>88</v>
      </c>
      <c r="M3127" t="s">
        <v>89</v>
      </c>
      <c r="N3127" t="s">
        <v>42</v>
      </c>
      <c r="O3127" t="s">
        <v>52</v>
      </c>
      <c r="P3127" t="s">
        <v>103</v>
      </c>
      <c r="Q3127" t="s">
        <v>2117</v>
      </c>
      <c r="R3127" t="s">
        <v>681</v>
      </c>
      <c r="S3127" t="str">
        <f t="shared" si="48"/>
        <v>MAMANI OLGUIN, MANUEL</v>
      </c>
      <c r="T3127" t="s">
        <v>97</v>
      </c>
      <c r="U3127" t="s">
        <v>36</v>
      </c>
      <c r="V3127" t="s">
        <v>48</v>
      </c>
      <c r="W3127" t="s">
        <v>17563</v>
      </c>
      <c r="X3127" s="121">
        <v>19199</v>
      </c>
      <c r="Y3127" t="s">
        <v>3037</v>
      </c>
      <c r="AB3127" t="s">
        <v>37</v>
      </c>
      <c r="AC3127" t="s">
        <v>92</v>
      </c>
      <c r="AD3127" t="s">
        <v>39</v>
      </c>
    </row>
    <row r="3128" spans="1:30">
      <c r="A3128" t="s">
        <v>3038</v>
      </c>
      <c r="B3128" t="s">
        <v>26</v>
      </c>
      <c r="C3128" t="s">
        <v>27</v>
      </c>
      <c r="D3128" t="s">
        <v>28</v>
      </c>
      <c r="E3128" t="s">
        <v>29</v>
      </c>
      <c r="F3128" t="s">
        <v>2970</v>
      </c>
      <c r="G3128" t="s">
        <v>2971</v>
      </c>
      <c r="H3128" t="s">
        <v>6181</v>
      </c>
      <c r="I3128" t="s">
        <v>5936</v>
      </c>
      <c r="J3128" t="s">
        <v>3038</v>
      </c>
      <c r="K3128" t="s">
        <v>87</v>
      </c>
      <c r="L3128" t="s">
        <v>88</v>
      </c>
      <c r="M3128" t="s">
        <v>1857</v>
      </c>
      <c r="N3128" t="s">
        <v>42</v>
      </c>
      <c r="O3128" t="s">
        <v>6384</v>
      </c>
      <c r="P3128" t="s">
        <v>127</v>
      </c>
      <c r="Q3128" t="s">
        <v>148</v>
      </c>
      <c r="R3128" t="s">
        <v>12492</v>
      </c>
      <c r="S3128" t="str">
        <f t="shared" si="48"/>
        <v>MACHACA RAMOS, JOHONY</v>
      </c>
      <c r="T3128" t="s">
        <v>99</v>
      </c>
      <c r="U3128" t="s">
        <v>36</v>
      </c>
      <c r="V3128" t="s">
        <v>48</v>
      </c>
      <c r="W3128" t="s">
        <v>17564</v>
      </c>
      <c r="X3128" s="121">
        <v>29804</v>
      </c>
      <c r="Y3128" t="s">
        <v>12493</v>
      </c>
      <c r="AB3128" t="s">
        <v>37</v>
      </c>
      <c r="AC3128" t="s">
        <v>92</v>
      </c>
      <c r="AD3128" t="s">
        <v>39</v>
      </c>
    </row>
    <row r="3129" spans="1:30">
      <c r="A3129" t="s">
        <v>3041</v>
      </c>
      <c r="B3129" t="s">
        <v>26</v>
      </c>
      <c r="C3129" t="s">
        <v>27</v>
      </c>
      <c r="D3129" t="s">
        <v>28</v>
      </c>
      <c r="E3129" t="s">
        <v>29</v>
      </c>
      <c r="F3129" t="s">
        <v>3039</v>
      </c>
      <c r="G3129" t="s">
        <v>3040</v>
      </c>
      <c r="H3129" t="s">
        <v>6181</v>
      </c>
      <c r="I3129" t="s">
        <v>6024</v>
      </c>
      <c r="J3129" t="s">
        <v>3041</v>
      </c>
      <c r="K3129" t="s">
        <v>30</v>
      </c>
      <c r="L3129" t="s">
        <v>31</v>
      </c>
      <c r="M3129" t="s">
        <v>699</v>
      </c>
      <c r="N3129" t="s">
        <v>33</v>
      </c>
      <c r="O3129" t="s">
        <v>6424</v>
      </c>
      <c r="P3129" t="s">
        <v>601</v>
      </c>
      <c r="Q3129" t="s">
        <v>285</v>
      </c>
      <c r="R3129" t="s">
        <v>3042</v>
      </c>
      <c r="S3129" t="str">
        <f t="shared" si="48"/>
        <v>AROHUANCA NINA, RUSTO FAUSTO</v>
      </c>
      <c r="T3129" t="s">
        <v>46</v>
      </c>
      <c r="U3129" t="s">
        <v>36</v>
      </c>
      <c r="V3129" t="s">
        <v>6426</v>
      </c>
      <c r="W3129" t="s">
        <v>17565</v>
      </c>
      <c r="X3129" s="121">
        <v>25599</v>
      </c>
      <c r="Y3129" t="s">
        <v>3043</v>
      </c>
      <c r="Z3129" s="121">
        <v>43525</v>
      </c>
      <c r="AA3129" s="121">
        <v>44985</v>
      </c>
      <c r="AB3129" t="s">
        <v>37</v>
      </c>
      <c r="AC3129" t="s">
        <v>38</v>
      </c>
      <c r="AD3129" t="s">
        <v>39</v>
      </c>
    </row>
    <row r="3130" spans="1:30">
      <c r="A3130" t="s">
        <v>3044</v>
      </c>
      <c r="B3130" t="s">
        <v>26</v>
      </c>
      <c r="C3130" t="s">
        <v>27</v>
      </c>
      <c r="D3130" t="s">
        <v>28</v>
      </c>
      <c r="E3130" t="s">
        <v>29</v>
      </c>
      <c r="F3130" t="s">
        <v>3039</v>
      </c>
      <c r="G3130" t="s">
        <v>3040</v>
      </c>
      <c r="H3130" t="s">
        <v>6181</v>
      </c>
      <c r="I3130" t="s">
        <v>6024</v>
      </c>
      <c r="J3130" t="s">
        <v>3044</v>
      </c>
      <c r="K3130" t="s">
        <v>30</v>
      </c>
      <c r="L3130" t="s">
        <v>31</v>
      </c>
      <c r="M3130" t="s">
        <v>699</v>
      </c>
      <c r="N3130" t="s">
        <v>33</v>
      </c>
      <c r="O3130" t="s">
        <v>6424</v>
      </c>
      <c r="P3130" t="s">
        <v>103</v>
      </c>
      <c r="Q3130" t="s">
        <v>740</v>
      </c>
      <c r="R3130" t="s">
        <v>3045</v>
      </c>
      <c r="S3130" t="str">
        <f t="shared" si="48"/>
        <v>MAMANI TISNADO, PAUL</v>
      </c>
      <c r="T3130" t="s">
        <v>46</v>
      </c>
      <c r="U3130" t="s">
        <v>36</v>
      </c>
      <c r="V3130" t="s">
        <v>6426</v>
      </c>
      <c r="W3130" t="s">
        <v>17566</v>
      </c>
      <c r="X3130" s="121">
        <v>25966</v>
      </c>
      <c r="Y3130" t="s">
        <v>3046</v>
      </c>
      <c r="Z3130" s="121">
        <v>43525</v>
      </c>
      <c r="AA3130" s="121">
        <v>44985</v>
      </c>
      <c r="AB3130" t="s">
        <v>37</v>
      </c>
      <c r="AC3130" t="s">
        <v>38</v>
      </c>
      <c r="AD3130" t="s">
        <v>39</v>
      </c>
    </row>
    <row r="3131" spans="1:30">
      <c r="A3131" t="s">
        <v>3047</v>
      </c>
      <c r="B3131" t="s">
        <v>26</v>
      </c>
      <c r="C3131" t="s">
        <v>27</v>
      </c>
      <c r="D3131" t="s">
        <v>28</v>
      </c>
      <c r="E3131" t="s">
        <v>29</v>
      </c>
      <c r="F3131" t="s">
        <v>3039</v>
      </c>
      <c r="G3131" t="s">
        <v>3040</v>
      </c>
      <c r="H3131" t="s">
        <v>6181</v>
      </c>
      <c r="I3131" t="s">
        <v>6024</v>
      </c>
      <c r="J3131" t="s">
        <v>3047</v>
      </c>
      <c r="K3131" t="s">
        <v>30</v>
      </c>
      <c r="L3131" t="s">
        <v>31</v>
      </c>
      <c r="M3131" t="s">
        <v>32</v>
      </c>
      <c r="N3131" t="s">
        <v>231</v>
      </c>
      <c r="O3131" t="s">
        <v>6374</v>
      </c>
      <c r="P3131" t="s">
        <v>40</v>
      </c>
      <c r="Q3131" t="s">
        <v>40</v>
      </c>
      <c r="R3131" t="s">
        <v>40</v>
      </c>
      <c r="S3131" s="163" t="s">
        <v>231</v>
      </c>
      <c r="T3131" t="s">
        <v>62</v>
      </c>
      <c r="U3131" t="s">
        <v>36</v>
      </c>
      <c r="V3131" t="s">
        <v>48</v>
      </c>
      <c r="W3131" t="s">
        <v>40</v>
      </c>
      <c r="X3131" t="s">
        <v>232</v>
      </c>
      <c r="Y3131" t="s">
        <v>40</v>
      </c>
      <c r="AB3131" t="s">
        <v>37</v>
      </c>
      <c r="AC3131" t="s">
        <v>38</v>
      </c>
      <c r="AD3131" t="s">
        <v>39</v>
      </c>
    </row>
    <row r="3132" spans="1:30">
      <c r="A3132" t="s">
        <v>19264</v>
      </c>
      <c r="B3132" t="s">
        <v>26</v>
      </c>
      <c r="C3132" t="s">
        <v>27</v>
      </c>
      <c r="D3132" t="s">
        <v>28</v>
      </c>
      <c r="E3132" t="s">
        <v>29</v>
      </c>
      <c r="F3132" t="s">
        <v>3039</v>
      </c>
      <c r="G3132" t="s">
        <v>3040</v>
      </c>
      <c r="H3132" t="s">
        <v>6181</v>
      </c>
      <c r="I3132" t="s">
        <v>6024</v>
      </c>
      <c r="J3132" t="s">
        <v>19264</v>
      </c>
      <c r="K3132" t="s">
        <v>30</v>
      </c>
      <c r="L3132" t="s">
        <v>31</v>
      </c>
      <c r="M3132" t="s">
        <v>699</v>
      </c>
      <c r="N3132" t="s">
        <v>231</v>
      </c>
      <c r="O3132" t="s">
        <v>14255</v>
      </c>
      <c r="P3132" t="s">
        <v>40</v>
      </c>
      <c r="Q3132" t="s">
        <v>40</v>
      </c>
      <c r="R3132" t="s">
        <v>40</v>
      </c>
      <c r="S3132" s="163" t="s">
        <v>231</v>
      </c>
      <c r="T3132" t="s">
        <v>62</v>
      </c>
      <c r="U3132" t="s">
        <v>36</v>
      </c>
      <c r="V3132" t="s">
        <v>48</v>
      </c>
      <c r="W3132" t="s">
        <v>40</v>
      </c>
      <c r="X3132" t="s">
        <v>232</v>
      </c>
      <c r="Y3132" t="s">
        <v>40</v>
      </c>
      <c r="AB3132" t="s">
        <v>37</v>
      </c>
      <c r="AC3132" t="s">
        <v>38</v>
      </c>
      <c r="AD3132" t="s">
        <v>39</v>
      </c>
    </row>
    <row r="3133" spans="1:30">
      <c r="A3133" t="s">
        <v>3051</v>
      </c>
      <c r="B3133" t="s">
        <v>26</v>
      </c>
      <c r="C3133" t="s">
        <v>27</v>
      </c>
      <c r="D3133" t="s">
        <v>28</v>
      </c>
      <c r="E3133" t="s">
        <v>29</v>
      </c>
      <c r="F3133" t="s">
        <v>3039</v>
      </c>
      <c r="G3133" t="s">
        <v>3040</v>
      </c>
      <c r="H3133" t="s">
        <v>6181</v>
      </c>
      <c r="I3133" t="s">
        <v>6024</v>
      </c>
      <c r="J3133" t="s">
        <v>3051</v>
      </c>
      <c r="K3133" t="s">
        <v>30</v>
      </c>
      <c r="L3133" t="s">
        <v>1130</v>
      </c>
      <c r="M3133" t="s">
        <v>1131</v>
      </c>
      <c r="N3133" t="s">
        <v>231</v>
      </c>
      <c r="O3133" t="s">
        <v>3052</v>
      </c>
      <c r="P3133" t="s">
        <v>40</v>
      </c>
      <c r="Q3133" t="s">
        <v>40</v>
      </c>
      <c r="R3133" t="s">
        <v>40</v>
      </c>
      <c r="S3133" s="163" t="s">
        <v>231</v>
      </c>
      <c r="T3133" t="s">
        <v>62</v>
      </c>
      <c r="U3133" t="s">
        <v>36</v>
      </c>
      <c r="V3133" t="s">
        <v>48</v>
      </c>
      <c r="W3133" t="s">
        <v>40</v>
      </c>
      <c r="X3133" t="s">
        <v>232</v>
      </c>
      <c r="Y3133" t="s">
        <v>40</v>
      </c>
      <c r="AB3133" t="s">
        <v>37</v>
      </c>
      <c r="AC3133" t="s">
        <v>38</v>
      </c>
      <c r="AD3133" t="s">
        <v>39</v>
      </c>
    </row>
    <row r="3134" spans="1:30">
      <c r="A3134" t="s">
        <v>3055</v>
      </c>
      <c r="B3134" t="s">
        <v>26</v>
      </c>
      <c r="C3134" t="s">
        <v>27</v>
      </c>
      <c r="D3134" t="s">
        <v>28</v>
      </c>
      <c r="E3134" t="s">
        <v>29</v>
      </c>
      <c r="F3134" t="s">
        <v>3039</v>
      </c>
      <c r="G3134" t="s">
        <v>3040</v>
      </c>
      <c r="H3134" t="s">
        <v>6181</v>
      </c>
      <c r="I3134" t="s">
        <v>6024</v>
      </c>
      <c r="J3134" t="s">
        <v>3055</v>
      </c>
      <c r="K3134" t="s">
        <v>30</v>
      </c>
      <c r="L3134" t="s">
        <v>1130</v>
      </c>
      <c r="M3134" t="s">
        <v>1536</v>
      </c>
      <c r="N3134" t="s">
        <v>231</v>
      </c>
      <c r="O3134" t="s">
        <v>3056</v>
      </c>
      <c r="P3134" t="s">
        <v>40</v>
      </c>
      <c r="Q3134" t="s">
        <v>40</v>
      </c>
      <c r="R3134" t="s">
        <v>40</v>
      </c>
      <c r="S3134" s="163" t="s">
        <v>231</v>
      </c>
      <c r="T3134" t="s">
        <v>62</v>
      </c>
      <c r="U3134" t="s">
        <v>36</v>
      </c>
      <c r="V3134" t="s">
        <v>48</v>
      </c>
      <c r="W3134" t="s">
        <v>40</v>
      </c>
      <c r="X3134" t="s">
        <v>232</v>
      </c>
      <c r="Y3134" t="s">
        <v>40</v>
      </c>
      <c r="AB3134" t="s">
        <v>37</v>
      </c>
      <c r="AC3134" t="s">
        <v>38</v>
      </c>
      <c r="AD3134" t="s">
        <v>39</v>
      </c>
    </row>
    <row r="3135" spans="1:30">
      <c r="A3135" t="s">
        <v>3059</v>
      </c>
      <c r="B3135" t="s">
        <v>26</v>
      </c>
      <c r="C3135" t="s">
        <v>27</v>
      </c>
      <c r="D3135" t="s">
        <v>28</v>
      </c>
      <c r="E3135" t="s">
        <v>29</v>
      </c>
      <c r="F3135" t="s">
        <v>3039</v>
      </c>
      <c r="G3135" t="s">
        <v>3040</v>
      </c>
      <c r="H3135" t="s">
        <v>6181</v>
      </c>
      <c r="I3135" t="s">
        <v>6024</v>
      </c>
      <c r="J3135" t="s">
        <v>3059</v>
      </c>
      <c r="K3135" t="s">
        <v>30</v>
      </c>
      <c r="L3135" t="s">
        <v>1130</v>
      </c>
      <c r="M3135" t="s">
        <v>13346</v>
      </c>
      <c r="N3135" t="s">
        <v>231</v>
      </c>
      <c r="O3135" t="s">
        <v>3060</v>
      </c>
      <c r="P3135" t="s">
        <v>40</v>
      </c>
      <c r="Q3135" t="s">
        <v>40</v>
      </c>
      <c r="R3135" t="s">
        <v>40</v>
      </c>
      <c r="S3135" s="163" t="s">
        <v>231</v>
      </c>
      <c r="T3135" t="s">
        <v>62</v>
      </c>
      <c r="U3135" t="s">
        <v>36</v>
      </c>
      <c r="V3135" t="s">
        <v>48</v>
      </c>
      <c r="W3135" t="s">
        <v>40</v>
      </c>
      <c r="X3135" t="s">
        <v>232</v>
      </c>
      <c r="Y3135" t="s">
        <v>40</v>
      </c>
      <c r="AB3135" t="s">
        <v>37</v>
      </c>
      <c r="AC3135" t="s">
        <v>38</v>
      </c>
      <c r="AD3135" t="s">
        <v>39</v>
      </c>
    </row>
    <row r="3136" spans="1:30">
      <c r="A3136" t="s">
        <v>3064</v>
      </c>
      <c r="B3136" t="s">
        <v>26</v>
      </c>
      <c r="C3136" t="s">
        <v>27</v>
      </c>
      <c r="D3136" t="s">
        <v>28</v>
      </c>
      <c r="E3136" t="s">
        <v>29</v>
      </c>
      <c r="F3136" t="s">
        <v>3039</v>
      </c>
      <c r="G3136" t="s">
        <v>3040</v>
      </c>
      <c r="H3136" t="s">
        <v>6181</v>
      </c>
      <c r="I3136" t="s">
        <v>6024</v>
      </c>
      <c r="J3136" t="s">
        <v>3064</v>
      </c>
      <c r="K3136" t="s">
        <v>30</v>
      </c>
      <c r="L3136" t="s">
        <v>1130</v>
      </c>
      <c r="M3136" t="s">
        <v>1468</v>
      </c>
      <c r="N3136" t="s">
        <v>231</v>
      </c>
      <c r="O3136" t="s">
        <v>3065</v>
      </c>
      <c r="P3136" t="s">
        <v>40</v>
      </c>
      <c r="Q3136" t="s">
        <v>40</v>
      </c>
      <c r="R3136" t="s">
        <v>40</v>
      </c>
      <c r="S3136" s="163" t="s">
        <v>231</v>
      </c>
      <c r="T3136" t="s">
        <v>62</v>
      </c>
      <c r="U3136" t="s">
        <v>36</v>
      </c>
      <c r="V3136" t="s">
        <v>48</v>
      </c>
      <c r="W3136" t="s">
        <v>40</v>
      </c>
      <c r="X3136" t="s">
        <v>232</v>
      </c>
      <c r="Y3136" t="s">
        <v>40</v>
      </c>
      <c r="AB3136" t="s">
        <v>37</v>
      </c>
      <c r="AC3136" t="s">
        <v>38</v>
      </c>
      <c r="AD3136" t="s">
        <v>39</v>
      </c>
    </row>
    <row r="3137" spans="1:30">
      <c r="A3137" t="s">
        <v>3068</v>
      </c>
      <c r="B3137" t="s">
        <v>26</v>
      </c>
      <c r="C3137" t="s">
        <v>27</v>
      </c>
      <c r="D3137" t="s">
        <v>28</v>
      </c>
      <c r="E3137" t="s">
        <v>29</v>
      </c>
      <c r="F3137" t="s">
        <v>3039</v>
      </c>
      <c r="G3137" t="s">
        <v>3040</v>
      </c>
      <c r="H3137" t="s">
        <v>6181</v>
      </c>
      <c r="I3137" t="s">
        <v>6024</v>
      </c>
      <c r="J3137" t="s">
        <v>3068</v>
      </c>
      <c r="K3137" t="s">
        <v>30</v>
      </c>
      <c r="L3137" t="s">
        <v>30</v>
      </c>
      <c r="M3137" t="s">
        <v>41</v>
      </c>
      <c r="N3137" t="s">
        <v>42</v>
      </c>
      <c r="O3137" t="s">
        <v>3069</v>
      </c>
      <c r="P3137" t="s">
        <v>759</v>
      </c>
      <c r="Q3137" t="s">
        <v>633</v>
      </c>
      <c r="R3137" t="s">
        <v>3070</v>
      </c>
      <c r="S3137" t="str">
        <f t="shared" si="48"/>
        <v>TITALO CCAMA, SABAS NICOLAS</v>
      </c>
      <c r="T3137" t="s">
        <v>46</v>
      </c>
      <c r="U3137" t="s">
        <v>47</v>
      </c>
      <c r="V3137" t="s">
        <v>48</v>
      </c>
      <c r="W3137" t="s">
        <v>17568</v>
      </c>
      <c r="X3137" s="121">
        <v>23716</v>
      </c>
      <c r="Y3137" t="s">
        <v>3071</v>
      </c>
      <c r="AB3137" t="s">
        <v>37</v>
      </c>
      <c r="AC3137" t="s">
        <v>38</v>
      </c>
      <c r="AD3137" t="s">
        <v>39</v>
      </c>
    </row>
    <row r="3138" spans="1:30">
      <c r="A3138" t="s">
        <v>3072</v>
      </c>
      <c r="B3138" t="s">
        <v>26</v>
      </c>
      <c r="C3138" t="s">
        <v>27</v>
      </c>
      <c r="D3138" t="s">
        <v>28</v>
      </c>
      <c r="E3138" t="s">
        <v>29</v>
      </c>
      <c r="F3138" t="s">
        <v>3039</v>
      </c>
      <c r="G3138" t="s">
        <v>3040</v>
      </c>
      <c r="H3138" t="s">
        <v>6181</v>
      </c>
      <c r="I3138" t="s">
        <v>6024</v>
      </c>
      <c r="J3138" t="s">
        <v>3072</v>
      </c>
      <c r="K3138" t="s">
        <v>30</v>
      </c>
      <c r="L3138" t="s">
        <v>30</v>
      </c>
      <c r="M3138" t="s">
        <v>41</v>
      </c>
      <c r="N3138" t="s">
        <v>42</v>
      </c>
      <c r="O3138" t="s">
        <v>3073</v>
      </c>
      <c r="P3138" t="s">
        <v>122</v>
      </c>
      <c r="Q3138" t="s">
        <v>381</v>
      </c>
      <c r="R3138" t="s">
        <v>70</v>
      </c>
      <c r="S3138" t="str">
        <f t="shared" si="48"/>
        <v>FLORES POMA, MARIA ISABEL</v>
      </c>
      <c r="T3138" t="s">
        <v>51</v>
      </c>
      <c r="U3138" t="s">
        <v>47</v>
      </c>
      <c r="V3138" t="s">
        <v>48</v>
      </c>
      <c r="W3138" t="s">
        <v>17887</v>
      </c>
      <c r="X3138" s="121">
        <v>24866</v>
      </c>
      <c r="Y3138" t="s">
        <v>4082</v>
      </c>
      <c r="AB3138" t="s">
        <v>37</v>
      </c>
      <c r="AC3138" t="s">
        <v>38</v>
      </c>
      <c r="AD3138" t="s">
        <v>39</v>
      </c>
    </row>
    <row r="3139" spans="1:30">
      <c r="A3139" t="s">
        <v>3074</v>
      </c>
      <c r="B3139" t="s">
        <v>26</v>
      </c>
      <c r="C3139" t="s">
        <v>27</v>
      </c>
      <c r="D3139" t="s">
        <v>28</v>
      </c>
      <c r="E3139" t="s">
        <v>29</v>
      </c>
      <c r="F3139" t="s">
        <v>3039</v>
      </c>
      <c r="G3139" t="s">
        <v>3040</v>
      </c>
      <c r="H3139" t="s">
        <v>6181</v>
      </c>
      <c r="I3139" t="s">
        <v>6024</v>
      </c>
      <c r="J3139" t="s">
        <v>3074</v>
      </c>
      <c r="K3139" t="s">
        <v>30</v>
      </c>
      <c r="L3139" t="s">
        <v>30</v>
      </c>
      <c r="M3139" t="s">
        <v>41</v>
      </c>
      <c r="N3139" t="s">
        <v>42</v>
      </c>
      <c r="O3139" t="s">
        <v>3075</v>
      </c>
      <c r="P3139" t="s">
        <v>721</v>
      </c>
      <c r="Q3139" t="s">
        <v>211</v>
      </c>
      <c r="R3139" t="s">
        <v>5516</v>
      </c>
      <c r="S3139" t="str">
        <f t="shared" si="48"/>
        <v>CORNEJO CALVO, GRACIELA FELIPA</v>
      </c>
      <c r="T3139" t="s">
        <v>62</v>
      </c>
      <c r="U3139" t="s">
        <v>47</v>
      </c>
      <c r="V3139" t="s">
        <v>48</v>
      </c>
      <c r="W3139" t="s">
        <v>17569</v>
      </c>
      <c r="X3139" s="121">
        <v>20937</v>
      </c>
      <c r="Y3139" t="s">
        <v>5517</v>
      </c>
      <c r="AB3139" t="s">
        <v>37</v>
      </c>
      <c r="AC3139" t="s">
        <v>38</v>
      </c>
      <c r="AD3139" t="s">
        <v>39</v>
      </c>
    </row>
    <row r="3140" spans="1:30">
      <c r="A3140" t="s">
        <v>3076</v>
      </c>
      <c r="B3140" t="s">
        <v>26</v>
      </c>
      <c r="C3140" t="s">
        <v>27</v>
      </c>
      <c r="D3140" t="s">
        <v>28</v>
      </c>
      <c r="E3140" t="s">
        <v>29</v>
      </c>
      <c r="F3140" t="s">
        <v>3039</v>
      </c>
      <c r="G3140" t="s">
        <v>3040</v>
      </c>
      <c r="H3140" t="s">
        <v>6181</v>
      </c>
      <c r="I3140" t="s">
        <v>6024</v>
      </c>
      <c r="J3140" t="s">
        <v>3076</v>
      </c>
      <c r="K3140" t="s">
        <v>30</v>
      </c>
      <c r="L3140" t="s">
        <v>30</v>
      </c>
      <c r="M3140" t="s">
        <v>41</v>
      </c>
      <c r="N3140" t="s">
        <v>42</v>
      </c>
      <c r="O3140" t="s">
        <v>3077</v>
      </c>
      <c r="P3140" t="s">
        <v>56</v>
      </c>
      <c r="Q3140" t="s">
        <v>717</v>
      </c>
      <c r="R3140" t="s">
        <v>380</v>
      </c>
      <c r="S3140" t="str">
        <f t="shared" si="48"/>
        <v>ARIAS LEON, CRISTINA</v>
      </c>
      <c r="T3140" t="s">
        <v>62</v>
      </c>
      <c r="U3140" t="s">
        <v>47</v>
      </c>
      <c r="V3140" t="s">
        <v>48</v>
      </c>
      <c r="W3140" t="s">
        <v>17570</v>
      </c>
      <c r="X3140" s="121">
        <v>23821</v>
      </c>
      <c r="Y3140" t="s">
        <v>3078</v>
      </c>
      <c r="AB3140" t="s">
        <v>37</v>
      </c>
      <c r="AC3140" t="s">
        <v>38</v>
      </c>
      <c r="AD3140" t="s">
        <v>39</v>
      </c>
    </row>
    <row r="3141" spans="1:30">
      <c r="A3141" t="s">
        <v>3079</v>
      </c>
      <c r="B3141" t="s">
        <v>26</v>
      </c>
      <c r="C3141" t="s">
        <v>27</v>
      </c>
      <c r="D3141" t="s">
        <v>28</v>
      </c>
      <c r="E3141" t="s">
        <v>29</v>
      </c>
      <c r="F3141" t="s">
        <v>3039</v>
      </c>
      <c r="G3141" t="s">
        <v>3040</v>
      </c>
      <c r="H3141" t="s">
        <v>6181</v>
      </c>
      <c r="I3141" t="s">
        <v>6024</v>
      </c>
      <c r="J3141" t="s">
        <v>3079</v>
      </c>
      <c r="K3141" t="s">
        <v>30</v>
      </c>
      <c r="L3141" t="s">
        <v>30</v>
      </c>
      <c r="M3141" t="s">
        <v>41</v>
      </c>
      <c r="N3141" t="s">
        <v>42</v>
      </c>
      <c r="O3141" t="s">
        <v>52</v>
      </c>
      <c r="P3141" t="s">
        <v>3061</v>
      </c>
      <c r="Q3141" t="s">
        <v>214</v>
      </c>
      <c r="R3141" t="s">
        <v>3062</v>
      </c>
      <c r="S3141" t="str">
        <f t="shared" ref="S3141:S3204" si="49">CONCATENATE(P3141," ",Q3141,","," ",R3141)</f>
        <v>AYLLON PARI, EMILDA</v>
      </c>
      <c r="T3141" t="s">
        <v>46</v>
      </c>
      <c r="U3141" t="s">
        <v>47</v>
      </c>
      <c r="V3141" t="s">
        <v>48</v>
      </c>
      <c r="W3141" t="s">
        <v>17571</v>
      </c>
      <c r="X3141" s="121">
        <v>22905</v>
      </c>
      <c r="Y3141" t="s">
        <v>3063</v>
      </c>
      <c r="AB3141" t="s">
        <v>37</v>
      </c>
      <c r="AC3141" t="s">
        <v>38</v>
      </c>
      <c r="AD3141" t="s">
        <v>39</v>
      </c>
    </row>
    <row r="3142" spans="1:30">
      <c r="A3142" t="s">
        <v>3080</v>
      </c>
      <c r="B3142" t="s">
        <v>26</v>
      </c>
      <c r="C3142" t="s">
        <v>27</v>
      </c>
      <c r="D3142" t="s">
        <v>28</v>
      </c>
      <c r="E3142" t="s">
        <v>29</v>
      </c>
      <c r="F3142" t="s">
        <v>3039</v>
      </c>
      <c r="G3142" t="s">
        <v>3040</v>
      </c>
      <c r="H3142" t="s">
        <v>6181</v>
      </c>
      <c r="I3142" t="s">
        <v>6024</v>
      </c>
      <c r="J3142" t="s">
        <v>3080</v>
      </c>
      <c r="K3142" t="s">
        <v>30</v>
      </c>
      <c r="L3142" t="s">
        <v>30</v>
      </c>
      <c r="M3142" t="s">
        <v>41</v>
      </c>
      <c r="N3142" t="s">
        <v>42</v>
      </c>
      <c r="O3142" t="s">
        <v>6243</v>
      </c>
      <c r="P3142" t="s">
        <v>296</v>
      </c>
      <c r="Q3142" t="s">
        <v>122</v>
      </c>
      <c r="R3142" t="s">
        <v>1203</v>
      </c>
      <c r="S3142" t="str">
        <f t="shared" si="49"/>
        <v>TAPIA FLORES, WILBER RAFAEL</v>
      </c>
      <c r="T3142" t="s">
        <v>35</v>
      </c>
      <c r="U3142" t="s">
        <v>47</v>
      </c>
      <c r="V3142" t="s">
        <v>48</v>
      </c>
      <c r="W3142" t="s">
        <v>17572</v>
      </c>
      <c r="X3142" s="121">
        <v>25500</v>
      </c>
      <c r="Y3142" t="s">
        <v>1204</v>
      </c>
      <c r="AB3142" t="s">
        <v>37</v>
      </c>
      <c r="AC3142" t="s">
        <v>38</v>
      </c>
      <c r="AD3142" t="s">
        <v>39</v>
      </c>
    </row>
    <row r="3143" spans="1:30">
      <c r="A3143" t="s">
        <v>3081</v>
      </c>
      <c r="B3143" t="s">
        <v>26</v>
      </c>
      <c r="C3143" t="s">
        <v>27</v>
      </c>
      <c r="D3143" t="s">
        <v>28</v>
      </c>
      <c r="E3143" t="s">
        <v>29</v>
      </c>
      <c r="F3143" t="s">
        <v>3039</v>
      </c>
      <c r="G3143" t="s">
        <v>3040</v>
      </c>
      <c r="H3143" t="s">
        <v>6181</v>
      </c>
      <c r="I3143" t="s">
        <v>6024</v>
      </c>
      <c r="J3143" t="s">
        <v>3081</v>
      </c>
      <c r="K3143" t="s">
        <v>30</v>
      </c>
      <c r="L3143" t="s">
        <v>30</v>
      </c>
      <c r="M3143" t="s">
        <v>41</v>
      </c>
      <c r="N3143" t="s">
        <v>42</v>
      </c>
      <c r="O3143" t="s">
        <v>6246</v>
      </c>
      <c r="P3143" t="s">
        <v>73</v>
      </c>
      <c r="Q3143" t="s">
        <v>501</v>
      </c>
      <c r="R3143" t="s">
        <v>3699</v>
      </c>
      <c r="S3143" t="str">
        <f t="shared" si="49"/>
        <v>CONDORI CUSI, RAUL BRAULIO</v>
      </c>
      <c r="T3143" t="s">
        <v>62</v>
      </c>
      <c r="U3143" t="s">
        <v>47</v>
      </c>
      <c r="V3143" t="s">
        <v>48</v>
      </c>
      <c r="W3143" t="s">
        <v>17573</v>
      </c>
      <c r="X3143" s="121">
        <v>25183</v>
      </c>
      <c r="Y3143" t="s">
        <v>3700</v>
      </c>
      <c r="AB3143" t="s">
        <v>37</v>
      </c>
      <c r="AC3143" t="s">
        <v>38</v>
      </c>
      <c r="AD3143" t="s">
        <v>39</v>
      </c>
    </row>
    <row r="3144" spans="1:30">
      <c r="A3144" t="s">
        <v>3082</v>
      </c>
      <c r="B3144" t="s">
        <v>26</v>
      </c>
      <c r="C3144" t="s">
        <v>27</v>
      </c>
      <c r="D3144" t="s">
        <v>28</v>
      </c>
      <c r="E3144" t="s">
        <v>29</v>
      </c>
      <c r="F3144" t="s">
        <v>3039</v>
      </c>
      <c r="G3144" t="s">
        <v>3040</v>
      </c>
      <c r="H3144" t="s">
        <v>6181</v>
      </c>
      <c r="I3144" t="s">
        <v>6024</v>
      </c>
      <c r="J3144" t="s">
        <v>3082</v>
      </c>
      <c r="K3144" t="s">
        <v>30</v>
      </c>
      <c r="L3144" t="s">
        <v>30</v>
      </c>
      <c r="M3144" t="s">
        <v>41</v>
      </c>
      <c r="N3144" t="s">
        <v>42</v>
      </c>
      <c r="O3144" t="s">
        <v>52</v>
      </c>
      <c r="P3144" t="s">
        <v>898</v>
      </c>
      <c r="Q3144" t="s">
        <v>294</v>
      </c>
      <c r="R3144" t="s">
        <v>3083</v>
      </c>
      <c r="S3144" t="str">
        <f t="shared" si="49"/>
        <v>CCAMAPAZA PAXI, PIEDAD JULIA</v>
      </c>
      <c r="T3144" t="s">
        <v>62</v>
      </c>
      <c r="U3144" t="s">
        <v>47</v>
      </c>
      <c r="V3144" t="s">
        <v>48</v>
      </c>
      <c r="W3144" t="s">
        <v>17574</v>
      </c>
      <c r="X3144" s="121">
        <v>25021</v>
      </c>
      <c r="Y3144" t="s">
        <v>3084</v>
      </c>
      <c r="AB3144" t="s">
        <v>37</v>
      </c>
      <c r="AC3144" t="s">
        <v>38</v>
      </c>
      <c r="AD3144" t="s">
        <v>39</v>
      </c>
    </row>
    <row r="3145" spans="1:30">
      <c r="A3145" t="s">
        <v>3085</v>
      </c>
      <c r="B3145" t="s">
        <v>26</v>
      </c>
      <c r="C3145" t="s">
        <v>27</v>
      </c>
      <c r="D3145" t="s">
        <v>28</v>
      </c>
      <c r="E3145" t="s">
        <v>29</v>
      </c>
      <c r="F3145" t="s">
        <v>3039</v>
      </c>
      <c r="G3145" t="s">
        <v>3040</v>
      </c>
      <c r="H3145" t="s">
        <v>6181</v>
      </c>
      <c r="I3145" t="s">
        <v>6024</v>
      </c>
      <c r="J3145" t="s">
        <v>3085</v>
      </c>
      <c r="K3145" t="s">
        <v>30</v>
      </c>
      <c r="L3145" t="s">
        <v>30</v>
      </c>
      <c r="M3145" t="s">
        <v>41</v>
      </c>
      <c r="N3145" t="s">
        <v>231</v>
      </c>
      <c r="O3145" t="s">
        <v>3086</v>
      </c>
      <c r="P3145" t="s">
        <v>40</v>
      </c>
      <c r="Q3145" t="s">
        <v>40</v>
      </c>
      <c r="R3145" t="s">
        <v>40</v>
      </c>
      <c r="S3145" s="163" t="s">
        <v>231</v>
      </c>
      <c r="T3145" t="s">
        <v>62</v>
      </c>
      <c r="U3145" t="s">
        <v>47</v>
      </c>
      <c r="V3145" t="s">
        <v>48</v>
      </c>
      <c r="W3145" t="s">
        <v>40</v>
      </c>
      <c r="X3145" t="s">
        <v>232</v>
      </c>
      <c r="Y3145" t="s">
        <v>40</v>
      </c>
      <c r="AB3145" t="s">
        <v>37</v>
      </c>
      <c r="AC3145" t="s">
        <v>6439</v>
      </c>
      <c r="AD3145" t="s">
        <v>39</v>
      </c>
    </row>
    <row r="3146" spans="1:30">
      <c r="A3146" t="s">
        <v>3087</v>
      </c>
      <c r="B3146" t="s">
        <v>26</v>
      </c>
      <c r="C3146" t="s">
        <v>27</v>
      </c>
      <c r="D3146" t="s">
        <v>28</v>
      </c>
      <c r="E3146" t="s">
        <v>29</v>
      </c>
      <c r="F3146" t="s">
        <v>3039</v>
      </c>
      <c r="G3146" t="s">
        <v>3040</v>
      </c>
      <c r="H3146" t="s">
        <v>6181</v>
      </c>
      <c r="I3146" t="s">
        <v>6024</v>
      </c>
      <c r="J3146" t="s">
        <v>3087</v>
      </c>
      <c r="K3146" t="s">
        <v>30</v>
      </c>
      <c r="L3146" t="s">
        <v>30</v>
      </c>
      <c r="M3146" t="s">
        <v>41</v>
      </c>
      <c r="N3146" t="s">
        <v>42</v>
      </c>
      <c r="O3146" t="s">
        <v>52</v>
      </c>
      <c r="P3146" t="s">
        <v>102</v>
      </c>
      <c r="Q3146" t="s">
        <v>314</v>
      </c>
      <c r="R3146" t="s">
        <v>3088</v>
      </c>
      <c r="S3146" t="str">
        <f t="shared" si="49"/>
        <v>CHAMBI HUAMAN, PELAYO SERGIO</v>
      </c>
      <c r="T3146" t="s">
        <v>51</v>
      </c>
      <c r="U3146" t="s">
        <v>47</v>
      </c>
      <c r="V3146" t="s">
        <v>48</v>
      </c>
      <c r="W3146" t="s">
        <v>17575</v>
      </c>
      <c r="X3146" s="121">
        <v>21790</v>
      </c>
      <c r="Y3146" t="s">
        <v>3089</v>
      </c>
      <c r="AB3146" t="s">
        <v>37</v>
      </c>
      <c r="AC3146" t="s">
        <v>38</v>
      </c>
      <c r="AD3146" t="s">
        <v>39</v>
      </c>
    </row>
    <row r="3147" spans="1:30">
      <c r="A3147" t="s">
        <v>3090</v>
      </c>
      <c r="B3147" t="s">
        <v>26</v>
      </c>
      <c r="C3147" t="s">
        <v>27</v>
      </c>
      <c r="D3147" t="s">
        <v>28</v>
      </c>
      <c r="E3147" t="s">
        <v>29</v>
      </c>
      <c r="F3147" t="s">
        <v>3039</v>
      </c>
      <c r="G3147" t="s">
        <v>3040</v>
      </c>
      <c r="H3147" t="s">
        <v>6181</v>
      </c>
      <c r="I3147" t="s">
        <v>6024</v>
      </c>
      <c r="J3147" t="s">
        <v>3090</v>
      </c>
      <c r="K3147" t="s">
        <v>30</v>
      </c>
      <c r="L3147" t="s">
        <v>30</v>
      </c>
      <c r="M3147" t="s">
        <v>41</v>
      </c>
      <c r="N3147" t="s">
        <v>42</v>
      </c>
      <c r="O3147" t="s">
        <v>17576</v>
      </c>
      <c r="P3147" t="s">
        <v>160</v>
      </c>
      <c r="Q3147" t="s">
        <v>190</v>
      </c>
      <c r="R3147" t="s">
        <v>267</v>
      </c>
      <c r="S3147" t="str">
        <f t="shared" si="49"/>
        <v>YUCRA VALDEZ, PEDRO</v>
      </c>
      <c r="T3147" t="s">
        <v>51</v>
      </c>
      <c r="U3147" t="s">
        <v>47</v>
      </c>
      <c r="V3147" t="s">
        <v>48</v>
      </c>
      <c r="W3147" t="s">
        <v>19265</v>
      </c>
      <c r="X3147" s="121">
        <v>27036</v>
      </c>
      <c r="Y3147" t="s">
        <v>19266</v>
      </c>
      <c r="AB3147" t="s">
        <v>37</v>
      </c>
      <c r="AC3147" t="s">
        <v>38</v>
      </c>
      <c r="AD3147" t="s">
        <v>39</v>
      </c>
    </row>
    <row r="3148" spans="1:30">
      <c r="A3148" t="s">
        <v>3092</v>
      </c>
      <c r="B3148" t="s">
        <v>26</v>
      </c>
      <c r="C3148" t="s">
        <v>27</v>
      </c>
      <c r="D3148" t="s">
        <v>28</v>
      </c>
      <c r="E3148" t="s">
        <v>29</v>
      </c>
      <c r="F3148" t="s">
        <v>3039</v>
      </c>
      <c r="G3148" t="s">
        <v>3040</v>
      </c>
      <c r="H3148" t="s">
        <v>6181</v>
      </c>
      <c r="I3148" t="s">
        <v>6024</v>
      </c>
      <c r="J3148" t="s">
        <v>3092</v>
      </c>
      <c r="K3148" t="s">
        <v>30</v>
      </c>
      <c r="L3148" t="s">
        <v>30</v>
      </c>
      <c r="M3148" t="s">
        <v>41</v>
      </c>
      <c r="N3148" t="s">
        <v>42</v>
      </c>
      <c r="O3148" t="s">
        <v>14678</v>
      </c>
      <c r="P3148" t="s">
        <v>335</v>
      </c>
      <c r="Q3148" t="s">
        <v>335</v>
      </c>
      <c r="R3148" t="s">
        <v>676</v>
      </c>
      <c r="S3148" t="str">
        <f t="shared" si="49"/>
        <v>GUTIERREZ GUTIERREZ, MIGUEL ANGEL</v>
      </c>
      <c r="T3148" t="s">
        <v>51</v>
      </c>
      <c r="U3148" t="s">
        <v>47</v>
      </c>
      <c r="V3148" t="s">
        <v>48</v>
      </c>
      <c r="W3148" t="s">
        <v>17577</v>
      </c>
      <c r="X3148" s="121">
        <v>23283</v>
      </c>
      <c r="Y3148" t="s">
        <v>254</v>
      </c>
      <c r="AB3148" t="s">
        <v>37</v>
      </c>
      <c r="AC3148" t="s">
        <v>38</v>
      </c>
      <c r="AD3148" t="s">
        <v>39</v>
      </c>
    </row>
    <row r="3149" spans="1:30">
      <c r="A3149" t="s">
        <v>3095</v>
      </c>
      <c r="B3149" t="s">
        <v>26</v>
      </c>
      <c r="C3149" t="s">
        <v>27</v>
      </c>
      <c r="D3149" t="s">
        <v>28</v>
      </c>
      <c r="E3149" t="s">
        <v>29</v>
      </c>
      <c r="F3149" t="s">
        <v>3039</v>
      </c>
      <c r="G3149" t="s">
        <v>3040</v>
      </c>
      <c r="H3149" t="s">
        <v>6181</v>
      </c>
      <c r="I3149" t="s">
        <v>6024</v>
      </c>
      <c r="J3149" t="s">
        <v>3095</v>
      </c>
      <c r="K3149" t="s">
        <v>30</v>
      </c>
      <c r="L3149" t="s">
        <v>30</v>
      </c>
      <c r="M3149" t="s">
        <v>41</v>
      </c>
      <c r="N3149" t="s">
        <v>42</v>
      </c>
      <c r="O3149" t="s">
        <v>3096</v>
      </c>
      <c r="P3149" t="s">
        <v>372</v>
      </c>
      <c r="Q3149" t="s">
        <v>792</v>
      </c>
      <c r="R3149" t="s">
        <v>521</v>
      </c>
      <c r="S3149" t="str">
        <f t="shared" si="49"/>
        <v>CURASI MARON, JORGE</v>
      </c>
      <c r="T3149" t="s">
        <v>62</v>
      </c>
      <c r="U3149" t="s">
        <v>47</v>
      </c>
      <c r="V3149" t="s">
        <v>48</v>
      </c>
      <c r="W3149" t="s">
        <v>17578</v>
      </c>
      <c r="X3149" s="121">
        <v>25860</v>
      </c>
      <c r="Y3149" t="s">
        <v>3097</v>
      </c>
      <c r="AB3149" t="s">
        <v>37</v>
      </c>
      <c r="AC3149" t="s">
        <v>38</v>
      </c>
      <c r="AD3149" t="s">
        <v>39</v>
      </c>
    </row>
    <row r="3150" spans="1:30">
      <c r="A3150" t="s">
        <v>3098</v>
      </c>
      <c r="B3150" t="s">
        <v>26</v>
      </c>
      <c r="C3150" t="s">
        <v>27</v>
      </c>
      <c r="D3150" t="s">
        <v>28</v>
      </c>
      <c r="E3150" t="s">
        <v>29</v>
      </c>
      <c r="F3150" t="s">
        <v>3039</v>
      </c>
      <c r="G3150" t="s">
        <v>3040</v>
      </c>
      <c r="H3150" t="s">
        <v>6181</v>
      </c>
      <c r="I3150" t="s">
        <v>6024</v>
      </c>
      <c r="J3150" t="s">
        <v>3098</v>
      </c>
      <c r="K3150" t="s">
        <v>30</v>
      </c>
      <c r="L3150" t="s">
        <v>30</v>
      </c>
      <c r="M3150" t="s">
        <v>41</v>
      </c>
      <c r="N3150" t="s">
        <v>42</v>
      </c>
      <c r="O3150" t="s">
        <v>52</v>
      </c>
      <c r="P3150" t="s">
        <v>187</v>
      </c>
      <c r="Q3150" t="s">
        <v>175</v>
      </c>
      <c r="R3150" t="s">
        <v>3099</v>
      </c>
      <c r="S3150" t="str">
        <f t="shared" si="49"/>
        <v>DELGADO TITO, WILY SALOMON</v>
      </c>
      <c r="T3150" t="s">
        <v>51</v>
      </c>
      <c r="U3150" t="s">
        <v>47</v>
      </c>
      <c r="V3150" t="s">
        <v>48</v>
      </c>
      <c r="W3150" t="s">
        <v>17579</v>
      </c>
      <c r="X3150" s="121">
        <v>22552</v>
      </c>
      <c r="Y3150" t="s">
        <v>3100</v>
      </c>
      <c r="AB3150" t="s">
        <v>37</v>
      </c>
      <c r="AC3150" t="s">
        <v>38</v>
      </c>
      <c r="AD3150" t="s">
        <v>39</v>
      </c>
    </row>
    <row r="3151" spans="1:30">
      <c r="A3151" t="s">
        <v>3101</v>
      </c>
      <c r="B3151" t="s">
        <v>26</v>
      </c>
      <c r="C3151" t="s">
        <v>27</v>
      </c>
      <c r="D3151" t="s">
        <v>28</v>
      </c>
      <c r="E3151" t="s">
        <v>29</v>
      </c>
      <c r="F3151" t="s">
        <v>3039</v>
      </c>
      <c r="G3151" t="s">
        <v>3040</v>
      </c>
      <c r="H3151" t="s">
        <v>6181</v>
      </c>
      <c r="I3151" t="s">
        <v>6024</v>
      </c>
      <c r="J3151" t="s">
        <v>3101</v>
      </c>
      <c r="K3151" t="s">
        <v>30</v>
      </c>
      <c r="L3151" t="s">
        <v>30</v>
      </c>
      <c r="M3151" t="s">
        <v>41</v>
      </c>
      <c r="N3151" t="s">
        <v>42</v>
      </c>
      <c r="O3151" t="s">
        <v>52</v>
      </c>
      <c r="P3151" t="s">
        <v>176</v>
      </c>
      <c r="Q3151" t="s">
        <v>66</v>
      </c>
      <c r="R3151" t="s">
        <v>3066</v>
      </c>
      <c r="S3151" t="str">
        <f t="shared" si="49"/>
        <v>ENRIQUEZ TAVERA, ANA JOSUE</v>
      </c>
      <c r="T3151" t="s">
        <v>46</v>
      </c>
      <c r="U3151" t="s">
        <v>47</v>
      </c>
      <c r="V3151" t="s">
        <v>48</v>
      </c>
      <c r="W3151" t="s">
        <v>17580</v>
      </c>
      <c r="X3151" s="121">
        <v>21429</v>
      </c>
      <c r="Y3151" t="s">
        <v>3067</v>
      </c>
      <c r="AB3151" t="s">
        <v>37</v>
      </c>
      <c r="AC3151" t="s">
        <v>38</v>
      </c>
      <c r="AD3151" t="s">
        <v>39</v>
      </c>
    </row>
    <row r="3152" spans="1:30">
      <c r="A3152" t="s">
        <v>3102</v>
      </c>
      <c r="B3152" t="s">
        <v>26</v>
      </c>
      <c r="C3152" t="s">
        <v>27</v>
      </c>
      <c r="D3152" t="s">
        <v>28</v>
      </c>
      <c r="E3152" t="s">
        <v>29</v>
      </c>
      <c r="F3152" t="s">
        <v>3039</v>
      </c>
      <c r="G3152" t="s">
        <v>3040</v>
      </c>
      <c r="H3152" t="s">
        <v>6181</v>
      </c>
      <c r="I3152" t="s">
        <v>6024</v>
      </c>
      <c r="J3152" t="s">
        <v>3102</v>
      </c>
      <c r="K3152" t="s">
        <v>30</v>
      </c>
      <c r="L3152" t="s">
        <v>30</v>
      </c>
      <c r="M3152" t="s">
        <v>41</v>
      </c>
      <c r="N3152" t="s">
        <v>42</v>
      </c>
      <c r="O3152" t="s">
        <v>52</v>
      </c>
      <c r="P3152" t="s">
        <v>506</v>
      </c>
      <c r="Q3152" t="s">
        <v>122</v>
      </c>
      <c r="R3152" t="s">
        <v>847</v>
      </c>
      <c r="S3152" t="str">
        <f t="shared" si="49"/>
        <v>ESCALANTE FLORES, FRANCISCO</v>
      </c>
      <c r="T3152" t="s">
        <v>46</v>
      </c>
      <c r="U3152" t="s">
        <v>47</v>
      </c>
      <c r="V3152" t="s">
        <v>48</v>
      </c>
      <c r="W3152" t="s">
        <v>17581</v>
      </c>
      <c r="X3152" s="121">
        <v>21025</v>
      </c>
      <c r="Y3152" t="s">
        <v>3103</v>
      </c>
      <c r="AB3152" t="s">
        <v>37</v>
      </c>
      <c r="AC3152" t="s">
        <v>38</v>
      </c>
      <c r="AD3152" t="s">
        <v>39</v>
      </c>
    </row>
    <row r="3153" spans="1:30">
      <c r="A3153" t="s">
        <v>3104</v>
      </c>
      <c r="B3153" t="s">
        <v>26</v>
      </c>
      <c r="C3153" t="s">
        <v>27</v>
      </c>
      <c r="D3153" t="s">
        <v>28</v>
      </c>
      <c r="E3153" t="s">
        <v>29</v>
      </c>
      <c r="F3153" t="s">
        <v>3039</v>
      </c>
      <c r="G3153" t="s">
        <v>3040</v>
      </c>
      <c r="H3153" t="s">
        <v>6181</v>
      </c>
      <c r="I3153" t="s">
        <v>6024</v>
      </c>
      <c r="J3153" t="s">
        <v>3104</v>
      </c>
      <c r="K3153" t="s">
        <v>30</v>
      </c>
      <c r="L3153" t="s">
        <v>30</v>
      </c>
      <c r="M3153" t="s">
        <v>41</v>
      </c>
      <c r="N3153" t="s">
        <v>42</v>
      </c>
      <c r="O3153" t="s">
        <v>52</v>
      </c>
      <c r="P3153" t="s">
        <v>134</v>
      </c>
      <c r="Q3153" t="s">
        <v>508</v>
      </c>
      <c r="R3153" t="s">
        <v>212</v>
      </c>
      <c r="S3153" t="str">
        <f t="shared" si="49"/>
        <v>GONZALES VILLALTA, LUZ MARINA</v>
      </c>
      <c r="T3153" t="s">
        <v>46</v>
      </c>
      <c r="U3153" t="s">
        <v>47</v>
      </c>
      <c r="V3153" t="s">
        <v>48</v>
      </c>
      <c r="W3153" t="s">
        <v>17582</v>
      </c>
      <c r="X3153" s="121">
        <v>21992</v>
      </c>
      <c r="Y3153" t="s">
        <v>3105</v>
      </c>
      <c r="AB3153" t="s">
        <v>37</v>
      </c>
      <c r="AC3153" t="s">
        <v>38</v>
      </c>
      <c r="AD3153" t="s">
        <v>39</v>
      </c>
    </row>
    <row r="3154" spans="1:30">
      <c r="A3154" t="s">
        <v>3106</v>
      </c>
      <c r="B3154" t="s">
        <v>26</v>
      </c>
      <c r="C3154" t="s">
        <v>27</v>
      </c>
      <c r="D3154" t="s">
        <v>28</v>
      </c>
      <c r="E3154" t="s">
        <v>29</v>
      </c>
      <c r="F3154" t="s">
        <v>3039</v>
      </c>
      <c r="G3154" t="s">
        <v>3040</v>
      </c>
      <c r="H3154" t="s">
        <v>6181</v>
      </c>
      <c r="I3154" t="s">
        <v>6024</v>
      </c>
      <c r="J3154" t="s">
        <v>3106</v>
      </c>
      <c r="K3154" t="s">
        <v>30</v>
      </c>
      <c r="L3154" t="s">
        <v>30</v>
      </c>
      <c r="M3154" t="s">
        <v>41</v>
      </c>
      <c r="N3154" t="s">
        <v>42</v>
      </c>
      <c r="O3154" t="s">
        <v>13391</v>
      </c>
      <c r="P3154" t="s">
        <v>226</v>
      </c>
      <c r="Q3154" t="s">
        <v>122</v>
      </c>
      <c r="R3154" t="s">
        <v>551</v>
      </c>
      <c r="S3154" t="str">
        <f t="shared" si="49"/>
        <v>TICONA FLORES, VERONICA</v>
      </c>
      <c r="T3154" t="s">
        <v>51</v>
      </c>
      <c r="U3154" t="s">
        <v>47</v>
      </c>
      <c r="V3154" t="s">
        <v>48</v>
      </c>
      <c r="W3154" t="s">
        <v>17583</v>
      </c>
      <c r="X3154" s="121">
        <v>27043</v>
      </c>
      <c r="Y3154" t="s">
        <v>14679</v>
      </c>
      <c r="AB3154" t="s">
        <v>37</v>
      </c>
      <c r="AC3154" t="s">
        <v>38</v>
      </c>
      <c r="AD3154" t="s">
        <v>39</v>
      </c>
    </row>
    <row r="3155" spans="1:30">
      <c r="A3155" t="s">
        <v>3107</v>
      </c>
      <c r="B3155" t="s">
        <v>26</v>
      </c>
      <c r="C3155" t="s">
        <v>27</v>
      </c>
      <c r="D3155" t="s">
        <v>28</v>
      </c>
      <c r="E3155" t="s">
        <v>29</v>
      </c>
      <c r="F3155" t="s">
        <v>3039</v>
      </c>
      <c r="G3155" t="s">
        <v>3040</v>
      </c>
      <c r="H3155" t="s">
        <v>6181</v>
      </c>
      <c r="I3155" t="s">
        <v>6024</v>
      </c>
      <c r="J3155" t="s">
        <v>3107</v>
      </c>
      <c r="K3155" t="s">
        <v>30</v>
      </c>
      <c r="L3155" t="s">
        <v>30</v>
      </c>
      <c r="M3155" t="s">
        <v>41</v>
      </c>
      <c r="N3155" t="s">
        <v>42</v>
      </c>
      <c r="O3155" t="s">
        <v>52</v>
      </c>
      <c r="P3155" t="s">
        <v>122</v>
      </c>
      <c r="Q3155" t="s">
        <v>208</v>
      </c>
      <c r="R3155" t="s">
        <v>3108</v>
      </c>
      <c r="S3155" t="str">
        <f t="shared" si="49"/>
        <v>FLORES CATACORA, FRIDA PETRONILA</v>
      </c>
      <c r="T3155" t="s">
        <v>46</v>
      </c>
      <c r="U3155" t="s">
        <v>47</v>
      </c>
      <c r="V3155" t="s">
        <v>48</v>
      </c>
      <c r="W3155" t="s">
        <v>17584</v>
      </c>
      <c r="X3155" s="121">
        <v>21477</v>
      </c>
      <c r="Y3155" t="s">
        <v>3109</v>
      </c>
      <c r="AB3155" t="s">
        <v>37</v>
      </c>
      <c r="AC3155" t="s">
        <v>38</v>
      </c>
      <c r="AD3155" t="s">
        <v>39</v>
      </c>
    </row>
    <row r="3156" spans="1:30">
      <c r="A3156" t="s">
        <v>3110</v>
      </c>
      <c r="B3156" t="s">
        <v>26</v>
      </c>
      <c r="C3156" t="s">
        <v>27</v>
      </c>
      <c r="D3156" t="s">
        <v>28</v>
      </c>
      <c r="E3156" t="s">
        <v>29</v>
      </c>
      <c r="F3156" t="s">
        <v>3039</v>
      </c>
      <c r="G3156" t="s">
        <v>3040</v>
      </c>
      <c r="H3156" t="s">
        <v>6181</v>
      </c>
      <c r="I3156" t="s">
        <v>6024</v>
      </c>
      <c r="J3156" t="s">
        <v>3110</v>
      </c>
      <c r="K3156" t="s">
        <v>30</v>
      </c>
      <c r="L3156" t="s">
        <v>30</v>
      </c>
      <c r="M3156" t="s">
        <v>41</v>
      </c>
      <c r="N3156" t="s">
        <v>42</v>
      </c>
      <c r="O3156" t="s">
        <v>3111</v>
      </c>
      <c r="P3156" t="s">
        <v>290</v>
      </c>
      <c r="Q3156" t="s">
        <v>298</v>
      </c>
      <c r="R3156" t="s">
        <v>3112</v>
      </c>
      <c r="S3156" t="str">
        <f t="shared" si="49"/>
        <v>ZEA MALLEA, ELIZABETH MARIANELA</v>
      </c>
      <c r="T3156" t="s">
        <v>62</v>
      </c>
      <c r="U3156" t="s">
        <v>47</v>
      </c>
      <c r="V3156" t="s">
        <v>48</v>
      </c>
      <c r="W3156" t="s">
        <v>17585</v>
      </c>
      <c r="X3156" s="121">
        <v>23480</v>
      </c>
      <c r="Y3156" t="s">
        <v>3113</v>
      </c>
      <c r="AB3156" t="s">
        <v>37</v>
      </c>
      <c r="AC3156" t="s">
        <v>38</v>
      </c>
      <c r="AD3156" t="s">
        <v>39</v>
      </c>
    </row>
    <row r="3157" spans="1:30">
      <c r="A3157" t="s">
        <v>3114</v>
      </c>
      <c r="B3157" t="s">
        <v>26</v>
      </c>
      <c r="C3157" t="s">
        <v>27</v>
      </c>
      <c r="D3157" t="s">
        <v>28</v>
      </c>
      <c r="E3157" t="s">
        <v>29</v>
      </c>
      <c r="F3157" t="s">
        <v>3039</v>
      </c>
      <c r="G3157" t="s">
        <v>3040</v>
      </c>
      <c r="H3157" t="s">
        <v>6181</v>
      </c>
      <c r="I3157" t="s">
        <v>6024</v>
      </c>
      <c r="J3157" t="s">
        <v>3114</v>
      </c>
      <c r="K3157" t="s">
        <v>30</v>
      </c>
      <c r="L3157" t="s">
        <v>30</v>
      </c>
      <c r="M3157" t="s">
        <v>41</v>
      </c>
      <c r="N3157" t="s">
        <v>42</v>
      </c>
      <c r="O3157" t="s">
        <v>52</v>
      </c>
      <c r="P3157" t="s">
        <v>122</v>
      </c>
      <c r="Q3157" t="s">
        <v>72</v>
      </c>
      <c r="R3157" t="s">
        <v>3115</v>
      </c>
      <c r="S3157" t="str">
        <f t="shared" si="49"/>
        <v>FLORES QUISPE, IVAN JOEL</v>
      </c>
      <c r="T3157" t="s">
        <v>46</v>
      </c>
      <c r="U3157" t="s">
        <v>47</v>
      </c>
      <c r="V3157" t="s">
        <v>48</v>
      </c>
      <c r="W3157" t="s">
        <v>17586</v>
      </c>
      <c r="X3157" s="121">
        <v>25050</v>
      </c>
      <c r="Y3157" t="s">
        <v>3116</v>
      </c>
      <c r="AB3157" t="s">
        <v>37</v>
      </c>
      <c r="AC3157" t="s">
        <v>38</v>
      </c>
      <c r="AD3157" t="s">
        <v>39</v>
      </c>
    </row>
    <row r="3158" spans="1:30">
      <c r="A3158" t="s">
        <v>3117</v>
      </c>
      <c r="B3158" t="s">
        <v>26</v>
      </c>
      <c r="C3158" t="s">
        <v>27</v>
      </c>
      <c r="D3158" t="s">
        <v>28</v>
      </c>
      <c r="E3158" t="s">
        <v>29</v>
      </c>
      <c r="F3158" t="s">
        <v>3039</v>
      </c>
      <c r="G3158" t="s">
        <v>3040</v>
      </c>
      <c r="H3158" t="s">
        <v>6181</v>
      </c>
      <c r="I3158" t="s">
        <v>6024</v>
      </c>
      <c r="J3158" t="s">
        <v>3117</v>
      </c>
      <c r="K3158" t="s">
        <v>30</v>
      </c>
      <c r="L3158" t="s">
        <v>30</v>
      </c>
      <c r="M3158" t="s">
        <v>8480</v>
      </c>
      <c r="N3158" t="s">
        <v>42</v>
      </c>
      <c r="O3158" t="s">
        <v>52</v>
      </c>
      <c r="P3158" t="s">
        <v>134</v>
      </c>
      <c r="Q3158" t="s">
        <v>152</v>
      </c>
      <c r="R3158" t="s">
        <v>3057</v>
      </c>
      <c r="S3158" t="str">
        <f t="shared" si="49"/>
        <v>GONZALES PEREZ, CIRO WALTHER</v>
      </c>
      <c r="T3158" t="s">
        <v>310</v>
      </c>
      <c r="U3158" t="s">
        <v>47</v>
      </c>
      <c r="V3158" t="s">
        <v>48</v>
      </c>
      <c r="W3158" t="s">
        <v>17587</v>
      </c>
      <c r="X3158" s="121">
        <v>24815</v>
      </c>
      <c r="Y3158" t="s">
        <v>3058</v>
      </c>
      <c r="AB3158" t="s">
        <v>37</v>
      </c>
      <c r="AC3158" t="s">
        <v>38</v>
      </c>
      <c r="AD3158" t="s">
        <v>39</v>
      </c>
    </row>
    <row r="3159" spans="1:30">
      <c r="A3159" t="s">
        <v>3118</v>
      </c>
      <c r="B3159" t="s">
        <v>26</v>
      </c>
      <c r="C3159" t="s">
        <v>27</v>
      </c>
      <c r="D3159" t="s">
        <v>28</v>
      </c>
      <c r="E3159" t="s">
        <v>29</v>
      </c>
      <c r="F3159" t="s">
        <v>3039</v>
      </c>
      <c r="G3159" t="s">
        <v>3040</v>
      </c>
      <c r="H3159" t="s">
        <v>6181</v>
      </c>
      <c r="I3159" t="s">
        <v>6024</v>
      </c>
      <c r="J3159" t="s">
        <v>3118</v>
      </c>
      <c r="K3159" t="s">
        <v>30</v>
      </c>
      <c r="L3159" t="s">
        <v>30</v>
      </c>
      <c r="M3159" t="s">
        <v>41</v>
      </c>
      <c r="N3159" t="s">
        <v>42</v>
      </c>
      <c r="O3159" t="s">
        <v>3119</v>
      </c>
      <c r="P3159" t="s">
        <v>317</v>
      </c>
      <c r="Q3159" t="s">
        <v>3120</v>
      </c>
      <c r="R3159" t="s">
        <v>574</v>
      </c>
      <c r="S3159" t="str">
        <f t="shared" si="49"/>
        <v>ZARATE QQUECHO, TEOFILA</v>
      </c>
      <c r="T3159" t="s">
        <v>62</v>
      </c>
      <c r="U3159" t="s">
        <v>47</v>
      </c>
      <c r="V3159" t="s">
        <v>48</v>
      </c>
      <c r="W3159" t="s">
        <v>17588</v>
      </c>
      <c r="X3159" s="121">
        <v>24115</v>
      </c>
      <c r="Y3159" t="s">
        <v>3121</v>
      </c>
      <c r="AB3159" t="s">
        <v>37</v>
      </c>
      <c r="AC3159" t="s">
        <v>38</v>
      </c>
      <c r="AD3159" t="s">
        <v>39</v>
      </c>
    </row>
    <row r="3160" spans="1:30">
      <c r="A3160" t="s">
        <v>3122</v>
      </c>
      <c r="B3160" t="s">
        <v>26</v>
      </c>
      <c r="C3160" t="s">
        <v>27</v>
      </c>
      <c r="D3160" t="s">
        <v>28</v>
      </c>
      <c r="E3160" t="s">
        <v>29</v>
      </c>
      <c r="F3160" t="s">
        <v>3039</v>
      </c>
      <c r="G3160" t="s">
        <v>3040</v>
      </c>
      <c r="H3160" t="s">
        <v>6181</v>
      </c>
      <c r="I3160" t="s">
        <v>6024</v>
      </c>
      <c r="J3160" t="s">
        <v>3122</v>
      </c>
      <c r="K3160" t="s">
        <v>30</v>
      </c>
      <c r="L3160" t="s">
        <v>30</v>
      </c>
      <c r="M3160" t="s">
        <v>41</v>
      </c>
      <c r="N3160" t="s">
        <v>42</v>
      </c>
      <c r="O3160" t="s">
        <v>52</v>
      </c>
      <c r="P3160" t="s">
        <v>103</v>
      </c>
      <c r="Q3160" t="s">
        <v>164</v>
      </c>
      <c r="R3160" t="s">
        <v>627</v>
      </c>
      <c r="S3160" t="str">
        <f t="shared" si="49"/>
        <v>MAMANI ORTEGA, TEOFILO</v>
      </c>
      <c r="T3160" t="s">
        <v>46</v>
      </c>
      <c r="U3160" t="s">
        <v>47</v>
      </c>
      <c r="V3160" t="s">
        <v>48</v>
      </c>
      <c r="W3160" t="s">
        <v>17589</v>
      </c>
      <c r="X3160" s="121">
        <v>22763</v>
      </c>
      <c r="Y3160" t="s">
        <v>3123</v>
      </c>
      <c r="AB3160" t="s">
        <v>37</v>
      </c>
      <c r="AC3160" t="s">
        <v>38</v>
      </c>
      <c r="AD3160" t="s">
        <v>39</v>
      </c>
    </row>
    <row r="3161" spans="1:30">
      <c r="A3161" t="s">
        <v>3124</v>
      </c>
      <c r="B3161" t="s">
        <v>26</v>
      </c>
      <c r="C3161" t="s">
        <v>27</v>
      </c>
      <c r="D3161" t="s">
        <v>28</v>
      </c>
      <c r="E3161" t="s">
        <v>29</v>
      </c>
      <c r="F3161" t="s">
        <v>3039</v>
      </c>
      <c r="G3161" t="s">
        <v>3040</v>
      </c>
      <c r="H3161" t="s">
        <v>6181</v>
      </c>
      <c r="I3161" t="s">
        <v>6024</v>
      </c>
      <c r="J3161" t="s">
        <v>3124</v>
      </c>
      <c r="K3161" t="s">
        <v>30</v>
      </c>
      <c r="L3161" t="s">
        <v>30</v>
      </c>
      <c r="M3161" t="s">
        <v>41</v>
      </c>
      <c r="N3161" t="s">
        <v>42</v>
      </c>
      <c r="O3161" t="s">
        <v>52</v>
      </c>
      <c r="P3161" t="s">
        <v>246</v>
      </c>
      <c r="Q3161" t="s">
        <v>122</v>
      </c>
      <c r="R3161" t="s">
        <v>212</v>
      </c>
      <c r="S3161" t="str">
        <f t="shared" si="49"/>
        <v>MAQUERA FLORES, LUZ MARINA</v>
      </c>
      <c r="T3161" t="s">
        <v>46</v>
      </c>
      <c r="U3161" t="s">
        <v>47</v>
      </c>
      <c r="V3161" t="s">
        <v>48</v>
      </c>
      <c r="W3161" t="s">
        <v>17590</v>
      </c>
      <c r="X3161" s="121">
        <v>21861</v>
      </c>
      <c r="Y3161" t="s">
        <v>3125</v>
      </c>
      <c r="AB3161" t="s">
        <v>37</v>
      </c>
      <c r="AC3161" t="s">
        <v>38</v>
      </c>
      <c r="AD3161" t="s">
        <v>39</v>
      </c>
    </row>
    <row r="3162" spans="1:30">
      <c r="A3162" t="s">
        <v>3126</v>
      </c>
      <c r="B3162" t="s">
        <v>26</v>
      </c>
      <c r="C3162" t="s">
        <v>27</v>
      </c>
      <c r="D3162" t="s">
        <v>28</v>
      </c>
      <c r="E3162" t="s">
        <v>29</v>
      </c>
      <c r="F3162" t="s">
        <v>3039</v>
      </c>
      <c r="G3162" t="s">
        <v>3040</v>
      </c>
      <c r="H3162" t="s">
        <v>6181</v>
      </c>
      <c r="I3162" t="s">
        <v>6024</v>
      </c>
      <c r="J3162" t="s">
        <v>3126</v>
      </c>
      <c r="K3162" t="s">
        <v>30</v>
      </c>
      <c r="L3162" t="s">
        <v>30</v>
      </c>
      <c r="M3162" t="s">
        <v>41</v>
      </c>
      <c r="N3162" t="s">
        <v>42</v>
      </c>
      <c r="O3162" t="s">
        <v>13392</v>
      </c>
      <c r="P3162" t="s">
        <v>878</v>
      </c>
      <c r="Q3162" t="s">
        <v>955</v>
      </c>
      <c r="R3162" t="s">
        <v>4886</v>
      </c>
      <c r="S3162" t="str">
        <f t="shared" si="49"/>
        <v>ARIZABAL GUZMAN, MARILU MARLENE</v>
      </c>
      <c r="T3162" t="s">
        <v>46</v>
      </c>
      <c r="U3162" t="s">
        <v>47</v>
      </c>
      <c r="V3162" t="s">
        <v>48</v>
      </c>
      <c r="W3162" t="s">
        <v>17591</v>
      </c>
      <c r="X3162" s="121">
        <v>22925</v>
      </c>
      <c r="Y3162" t="s">
        <v>4887</v>
      </c>
      <c r="AB3162" t="s">
        <v>37</v>
      </c>
      <c r="AC3162" t="s">
        <v>38</v>
      </c>
      <c r="AD3162" t="s">
        <v>39</v>
      </c>
    </row>
    <row r="3163" spans="1:30">
      <c r="A3163" t="s">
        <v>3127</v>
      </c>
      <c r="B3163" t="s">
        <v>26</v>
      </c>
      <c r="C3163" t="s">
        <v>27</v>
      </c>
      <c r="D3163" t="s">
        <v>28</v>
      </c>
      <c r="E3163" t="s">
        <v>29</v>
      </c>
      <c r="F3163" t="s">
        <v>3039</v>
      </c>
      <c r="G3163" t="s">
        <v>3040</v>
      </c>
      <c r="H3163" t="s">
        <v>6181</v>
      </c>
      <c r="I3163" t="s">
        <v>6024</v>
      </c>
      <c r="J3163" t="s">
        <v>3127</v>
      </c>
      <c r="K3163" t="s">
        <v>30</v>
      </c>
      <c r="L3163" t="s">
        <v>30</v>
      </c>
      <c r="M3163" t="s">
        <v>41</v>
      </c>
      <c r="N3163" t="s">
        <v>42</v>
      </c>
      <c r="O3163" t="s">
        <v>52</v>
      </c>
      <c r="P3163" t="s">
        <v>3128</v>
      </c>
      <c r="Q3163" t="s">
        <v>369</v>
      </c>
      <c r="R3163" t="s">
        <v>305</v>
      </c>
      <c r="S3163" t="str">
        <f t="shared" si="49"/>
        <v>PACOVILCA ALEJO, MARUJA</v>
      </c>
      <c r="T3163" t="s">
        <v>46</v>
      </c>
      <c r="U3163" t="s">
        <v>47</v>
      </c>
      <c r="V3163" t="s">
        <v>48</v>
      </c>
      <c r="W3163" t="s">
        <v>17592</v>
      </c>
      <c r="X3163" s="121">
        <v>22337</v>
      </c>
      <c r="Y3163" t="s">
        <v>3129</v>
      </c>
      <c r="AB3163" t="s">
        <v>37</v>
      </c>
      <c r="AC3163" t="s">
        <v>38</v>
      </c>
      <c r="AD3163" t="s">
        <v>39</v>
      </c>
    </row>
    <row r="3164" spans="1:30">
      <c r="A3164" t="s">
        <v>3130</v>
      </c>
      <c r="B3164" t="s">
        <v>26</v>
      </c>
      <c r="C3164" t="s">
        <v>27</v>
      </c>
      <c r="D3164" t="s">
        <v>28</v>
      </c>
      <c r="E3164" t="s">
        <v>29</v>
      </c>
      <c r="F3164" t="s">
        <v>3039</v>
      </c>
      <c r="G3164" t="s">
        <v>3040</v>
      </c>
      <c r="H3164" t="s">
        <v>6181</v>
      </c>
      <c r="I3164" t="s">
        <v>6024</v>
      </c>
      <c r="J3164" t="s">
        <v>3130</v>
      </c>
      <c r="K3164" t="s">
        <v>30</v>
      </c>
      <c r="L3164" t="s">
        <v>30</v>
      </c>
      <c r="M3164" t="s">
        <v>41</v>
      </c>
      <c r="N3164" t="s">
        <v>42</v>
      </c>
      <c r="O3164" t="s">
        <v>3131</v>
      </c>
      <c r="P3164" t="s">
        <v>3132</v>
      </c>
      <c r="Q3164" t="s">
        <v>103</v>
      </c>
      <c r="R3164" t="s">
        <v>3133</v>
      </c>
      <c r="S3164" t="str">
        <f t="shared" si="49"/>
        <v>VERGARA MAMANI, MASHIEL YUDY</v>
      </c>
      <c r="T3164" t="s">
        <v>62</v>
      </c>
      <c r="U3164" t="s">
        <v>47</v>
      </c>
      <c r="V3164" t="s">
        <v>48</v>
      </c>
      <c r="W3164" t="s">
        <v>17593</v>
      </c>
      <c r="X3164" s="121">
        <v>26813</v>
      </c>
      <c r="Y3164" t="s">
        <v>3134</v>
      </c>
      <c r="AB3164" t="s">
        <v>37</v>
      </c>
      <c r="AC3164" t="s">
        <v>38</v>
      </c>
      <c r="AD3164" t="s">
        <v>39</v>
      </c>
    </row>
    <row r="3165" spans="1:30">
      <c r="A3165" t="s">
        <v>3135</v>
      </c>
      <c r="B3165" t="s">
        <v>26</v>
      </c>
      <c r="C3165" t="s">
        <v>27</v>
      </c>
      <c r="D3165" t="s">
        <v>28</v>
      </c>
      <c r="E3165" t="s">
        <v>29</v>
      </c>
      <c r="F3165" t="s">
        <v>3039</v>
      </c>
      <c r="G3165" t="s">
        <v>3040</v>
      </c>
      <c r="H3165" t="s">
        <v>6181</v>
      </c>
      <c r="I3165" t="s">
        <v>6024</v>
      </c>
      <c r="J3165" t="s">
        <v>3135</v>
      </c>
      <c r="K3165" t="s">
        <v>30</v>
      </c>
      <c r="L3165" t="s">
        <v>30</v>
      </c>
      <c r="M3165" t="s">
        <v>41</v>
      </c>
      <c r="N3165" t="s">
        <v>42</v>
      </c>
      <c r="O3165" t="s">
        <v>52</v>
      </c>
      <c r="P3165" t="s">
        <v>152</v>
      </c>
      <c r="Q3165" t="s">
        <v>747</v>
      </c>
      <c r="R3165" t="s">
        <v>3136</v>
      </c>
      <c r="S3165" t="str">
        <f t="shared" si="49"/>
        <v>PEREZ OLAGUIVEL, HUMBERTO ELISBAN</v>
      </c>
      <c r="T3165" t="s">
        <v>46</v>
      </c>
      <c r="U3165" t="s">
        <v>47</v>
      </c>
      <c r="V3165" t="s">
        <v>48</v>
      </c>
      <c r="W3165" t="s">
        <v>17594</v>
      </c>
      <c r="X3165" s="121">
        <v>21850</v>
      </c>
      <c r="Y3165" t="s">
        <v>3137</v>
      </c>
      <c r="AB3165" t="s">
        <v>37</v>
      </c>
      <c r="AC3165" t="s">
        <v>38</v>
      </c>
      <c r="AD3165" t="s">
        <v>39</v>
      </c>
    </row>
    <row r="3166" spans="1:30">
      <c r="A3166" t="s">
        <v>3138</v>
      </c>
      <c r="B3166" t="s">
        <v>26</v>
      </c>
      <c r="C3166" t="s">
        <v>27</v>
      </c>
      <c r="D3166" t="s">
        <v>28</v>
      </c>
      <c r="E3166" t="s">
        <v>29</v>
      </c>
      <c r="F3166" t="s">
        <v>3039</v>
      </c>
      <c r="G3166" t="s">
        <v>3040</v>
      </c>
      <c r="H3166" t="s">
        <v>6181</v>
      </c>
      <c r="I3166" t="s">
        <v>6024</v>
      </c>
      <c r="J3166" t="s">
        <v>3138</v>
      </c>
      <c r="K3166" t="s">
        <v>30</v>
      </c>
      <c r="L3166" t="s">
        <v>30</v>
      </c>
      <c r="M3166" t="s">
        <v>41</v>
      </c>
      <c r="N3166" t="s">
        <v>42</v>
      </c>
      <c r="O3166" t="s">
        <v>52</v>
      </c>
      <c r="P3166" t="s">
        <v>487</v>
      </c>
      <c r="Q3166" t="s">
        <v>3139</v>
      </c>
      <c r="R3166" t="s">
        <v>105</v>
      </c>
      <c r="S3166" t="str">
        <f t="shared" si="49"/>
        <v>PINTO SILA, CARMEN</v>
      </c>
      <c r="T3166" t="s">
        <v>46</v>
      </c>
      <c r="U3166" t="s">
        <v>47</v>
      </c>
      <c r="V3166" t="s">
        <v>48</v>
      </c>
      <c r="W3166" t="s">
        <v>17595</v>
      </c>
      <c r="X3166" s="121">
        <v>24642</v>
      </c>
      <c r="Y3166" t="s">
        <v>3140</v>
      </c>
      <c r="AB3166" t="s">
        <v>37</v>
      </c>
      <c r="AC3166" t="s">
        <v>38</v>
      </c>
      <c r="AD3166" t="s">
        <v>39</v>
      </c>
    </row>
    <row r="3167" spans="1:30">
      <c r="A3167" t="s">
        <v>3141</v>
      </c>
      <c r="B3167" t="s">
        <v>26</v>
      </c>
      <c r="C3167" t="s">
        <v>27</v>
      </c>
      <c r="D3167" t="s">
        <v>28</v>
      </c>
      <c r="E3167" t="s">
        <v>29</v>
      </c>
      <c r="F3167" t="s">
        <v>3039</v>
      </c>
      <c r="G3167" t="s">
        <v>3040</v>
      </c>
      <c r="H3167" t="s">
        <v>6181</v>
      </c>
      <c r="I3167" t="s">
        <v>6024</v>
      </c>
      <c r="J3167" t="s">
        <v>3141</v>
      </c>
      <c r="K3167" t="s">
        <v>30</v>
      </c>
      <c r="L3167" t="s">
        <v>30</v>
      </c>
      <c r="M3167" t="s">
        <v>41</v>
      </c>
      <c r="N3167" t="s">
        <v>231</v>
      </c>
      <c r="O3167" t="s">
        <v>3142</v>
      </c>
      <c r="P3167" t="s">
        <v>40</v>
      </c>
      <c r="Q3167" t="s">
        <v>40</v>
      </c>
      <c r="R3167" t="s">
        <v>40</v>
      </c>
      <c r="S3167" s="163" t="s">
        <v>231</v>
      </c>
      <c r="T3167" t="s">
        <v>62</v>
      </c>
      <c r="U3167" t="s">
        <v>47</v>
      </c>
      <c r="V3167" t="s">
        <v>48</v>
      </c>
      <c r="W3167" t="s">
        <v>40</v>
      </c>
      <c r="X3167" t="s">
        <v>232</v>
      </c>
      <c r="Y3167" t="s">
        <v>40</v>
      </c>
      <c r="AB3167" t="s">
        <v>37</v>
      </c>
      <c r="AC3167" t="s">
        <v>6439</v>
      </c>
      <c r="AD3167" t="s">
        <v>39</v>
      </c>
    </row>
    <row r="3168" spans="1:30">
      <c r="A3168" t="s">
        <v>3143</v>
      </c>
      <c r="B3168" t="s">
        <v>26</v>
      </c>
      <c r="C3168" t="s">
        <v>27</v>
      </c>
      <c r="D3168" t="s">
        <v>28</v>
      </c>
      <c r="E3168" t="s">
        <v>29</v>
      </c>
      <c r="F3168" t="s">
        <v>3039</v>
      </c>
      <c r="G3168" t="s">
        <v>3040</v>
      </c>
      <c r="H3168" t="s">
        <v>6181</v>
      </c>
      <c r="I3168" t="s">
        <v>6024</v>
      </c>
      <c r="J3168" t="s">
        <v>3143</v>
      </c>
      <c r="K3168" t="s">
        <v>30</v>
      </c>
      <c r="L3168" t="s">
        <v>30</v>
      </c>
      <c r="M3168" t="s">
        <v>41</v>
      </c>
      <c r="N3168" t="s">
        <v>42</v>
      </c>
      <c r="O3168" t="s">
        <v>3144</v>
      </c>
      <c r="P3168" t="s">
        <v>63</v>
      </c>
      <c r="Q3168" t="s">
        <v>858</v>
      </c>
      <c r="R3168" t="s">
        <v>3145</v>
      </c>
      <c r="S3168" t="str">
        <f t="shared" si="49"/>
        <v>LOAYZA HILARI, IRMA DELIA</v>
      </c>
      <c r="T3168" t="s">
        <v>46</v>
      </c>
      <c r="U3168" t="s">
        <v>47</v>
      </c>
      <c r="V3168" t="s">
        <v>48</v>
      </c>
      <c r="W3168" t="s">
        <v>17596</v>
      </c>
      <c r="X3168" s="121">
        <v>23140</v>
      </c>
      <c r="Y3168" t="s">
        <v>3146</v>
      </c>
      <c r="AB3168" t="s">
        <v>37</v>
      </c>
      <c r="AC3168" t="s">
        <v>38</v>
      </c>
      <c r="AD3168" t="s">
        <v>39</v>
      </c>
    </row>
    <row r="3169" spans="1:30">
      <c r="A3169" t="s">
        <v>3147</v>
      </c>
      <c r="B3169" t="s">
        <v>26</v>
      </c>
      <c r="C3169" t="s">
        <v>27</v>
      </c>
      <c r="D3169" t="s">
        <v>28</v>
      </c>
      <c r="E3169" t="s">
        <v>29</v>
      </c>
      <c r="F3169" t="s">
        <v>3039</v>
      </c>
      <c r="G3169" t="s">
        <v>3040</v>
      </c>
      <c r="H3169" t="s">
        <v>6181</v>
      </c>
      <c r="I3169" t="s">
        <v>6024</v>
      </c>
      <c r="J3169" t="s">
        <v>3147</v>
      </c>
      <c r="K3169" t="s">
        <v>30</v>
      </c>
      <c r="L3169" t="s">
        <v>30</v>
      </c>
      <c r="M3169" t="s">
        <v>8480</v>
      </c>
      <c r="N3169" t="s">
        <v>42</v>
      </c>
      <c r="O3169" t="s">
        <v>19267</v>
      </c>
      <c r="P3169" t="s">
        <v>72</v>
      </c>
      <c r="Q3169" t="s">
        <v>57</v>
      </c>
      <c r="R3169" t="s">
        <v>19268</v>
      </c>
      <c r="S3169" t="str">
        <f t="shared" si="49"/>
        <v>QUISPE VILCA, ANDRES LEONIDAS</v>
      </c>
      <c r="T3169" t="s">
        <v>35</v>
      </c>
      <c r="U3169" t="s">
        <v>47</v>
      </c>
      <c r="V3169" t="s">
        <v>48</v>
      </c>
      <c r="W3169" t="s">
        <v>19269</v>
      </c>
      <c r="X3169" s="121">
        <v>26333</v>
      </c>
      <c r="Y3169" t="s">
        <v>19270</v>
      </c>
      <c r="AB3169" t="s">
        <v>37</v>
      </c>
      <c r="AC3169" t="s">
        <v>38</v>
      </c>
      <c r="AD3169" t="s">
        <v>39</v>
      </c>
    </row>
    <row r="3170" spans="1:30">
      <c r="A3170" t="s">
        <v>3148</v>
      </c>
      <c r="B3170" t="s">
        <v>26</v>
      </c>
      <c r="C3170" t="s">
        <v>27</v>
      </c>
      <c r="D3170" t="s">
        <v>28</v>
      </c>
      <c r="E3170" t="s">
        <v>29</v>
      </c>
      <c r="F3170" t="s">
        <v>3039</v>
      </c>
      <c r="G3170" t="s">
        <v>3040</v>
      </c>
      <c r="H3170" t="s">
        <v>6181</v>
      </c>
      <c r="I3170" t="s">
        <v>6024</v>
      </c>
      <c r="J3170" t="s">
        <v>3148</v>
      </c>
      <c r="K3170" t="s">
        <v>30</v>
      </c>
      <c r="L3170" t="s">
        <v>30</v>
      </c>
      <c r="M3170" t="s">
        <v>41</v>
      </c>
      <c r="N3170" t="s">
        <v>42</v>
      </c>
      <c r="O3170" t="s">
        <v>3149</v>
      </c>
      <c r="P3170" t="s">
        <v>141</v>
      </c>
      <c r="Q3170" t="s">
        <v>73</v>
      </c>
      <c r="R3170" t="s">
        <v>3150</v>
      </c>
      <c r="S3170" t="str">
        <f t="shared" si="49"/>
        <v>BUTRON CONDORI, SAUL BALDOMERO</v>
      </c>
      <c r="T3170" t="s">
        <v>46</v>
      </c>
      <c r="U3170" t="s">
        <v>47</v>
      </c>
      <c r="V3170" t="s">
        <v>48</v>
      </c>
      <c r="W3170" t="s">
        <v>17597</v>
      </c>
      <c r="X3170" s="121">
        <v>27381</v>
      </c>
      <c r="Y3170" t="s">
        <v>3151</v>
      </c>
      <c r="AB3170" t="s">
        <v>37</v>
      </c>
      <c r="AC3170" t="s">
        <v>38</v>
      </c>
      <c r="AD3170" t="s">
        <v>39</v>
      </c>
    </row>
    <row r="3171" spans="1:30">
      <c r="A3171" t="s">
        <v>3152</v>
      </c>
      <c r="B3171" t="s">
        <v>26</v>
      </c>
      <c r="C3171" t="s">
        <v>27</v>
      </c>
      <c r="D3171" t="s">
        <v>28</v>
      </c>
      <c r="E3171" t="s">
        <v>29</v>
      </c>
      <c r="F3171" t="s">
        <v>3039</v>
      </c>
      <c r="G3171" t="s">
        <v>3040</v>
      </c>
      <c r="H3171" t="s">
        <v>6181</v>
      </c>
      <c r="I3171" t="s">
        <v>6024</v>
      </c>
      <c r="J3171" t="s">
        <v>3152</v>
      </c>
      <c r="K3171" t="s">
        <v>30</v>
      </c>
      <c r="L3171" t="s">
        <v>30</v>
      </c>
      <c r="M3171" t="s">
        <v>41</v>
      </c>
      <c r="N3171" t="s">
        <v>42</v>
      </c>
      <c r="O3171" t="s">
        <v>52</v>
      </c>
      <c r="P3171" t="s">
        <v>148</v>
      </c>
      <c r="Q3171" t="s">
        <v>57</v>
      </c>
      <c r="R3171" t="s">
        <v>526</v>
      </c>
      <c r="S3171" t="str">
        <f t="shared" si="49"/>
        <v>RAMOS VILCA, ROSA ELENA</v>
      </c>
      <c r="T3171" t="s">
        <v>46</v>
      </c>
      <c r="U3171" t="s">
        <v>47</v>
      </c>
      <c r="V3171" t="s">
        <v>48</v>
      </c>
      <c r="W3171" t="s">
        <v>17598</v>
      </c>
      <c r="X3171" s="121">
        <v>25884</v>
      </c>
      <c r="Y3171" t="s">
        <v>3153</v>
      </c>
      <c r="AB3171" t="s">
        <v>37</v>
      </c>
      <c r="AC3171" t="s">
        <v>38</v>
      </c>
      <c r="AD3171" t="s">
        <v>39</v>
      </c>
    </row>
    <row r="3172" spans="1:30">
      <c r="A3172" t="s">
        <v>3154</v>
      </c>
      <c r="B3172" t="s">
        <v>26</v>
      </c>
      <c r="C3172" t="s">
        <v>27</v>
      </c>
      <c r="D3172" t="s">
        <v>28</v>
      </c>
      <c r="E3172" t="s">
        <v>29</v>
      </c>
      <c r="F3172" t="s">
        <v>3039</v>
      </c>
      <c r="G3172" t="s">
        <v>3040</v>
      </c>
      <c r="H3172" t="s">
        <v>6181</v>
      </c>
      <c r="I3172" t="s">
        <v>6024</v>
      </c>
      <c r="J3172" t="s">
        <v>3154</v>
      </c>
      <c r="K3172" t="s">
        <v>30</v>
      </c>
      <c r="L3172" t="s">
        <v>30</v>
      </c>
      <c r="M3172" t="s">
        <v>41</v>
      </c>
      <c r="N3172" t="s">
        <v>42</v>
      </c>
      <c r="O3172" t="s">
        <v>17599</v>
      </c>
      <c r="P3172" t="s">
        <v>335</v>
      </c>
      <c r="Q3172" t="s">
        <v>4110</v>
      </c>
      <c r="R3172" t="s">
        <v>13416</v>
      </c>
      <c r="S3172" t="str">
        <f t="shared" si="49"/>
        <v>GUTIERREZ ASTORGA, RICARDO MARIO</v>
      </c>
      <c r="T3172" t="s">
        <v>58</v>
      </c>
      <c r="U3172" t="s">
        <v>47</v>
      </c>
      <c r="V3172" t="s">
        <v>48</v>
      </c>
      <c r="W3172" t="s">
        <v>17896</v>
      </c>
      <c r="X3172" s="121">
        <v>24769</v>
      </c>
      <c r="Y3172" t="s">
        <v>4111</v>
      </c>
      <c r="AB3172" t="s">
        <v>37</v>
      </c>
      <c r="AC3172" t="s">
        <v>38</v>
      </c>
      <c r="AD3172" t="s">
        <v>39</v>
      </c>
    </row>
    <row r="3173" spans="1:30">
      <c r="A3173" t="s">
        <v>3156</v>
      </c>
      <c r="B3173" t="s">
        <v>26</v>
      </c>
      <c r="C3173" t="s">
        <v>27</v>
      </c>
      <c r="D3173" t="s">
        <v>28</v>
      </c>
      <c r="E3173" t="s">
        <v>29</v>
      </c>
      <c r="F3173" t="s">
        <v>3039</v>
      </c>
      <c r="G3173" t="s">
        <v>3040</v>
      </c>
      <c r="H3173" t="s">
        <v>6181</v>
      </c>
      <c r="I3173" t="s">
        <v>6024</v>
      </c>
      <c r="J3173" t="s">
        <v>3156</v>
      </c>
      <c r="K3173" t="s">
        <v>30</v>
      </c>
      <c r="L3173" t="s">
        <v>30</v>
      </c>
      <c r="M3173" t="s">
        <v>41</v>
      </c>
      <c r="N3173" t="s">
        <v>42</v>
      </c>
      <c r="O3173" t="s">
        <v>17600</v>
      </c>
      <c r="P3173" t="s">
        <v>312</v>
      </c>
      <c r="Q3173" t="s">
        <v>914</v>
      </c>
      <c r="R3173" t="s">
        <v>671</v>
      </c>
      <c r="S3173" t="str">
        <f t="shared" si="49"/>
        <v>VARGAS PACCO, JOSE LUIS</v>
      </c>
      <c r="T3173" t="s">
        <v>58</v>
      </c>
      <c r="U3173" t="s">
        <v>47</v>
      </c>
      <c r="V3173" t="s">
        <v>48</v>
      </c>
      <c r="W3173" t="s">
        <v>19271</v>
      </c>
      <c r="X3173" s="121">
        <v>25942</v>
      </c>
      <c r="Y3173" t="s">
        <v>19272</v>
      </c>
      <c r="AB3173" t="s">
        <v>37</v>
      </c>
      <c r="AC3173" t="s">
        <v>38</v>
      </c>
      <c r="AD3173" t="s">
        <v>39</v>
      </c>
    </row>
    <row r="3174" spans="1:30">
      <c r="A3174" t="s">
        <v>3157</v>
      </c>
      <c r="B3174" t="s">
        <v>26</v>
      </c>
      <c r="C3174" t="s">
        <v>27</v>
      </c>
      <c r="D3174" t="s">
        <v>28</v>
      </c>
      <c r="E3174" t="s">
        <v>29</v>
      </c>
      <c r="F3174" t="s">
        <v>3039</v>
      </c>
      <c r="G3174" t="s">
        <v>3040</v>
      </c>
      <c r="H3174" t="s">
        <v>6181</v>
      </c>
      <c r="I3174" t="s">
        <v>6024</v>
      </c>
      <c r="J3174" t="s">
        <v>3157</v>
      </c>
      <c r="K3174" t="s">
        <v>30</v>
      </c>
      <c r="L3174" t="s">
        <v>30</v>
      </c>
      <c r="M3174" t="s">
        <v>41</v>
      </c>
      <c r="N3174" t="s">
        <v>42</v>
      </c>
      <c r="O3174" t="s">
        <v>52</v>
      </c>
      <c r="P3174" t="s">
        <v>250</v>
      </c>
      <c r="Q3174" t="s">
        <v>128</v>
      </c>
      <c r="R3174" t="s">
        <v>3158</v>
      </c>
      <c r="S3174" t="str">
        <f t="shared" si="49"/>
        <v>SALAS VELASQUEZ, PATRICIA DE AMERICA</v>
      </c>
      <c r="T3174" t="s">
        <v>46</v>
      </c>
      <c r="U3174" t="s">
        <v>47</v>
      </c>
      <c r="V3174" t="s">
        <v>48</v>
      </c>
      <c r="W3174" t="s">
        <v>17601</v>
      </c>
      <c r="X3174" s="121">
        <v>25617</v>
      </c>
      <c r="Y3174" t="s">
        <v>3159</v>
      </c>
      <c r="AB3174" t="s">
        <v>37</v>
      </c>
      <c r="AC3174" t="s">
        <v>38</v>
      </c>
      <c r="AD3174" t="s">
        <v>39</v>
      </c>
    </row>
    <row r="3175" spans="1:30">
      <c r="A3175" t="s">
        <v>3160</v>
      </c>
      <c r="B3175" t="s">
        <v>26</v>
      </c>
      <c r="C3175" t="s">
        <v>27</v>
      </c>
      <c r="D3175" t="s">
        <v>28</v>
      </c>
      <c r="E3175" t="s">
        <v>29</v>
      </c>
      <c r="F3175" t="s">
        <v>3039</v>
      </c>
      <c r="G3175" t="s">
        <v>3040</v>
      </c>
      <c r="H3175" t="s">
        <v>6181</v>
      </c>
      <c r="I3175" t="s">
        <v>6024</v>
      </c>
      <c r="J3175" t="s">
        <v>3160</v>
      </c>
      <c r="K3175" t="s">
        <v>30</v>
      </c>
      <c r="L3175" t="s">
        <v>30</v>
      </c>
      <c r="M3175" t="s">
        <v>41</v>
      </c>
      <c r="N3175" t="s">
        <v>42</v>
      </c>
      <c r="O3175" t="s">
        <v>52</v>
      </c>
      <c r="P3175" t="s">
        <v>3161</v>
      </c>
      <c r="Q3175" t="s">
        <v>379</v>
      </c>
      <c r="R3175" t="s">
        <v>976</v>
      </c>
      <c r="S3175" t="str">
        <f t="shared" si="49"/>
        <v>TALIZO BARRIENTOS, ELIAS</v>
      </c>
      <c r="T3175" t="s">
        <v>51</v>
      </c>
      <c r="U3175" t="s">
        <v>47</v>
      </c>
      <c r="V3175" t="s">
        <v>48</v>
      </c>
      <c r="W3175" t="s">
        <v>17602</v>
      </c>
      <c r="X3175" s="121">
        <v>21972</v>
      </c>
      <c r="Y3175" t="s">
        <v>3162</v>
      </c>
      <c r="AB3175" t="s">
        <v>37</v>
      </c>
      <c r="AC3175" t="s">
        <v>38</v>
      </c>
      <c r="AD3175" t="s">
        <v>39</v>
      </c>
    </row>
    <row r="3176" spans="1:30">
      <c r="A3176" t="s">
        <v>3163</v>
      </c>
      <c r="B3176" t="s">
        <v>26</v>
      </c>
      <c r="C3176" t="s">
        <v>27</v>
      </c>
      <c r="D3176" t="s">
        <v>28</v>
      </c>
      <c r="E3176" t="s">
        <v>29</v>
      </c>
      <c r="F3176" t="s">
        <v>3039</v>
      </c>
      <c r="G3176" t="s">
        <v>3040</v>
      </c>
      <c r="H3176" t="s">
        <v>6181</v>
      </c>
      <c r="I3176" t="s">
        <v>6024</v>
      </c>
      <c r="J3176" t="s">
        <v>3163</v>
      </c>
      <c r="K3176" t="s">
        <v>30</v>
      </c>
      <c r="L3176" t="s">
        <v>30</v>
      </c>
      <c r="M3176" t="s">
        <v>41</v>
      </c>
      <c r="N3176" t="s">
        <v>42</v>
      </c>
      <c r="O3176" t="s">
        <v>17603</v>
      </c>
      <c r="P3176" t="s">
        <v>225</v>
      </c>
      <c r="Q3176" t="s">
        <v>128</v>
      </c>
      <c r="R3176" t="s">
        <v>3909</v>
      </c>
      <c r="S3176" t="str">
        <f t="shared" si="49"/>
        <v>NAVARRO VELASQUEZ, FRANCISCO ALEJANDRO</v>
      </c>
      <c r="T3176" t="s">
        <v>51</v>
      </c>
      <c r="U3176" t="s">
        <v>47</v>
      </c>
      <c r="V3176" t="s">
        <v>48</v>
      </c>
      <c r="W3176" t="s">
        <v>17833</v>
      </c>
      <c r="X3176" s="121">
        <v>22176</v>
      </c>
      <c r="Y3176" t="s">
        <v>254</v>
      </c>
      <c r="AB3176" t="s">
        <v>37</v>
      </c>
      <c r="AC3176" t="s">
        <v>38</v>
      </c>
      <c r="AD3176" t="s">
        <v>39</v>
      </c>
    </row>
    <row r="3177" spans="1:30">
      <c r="A3177" t="s">
        <v>3164</v>
      </c>
      <c r="B3177" t="s">
        <v>26</v>
      </c>
      <c r="C3177" t="s">
        <v>27</v>
      </c>
      <c r="D3177" t="s">
        <v>28</v>
      </c>
      <c r="E3177" t="s">
        <v>29</v>
      </c>
      <c r="F3177" t="s">
        <v>3039</v>
      </c>
      <c r="G3177" t="s">
        <v>3040</v>
      </c>
      <c r="H3177" t="s">
        <v>6181</v>
      </c>
      <c r="I3177" t="s">
        <v>6024</v>
      </c>
      <c r="J3177" t="s">
        <v>3164</v>
      </c>
      <c r="K3177" t="s">
        <v>30</v>
      </c>
      <c r="L3177" t="s">
        <v>30</v>
      </c>
      <c r="M3177" t="s">
        <v>41</v>
      </c>
      <c r="N3177" t="s">
        <v>42</v>
      </c>
      <c r="O3177" t="s">
        <v>3165</v>
      </c>
      <c r="P3177" t="s">
        <v>82</v>
      </c>
      <c r="Q3177" t="s">
        <v>450</v>
      </c>
      <c r="R3177" t="s">
        <v>3730</v>
      </c>
      <c r="S3177" t="str">
        <f t="shared" si="49"/>
        <v>CACERES VALDIVIA, ERIKA LUISA</v>
      </c>
      <c r="T3177" t="s">
        <v>58</v>
      </c>
      <c r="U3177" t="s">
        <v>47</v>
      </c>
      <c r="V3177" t="s">
        <v>48</v>
      </c>
      <c r="W3177" t="s">
        <v>17604</v>
      </c>
      <c r="X3177" s="121">
        <v>30106</v>
      </c>
      <c r="Y3177" t="s">
        <v>3731</v>
      </c>
      <c r="AB3177" t="s">
        <v>37</v>
      </c>
      <c r="AC3177" t="s">
        <v>38</v>
      </c>
      <c r="AD3177" t="s">
        <v>39</v>
      </c>
    </row>
    <row r="3178" spans="1:30">
      <c r="A3178" t="s">
        <v>3167</v>
      </c>
      <c r="B3178" t="s">
        <v>26</v>
      </c>
      <c r="C3178" t="s">
        <v>27</v>
      </c>
      <c r="D3178" t="s">
        <v>28</v>
      </c>
      <c r="E3178" t="s">
        <v>29</v>
      </c>
      <c r="F3178" t="s">
        <v>3039</v>
      </c>
      <c r="G3178" t="s">
        <v>3040</v>
      </c>
      <c r="H3178" t="s">
        <v>6181</v>
      </c>
      <c r="I3178" t="s">
        <v>6024</v>
      </c>
      <c r="J3178" t="s">
        <v>3167</v>
      </c>
      <c r="K3178" t="s">
        <v>30</v>
      </c>
      <c r="L3178" t="s">
        <v>30</v>
      </c>
      <c r="M3178" t="s">
        <v>41</v>
      </c>
      <c r="N3178" t="s">
        <v>42</v>
      </c>
      <c r="O3178" t="s">
        <v>52</v>
      </c>
      <c r="P3178" t="s">
        <v>787</v>
      </c>
      <c r="Q3178" t="s">
        <v>978</v>
      </c>
      <c r="R3178" t="s">
        <v>353</v>
      </c>
      <c r="S3178" t="str">
        <f t="shared" si="49"/>
        <v>TACA PUMACAJIA, DORIS</v>
      </c>
      <c r="T3178" t="s">
        <v>46</v>
      </c>
      <c r="U3178" t="s">
        <v>47</v>
      </c>
      <c r="V3178" t="s">
        <v>48</v>
      </c>
      <c r="W3178" t="s">
        <v>17605</v>
      </c>
      <c r="X3178" s="121">
        <v>23414</v>
      </c>
      <c r="Y3178" t="s">
        <v>3168</v>
      </c>
      <c r="AB3178" t="s">
        <v>37</v>
      </c>
      <c r="AC3178" t="s">
        <v>38</v>
      </c>
      <c r="AD3178" t="s">
        <v>39</v>
      </c>
    </row>
    <row r="3179" spans="1:30">
      <c r="A3179" t="s">
        <v>3169</v>
      </c>
      <c r="B3179" t="s">
        <v>26</v>
      </c>
      <c r="C3179" t="s">
        <v>27</v>
      </c>
      <c r="D3179" t="s">
        <v>28</v>
      </c>
      <c r="E3179" t="s">
        <v>29</v>
      </c>
      <c r="F3179" t="s">
        <v>3039</v>
      </c>
      <c r="G3179" t="s">
        <v>3040</v>
      </c>
      <c r="H3179" t="s">
        <v>6181</v>
      </c>
      <c r="I3179" t="s">
        <v>6024</v>
      </c>
      <c r="J3179" t="s">
        <v>3169</v>
      </c>
      <c r="K3179" t="s">
        <v>30</v>
      </c>
      <c r="L3179" t="s">
        <v>30</v>
      </c>
      <c r="M3179" t="s">
        <v>41</v>
      </c>
      <c r="N3179" t="s">
        <v>231</v>
      </c>
      <c r="O3179" t="s">
        <v>3170</v>
      </c>
      <c r="P3179" t="s">
        <v>40</v>
      </c>
      <c r="Q3179" t="s">
        <v>40</v>
      </c>
      <c r="R3179" t="s">
        <v>40</v>
      </c>
      <c r="S3179" s="163" t="s">
        <v>231</v>
      </c>
      <c r="T3179" t="s">
        <v>62</v>
      </c>
      <c r="U3179" t="s">
        <v>47</v>
      </c>
      <c r="V3179" t="s">
        <v>48</v>
      </c>
      <c r="W3179" t="s">
        <v>40</v>
      </c>
      <c r="X3179" t="s">
        <v>232</v>
      </c>
      <c r="Y3179" t="s">
        <v>40</v>
      </c>
      <c r="AB3179" t="s">
        <v>37</v>
      </c>
      <c r="AC3179" t="s">
        <v>6439</v>
      </c>
      <c r="AD3179" t="s">
        <v>39</v>
      </c>
    </row>
    <row r="3180" spans="1:30">
      <c r="A3180" t="s">
        <v>3171</v>
      </c>
      <c r="B3180" t="s">
        <v>26</v>
      </c>
      <c r="C3180" t="s">
        <v>27</v>
      </c>
      <c r="D3180" t="s">
        <v>28</v>
      </c>
      <c r="E3180" t="s">
        <v>29</v>
      </c>
      <c r="F3180" t="s">
        <v>3039</v>
      </c>
      <c r="G3180" t="s">
        <v>3040</v>
      </c>
      <c r="H3180" t="s">
        <v>6181</v>
      </c>
      <c r="I3180" t="s">
        <v>6024</v>
      </c>
      <c r="J3180" t="s">
        <v>3171</v>
      </c>
      <c r="K3180" t="s">
        <v>30</v>
      </c>
      <c r="L3180" t="s">
        <v>30</v>
      </c>
      <c r="M3180" t="s">
        <v>41</v>
      </c>
      <c r="N3180" t="s">
        <v>42</v>
      </c>
      <c r="O3180" t="s">
        <v>3172</v>
      </c>
      <c r="P3180" t="s">
        <v>155</v>
      </c>
      <c r="Q3180" t="s">
        <v>103</v>
      </c>
      <c r="R3180" t="s">
        <v>3173</v>
      </c>
      <c r="S3180" t="str">
        <f t="shared" si="49"/>
        <v>CHURA MAMANI, LIBERATO</v>
      </c>
      <c r="T3180" t="s">
        <v>62</v>
      </c>
      <c r="U3180" t="s">
        <v>47</v>
      </c>
      <c r="V3180" t="s">
        <v>48</v>
      </c>
      <c r="W3180" t="s">
        <v>17606</v>
      </c>
      <c r="X3180" s="121">
        <v>23606</v>
      </c>
      <c r="Y3180" t="s">
        <v>3174</v>
      </c>
      <c r="AB3180" t="s">
        <v>37</v>
      </c>
      <c r="AC3180" t="s">
        <v>38</v>
      </c>
      <c r="AD3180" t="s">
        <v>39</v>
      </c>
    </row>
    <row r="3181" spans="1:30">
      <c r="A3181" t="s">
        <v>3175</v>
      </c>
      <c r="B3181" t="s">
        <v>26</v>
      </c>
      <c r="C3181" t="s">
        <v>27</v>
      </c>
      <c r="D3181" t="s">
        <v>28</v>
      </c>
      <c r="E3181" t="s">
        <v>29</v>
      </c>
      <c r="F3181" t="s">
        <v>3039</v>
      </c>
      <c r="G3181" t="s">
        <v>3040</v>
      </c>
      <c r="H3181" t="s">
        <v>6181</v>
      </c>
      <c r="I3181" t="s">
        <v>6024</v>
      </c>
      <c r="J3181" t="s">
        <v>3175</v>
      </c>
      <c r="K3181" t="s">
        <v>30</v>
      </c>
      <c r="L3181" t="s">
        <v>30</v>
      </c>
      <c r="M3181" t="s">
        <v>41</v>
      </c>
      <c r="N3181" t="s">
        <v>42</v>
      </c>
      <c r="O3181" t="s">
        <v>3176</v>
      </c>
      <c r="P3181" t="s">
        <v>282</v>
      </c>
      <c r="Q3181" t="s">
        <v>3053</v>
      </c>
      <c r="R3181" t="s">
        <v>1430</v>
      </c>
      <c r="S3181" t="str">
        <f t="shared" si="49"/>
        <v>CHAMBILLA SANDIA, SANTIAGO</v>
      </c>
      <c r="T3181" t="s">
        <v>46</v>
      </c>
      <c r="U3181" t="s">
        <v>47</v>
      </c>
      <c r="V3181" t="s">
        <v>48</v>
      </c>
      <c r="W3181" t="s">
        <v>17607</v>
      </c>
      <c r="X3181" s="121">
        <v>21756</v>
      </c>
      <c r="Y3181" t="s">
        <v>3054</v>
      </c>
      <c r="AB3181" t="s">
        <v>37</v>
      </c>
      <c r="AC3181" t="s">
        <v>38</v>
      </c>
      <c r="AD3181" t="s">
        <v>39</v>
      </c>
    </row>
    <row r="3182" spans="1:30">
      <c r="A3182" t="s">
        <v>3177</v>
      </c>
      <c r="B3182" t="s">
        <v>26</v>
      </c>
      <c r="C3182" t="s">
        <v>27</v>
      </c>
      <c r="D3182" t="s">
        <v>28</v>
      </c>
      <c r="E3182" t="s">
        <v>29</v>
      </c>
      <c r="F3182" t="s">
        <v>3039</v>
      </c>
      <c r="G3182" t="s">
        <v>3040</v>
      </c>
      <c r="H3182" t="s">
        <v>6181</v>
      </c>
      <c r="I3182" t="s">
        <v>6024</v>
      </c>
      <c r="J3182" t="s">
        <v>3177</v>
      </c>
      <c r="K3182" t="s">
        <v>30</v>
      </c>
      <c r="L3182" t="s">
        <v>30</v>
      </c>
      <c r="M3182" t="s">
        <v>41</v>
      </c>
      <c r="N3182" t="s">
        <v>42</v>
      </c>
      <c r="O3182" t="s">
        <v>3178</v>
      </c>
      <c r="P3182" t="s">
        <v>1621</v>
      </c>
      <c r="Q3182" t="s">
        <v>1221</v>
      </c>
      <c r="R3182" t="s">
        <v>3179</v>
      </c>
      <c r="S3182" t="str">
        <f t="shared" si="49"/>
        <v>QUEA SULLCA, ANA VALENTINA</v>
      </c>
      <c r="T3182" t="s">
        <v>62</v>
      </c>
      <c r="U3182" t="s">
        <v>47</v>
      </c>
      <c r="V3182" t="s">
        <v>48</v>
      </c>
      <c r="W3182" t="s">
        <v>17608</v>
      </c>
      <c r="X3182" s="121">
        <v>26139</v>
      </c>
      <c r="Y3182" t="s">
        <v>3180</v>
      </c>
      <c r="AB3182" t="s">
        <v>37</v>
      </c>
      <c r="AC3182" t="s">
        <v>38</v>
      </c>
      <c r="AD3182" t="s">
        <v>39</v>
      </c>
    </row>
    <row r="3183" spans="1:30">
      <c r="A3183" t="s">
        <v>3181</v>
      </c>
      <c r="B3183" t="s">
        <v>26</v>
      </c>
      <c r="C3183" t="s">
        <v>27</v>
      </c>
      <c r="D3183" t="s">
        <v>28</v>
      </c>
      <c r="E3183" t="s">
        <v>29</v>
      </c>
      <c r="F3183" t="s">
        <v>3039</v>
      </c>
      <c r="G3183" t="s">
        <v>3040</v>
      </c>
      <c r="H3183" t="s">
        <v>6181</v>
      </c>
      <c r="I3183" t="s">
        <v>6024</v>
      </c>
      <c r="J3183" t="s">
        <v>3181</v>
      </c>
      <c r="K3183" t="s">
        <v>30</v>
      </c>
      <c r="L3183" t="s">
        <v>30</v>
      </c>
      <c r="M3183" t="s">
        <v>41</v>
      </c>
      <c r="N3183" t="s">
        <v>42</v>
      </c>
      <c r="O3183" t="s">
        <v>3182</v>
      </c>
      <c r="P3183" t="s">
        <v>64</v>
      </c>
      <c r="Q3183" t="s">
        <v>178</v>
      </c>
      <c r="R3183" t="s">
        <v>455</v>
      </c>
      <c r="S3183" t="str">
        <f t="shared" si="49"/>
        <v>CHOQUE CAHUANA, SANTOS</v>
      </c>
      <c r="T3183" t="s">
        <v>46</v>
      </c>
      <c r="U3183" t="s">
        <v>47</v>
      </c>
      <c r="V3183" t="s">
        <v>48</v>
      </c>
      <c r="W3183" t="s">
        <v>17609</v>
      </c>
      <c r="X3183" s="121">
        <v>22586</v>
      </c>
      <c r="Y3183" t="s">
        <v>3183</v>
      </c>
      <c r="AB3183" t="s">
        <v>37</v>
      </c>
      <c r="AC3183" t="s">
        <v>38</v>
      </c>
      <c r="AD3183" t="s">
        <v>39</v>
      </c>
    </row>
    <row r="3184" spans="1:30">
      <c r="A3184" t="s">
        <v>3184</v>
      </c>
      <c r="B3184" t="s">
        <v>26</v>
      </c>
      <c r="C3184" t="s">
        <v>27</v>
      </c>
      <c r="D3184" t="s">
        <v>28</v>
      </c>
      <c r="E3184" t="s">
        <v>29</v>
      </c>
      <c r="F3184" t="s">
        <v>3039</v>
      </c>
      <c r="G3184" t="s">
        <v>3040</v>
      </c>
      <c r="H3184" t="s">
        <v>6181</v>
      </c>
      <c r="I3184" t="s">
        <v>6024</v>
      </c>
      <c r="J3184" t="s">
        <v>3184</v>
      </c>
      <c r="K3184" t="s">
        <v>30</v>
      </c>
      <c r="L3184" t="s">
        <v>30</v>
      </c>
      <c r="M3184" t="s">
        <v>41</v>
      </c>
      <c r="N3184" t="s">
        <v>42</v>
      </c>
      <c r="O3184" t="s">
        <v>3185</v>
      </c>
      <c r="P3184" t="s">
        <v>148</v>
      </c>
      <c r="Q3184" t="s">
        <v>53</v>
      </c>
      <c r="R3184" t="s">
        <v>13850</v>
      </c>
      <c r="S3184" t="str">
        <f t="shared" si="49"/>
        <v>RAMOS ALIAGA, NOEMI YESENIA</v>
      </c>
      <c r="T3184" t="s">
        <v>58</v>
      </c>
      <c r="U3184" t="s">
        <v>47</v>
      </c>
      <c r="V3184" t="s">
        <v>48</v>
      </c>
      <c r="W3184" t="s">
        <v>17610</v>
      </c>
      <c r="X3184" s="121">
        <v>27437</v>
      </c>
      <c r="Y3184" t="s">
        <v>13851</v>
      </c>
      <c r="AB3184" t="s">
        <v>37</v>
      </c>
      <c r="AC3184" t="s">
        <v>38</v>
      </c>
      <c r="AD3184" t="s">
        <v>39</v>
      </c>
    </row>
    <row r="3185" spans="1:30">
      <c r="A3185" t="s">
        <v>3186</v>
      </c>
      <c r="B3185" t="s">
        <v>26</v>
      </c>
      <c r="C3185" t="s">
        <v>27</v>
      </c>
      <c r="D3185" t="s">
        <v>28</v>
      </c>
      <c r="E3185" t="s">
        <v>29</v>
      </c>
      <c r="F3185" t="s">
        <v>3039</v>
      </c>
      <c r="G3185" t="s">
        <v>3040</v>
      </c>
      <c r="H3185" t="s">
        <v>6181</v>
      </c>
      <c r="I3185" t="s">
        <v>6024</v>
      </c>
      <c r="J3185" t="s">
        <v>3186</v>
      </c>
      <c r="K3185" t="s">
        <v>30</v>
      </c>
      <c r="L3185" t="s">
        <v>30</v>
      </c>
      <c r="M3185" t="s">
        <v>41</v>
      </c>
      <c r="N3185" t="s">
        <v>42</v>
      </c>
      <c r="O3185" t="s">
        <v>3187</v>
      </c>
      <c r="P3185" t="s">
        <v>780</v>
      </c>
      <c r="Q3185" t="s">
        <v>477</v>
      </c>
      <c r="R3185" t="s">
        <v>475</v>
      </c>
      <c r="S3185" t="str">
        <f t="shared" si="49"/>
        <v>SARDON CONTRERAS, NORMA</v>
      </c>
      <c r="T3185" t="s">
        <v>35</v>
      </c>
      <c r="U3185" t="s">
        <v>47</v>
      </c>
      <c r="V3185" t="s">
        <v>48</v>
      </c>
      <c r="W3185" t="s">
        <v>17611</v>
      </c>
      <c r="X3185" s="121">
        <v>26001</v>
      </c>
      <c r="Y3185" t="s">
        <v>3188</v>
      </c>
      <c r="AB3185" t="s">
        <v>37</v>
      </c>
      <c r="AC3185" t="s">
        <v>38</v>
      </c>
      <c r="AD3185" t="s">
        <v>39</v>
      </c>
    </row>
    <row r="3186" spans="1:30">
      <c r="A3186" t="s">
        <v>3189</v>
      </c>
      <c r="B3186" t="s">
        <v>26</v>
      </c>
      <c r="C3186" t="s">
        <v>27</v>
      </c>
      <c r="D3186" t="s">
        <v>28</v>
      </c>
      <c r="E3186" t="s">
        <v>29</v>
      </c>
      <c r="F3186" t="s">
        <v>3039</v>
      </c>
      <c r="G3186" t="s">
        <v>3040</v>
      </c>
      <c r="H3186" t="s">
        <v>6181</v>
      </c>
      <c r="I3186" t="s">
        <v>6024</v>
      </c>
      <c r="J3186" t="s">
        <v>3189</v>
      </c>
      <c r="K3186" t="s">
        <v>30</v>
      </c>
      <c r="L3186" t="s">
        <v>30</v>
      </c>
      <c r="M3186" t="s">
        <v>41</v>
      </c>
      <c r="N3186" t="s">
        <v>42</v>
      </c>
      <c r="O3186" t="s">
        <v>3190</v>
      </c>
      <c r="P3186" t="s">
        <v>321</v>
      </c>
      <c r="Q3186" t="s">
        <v>322</v>
      </c>
      <c r="R3186" t="s">
        <v>2963</v>
      </c>
      <c r="S3186" t="str">
        <f t="shared" si="49"/>
        <v>TOMA VILCANQUI, OLEGARIO</v>
      </c>
      <c r="T3186" t="s">
        <v>62</v>
      </c>
      <c r="U3186" t="s">
        <v>47</v>
      </c>
      <c r="V3186" t="s">
        <v>48</v>
      </c>
      <c r="W3186" t="s">
        <v>17612</v>
      </c>
      <c r="X3186" s="121">
        <v>26928</v>
      </c>
      <c r="Y3186" t="s">
        <v>3191</v>
      </c>
      <c r="AB3186" t="s">
        <v>37</v>
      </c>
      <c r="AC3186" t="s">
        <v>38</v>
      </c>
      <c r="AD3186" t="s">
        <v>39</v>
      </c>
    </row>
    <row r="3187" spans="1:30">
      <c r="A3187" t="s">
        <v>3192</v>
      </c>
      <c r="B3187" t="s">
        <v>26</v>
      </c>
      <c r="C3187" t="s">
        <v>27</v>
      </c>
      <c r="D3187" t="s">
        <v>28</v>
      </c>
      <c r="E3187" t="s">
        <v>29</v>
      </c>
      <c r="F3187" t="s">
        <v>3039</v>
      </c>
      <c r="G3187" t="s">
        <v>3040</v>
      </c>
      <c r="H3187" t="s">
        <v>6181</v>
      </c>
      <c r="I3187" t="s">
        <v>6024</v>
      </c>
      <c r="J3187" t="s">
        <v>3192</v>
      </c>
      <c r="K3187" t="s">
        <v>30</v>
      </c>
      <c r="L3187" t="s">
        <v>30</v>
      </c>
      <c r="M3187" t="s">
        <v>41</v>
      </c>
      <c r="N3187" t="s">
        <v>231</v>
      </c>
      <c r="O3187" t="s">
        <v>19273</v>
      </c>
      <c r="P3187" t="s">
        <v>40</v>
      </c>
      <c r="Q3187" t="s">
        <v>40</v>
      </c>
      <c r="R3187" t="s">
        <v>40</v>
      </c>
      <c r="S3187" s="163" t="s">
        <v>231</v>
      </c>
      <c r="T3187" t="s">
        <v>62</v>
      </c>
      <c r="U3187" t="s">
        <v>47</v>
      </c>
      <c r="V3187" t="s">
        <v>48</v>
      </c>
      <c r="W3187" t="s">
        <v>40</v>
      </c>
      <c r="X3187" t="s">
        <v>232</v>
      </c>
      <c r="Y3187" t="s">
        <v>40</v>
      </c>
      <c r="AB3187" t="s">
        <v>37</v>
      </c>
      <c r="AC3187" t="s">
        <v>6439</v>
      </c>
      <c r="AD3187" t="s">
        <v>39</v>
      </c>
    </row>
    <row r="3188" spans="1:30">
      <c r="A3188" t="s">
        <v>3193</v>
      </c>
      <c r="B3188" t="s">
        <v>26</v>
      </c>
      <c r="C3188" t="s">
        <v>27</v>
      </c>
      <c r="D3188" t="s">
        <v>28</v>
      </c>
      <c r="E3188" t="s">
        <v>29</v>
      </c>
      <c r="F3188" t="s">
        <v>3039</v>
      </c>
      <c r="G3188" t="s">
        <v>3040</v>
      </c>
      <c r="H3188" t="s">
        <v>6181</v>
      </c>
      <c r="I3188" t="s">
        <v>6024</v>
      </c>
      <c r="J3188" t="s">
        <v>3193</v>
      </c>
      <c r="K3188" t="s">
        <v>30</v>
      </c>
      <c r="L3188" t="s">
        <v>30</v>
      </c>
      <c r="M3188" t="s">
        <v>41</v>
      </c>
      <c r="N3188" t="s">
        <v>42</v>
      </c>
      <c r="O3188" t="s">
        <v>137</v>
      </c>
      <c r="P3188" t="s">
        <v>284</v>
      </c>
      <c r="Q3188" t="s">
        <v>122</v>
      </c>
      <c r="R3188" t="s">
        <v>963</v>
      </c>
      <c r="S3188" t="str">
        <f t="shared" si="49"/>
        <v>ALVAREZ FLORES, LEONCIO</v>
      </c>
      <c r="T3188" t="s">
        <v>62</v>
      </c>
      <c r="U3188" t="s">
        <v>47</v>
      </c>
      <c r="V3188" t="s">
        <v>48</v>
      </c>
      <c r="W3188" t="s">
        <v>17613</v>
      </c>
      <c r="X3188" s="121">
        <v>25582</v>
      </c>
      <c r="Y3188" t="s">
        <v>3194</v>
      </c>
      <c r="AB3188" t="s">
        <v>37</v>
      </c>
      <c r="AC3188" t="s">
        <v>38</v>
      </c>
      <c r="AD3188" t="s">
        <v>39</v>
      </c>
    </row>
    <row r="3189" spans="1:30">
      <c r="A3189" t="s">
        <v>3195</v>
      </c>
      <c r="B3189" t="s">
        <v>26</v>
      </c>
      <c r="C3189" t="s">
        <v>27</v>
      </c>
      <c r="D3189" t="s">
        <v>28</v>
      </c>
      <c r="E3189" t="s">
        <v>29</v>
      </c>
      <c r="F3189" t="s">
        <v>3039</v>
      </c>
      <c r="G3189" t="s">
        <v>3040</v>
      </c>
      <c r="H3189" t="s">
        <v>6181</v>
      </c>
      <c r="I3189" t="s">
        <v>6024</v>
      </c>
      <c r="J3189" t="s">
        <v>3195</v>
      </c>
      <c r="K3189" t="s">
        <v>30</v>
      </c>
      <c r="L3189" t="s">
        <v>30</v>
      </c>
      <c r="M3189" t="s">
        <v>41</v>
      </c>
      <c r="N3189" t="s">
        <v>42</v>
      </c>
      <c r="O3189" t="s">
        <v>3196</v>
      </c>
      <c r="P3189" t="s">
        <v>498</v>
      </c>
      <c r="Q3189" t="s">
        <v>73</v>
      </c>
      <c r="R3189" t="s">
        <v>401</v>
      </c>
      <c r="S3189" t="str">
        <f t="shared" si="49"/>
        <v>MARCA CONDORI, FELIX</v>
      </c>
      <c r="T3189" t="s">
        <v>51</v>
      </c>
      <c r="U3189" t="s">
        <v>47</v>
      </c>
      <c r="V3189" t="s">
        <v>48</v>
      </c>
      <c r="W3189" t="s">
        <v>17614</v>
      </c>
      <c r="X3189" s="121">
        <v>29509</v>
      </c>
      <c r="Y3189" t="s">
        <v>1604</v>
      </c>
      <c r="AB3189" t="s">
        <v>37</v>
      </c>
      <c r="AC3189" t="s">
        <v>38</v>
      </c>
      <c r="AD3189" t="s">
        <v>39</v>
      </c>
    </row>
    <row r="3190" spans="1:30">
      <c r="A3190" t="s">
        <v>3197</v>
      </c>
      <c r="B3190" t="s">
        <v>26</v>
      </c>
      <c r="C3190" t="s">
        <v>27</v>
      </c>
      <c r="D3190" t="s">
        <v>28</v>
      </c>
      <c r="E3190" t="s">
        <v>29</v>
      </c>
      <c r="F3190" t="s">
        <v>3039</v>
      </c>
      <c r="G3190" t="s">
        <v>3040</v>
      </c>
      <c r="H3190" t="s">
        <v>6181</v>
      </c>
      <c r="I3190" t="s">
        <v>6024</v>
      </c>
      <c r="J3190" t="s">
        <v>3197</v>
      </c>
      <c r="K3190" t="s">
        <v>30</v>
      </c>
      <c r="L3190" t="s">
        <v>30</v>
      </c>
      <c r="M3190" t="s">
        <v>41</v>
      </c>
      <c r="N3190" t="s">
        <v>42</v>
      </c>
      <c r="O3190" t="s">
        <v>6249</v>
      </c>
      <c r="P3190" t="s">
        <v>250</v>
      </c>
      <c r="Q3190" t="s">
        <v>511</v>
      </c>
      <c r="R3190" t="s">
        <v>13393</v>
      </c>
      <c r="S3190" t="str">
        <f t="shared" si="49"/>
        <v>SALAS MENDIZABAL, BRENDA KAREN</v>
      </c>
      <c r="T3190" t="s">
        <v>51</v>
      </c>
      <c r="U3190" t="s">
        <v>47</v>
      </c>
      <c r="V3190" t="s">
        <v>48</v>
      </c>
      <c r="W3190" t="s">
        <v>17615</v>
      </c>
      <c r="X3190" s="121">
        <v>31605</v>
      </c>
      <c r="Y3190" t="s">
        <v>13394</v>
      </c>
      <c r="AB3190" t="s">
        <v>37</v>
      </c>
      <c r="AC3190" t="s">
        <v>38</v>
      </c>
      <c r="AD3190" t="s">
        <v>39</v>
      </c>
    </row>
    <row r="3191" spans="1:30">
      <c r="A3191" t="s">
        <v>3198</v>
      </c>
      <c r="B3191" t="s">
        <v>26</v>
      </c>
      <c r="C3191" t="s">
        <v>27</v>
      </c>
      <c r="D3191" t="s">
        <v>28</v>
      </c>
      <c r="E3191" t="s">
        <v>29</v>
      </c>
      <c r="F3191" t="s">
        <v>3039</v>
      </c>
      <c r="G3191" t="s">
        <v>3040</v>
      </c>
      <c r="H3191" t="s">
        <v>6181</v>
      </c>
      <c r="I3191" t="s">
        <v>6024</v>
      </c>
      <c r="J3191" t="s">
        <v>3198</v>
      </c>
      <c r="K3191" t="s">
        <v>30</v>
      </c>
      <c r="L3191" t="s">
        <v>74</v>
      </c>
      <c r="M3191" t="s">
        <v>74</v>
      </c>
      <c r="N3191" t="s">
        <v>42</v>
      </c>
      <c r="O3191" t="s">
        <v>52</v>
      </c>
      <c r="P3191" t="s">
        <v>281</v>
      </c>
      <c r="Q3191" t="s">
        <v>718</v>
      </c>
      <c r="R3191" t="s">
        <v>3199</v>
      </c>
      <c r="S3191" t="str">
        <f t="shared" si="49"/>
        <v>ASTOQUILCA ARANA, EDGAR CARLOS</v>
      </c>
      <c r="T3191" t="s">
        <v>40</v>
      </c>
      <c r="U3191" t="s">
        <v>47</v>
      </c>
      <c r="V3191" t="s">
        <v>48</v>
      </c>
      <c r="W3191" t="s">
        <v>17616</v>
      </c>
      <c r="X3191" s="121">
        <v>21509</v>
      </c>
      <c r="Y3191" t="s">
        <v>3200</v>
      </c>
      <c r="AB3191" t="s">
        <v>37</v>
      </c>
      <c r="AC3191" t="s">
        <v>77</v>
      </c>
      <c r="AD3191" t="s">
        <v>39</v>
      </c>
    </row>
    <row r="3192" spans="1:30">
      <c r="A3192" t="s">
        <v>3201</v>
      </c>
      <c r="B3192" t="s">
        <v>26</v>
      </c>
      <c r="C3192" t="s">
        <v>27</v>
      </c>
      <c r="D3192" t="s">
        <v>28</v>
      </c>
      <c r="E3192" t="s">
        <v>29</v>
      </c>
      <c r="F3192" t="s">
        <v>3039</v>
      </c>
      <c r="G3192" t="s">
        <v>3040</v>
      </c>
      <c r="H3192" t="s">
        <v>6181</v>
      </c>
      <c r="I3192" t="s">
        <v>6024</v>
      </c>
      <c r="J3192" t="s">
        <v>3201</v>
      </c>
      <c r="K3192" t="s">
        <v>30</v>
      </c>
      <c r="L3192" t="s">
        <v>74</v>
      </c>
      <c r="M3192" t="s">
        <v>74</v>
      </c>
      <c r="N3192" t="s">
        <v>42</v>
      </c>
      <c r="O3192" t="s">
        <v>3202</v>
      </c>
      <c r="P3192" t="s">
        <v>146</v>
      </c>
      <c r="Q3192" t="s">
        <v>214</v>
      </c>
      <c r="R3192" t="s">
        <v>5435</v>
      </c>
      <c r="S3192" t="str">
        <f t="shared" si="49"/>
        <v>LAURA PARI, SANTOS CEFERINO</v>
      </c>
      <c r="T3192" t="s">
        <v>40</v>
      </c>
      <c r="U3192" t="s">
        <v>47</v>
      </c>
      <c r="V3192" t="s">
        <v>48</v>
      </c>
      <c r="W3192" t="s">
        <v>17617</v>
      </c>
      <c r="X3192" s="121">
        <v>21709</v>
      </c>
      <c r="Y3192" t="s">
        <v>5436</v>
      </c>
      <c r="AB3192" t="s">
        <v>37</v>
      </c>
      <c r="AC3192" t="s">
        <v>77</v>
      </c>
      <c r="AD3192" t="s">
        <v>39</v>
      </c>
    </row>
    <row r="3193" spans="1:30">
      <c r="A3193" t="s">
        <v>3203</v>
      </c>
      <c r="B3193" t="s">
        <v>26</v>
      </c>
      <c r="C3193" t="s">
        <v>27</v>
      </c>
      <c r="D3193" t="s">
        <v>28</v>
      </c>
      <c r="E3193" t="s">
        <v>29</v>
      </c>
      <c r="F3193" t="s">
        <v>3039</v>
      </c>
      <c r="G3193" t="s">
        <v>3040</v>
      </c>
      <c r="H3193" t="s">
        <v>6181</v>
      </c>
      <c r="I3193" t="s">
        <v>6024</v>
      </c>
      <c r="J3193" t="s">
        <v>3203</v>
      </c>
      <c r="K3193" t="s">
        <v>30</v>
      </c>
      <c r="L3193" t="s">
        <v>74</v>
      </c>
      <c r="M3193" t="s">
        <v>74</v>
      </c>
      <c r="N3193" t="s">
        <v>42</v>
      </c>
      <c r="O3193" t="s">
        <v>52</v>
      </c>
      <c r="P3193" t="s">
        <v>122</v>
      </c>
      <c r="Q3193" t="s">
        <v>182</v>
      </c>
      <c r="R3193" t="s">
        <v>3204</v>
      </c>
      <c r="S3193" t="str">
        <f t="shared" si="49"/>
        <v>FLORES ORDOÑEZ, DOMINGA</v>
      </c>
      <c r="T3193" t="s">
        <v>40</v>
      </c>
      <c r="U3193" t="s">
        <v>47</v>
      </c>
      <c r="V3193" t="s">
        <v>48</v>
      </c>
      <c r="W3193" t="s">
        <v>17618</v>
      </c>
      <c r="X3193" s="121">
        <v>21174</v>
      </c>
      <c r="Y3193" t="s">
        <v>3205</v>
      </c>
      <c r="AB3193" t="s">
        <v>37</v>
      </c>
      <c r="AC3193" t="s">
        <v>77</v>
      </c>
      <c r="AD3193" t="s">
        <v>39</v>
      </c>
    </row>
    <row r="3194" spans="1:30">
      <c r="A3194" t="s">
        <v>3206</v>
      </c>
      <c r="B3194" t="s">
        <v>26</v>
      </c>
      <c r="C3194" t="s">
        <v>27</v>
      </c>
      <c r="D3194" t="s">
        <v>28</v>
      </c>
      <c r="E3194" t="s">
        <v>29</v>
      </c>
      <c r="F3194" t="s">
        <v>3039</v>
      </c>
      <c r="G3194" t="s">
        <v>3040</v>
      </c>
      <c r="H3194" t="s">
        <v>6181</v>
      </c>
      <c r="I3194" t="s">
        <v>6024</v>
      </c>
      <c r="J3194" t="s">
        <v>3206</v>
      </c>
      <c r="K3194" t="s">
        <v>30</v>
      </c>
      <c r="L3194" t="s">
        <v>74</v>
      </c>
      <c r="M3194" t="s">
        <v>74</v>
      </c>
      <c r="N3194" t="s">
        <v>42</v>
      </c>
      <c r="O3194" t="s">
        <v>17619</v>
      </c>
      <c r="P3194" t="s">
        <v>377</v>
      </c>
      <c r="Q3194" t="s">
        <v>639</v>
      </c>
      <c r="R3194" t="s">
        <v>217</v>
      </c>
      <c r="S3194" t="str">
        <f t="shared" si="49"/>
        <v>HUMPIRI ALCOS, JULIAN</v>
      </c>
      <c r="T3194" t="s">
        <v>40</v>
      </c>
      <c r="U3194" t="s">
        <v>47</v>
      </c>
      <c r="V3194" t="s">
        <v>48</v>
      </c>
      <c r="W3194" t="s">
        <v>18709</v>
      </c>
      <c r="X3194" s="121">
        <v>28997</v>
      </c>
      <c r="Y3194" t="s">
        <v>18710</v>
      </c>
      <c r="AB3194" t="s">
        <v>37</v>
      </c>
      <c r="AC3194" t="s">
        <v>77</v>
      </c>
      <c r="AD3194" t="s">
        <v>39</v>
      </c>
    </row>
    <row r="3195" spans="1:30">
      <c r="A3195" t="s">
        <v>3207</v>
      </c>
      <c r="B3195" t="s">
        <v>26</v>
      </c>
      <c r="C3195" t="s">
        <v>27</v>
      </c>
      <c r="D3195" t="s">
        <v>28</v>
      </c>
      <c r="E3195" t="s">
        <v>29</v>
      </c>
      <c r="F3195" t="s">
        <v>3039</v>
      </c>
      <c r="G3195" t="s">
        <v>3040</v>
      </c>
      <c r="H3195" t="s">
        <v>6181</v>
      </c>
      <c r="I3195" t="s">
        <v>6024</v>
      </c>
      <c r="J3195" t="s">
        <v>3207</v>
      </c>
      <c r="K3195" t="s">
        <v>87</v>
      </c>
      <c r="L3195" t="s">
        <v>719</v>
      </c>
      <c r="M3195" t="s">
        <v>3208</v>
      </c>
      <c r="N3195" t="s">
        <v>42</v>
      </c>
      <c r="O3195" t="s">
        <v>52</v>
      </c>
      <c r="P3195" t="s">
        <v>324</v>
      </c>
      <c r="Q3195" t="s">
        <v>189</v>
      </c>
      <c r="R3195" t="s">
        <v>227</v>
      </c>
      <c r="S3195" t="str">
        <f t="shared" si="49"/>
        <v>COAQUIRA APAZA, EUSEBIA</v>
      </c>
      <c r="T3195" t="s">
        <v>1825</v>
      </c>
      <c r="U3195" t="s">
        <v>36</v>
      </c>
      <c r="V3195" t="s">
        <v>48</v>
      </c>
      <c r="W3195" t="s">
        <v>17620</v>
      </c>
      <c r="X3195" s="121">
        <v>21480</v>
      </c>
      <c r="Y3195" t="s">
        <v>3209</v>
      </c>
      <c r="AB3195" t="s">
        <v>37</v>
      </c>
      <c r="AC3195" t="s">
        <v>92</v>
      </c>
      <c r="AD3195" t="s">
        <v>39</v>
      </c>
    </row>
    <row r="3196" spans="1:30">
      <c r="A3196" t="s">
        <v>3210</v>
      </c>
      <c r="B3196" t="s">
        <v>26</v>
      </c>
      <c r="C3196" t="s">
        <v>27</v>
      </c>
      <c r="D3196" t="s">
        <v>28</v>
      </c>
      <c r="E3196" t="s">
        <v>29</v>
      </c>
      <c r="F3196" t="s">
        <v>3039</v>
      </c>
      <c r="G3196" t="s">
        <v>3040</v>
      </c>
      <c r="H3196" t="s">
        <v>6181</v>
      </c>
      <c r="I3196" t="s">
        <v>6024</v>
      </c>
      <c r="J3196" t="s">
        <v>3210</v>
      </c>
      <c r="K3196" t="s">
        <v>87</v>
      </c>
      <c r="L3196" t="s">
        <v>719</v>
      </c>
      <c r="M3196" t="s">
        <v>1320</v>
      </c>
      <c r="N3196" t="s">
        <v>231</v>
      </c>
      <c r="O3196" t="s">
        <v>3211</v>
      </c>
      <c r="P3196" t="s">
        <v>40</v>
      </c>
      <c r="Q3196" t="s">
        <v>40</v>
      </c>
      <c r="R3196" t="s">
        <v>40</v>
      </c>
      <c r="S3196" s="163" t="s">
        <v>231</v>
      </c>
      <c r="T3196" t="s">
        <v>62</v>
      </c>
      <c r="U3196" t="s">
        <v>36</v>
      </c>
      <c r="V3196" t="s">
        <v>48</v>
      </c>
      <c r="W3196" t="s">
        <v>40</v>
      </c>
      <c r="X3196" t="s">
        <v>232</v>
      </c>
      <c r="Y3196" t="s">
        <v>40</v>
      </c>
      <c r="AB3196" t="s">
        <v>37</v>
      </c>
      <c r="AC3196" t="s">
        <v>92</v>
      </c>
      <c r="AD3196" t="s">
        <v>39</v>
      </c>
    </row>
    <row r="3197" spans="1:30">
      <c r="A3197" t="s">
        <v>3212</v>
      </c>
      <c r="B3197" t="s">
        <v>26</v>
      </c>
      <c r="C3197" t="s">
        <v>27</v>
      </c>
      <c r="D3197" t="s">
        <v>28</v>
      </c>
      <c r="E3197" t="s">
        <v>29</v>
      </c>
      <c r="F3197" t="s">
        <v>3039</v>
      </c>
      <c r="G3197" t="s">
        <v>3040</v>
      </c>
      <c r="H3197" t="s">
        <v>6181</v>
      </c>
      <c r="I3197" t="s">
        <v>6024</v>
      </c>
      <c r="J3197" t="s">
        <v>3212</v>
      </c>
      <c r="K3197" t="s">
        <v>87</v>
      </c>
      <c r="L3197" t="s">
        <v>719</v>
      </c>
      <c r="M3197" t="s">
        <v>720</v>
      </c>
      <c r="N3197" t="s">
        <v>42</v>
      </c>
      <c r="O3197" t="s">
        <v>52</v>
      </c>
      <c r="P3197" t="s">
        <v>195</v>
      </c>
      <c r="Q3197" t="s">
        <v>280</v>
      </c>
      <c r="R3197" t="s">
        <v>3213</v>
      </c>
      <c r="S3197" t="str">
        <f t="shared" si="49"/>
        <v>PORTUGAL SOSA, GRIMANESA ELIZABETH</v>
      </c>
      <c r="T3197" t="s">
        <v>1323</v>
      </c>
      <c r="U3197" t="s">
        <v>36</v>
      </c>
      <c r="V3197" t="s">
        <v>48</v>
      </c>
      <c r="W3197" t="s">
        <v>17621</v>
      </c>
      <c r="X3197" s="121">
        <v>20775</v>
      </c>
      <c r="Y3197" t="s">
        <v>3214</v>
      </c>
      <c r="AB3197" t="s">
        <v>37</v>
      </c>
      <c r="AC3197" t="s">
        <v>92</v>
      </c>
      <c r="AD3197" t="s">
        <v>39</v>
      </c>
    </row>
    <row r="3198" spans="1:30">
      <c r="A3198" t="s">
        <v>3215</v>
      </c>
      <c r="B3198" t="s">
        <v>26</v>
      </c>
      <c r="C3198" t="s">
        <v>27</v>
      </c>
      <c r="D3198" t="s">
        <v>28</v>
      </c>
      <c r="E3198" t="s">
        <v>29</v>
      </c>
      <c r="F3198" t="s">
        <v>3039</v>
      </c>
      <c r="G3198" t="s">
        <v>3040</v>
      </c>
      <c r="H3198" t="s">
        <v>6181</v>
      </c>
      <c r="I3198" t="s">
        <v>6024</v>
      </c>
      <c r="J3198" t="s">
        <v>3215</v>
      </c>
      <c r="K3198" t="s">
        <v>87</v>
      </c>
      <c r="L3198" t="s">
        <v>709</v>
      </c>
      <c r="M3198" t="s">
        <v>3216</v>
      </c>
      <c r="N3198" t="s">
        <v>42</v>
      </c>
      <c r="O3198" t="s">
        <v>3217</v>
      </c>
      <c r="P3198" t="s">
        <v>684</v>
      </c>
      <c r="Q3198" t="s">
        <v>268</v>
      </c>
      <c r="R3198" t="s">
        <v>607</v>
      </c>
      <c r="S3198" t="str">
        <f t="shared" si="49"/>
        <v>ARI ALI, YOVANA</v>
      </c>
      <c r="T3198" t="s">
        <v>188</v>
      </c>
      <c r="U3198" t="s">
        <v>36</v>
      </c>
      <c r="V3198" t="s">
        <v>48</v>
      </c>
      <c r="W3198" t="s">
        <v>17622</v>
      </c>
      <c r="X3198" s="121">
        <v>27353</v>
      </c>
      <c r="Y3198" t="s">
        <v>3218</v>
      </c>
      <c r="AB3198" t="s">
        <v>37</v>
      </c>
      <c r="AC3198" t="s">
        <v>92</v>
      </c>
      <c r="AD3198" t="s">
        <v>39</v>
      </c>
    </row>
    <row r="3199" spans="1:30">
      <c r="A3199" t="s">
        <v>3219</v>
      </c>
      <c r="B3199" t="s">
        <v>26</v>
      </c>
      <c r="C3199" t="s">
        <v>27</v>
      </c>
      <c r="D3199" t="s">
        <v>28</v>
      </c>
      <c r="E3199" t="s">
        <v>29</v>
      </c>
      <c r="F3199" t="s">
        <v>3039</v>
      </c>
      <c r="G3199" t="s">
        <v>3040</v>
      </c>
      <c r="H3199" t="s">
        <v>6181</v>
      </c>
      <c r="I3199" t="s">
        <v>6024</v>
      </c>
      <c r="J3199" t="s">
        <v>3219</v>
      </c>
      <c r="K3199" t="s">
        <v>87</v>
      </c>
      <c r="L3199" t="s">
        <v>709</v>
      </c>
      <c r="M3199" t="s">
        <v>1326</v>
      </c>
      <c r="N3199" t="s">
        <v>42</v>
      </c>
      <c r="O3199" t="s">
        <v>52</v>
      </c>
      <c r="P3199" t="s">
        <v>317</v>
      </c>
      <c r="Q3199" t="s">
        <v>3220</v>
      </c>
      <c r="R3199" t="s">
        <v>3221</v>
      </c>
      <c r="S3199" t="str">
        <f t="shared" si="49"/>
        <v>ZARATE RUEDA, MARIA GUADALUPE</v>
      </c>
      <c r="T3199" t="s">
        <v>711</v>
      </c>
      <c r="U3199" t="s">
        <v>36</v>
      </c>
      <c r="V3199" t="s">
        <v>48</v>
      </c>
      <c r="W3199" t="s">
        <v>17623</v>
      </c>
      <c r="X3199" s="121">
        <v>24435</v>
      </c>
      <c r="Y3199" t="s">
        <v>3222</v>
      </c>
      <c r="AB3199" t="s">
        <v>37</v>
      </c>
      <c r="AC3199" t="s">
        <v>92</v>
      </c>
      <c r="AD3199" t="s">
        <v>39</v>
      </c>
    </row>
    <row r="3200" spans="1:30">
      <c r="A3200" t="s">
        <v>1341</v>
      </c>
      <c r="B3200" t="s">
        <v>26</v>
      </c>
      <c r="C3200" t="s">
        <v>27</v>
      </c>
      <c r="D3200" t="s">
        <v>28</v>
      </c>
      <c r="E3200" t="s">
        <v>29</v>
      </c>
      <c r="F3200" t="s">
        <v>3039</v>
      </c>
      <c r="G3200" t="s">
        <v>3040</v>
      </c>
      <c r="H3200" t="s">
        <v>6181</v>
      </c>
      <c r="I3200" t="s">
        <v>6024</v>
      </c>
      <c r="J3200" t="s">
        <v>1341</v>
      </c>
      <c r="K3200" t="s">
        <v>87</v>
      </c>
      <c r="L3200" t="s">
        <v>709</v>
      </c>
      <c r="M3200" t="s">
        <v>710</v>
      </c>
      <c r="N3200" t="s">
        <v>42</v>
      </c>
      <c r="O3200" t="s">
        <v>6250</v>
      </c>
      <c r="P3200" t="s">
        <v>82</v>
      </c>
      <c r="Q3200" t="s">
        <v>175</v>
      </c>
      <c r="R3200" t="s">
        <v>14680</v>
      </c>
      <c r="S3200" t="str">
        <f t="shared" si="49"/>
        <v>CACERES TITO, JAIME JAVIIER</v>
      </c>
      <c r="T3200" t="s">
        <v>188</v>
      </c>
      <c r="U3200" t="s">
        <v>36</v>
      </c>
      <c r="V3200" t="s">
        <v>48</v>
      </c>
      <c r="W3200" t="s">
        <v>17624</v>
      </c>
      <c r="X3200" s="121">
        <v>29509</v>
      </c>
      <c r="Y3200" t="s">
        <v>14681</v>
      </c>
      <c r="AB3200" t="s">
        <v>37</v>
      </c>
      <c r="AC3200" t="s">
        <v>92</v>
      </c>
      <c r="AD3200" t="s">
        <v>39</v>
      </c>
    </row>
    <row r="3201" spans="1:30">
      <c r="A3201" t="s">
        <v>3223</v>
      </c>
      <c r="B3201" t="s">
        <v>26</v>
      </c>
      <c r="C3201" t="s">
        <v>27</v>
      </c>
      <c r="D3201" t="s">
        <v>28</v>
      </c>
      <c r="E3201" t="s">
        <v>29</v>
      </c>
      <c r="F3201" t="s">
        <v>3039</v>
      </c>
      <c r="G3201" t="s">
        <v>3040</v>
      </c>
      <c r="H3201" t="s">
        <v>6181</v>
      </c>
      <c r="I3201" t="s">
        <v>6024</v>
      </c>
      <c r="J3201" t="s">
        <v>3223</v>
      </c>
      <c r="K3201" t="s">
        <v>87</v>
      </c>
      <c r="L3201" t="s">
        <v>88</v>
      </c>
      <c r="M3201" t="s">
        <v>89</v>
      </c>
      <c r="N3201" t="s">
        <v>42</v>
      </c>
      <c r="O3201" t="s">
        <v>52</v>
      </c>
      <c r="P3201" t="s">
        <v>659</v>
      </c>
      <c r="Q3201" t="s">
        <v>56</v>
      </c>
      <c r="R3201" t="s">
        <v>3224</v>
      </c>
      <c r="S3201" t="str">
        <f t="shared" si="49"/>
        <v>CHAIÑA ARIAS, ERNESTO CRISTOBAL</v>
      </c>
      <c r="T3201" t="s">
        <v>97</v>
      </c>
      <c r="U3201" t="s">
        <v>36</v>
      </c>
      <c r="V3201" t="s">
        <v>48</v>
      </c>
      <c r="W3201" t="s">
        <v>17625</v>
      </c>
      <c r="X3201" s="121">
        <v>20775</v>
      </c>
      <c r="Y3201" t="s">
        <v>3225</v>
      </c>
      <c r="AB3201" t="s">
        <v>37</v>
      </c>
      <c r="AC3201" t="s">
        <v>92</v>
      </c>
      <c r="AD3201" t="s">
        <v>39</v>
      </c>
    </row>
    <row r="3202" spans="1:30">
      <c r="A3202" t="s">
        <v>3226</v>
      </c>
      <c r="B3202" t="s">
        <v>26</v>
      </c>
      <c r="C3202" t="s">
        <v>27</v>
      </c>
      <c r="D3202" t="s">
        <v>28</v>
      </c>
      <c r="E3202" t="s">
        <v>29</v>
      </c>
      <c r="F3202" t="s">
        <v>3039</v>
      </c>
      <c r="G3202" t="s">
        <v>3040</v>
      </c>
      <c r="H3202" t="s">
        <v>6181</v>
      </c>
      <c r="I3202" t="s">
        <v>6024</v>
      </c>
      <c r="J3202" t="s">
        <v>3226</v>
      </c>
      <c r="K3202" t="s">
        <v>87</v>
      </c>
      <c r="L3202" t="s">
        <v>88</v>
      </c>
      <c r="M3202" t="s">
        <v>89</v>
      </c>
      <c r="N3202" t="s">
        <v>42</v>
      </c>
      <c r="O3202" t="s">
        <v>52</v>
      </c>
      <c r="P3202" t="s">
        <v>269</v>
      </c>
      <c r="Q3202" t="s">
        <v>651</v>
      </c>
      <c r="R3202" t="s">
        <v>937</v>
      </c>
      <c r="S3202" t="str">
        <f t="shared" si="49"/>
        <v>CUTIPA ANAHUA, EMILIO</v>
      </c>
      <c r="T3202" t="s">
        <v>188</v>
      </c>
      <c r="U3202" t="s">
        <v>36</v>
      </c>
      <c r="V3202" t="s">
        <v>48</v>
      </c>
      <c r="W3202" t="s">
        <v>17626</v>
      </c>
      <c r="X3202" s="121">
        <v>21312</v>
      </c>
      <c r="Y3202" t="s">
        <v>3227</v>
      </c>
      <c r="AB3202" t="s">
        <v>37</v>
      </c>
      <c r="AC3202" t="s">
        <v>92</v>
      </c>
      <c r="AD3202" t="s">
        <v>39</v>
      </c>
    </row>
    <row r="3203" spans="1:30">
      <c r="A3203" t="s">
        <v>3228</v>
      </c>
      <c r="B3203" t="s">
        <v>26</v>
      </c>
      <c r="C3203" t="s">
        <v>27</v>
      </c>
      <c r="D3203" t="s">
        <v>28</v>
      </c>
      <c r="E3203" t="s">
        <v>29</v>
      </c>
      <c r="F3203" t="s">
        <v>3039</v>
      </c>
      <c r="G3203" t="s">
        <v>3040</v>
      </c>
      <c r="H3203" t="s">
        <v>6181</v>
      </c>
      <c r="I3203" t="s">
        <v>6024</v>
      </c>
      <c r="J3203" t="s">
        <v>3228</v>
      </c>
      <c r="K3203" t="s">
        <v>87</v>
      </c>
      <c r="L3203" t="s">
        <v>88</v>
      </c>
      <c r="M3203" t="s">
        <v>89</v>
      </c>
      <c r="N3203" t="s">
        <v>42</v>
      </c>
      <c r="O3203" t="s">
        <v>52</v>
      </c>
      <c r="P3203" t="s">
        <v>509</v>
      </c>
      <c r="Q3203" t="s">
        <v>6251</v>
      </c>
      <c r="R3203" t="s">
        <v>6252</v>
      </c>
      <c r="S3203" t="str">
        <f t="shared" si="49"/>
        <v>DE LA RIVA SKRZYPEK, JOSE OSCAR</v>
      </c>
      <c r="T3203" t="s">
        <v>91</v>
      </c>
      <c r="U3203" t="s">
        <v>36</v>
      </c>
      <c r="V3203" t="s">
        <v>48</v>
      </c>
      <c r="W3203" t="s">
        <v>17627</v>
      </c>
      <c r="X3203" s="121">
        <v>20194</v>
      </c>
      <c r="Y3203" t="s">
        <v>3229</v>
      </c>
      <c r="AB3203" t="s">
        <v>37</v>
      </c>
      <c r="AC3203" t="s">
        <v>92</v>
      </c>
      <c r="AD3203" t="s">
        <v>39</v>
      </c>
    </row>
    <row r="3204" spans="1:30">
      <c r="A3204" t="s">
        <v>3230</v>
      </c>
      <c r="B3204" t="s">
        <v>26</v>
      </c>
      <c r="C3204" t="s">
        <v>27</v>
      </c>
      <c r="D3204" t="s">
        <v>28</v>
      </c>
      <c r="E3204" t="s">
        <v>29</v>
      </c>
      <c r="F3204" t="s">
        <v>3039</v>
      </c>
      <c r="G3204" t="s">
        <v>3040</v>
      </c>
      <c r="H3204" t="s">
        <v>6181</v>
      </c>
      <c r="I3204" t="s">
        <v>6024</v>
      </c>
      <c r="J3204" t="s">
        <v>3230</v>
      </c>
      <c r="K3204" t="s">
        <v>87</v>
      </c>
      <c r="L3204" t="s">
        <v>88</v>
      </c>
      <c r="M3204" t="s">
        <v>89</v>
      </c>
      <c r="N3204" t="s">
        <v>42</v>
      </c>
      <c r="O3204" t="s">
        <v>52</v>
      </c>
      <c r="P3204" t="s">
        <v>122</v>
      </c>
      <c r="Q3204" t="s">
        <v>164</v>
      </c>
      <c r="R3204" t="s">
        <v>861</v>
      </c>
      <c r="S3204" t="str">
        <f t="shared" si="49"/>
        <v>FLORES ORTEGA, JAIME</v>
      </c>
      <c r="T3204" t="s">
        <v>188</v>
      </c>
      <c r="U3204" t="s">
        <v>36</v>
      </c>
      <c r="V3204" t="s">
        <v>48</v>
      </c>
      <c r="W3204" t="s">
        <v>17628</v>
      </c>
      <c r="X3204" s="121">
        <v>23106</v>
      </c>
      <c r="Y3204" t="s">
        <v>3231</v>
      </c>
      <c r="AB3204" t="s">
        <v>37</v>
      </c>
      <c r="AC3204" t="s">
        <v>92</v>
      </c>
      <c r="AD3204" t="s">
        <v>39</v>
      </c>
    </row>
    <row r="3205" spans="1:30">
      <c r="A3205" t="s">
        <v>3232</v>
      </c>
      <c r="B3205" t="s">
        <v>26</v>
      </c>
      <c r="C3205" t="s">
        <v>27</v>
      </c>
      <c r="D3205" t="s">
        <v>28</v>
      </c>
      <c r="E3205" t="s">
        <v>29</v>
      </c>
      <c r="F3205" t="s">
        <v>3039</v>
      </c>
      <c r="G3205" t="s">
        <v>3040</v>
      </c>
      <c r="H3205" t="s">
        <v>6181</v>
      </c>
      <c r="I3205" t="s">
        <v>6024</v>
      </c>
      <c r="J3205" t="s">
        <v>3232</v>
      </c>
      <c r="K3205" t="s">
        <v>87</v>
      </c>
      <c r="L3205" t="s">
        <v>88</v>
      </c>
      <c r="M3205" t="s">
        <v>89</v>
      </c>
      <c r="N3205" t="s">
        <v>42</v>
      </c>
      <c r="O3205" t="s">
        <v>3233</v>
      </c>
      <c r="P3205" t="s">
        <v>447</v>
      </c>
      <c r="Q3205" t="s">
        <v>246</v>
      </c>
      <c r="R3205" t="s">
        <v>979</v>
      </c>
      <c r="S3205" t="str">
        <f t="shared" ref="S3205:S3268" si="50">CONCATENATE(P3205," ",Q3205,","," ",R3205)</f>
        <v>CHURAYRA MAQUERA, FILOMENA</v>
      </c>
      <c r="T3205" t="s">
        <v>99</v>
      </c>
      <c r="U3205" t="s">
        <v>36</v>
      </c>
      <c r="V3205" t="s">
        <v>48</v>
      </c>
      <c r="W3205" t="s">
        <v>17629</v>
      </c>
      <c r="X3205" s="121">
        <v>24025</v>
      </c>
      <c r="Y3205" t="s">
        <v>3234</v>
      </c>
      <c r="AB3205" t="s">
        <v>37</v>
      </c>
      <c r="AC3205" t="s">
        <v>92</v>
      </c>
      <c r="AD3205" t="s">
        <v>39</v>
      </c>
    </row>
    <row r="3206" spans="1:30">
      <c r="A3206" t="s">
        <v>3235</v>
      </c>
      <c r="B3206" t="s">
        <v>26</v>
      </c>
      <c r="C3206" t="s">
        <v>27</v>
      </c>
      <c r="D3206" t="s">
        <v>28</v>
      </c>
      <c r="E3206" t="s">
        <v>29</v>
      </c>
      <c r="F3206" t="s">
        <v>3039</v>
      </c>
      <c r="G3206" t="s">
        <v>3040</v>
      </c>
      <c r="H3206" t="s">
        <v>6181</v>
      </c>
      <c r="I3206" t="s">
        <v>6024</v>
      </c>
      <c r="J3206" t="s">
        <v>3235</v>
      </c>
      <c r="K3206" t="s">
        <v>87</v>
      </c>
      <c r="L3206" t="s">
        <v>88</v>
      </c>
      <c r="M3206" t="s">
        <v>854</v>
      </c>
      <c r="N3206" t="s">
        <v>231</v>
      </c>
      <c r="O3206" t="s">
        <v>19274</v>
      </c>
      <c r="P3206" t="s">
        <v>40</v>
      </c>
      <c r="Q3206" t="s">
        <v>40</v>
      </c>
      <c r="R3206" t="s">
        <v>40</v>
      </c>
      <c r="S3206" s="163" t="s">
        <v>231</v>
      </c>
      <c r="T3206" t="s">
        <v>62</v>
      </c>
      <c r="U3206" t="s">
        <v>36</v>
      </c>
      <c r="V3206" t="s">
        <v>48</v>
      </c>
      <c r="W3206" t="s">
        <v>40</v>
      </c>
      <c r="X3206" t="s">
        <v>232</v>
      </c>
      <c r="Y3206" t="s">
        <v>40</v>
      </c>
      <c r="AB3206" t="s">
        <v>37</v>
      </c>
      <c r="AC3206" t="s">
        <v>92</v>
      </c>
      <c r="AD3206" t="s">
        <v>39</v>
      </c>
    </row>
    <row r="3207" spans="1:30">
      <c r="A3207" t="s">
        <v>3236</v>
      </c>
      <c r="B3207" t="s">
        <v>26</v>
      </c>
      <c r="C3207" t="s">
        <v>27</v>
      </c>
      <c r="D3207" t="s">
        <v>28</v>
      </c>
      <c r="E3207" t="s">
        <v>29</v>
      </c>
      <c r="F3207" t="s">
        <v>3039</v>
      </c>
      <c r="G3207" t="s">
        <v>3040</v>
      </c>
      <c r="H3207" t="s">
        <v>6181</v>
      </c>
      <c r="I3207" t="s">
        <v>6024</v>
      </c>
      <c r="J3207" t="s">
        <v>3236</v>
      </c>
      <c r="K3207" t="s">
        <v>87</v>
      </c>
      <c r="L3207" t="s">
        <v>88</v>
      </c>
      <c r="M3207" t="s">
        <v>712</v>
      </c>
      <c r="N3207" t="s">
        <v>42</v>
      </c>
      <c r="O3207" t="s">
        <v>52</v>
      </c>
      <c r="P3207" t="s">
        <v>3237</v>
      </c>
      <c r="Q3207" t="s">
        <v>631</v>
      </c>
      <c r="R3207" t="s">
        <v>6253</v>
      </c>
      <c r="S3207" t="str">
        <f t="shared" si="50"/>
        <v>JIHUALLANCA ARAPA, ABRAHAM E</v>
      </c>
      <c r="T3207" t="s">
        <v>711</v>
      </c>
      <c r="U3207" t="s">
        <v>36</v>
      </c>
      <c r="V3207" t="s">
        <v>48</v>
      </c>
      <c r="W3207" t="s">
        <v>17630</v>
      </c>
      <c r="X3207" s="121">
        <v>23105</v>
      </c>
      <c r="Y3207" t="s">
        <v>3238</v>
      </c>
      <c r="AB3207" t="s">
        <v>37</v>
      </c>
      <c r="AC3207" t="s">
        <v>92</v>
      </c>
      <c r="AD3207" t="s">
        <v>39</v>
      </c>
    </row>
    <row r="3208" spans="1:30">
      <c r="A3208" t="s">
        <v>3239</v>
      </c>
      <c r="B3208" t="s">
        <v>26</v>
      </c>
      <c r="C3208" t="s">
        <v>27</v>
      </c>
      <c r="D3208" t="s">
        <v>28</v>
      </c>
      <c r="E3208" t="s">
        <v>29</v>
      </c>
      <c r="F3208" t="s">
        <v>3039</v>
      </c>
      <c r="G3208" t="s">
        <v>3040</v>
      </c>
      <c r="H3208" t="s">
        <v>6181</v>
      </c>
      <c r="I3208" t="s">
        <v>6024</v>
      </c>
      <c r="J3208" t="s">
        <v>3239</v>
      </c>
      <c r="K3208" t="s">
        <v>87</v>
      </c>
      <c r="L3208" t="s">
        <v>88</v>
      </c>
      <c r="M3208" t="s">
        <v>89</v>
      </c>
      <c r="N3208" t="s">
        <v>42</v>
      </c>
      <c r="O3208" t="s">
        <v>13395</v>
      </c>
      <c r="P3208" t="s">
        <v>655</v>
      </c>
      <c r="Q3208" t="s">
        <v>57</v>
      </c>
      <c r="R3208" t="s">
        <v>10183</v>
      </c>
      <c r="S3208" t="str">
        <f t="shared" si="50"/>
        <v>ANDRADE VILCA, JOSE RUFO</v>
      </c>
      <c r="T3208" t="s">
        <v>99</v>
      </c>
      <c r="U3208" t="s">
        <v>36</v>
      </c>
      <c r="V3208" t="s">
        <v>48</v>
      </c>
      <c r="W3208" t="s">
        <v>17631</v>
      </c>
      <c r="X3208" s="121">
        <v>22885</v>
      </c>
      <c r="Y3208" t="s">
        <v>10184</v>
      </c>
      <c r="AB3208" t="s">
        <v>37</v>
      </c>
      <c r="AC3208" t="s">
        <v>92</v>
      </c>
      <c r="AD3208" t="s">
        <v>39</v>
      </c>
    </row>
    <row r="3209" spans="1:30">
      <c r="A3209" t="s">
        <v>3241</v>
      </c>
      <c r="B3209" t="s">
        <v>26</v>
      </c>
      <c r="C3209" t="s">
        <v>27</v>
      </c>
      <c r="D3209" t="s">
        <v>28</v>
      </c>
      <c r="E3209" t="s">
        <v>29</v>
      </c>
      <c r="F3209" t="s">
        <v>3039</v>
      </c>
      <c r="G3209" t="s">
        <v>3040</v>
      </c>
      <c r="H3209" t="s">
        <v>6181</v>
      </c>
      <c r="I3209" t="s">
        <v>6024</v>
      </c>
      <c r="J3209" t="s">
        <v>3241</v>
      </c>
      <c r="K3209" t="s">
        <v>87</v>
      </c>
      <c r="L3209" t="s">
        <v>88</v>
      </c>
      <c r="M3209" t="s">
        <v>89</v>
      </c>
      <c r="N3209" t="s">
        <v>42</v>
      </c>
      <c r="O3209" t="s">
        <v>52</v>
      </c>
      <c r="P3209" t="s">
        <v>128</v>
      </c>
      <c r="Q3209" t="s">
        <v>324</v>
      </c>
      <c r="R3209" t="s">
        <v>962</v>
      </c>
      <c r="S3209" t="str">
        <f t="shared" si="50"/>
        <v>VELASQUEZ COAQUIRA, GREGORIA</v>
      </c>
      <c r="T3209" t="s">
        <v>172</v>
      </c>
      <c r="U3209" t="s">
        <v>36</v>
      </c>
      <c r="V3209" t="s">
        <v>48</v>
      </c>
      <c r="W3209" t="s">
        <v>17632</v>
      </c>
      <c r="X3209" s="121">
        <v>21015</v>
      </c>
      <c r="Y3209" t="s">
        <v>3242</v>
      </c>
      <c r="AB3209" t="s">
        <v>37</v>
      </c>
      <c r="AC3209" t="s">
        <v>92</v>
      </c>
      <c r="AD3209" t="s">
        <v>39</v>
      </c>
    </row>
    <row r="3210" spans="1:30">
      <c r="A3210" t="s">
        <v>3243</v>
      </c>
      <c r="B3210" t="s">
        <v>26</v>
      </c>
      <c r="C3210" t="s">
        <v>27</v>
      </c>
      <c r="D3210" t="s">
        <v>28</v>
      </c>
      <c r="E3210" t="s">
        <v>29</v>
      </c>
      <c r="F3210" t="s">
        <v>3039</v>
      </c>
      <c r="G3210" t="s">
        <v>3040</v>
      </c>
      <c r="H3210" t="s">
        <v>6181</v>
      </c>
      <c r="I3210" t="s">
        <v>6024</v>
      </c>
      <c r="J3210" t="s">
        <v>3243</v>
      </c>
      <c r="K3210" t="s">
        <v>87</v>
      </c>
      <c r="L3210" t="s">
        <v>88</v>
      </c>
      <c r="M3210" t="s">
        <v>89</v>
      </c>
      <c r="N3210" t="s">
        <v>42</v>
      </c>
      <c r="O3210" t="s">
        <v>52</v>
      </c>
      <c r="P3210" t="s">
        <v>128</v>
      </c>
      <c r="Q3210" t="s">
        <v>128</v>
      </c>
      <c r="R3210" t="s">
        <v>886</v>
      </c>
      <c r="S3210" t="str">
        <f t="shared" si="50"/>
        <v>VELASQUEZ VELASQUEZ, RUBEN</v>
      </c>
      <c r="T3210" t="s">
        <v>143</v>
      </c>
      <c r="U3210" t="s">
        <v>36</v>
      </c>
      <c r="V3210" t="s">
        <v>48</v>
      </c>
      <c r="W3210" t="s">
        <v>17633</v>
      </c>
      <c r="X3210" s="121">
        <v>23515</v>
      </c>
      <c r="Y3210" t="s">
        <v>3244</v>
      </c>
      <c r="AB3210" t="s">
        <v>37</v>
      </c>
      <c r="AC3210" t="s">
        <v>92</v>
      </c>
      <c r="AD3210" t="s">
        <v>39</v>
      </c>
    </row>
    <row r="3211" spans="1:30">
      <c r="A3211" t="s">
        <v>3245</v>
      </c>
      <c r="B3211" t="s">
        <v>26</v>
      </c>
      <c r="C3211" t="s">
        <v>27</v>
      </c>
      <c r="D3211" t="s">
        <v>28</v>
      </c>
      <c r="E3211" t="s">
        <v>29</v>
      </c>
      <c r="F3211" t="s">
        <v>3039</v>
      </c>
      <c r="G3211" t="s">
        <v>3040</v>
      </c>
      <c r="H3211" t="s">
        <v>6181</v>
      </c>
      <c r="I3211" t="s">
        <v>6024</v>
      </c>
      <c r="J3211" t="s">
        <v>3245</v>
      </c>
      <c r="K3211" t="s">
        <v>87</v>
      </c>
      <c r="L3211" t="s">
        <v>88</v>
      </c>
      <c r="M3211" t="s">
        <v>1188</v>
      </c>
      <c r="N3211" t="s">
        <v>42</v>
      </c>
      <c r="O3211" t="s">
        <v>52</v>
      </c>
      <c r="P3211" t="s">
        <v>670</v>
      </c>
      <c r="Q3211" t="s">
        <v>312</v>
      </c>
      <c r="R3211" t="s">
        <v>6254</v>
      </c>
      <c r="S3211" t="str">
        <f t="shared" si="50"/>
        <v>ZAMALLOA VARGAS, EDITH MORAYMA</v>
      </c>
      <c r="T3211" t="s">
        <v>754</v>
      </c>
      <c r="U3211" t="s">
        <v>36</v>
      </c>
      <c r="V3211" t="s">
        <v>48</v>
      </c>
      <c r="W3211" t="s">
        <v>17634</v>
      </c>
      <c r="X3211" s="121">
        <v>21794</v>
      </c>
      <c r="Y3211" t="s">
        <v>3246</v>
      </c>
      <c r="AB3211" t="s">
        <v>37</v>
      </c>
      <c r="AC3211" t="s">
        <v>92</v>
      </c>
      <c r="AD3211" t="s">
        <v>39</v>
      </c>
    </row>
    <row r="3212" spans="1:30">
      <c r="A3212" t="s">
        <v>3247</v>
      </c>
      <c r="B3212" t="s">
        <v>26</v>
      </c>
      <c r="C3212" t="s">
        <v>27</v>
      </c>
      <c r="D3212" t="s">
        <v>28</v>
      </c>
      <c r="E3212" t="s">
        <v>29</v>
      </c>
      <c r="F3212" t="s">
        <v>3039</v>
      </c>
      <c r="G3212" t="s">
        <v>3040</v>
      </c>
      <c r="H3212" t="s">
        <v>6181</v>
      </c>
      <c r="I3212" t="s">
        <v>6024</v>
      </c>
      <c r="J3212" t="s">
        <v>3247</v>
      </c>
      <c r="K3212" t="s">
        <v>87</v>
      </c>
      <c r="L3212" t="s">
        <v>88</v>
      </c>
      <c r="M3212" t="s">
        <v>89</v>
      </c>
      <c r="N3212" t="s">
        <v>42</v>
      </c>
      <c r="O3212" t="s">
        <v>420</v>
      </c>
      <c r="P3212" t="s">
        <v>3248</v>
      </c>
      <c r="Q3212" t="s">
        <v>72</v>
      </c>
      <c r="R3212" t="s">
        <v>801</v>
      </c>
      <c r="S3212" t="str">
        <f t="shared" si="50"/>
        <v>AUMA QUISPE, ERNESTO</v>
      </c>
      <c r="T3212" t="s">
        <v>99</v>
      </c>
      <c r="U3212" t="s">
        <v>36</v>
      </c>
      <c r="V3212" t="s">
        <v>48</v>
      </c>
      <c r="W3212" t="s">
        <v>17635</v>
      </c>
      <c r="X3212" s="121">
        <v>22957</v>
      </c>
      <c r="Y3212" t="s">
        <v>3249</v>
      </c>
      <c r="AB3212" t="s">
        <v>37</v>
      </c>
      <c r="AC3212" t="s">
        <v>92</v>
      </c>
      <c r="AD3212" t="s">
        <v>39</v>
      </c>
    </row>
    <row r="3213" spans="1:30">
      <c r="A3213" t="s">
        <v>3252</v>
      </c>
      <c r="B3213" t="s">
        <v>26</v>
      </c>
      <c r="C3213" t="s">
        <v>27</v>
      </c>
      <c r="D3213" t="s">
        <v>28</v>
      </c>
      <c r="E3213" t="s">
        <v>29</v>
      </c>
      <c r="F3213" t="s">
        <v>3250</v>
      </c>
      <c r="G3213" t="s">
        <v>3251</v>
      </c>
      <c r="H3213" t="s">
        <v>6181</v>
      </c>
      <c r="I3213" t="s">
        <v>6029</v>
      </c>
      <c r="J3213" t="s">
        <v>3252</v>
      </c>
      <c r="K3213" t="s">
        <v>30</v>
      </c>
      <c r="L3213" t="s">
        <v>31</v>
      </c>
      <c r="M3213" t="s">
        <v>32</v>
      </c>
      <c r="N3213" t="s">
        <v>33</v>
      </c>
      <c r="O3213" t="s">
        <v>6424</v>
      </c>
      <c r="P3213" t="s">
        <v>345</v>
      </c>
      <c r="Q3213" t="s">
        <v>136</v>
      </c>
      <c r="R3213" t="s">
        <v>3253</v>
      </c>
      <c r="S3213" t="str">
        <f t="shared" si="50"/>
        <v>JARA AQUISE, SANTOS DIDI</v>
      </c>
      <c r="T3213" t="s">
        <v>35</v>
      </c>
      <c r="U3213" t="s">
        <v>36</v>
      </c>
      <c r="V3213" t="s">
        <v>6426</v>
      </c>
      <c r="W3213" t="s">
        <v>17636</v>
      </c>
      <c r="X3213" s="121">
        <v>23585</v>
      </c>
      <c r="Y3213" t="s">
        <v>3254</v>
      </c>
      <c r="Z3213" s="121">
        <v>43525</v>
      </c>
      <c r="AA3213" s="121">
        <v>44985</v>
      </c>
      <c r="AB3213" t="s">
        <v>37</v>
      </c>
      <c r="AC3213" t="s">
        <v>38</v>
      </c>
      <c r="AD3213" t="s">
        <v>39</v>
      </c>
    </row>
    <row r="3214" spans="1:30">
      <c r="A3214" t="s">
        <v>3255</v>
      </c>
      <c r="B3214" t="s">
        <v>26</v>
      </c>
      <c r="C3214" t="s">
        <v>27</v>
      </c>
      <c r="D3214" t="s">
        <v>28</v>
      </c>
      <c r="E3214" t="s">
        <v>29</v>
      </c>
      <c r="F3214" t="s">
        <v>3250</v>
      </c>
      <c r="G3214" t="s">
        <v>3251</v>
      </c>
      <c r="H3214" t="s">
        <v>6181</v>
      </c>
      <c r="I3214" t="s">
        <v>6029</v>
      </c>
      <c r="J3214" t="s">
        <v>3255</v>
      </c>
      <c r="K3214" t="s">
        <v>30</v>
      </c>
      <c r="L3214" t="s">
        <v>31</v>
      </c>
      <c r="M3214" t="s">
        <v>699</v>
      </c>
      <c r="N3214" t="s">
        <v>231</v>
      </c>
      <c r="O3214" t="s">
        <v>6374</v>
      </c>
      <c r="P3214" t="s">
        <v>40</v>
      </c>
      <c r="Q3214" t="s">
        <v>40</v>
      </c>
      <c r="R3214" t="s">
        <v>40</v>
      </c>
      <c r="S3214" s="163" t="s">
        <v>231</v>
      </c>
      <c r="T3214" t="s">
        <v>62</v>
      </c>
      <c r="U3214" t="s">
        <v>36</v>
      </c>
      <c r="V3214" t="s">
        <v>48</v>
      </c>
      <c r="W3214" t="s">
        <v>40</v>
      </c>
      <c r="X3214" t="s">
        <v>232</v>
      </c>
      <c r="Y3214" t="s">
        <v>40</v>
      </c>
      <c r="AB3214" t="s">
        <v>37</v>
      </c>
      <c r="AC3214" t="s">
        <v>38</v>
      </c>
      <c r="AD3214" t="s">
        <v>39</v>
      </c>
    </row>
    <row r="3215" spans="1:30">
      <c r="A3215" t="s">
        <v>3258</v>
      </c>
      <c r="B3215" t="s">
        <v>26</v>
      </c>
      <c r="C3215" t="s">
        <v>27</v>
      </c>
      <c r="D3215" t="s">
        <v>28</v>
      </c>
      <c r="E3215" t="s">
        <v>29</v>
      </c>
      <c r="F3215" t="s">
        <v>3250</v>
      </c>
      <c r="G3215" t="s">
        <v>3251</v>
      </c>
      <c r="H3215" t="s">
        <v>6181</v>
      </c>
      <c r="I3215" t="s">
        <v>6029</v>
      </c>
      <c r="J3215" t="s">
        <v>3258</v>
      </c>
      <c r="K3215" t="s">
        <v>30</v>
      </c>
      <c r="L3215" t="s">
        <v>1130</v>
      </c>
      <c r="M3215" t="s">
        <v>1131</v>
      </c>
      <c r="N3215" t="s">
        <v>231</v>
      </c>
      <c r="O3215" t="s">
        <v>3259</v>
      </c>
      <c r="P3215" t="s">
        <v>40</v>
      </c>
      <c r="Q3215" t="s">
        <v>40</v>
      </c>
      <c r="R3215" t="s">
        <v>40</v>
      </c>
      <c r="S3215" s="163" t="s">
        <v>231</v>
      </c>
      <c r="T3215" t="s">
        <v>62</v>
      </c>
      <c r="U3215" t="s">
        <v>36</v>
      </c>
      <c r="V3215" t="s">
        <v>48</v>
      </c>
      <c r="W3215" t="s">
        <v>40</v>
      </c>
      <c r="X3215" t="s">
        <v>232</v>
      </c>
      <c r="Y3215" t="s">
        <v>40</v>
      </c>
      <c r="AB3215" t="s">
        <v>37</v>
      </c>
      <c r="AC3215" t="s">
        <v>38</v>
      </c>
      <c r="AD3215" t="s">
        <v>39</v>
      </c>
    </row>
    <row r="3216" spans="1:30">
      <c r="A3216" t="s">
        <v>3260</v>
      </c>
      <c r="B3216" t="s">
        <v>26</v>
      </c>
      <c r="C3216" t="s">
        <v>27</v>
      </c>
      <c r="D3216" t="s">
        <v>28</v>
      </c>
      <c r="E3216" t="s">
        <v>29</v>
      </c>
      <c r="F3216" t="s">
        <v>3250</v>
      </c>
      <c r="G3216" t="s">
        <v>3251</v>
      </c>
      <c r="H3216" t="s">
        <v>6181</v>
      </c>
      <c r="I3216" t="s">
        <v>6029</v>
      </c>
      <c r="J3216" t="s">
        <v>3260</v>
      </c>
      <c r="K3216" t="s">
        <v>30</v>
      </c>
      <c r="L3216" t="s">
        <v>1130</v>
      </c>
      <c r="M3216" t="s">
        <v>1468</v>
      </c>
      <c r="N3216" t="s">
        <v>42</v>
      </c>
      <c r="O3216" t="s">
        <v>52</v>
      </c>
      <c r="P3216" t="s">
        <v>311</v>
      </c>
      <c r="Q3216" t="s">
        <v>294</v>
      </c>
      <c r="R3216" t="s">
        <v>3261</v>
      </c>
      <c r="S3216" t="str">
        <f t="shared" si="50"/>
        <v>CALISAYA PAXI, ROSA EMERITA</v>
      </c>
      <c r="T3216" t="s">
        <v>46</v>
      </c>
      <c r="U3216" t="s">
        <v>36</v>
      </c>
      <c r="V3216" t="s">
        <v>48</v>
      </c>
      <c r="W3216" t="s">
        <v>17638</v>
      </c>
      <c r="X3216" s="121">
        <v>21078</v>
      </c>
      <c r="Y3216" t="s">
        <v>3262</v>
      </c>
      <c r="AB3216" t="s">
        <v>37</v>
      </c>
      <c r="AC3216" t="s">
        <v>38</v>
      </c>
      <c r="AD3216" t="s">
        <v>39</v>
      </c>
    </row>
    <row r="3217" spans="1:30">
      <c r="A3217" t="s">
        <v>3263</v>
      </c>
      <c r="B3217" t="s">
        <v>26</v>
      </c>
      <c r="C3217" t="s">
        <v>27</v>
      </c>
      <c r="D3217" t="s">
        <v>28</v>
      </c>
      <c r="E3217" t="s">
        <v>29</v>
      </c>
      <c r="F3217" t="s">
        <v>3250</v>
      </c>
      <c r="G3217" t="s">
        <v>3251</v>
      </c>
      <c r="H3217" t="s">
        <v>6181</v>
      </c>
      <c r="I3217" t="s">
        <v>6029</v>
      </c>
      <c r="J3217" t="s">
        <v>3263</v>
      </c>
      <c r="K3217" t="s">
        <v>30</v>
      </c>
      <c r="L3217" t="s">
        <v>1130</v>
      </c>
      <c r="M3217" t="s">
        <v>13346</v>
      </c>
      <c r="N3217" t="s">
        <v>231</v>
      </c>
      <c r="O3217" t="s">
        <v>3264</v>
      </c>
      <c r="P3217" t="s">
        <v>40</v>
      </c>
      <c r="Q3217" t="s">
        <v>40</v>
      </c>
      <c r="R3217" t="s">
        <v>40</v>
      </c>
      <c r="S3217" s="163" t="s">
        <v>231</v>
      </c>
      <c r="T3217" t="s">
        <v>62</v>
      </c>
      <c r="U3217" t="s">
        <v>36</v>
      </c>
      <c r="V3217" t="s">
        <v>48</v>
      </c>
      <c r="W3217" t="s">
        <v>40</v>
      </c>
      <c r="X3217" t="s">
        <v>232</v>
      </c>
      <c r="Y3217" t="s">
        <v>40</v>
      </c>
      <c r="AB3217" t="s">
        <v>37</v>
      </c>
      <c r="AC3217" t="s">
        <v>38</v>
      </c>
      <c r="AD3217" t="s">
        <v>39</v>
      </c>
    </row>
    <row r="3218" spans="1:30">
      <c r="A3218" t="s">
        <v>3266</v>
      </c>
      <c r="B3218" t="s">
        <v>26</v>
      </c>
      <c r="C3218" t="s">
        <v>27</v>
      </c>
      <c r="D3218" t="s">
        <v>28</v>
      </c>
      <c r="E3218" t="s">
        <v>29</v>
      </c>
      <c r="F3218" t="s">
        <v>3250</v>
      </c>
      <c r="G3218" t="s">
        <v>3251</v>
      </c>
      <c r="H3218" t="s">
        <v>6181</v>
      </c>
      <c r="I3218" t="s">
        <v>6029</v>
      </c>
      <c r="J3218" t="s">
        <v>3266</v>
      </c>
      <c r="K3218" t="s">
        <v>30</v>
      </c>
      <c r="L3218" t="s">
        <v>1130</v>
      </c>
      <c r="M3218" t="s">
        <v>13346</v>
      </c>
      <c r="N3218" t="s">
        <v>231</v>
      </c>
      <c r="O3218" t="s">
        <v>3268</v>
      </c>
      <c r="P3218" t="s">
        <v>40</v>
      </c>
      <c r="Q3218" t="s">
        <v>40</v>
      </c>
      <c r="R3218" t="s">
        <v>40</v>
      </c>
      <c r="S3218" s="163" t="s">
        <v>231</v>
      </c>
      <c r="T3218" t="s">
        <v>62</v>
      </c>
      <c r="U3218" t="s">
        <v>36</v>
      </c>
      <c r="V3218" t="s">
        <v>48</v>
      </c>
      <c r="W3218" t="s">
        <v>40</v>
      </c>
      <c r="X3218" t="s">
        <v>232</v>
      </c>
      <c r="Y3218" t="s">
        <v>40</v>
      </c>
      <c r="AB3218" t="s">
        <v>37</v>
      </c>
      <c r="AC3218" t="s">
        <v>38</v>
      </c>
      <c r="AD3218" t="s">
        <v>39</v>
      </c>
    </row>
    <row r="3219" spans="1:30">
      <c r="A3219" t="s">
        <v>3270</v>
      </c>
      <c r="B3219" t="s">
        <v>26</v>
      </c>
      <c r="C3219" t="s">
        <v>27</v>
      </c>
      <c r="D3219" t="s">
        <v>28</v>
      </c>
      <c r="E3219" t="s">
        <v>29</v>
      </c>
      <c r="F3219" t="s">
        <v>3250</v>
      </c>
      <c r="G3219" t="s">
        <v>3251</v>
      </c>
      <c r="H3219" t="s">
        <v>6181</v>
      </c>
      <c r="I3219" t="s">
        <v>6029</v>
      </c>
      <c r="J3219" t="s">
        <v>3270</v>
      </c>
      <c r="K3219" t="s">
        <v>30</v>
      </c>
      <c r="L3219" t="s">
        <v>1130</v>
      </c>
      <c r="M3219" t="s">
        <v>1536</v>
      </c>
      <c r="N3219" t="s">
        <v>231</v>
      </c>
      <c r="O3219" t="s">
        <v>3271</v>
      </c>
      <c r="P3219" t="s">
        <v>40</v>
      </c>
      <c r="Q3219" t="s">
        <v>40</v>
      </c>
      <c r="R3219" t="s">
        <v>40</v>
      </c>
      <c r="S3219" s="163" t="s">
        <v>231</v>
      </c>
      <c r="T3219" t="s">
        <v>62</v>
      </c>
      <c r="U3219" t="s">
        <v>36</v>
      </c>
      <c r="V3219" t="s">
        <v>48</v>
      </c>
      <c r="W3219" t="s">
        <v>40</v>
      </c>
      <c r="X3219" t="s">
        <v>232</v>
      </c>
      <c r="Y3219" t="s">
        <v>40</v>
      </c>
      <c r="AB3219" t="s">
        <v>37</v>
      </c>
      <c r="AC3219" t="s">
        <v>38</v>
      </c>
      <c r="AD3219" t="s">
        <v>39</v>
      </c>
    </row>
    <row r="3220" spans="1:30">
      <c r="A3220" t="s">
        <v>3274</v>
      </c>
      <c r="B3220" t="s">
        <v>26</v>
      </c>
      <c r="C3220" t="s">
        <v>27</v>
      </c>
      <c r="D3220" t="s">
        <v>28</v>
      </c>
      <c r="E3220" t="s">
        <v>29</v>
      </c>
      <c r="F3220" t="s">
        <v>3250</v>
      </c>
      <c r="G3220" t="s">
        <v>3251</v>
      </c>
      <c r="H3220" t="s">
        <v>6181</v>
      </c>
      <c r="I3220" t="s">
        <v>6029</v>
      </c>
      <c r="J3220" t="s">
        <v>3274</v>
      </c>
      <c r="K3220" t="s">
        <v>30</v>
      </c>
      <c r="L3220" t="s">
        <v>1130</v>
      </c>
      <c r="M3220" t="s">
        <v>1536</v>
      </c>
      <c r="N3220" t="s">
        <v>231</v>
      </c>
      <c r="O3220" t="s">
        <v>3275</v>
      </c>
      <c r="P3220" t="s">
        <v>40</v>
      </c>
      <c r="Q3220" t="s">
        <v>40</v>
      </c>
      <c r="R3220" t="s">
        <v>40</v>
      </c>
      <c r="S3220" s="163" t="s">
        <v>231</v>
      </c>
      <c r="T3220" t="s">
        <v>62</v>
      </c>
      <c r="U3220" t="s">
        <v>36</v>
      </c>
      <c r="V3220" t="s">
        <v>48</v>
      </c>
      <c r="W3220" t="s">
        <v>40</v>
      </c>
      <c r="X3220" t="s">
        <v>232</v>
      </c>
      <c r="Y3220" t="s">
        <v>40</v>
      </c>
      <c r="AB3220" t="s">
        <v>37</v>
      </c>
      <c r="AC3220" t="s">
        <v>38</v>
      </c>
      <c r="AD3220" t="s">
        <v>39</v>
      </c>
    </row>
    <row r="3221" spans="1:30">
      <c r="A3221" t="s">
        <v>3277</v>
      </c>
      <c r="B3221" t="s">
        <v>26</v>
      </c>
      <c r="C3221" t="s">
        <v>27</v>
      </c>
      <c r="D3221" t="s">
        <v>28</v>
      </c>
      <c r="E3221" t="s">
        <v>29</v>
      </c>
      <c r="F3221" t="s">
        <v>3250</v>
      </c>
      <c r="G3221" t="s">
        <v>3251</v>
      </c>
      <c r="H3221" t="s">
        <v>6181</v>
      </c>
      <c r="I3221" t="s">
        <v>6029</v>
      </c>
      <c r="J3221" t="s">
        <v>3277</v>
      </c>
      <c r="K3221" t="s">
        <v>30</v>
      </c>
      <c r="L3221" t="s">
        <v>30</v>
      </c>
      <c r="M3221" t="s">
        <v>41</v>
      </c>
      <c r="N3221" t="s">
        <v>42</v>
      </c>
      <c r="O3221" t="s">
        <v>2249</v>
      </c>
      <c r="P3221" t="s">
        <v>72</v>
      </c>
      <c r="Q3221" t="s">
        <v>72</v>
      </c>
      <c r="R3221" t="s">
        <v>707</v>
      </c>
      <c r="S3221" t="str">
        <f t="shared" si="50"/>
        <v>QUISPE QUISPE, FLORENTINO</v>
      </c>
      <c r="T3221" t="s">
        <v>46</v>
      </c>
      <c r="U3221" t="s">
        <v>47</v>
      </c>
      <c r="V3221" t="s">
        <v>48</v>
      </c>
      <c r="W3221" t="s">
        <v>17639</v>
      </c>
      <c r="X3221" s="121">
        <v>22563</v>
      </c>
      <c r="Y3221" t="s">
        <v>3278</v>
      </c>
      <c r="AB3221" t="s">
        <v>37</v>
      </c>
      <c r="AC3221" t="s">
        <v>38</v>
      </c>
      <c r="AD3221" t="s">
        <v>39</v>
      </c>
    </row>
    <row r="3222" spans="1:30">
      <c r="A3222" t="s">
        <v>3279</v>
      </c>
      <c r="B3222" t="s">
        <v>26</v>
      </c>
      <c r="C3222" t="s">
        <v>27</v>
      </c>
      <c r="D3222" t="s">
        <v>28</v>
      </c>
      <c r="E3222" t="s">
        <v>29</v>
      </c>
      <c r="F3222" t="s">
        <v>3250</v>
      </c>
      <c r="G3222" t="s">
        <v>3251</v>
      </c>
      <c r="H3222" t="s">
        <v>6181</v>
      </c>
      <c r="I3222" t="s">
        <v>6029</v>
      </c>
      <c r="J3222" t="s">
        <v>3279</v>
      </c>
      <c r="K3222" t="s">
        <v>30</v>
      </c>
      <c r="L3222" t="s">
        <v>30</v>
      </c>
      <c r="M3222" t="s">
        <v>8480</v>
      </c>
      <c r="N3222" t="s">
        <v>42</v>
      </c>
      <c r="O3222" t="s">
        <v>3280</v>
      </c>
      <c r="P3222" t="s">
        <v>269</v>
      </c>
      <c r="Q3222" t="s">
        <v>140</v>
      </c>
      <c r="R3222" t="s">
        <v>120</v>
      </c>
      <c r="S3222" t="str">
        <f t="shared" si="50"/>
        <v>CUTIPA LLANQUE, JULIA</v>
      </c>
      <c r="T3222" t="s">
        <v>62</v>
      </c>
      <c r="U3222" t="s">
        <v>47</v>
      </c>
      <c r="V3222" t="s">
        <v>48</v>
      </c>
      <c r="W3222" t="s">
        <v>17640</v>
      </c>
      <c r="X3222" s="121">
        <v>27245</v>
      </c>
      <c r="Y3222" t="s">
        <v>3281</v>
      </c>
      <c r="AB3222" t="s">
        <v>37</v>
      </c>
      <c r="AC3222" t="s">
        <v>38</v>
      </c>
      <c r="AD3222" t="s">
        <v>39</v>
      </c>
    </row>
    <row r="3223" spans="1:30">
      <c r="A3223" t="s">
        <v>3282</v>
      </c>
      <c r="B3223" t="s">
        <v>26</v>
      </c>
      <c r="C3223" t="s">
        <v>27</v>
      </c>
      <c r="D3223" t="s">
        <v>28</v>
      </c>
      <c r="E3223" t="s">
        <v>29</v>
      </c>
      <c r="F3223" t="s">
        <v>3250</v>
      </c>
      <c r="G3223" t="s">
        <v>3251</v>
      </c>
      <c r="H3223" t="s">
        <v>6181</v>
      </c>
      <c r="I3223" t="s">
        <v>6029</v>
      </c>
      <c r="J3223" t="s">
        <v>3282</v>
      </c>
      <c r="K3223" t="s">
        <v>30</v>
      </c>
      <c r="L3223" t="s">
        <v>30</v>
      </c>
      <c r="M3223" t="s">
        <v>41</v>
      </c>
      <c r="N3223" t="s">
        <v>42</v>
      </c>
      <c r="O3223" t="s">
        <v>3283</v>
      </c>
      <c r="P3223" t="s">
        <v>588</v>
      </c>
      <c r="Q3223" t="s">
        <v>811</v>
      </c>
      <c r="R3223" t="s">
        <v>473</v>
      </c>
      <c r="S3223" t="str">
        <f t="shared" si="50"/>
        <v>JULI CANDIA, NELLY</v>
      </c>
      <c r="T3223" t="s">
        <v>46</v>
      </c>
      <c r="U3223" t="s">
        <v>47</v>
      </c>
      <c r="V3223" t="s">
        <v>48</v>
      </c>
      <c r="W3223" t="s">
        <v>17641</v>
      </c>
      <c r="X3223" s="121">
        <v>22993</v>
      </c>
      <c r="Y3223" t="s">
        <v>3284</v>
      </c>
      <c r="AB3223" t="s">
        <v>37</v>
      </c>
      <c r="AC3223" t="s">
        <v>38</v>
      </c>
      <c r="AD3223" t="s">
        <v>39</v>
      </c>
    </row>
    <row r="3224" spans="1:30">
      <c r="A3224" t="s">
        <v>3285</v>
      </c>
      <c r="B3224" t="s">
        <v>26</v>
      </c>
      <c r="C3224" t="s">
        <v>27</v>
      </c>
      <c r="D3224" t="s">
        <v>28</v>
      </c>
      <c r="E3224" t="s">
        <v>29</v>
      </c>
      <c r="F3224" t="s">
        <v>3250</v>
      </c>
      <c r="G3224" t="s">
        <v>3251</v>
      </c>
      <c r="H3224" t="s">
        <v>6181</v>
      </c>
      <c r="I3224" t="s">
        <v>6029</v>
      </c>
      <c r="J3224" t="s">
        <v>3285</v>
      </c>
      <c r="K3224" t="s">
        <v>30</v>
      </c>
      <c r="L3224" t="s">
        <v>30</v>
      </c>
      <c r="M3224" t="s">
        <v>41</v>
      </c>
      <c r="N3224" t="s">
        <v>42</v>
      </c>
      <c r="O3224" t="s">
        <v>3286</v>
      </c>
      <c r="P3224" t="s">
        <v>164</v>
      </c>
      <c r="Q3224" t="s">
        <v>164</v>
      </c>
      <c r="R3224" t="s">
        <v>3287</v>
      </c>
      <c r="S3224" t="str">
        <f t="shared" si="50"/>
        <v>ORTEGA ORTEGA, CLOALDO MAURICIO</v>
      </c>
      <c r="T3224" t="s">
        <v>46</v>
      </c>
      <c r="U3224" t="s">
        <v>47</v>
      </c>
      <c r="V3224" t="s">
        <v>48</v>
      </c>
      <c r="W3224" t="s">
        <v>17642</v>
      </c>
      <c r="X3224" s="121">
        <v>21441</v>
      </c>
      <c r="Y3224" t="s">
        <v>3288</v>
      </c>
      <c r="AB3224" t="s">
        <v>37</v>
      </c>
      <c r="AC3224" t="s">
        <v>38</v>
      </c>
      <c r="AD3224" t="s">
        <v>39</v>
      </c>
    </row>
    <row r="3225" spans="1:30">
      <c r="A3225" t="s">
        <v>3289</v>
      </c>
      <c r="B3225" t="s">
        <v>26</v>
      </c>
      <c r="C3225" t="s">
        <v>27</v>
      </c>
      <c r="D3225" t="s">
        <v>28</v>
      </c>
      <c r="E3225" t="s">
        <v>29</v>
      </c>
      <c r="F3225" t="s">
        <v>3250</v>
      </c>
      <c r="G3225" t="s">
        <v>3251</v>
      </c>
      <c r="H3225" t="s">
        <v>6181</v>
      </c>
      <c r="I3225" t="s">
        <v>6029</v>
      </c>
      <c r="J3225" t="s">
        <v>3289</v>
      </c>
      <c r="K3225" t="s">
        <v>30</v>
      </c>
      <c r="L3225" t="s">
        <v>30</v>
      </c>
      <c r="M3225" t="s">
        <v>41</v>
      </c>
      <c r="N3225" t="s">
        <v>42</v>
      </c>
      <c r="O3225" t="s">
        <v>6255</v>
      </c>
      <c r="P3225" t="s">
        <v>487</v>
      </c>
      <c r="Q3225" t="s">
        <v>955</v>
      </c>
      <c r="R3225" t="s">
        <v>14682</v>
      </c>
      <c r="S3225" t="str">
        <f t="shared" si="50"/>
        <v>PINTO GUZMAN, ELIZABETH CONCEPCION</v>
      </c>
      <c r="T3225" t="s">
        <v>46</v>
      </c>
      <c r="U3225" t="s">
        <v>47</v>
      </c>
      <c r="V3225" t="s">
        <v>48</v>
      </c>
      <c r="W3225" t="s">
        <v>17643</v>
      </c>
      <c r="X3225" s="121">
        <v>27736</v>
      </c>
      <c r="Y3225" t="s">
        <v>14683</v>
      </c>
      <c r="AB3225" t="s">
        <v>37</v>
      </c>
      <c r="AC3225" t="s">
        <v>38</v>
      </c>
      <c r="AD3225" t="s">
        <v>39</v>
      </c>
    </row>
    <row r="3226" spans="1:30">
      <c r="A3226" t="s">
        <v>3290</v>
      </c>
      <c r="B3226" t="s">
        <v>26</v>
      </c>
      <c r="C3226" t="s">
        <v>27</v>
      </c>
      <c r="D3226" t="s">
        <v>28</v>
      </c>
      <c r="E3226" t="s">
        <v>29</v>
      </c>
      <c r="F3226" t="s">
        <v>3250</v>
      </c>
      <c r="G3226" t="s">
        <v>3251</v>
      </c>
      <c r="H3226" t="s">
        <v>6181</v>
      </c>
      <c r="I3226" t="s">
        <v>6029</v>
      </c>
      <c r="J3226" t="s">
        <v>3290</v>
      </c>
      <c r="K3226" t="s">
        <v>30</v>
      </c>
      <c r="L3226" t="s">
        <v>30</v>
      </c>
      <c r="M3226" t="s">
        <v>41</v>
      </c>
      <c r="N3226" t="s">
        <v>42</v>
      </c>
      <c r="O3226" t="s">
        <v>52</v>
      </c>
      <c r="P3226" t="s">
        <v>1041</v>
      </c>
      <c r="Q3226" t="s">
        <v>122</v>
      </c>
      <c r="R3226" t="s">
        <v>692</v>
      </c>
      <c r="S3226" t="str">
        <f t="shared" si="50"/>
        <v>ANTALLACA FLORES, JUAN</v>
      </c>
      <c r="T3226" t="s">
        <v>46</v>
      </c>
      <c r="U3226" t="s">
        <v>47</v>
      </c>
      <c r="V3226" t="s">
        <v>48</v>
      </c>
      <c r="W3226" t="s">
        <v>17644</v>
      </c>
      <c r="X3226" s="121">
        <v>22979</v>
      </c>
      <c r="Y3226" t="s">
        <v>3276</v>
      </c>
      <c r="AB3226" t="s">
        <v>37</v>
      </c>
      <c r="AC3226" t="s">
        <v>38</v>
      </c>
      <c r="AD3226" t="s">
        <v>39</v>
      </c>
    </row>
    <row r="3227" spans="1:30">
      <c r="A3227" t="s">
        <v>3291</v>
      </c>
      <c r="B3227" t="s">
        <v>26</v>
      </c>
      <c r="C3227" t="s">
        <v>27</v>
      </c>
      <c r="D3227" t="s">
        <v>28</v>
      </c>
      <c r="E3227" t="s">
        <v>29</v>
      </c>
      <c r="F3227" t="s">
        <v>3250</v>
      </c>
      <c r="G3227" t="s">
        <v>3251</v>
      </c>
      <c r="H3227" t="s">
        <v>6181</v>
      </c>
      <c r="I3227" t="s">
        <v>6029</v>
      </c>
      <c r="J3227" t="s">
        <v>3291</v>
      </c>
      <c r="K3227" t="s">
        <v>30</v>
      </c>
      <c r="L3227" t="s">
        <v>30</v>
      </c>
      <c r="M3227" t="s">
        <v>41</v>
      </c>
      <c r="N3227" t="s">
        <v>231</v>
      </c>
      <c r="O3227" t="s">
        <v>3292</v>
      </c>
      <c r="P3227" t="s">
        <v>40</v>
      </c>
      <c r="Q3227" t="s">
        <v>40</v>
      </c>
      <c r="R3227" t="s">
        <v>40</v>
      </c>
      <c r="S3227" s="163" t="s">
        <v>231</v>
      </c>
      <c r="T3227" t="s">
        <v>62</v>
      </c>
      <c r="U3227" t="s">
        <v>47</v>
      </c>
      <c r="V3227" t="s">
        <v>48</v>
      </c>
      <c r="W3227" t="s">
        <v>40</v>
      </c>
      <c r="X3227" t="s">
        <v>232</v>
      </c>
      <c r="Y3227" t="s">
        <v>40</v>
      </c>
      <c r="AB3227" t="s">
        <v>37</v>
      </c>
      <c r="AC3227" t="s">
        <v>6439</v>
      </c>
      <c r="AD3227" t="s">
        <v>39</v>
      </c>
    </row>
    <row r="3228" spans="1:30">
      <c r="A3228" t="s">
        <v>3293</v>
      </c>
      <c r="B3228" t="s">
        <v>26</v>
      </c>
      <c r="C3228" t="s">
        <v>27</v>
      </c>
      <c r="D3228" t="s">
        <v>28</v>
      </c>
      <c r="E3228" t="s">
        <v>29</v>
      </c>
      <c r="F3228" t="s">
        <v>3250</v>
      </c>
      <c r="G3228" t="s">
        <v>3251</v>
      </c>
      <c r="H3228" t="s">
        <v>6181</v>
      </c>
      <c r="I3228" t="s">
        <v>6029</v>
      </c>
      <c r="J3228" t="s">
        <v>3293</v>
      </c>
      <c r="K3228" t="s">
        <v>30</v>
      </c>
      <c r="L3228" t="s">
        <v>30</v>
      </c>
      <c r="M3228" t="s">
        <v>41</v>
      </c>
      <c r="N3228" t="s">
        <v>42</v>
      </c>
      <c r="O3228" t="s">
        <v>52</v>
      </c>
      <c r="P3228" t="s">
        <v>635</v>
      </c>
      <c r="Q3228" t="s">
        <v>3294</v>
      </c>
      <c r="R3228" t="s">
        <v>819</v>
      </c>
      <c r="S3228" t="str">
        <f t="shared" si="50"/>
        <v>CATARI CHILA, MIGUEL</v>
      </c>
      <c r="T3228" t="s">
        <v>46</v>
      </c>
      <c r="U3228" t="s">
        <v>47</v>
      </c>
      <c r="V3228" t="s">
        <v>48</v>
      </c>
      <c r="W3228" t="s">
        <v>17645</v>
      </c>
      <c r="X3228" s="121">
        <v>21457</v>
      </c>
      <c r="Y3228" t="s">
        <v>3295</v>
      </c>
      <c r="AB3228" t="s">
        <v>37</v>
      </c>
      <c r="AC3228" t="s">
        <v>38</v>
      </c>
      <c r="AD3228" t="s">
        <v>39</v>
      </c>
    </row>
    <row r="3229" spans="1:30">
      <c r="A3229" t="s">
        <v>3296</v>
      </c>
      <c r="B3229" t="s">
        <v>26</v>
      </c>
      <c r="C3229" t="s">
        <v>27</v>
      </c>
      <c r="D3229" t="s">
        <v>28</v>
      </c>
      <c r="E3229" t="s">
        <v>29</v>
      </c>
      <c r="F3229" t="s">
        <v>3250</v>
      </c>
      <c r="G3229" t="s">
        <v>3251</v>
      </c>
      <c r="H3229" t="s">
        <v>6181</v>
      </c>
      <c r="I3229" t="s">
        <v>6029</v>
      </c>
      <c r="J3229" t="s">
        <v>3296</v>
      </c>
      <c r="K3229" t="s">
        <v>30</v>
      </c>
      <c r="L3229" t="s">
        <v>30</v>
      </c>
      <c r="M3229" t="s">
        <v>41</v>
      </c>
      <c r="N3229" t="s">
        <v>42</v>
      </c>
      <c r="O3229" t="s">
        <v>52</v>
      </c>
      <c r="P3229" t="s">
        <v>315</v>
      </c>
      <c r="Q3229" t="s">
        <v>3297</v>
      </c>
      <c r="R3229" t="s">
        <v>3298</v>
      </c>
      <c r="S3229" t="str">
        <f t="shared" si="50"/>
        <v>CHIRAPO CANTUTA, GERMAN DAVID</v>
      </c>
      <c r="T3229" t="s">
        <v>51</v>
      </c>
      <c r="U3229" t="s">
        <v>47</v>
      </c>
      <c r="V3229" t="s">
        <v>48</v>
      </c>
      <c r="W3229" t="s">
        <v>17646</v>
      </c>
      <c r="X3229" s="121">
        <v>23865</v>
      </c>
      <c r="Y3229" t="s">
        <v>3299</v>
      </c>
      <c r="AB3229" t="s">
        <v>37</v>
      </c>
      <c r="AC3229" t="s">
        <v>38</v>
      </c>
      <c r="AD3229" t="s">
        <v>39</v>
      </c>
    </row>
    <row r="3230" spans="1:30">
      <c r="A3230" t="s">
        <v>3300</v>
      </c>
      <c r="B3230" t="s">
        <v>26</v>
      </c>
      <c r="C3230" t="s">
        <v>27</v>
      </c>
      <c r="D3230" t="s">
        <v>28</v>
      </c>
      <c r="E3230" t="s">
        <v>29</v>
      </c>
      <c r="F3230" t="s">
        <v>3250</v>
      </c>
      <c r="G3230" t="s">
        <v>3251</v>
      </c>
      <c r="H3230" t="s">
        <v>6181</v>
      </c>
      <c r="I3230" t="s">
        <v>6029</v>
      </c>
      <c r="J3230" t="s">
        <v>3300</v>
      </c>
      <c r="K3230" t="s">
        <v>30</v>
      </c>
      <c r="L3230" t="s">
        <v>30</v>
      </c>
      <c r="M3230" t="s">
        <v>41</v>
      </c>
      <c r="N3230" t="s">
        <v>42</v>
      </c>
      <c r="O3230" t="s">
        <v>3301</v>
      </c>
      <c r="P3230" t="s">
        <v>19275</v>
      </c>
      <c r="Q3230" t="s">
        <v>72</v>
      </c>
      <c r="R3230" t="s">
        <v>19276</v>
      </c>
      <c r="S3230" t="str">
        <f t="shared" si="50"/>
        <v>GIL QUISPE, CHARO ELSA</v>
      </c>
      <c r="T3230" t="s">
        <v>35</v>
      </c>
      <c r="U3230" t="s">
        <v>47</v>
      </c>
      <c r="V3230" t="s">
        <v>48</v>
      </c>
      <c r="W3230" t="s">
        <v>19277</v>
      </c>
      <c r="X3230" s="121">
        <v>26369</v>
      </c>
      <c r="Y3230" t="s">
        <v>19278</v>
      </c>
      <c r="AB3230" t="s">
        <v>37</v>
      </c>
      <c r="AC3230" t="s">
        <v>38</v>
      </c>
      <c r="AD3230" t="s">
        <v>39</v>
      </c>
    </row>
    <row r="3231" spans="1:30">
      <c r="A3231" t="s">
        <v>3302</v>
      </c>
      <c r="B3231" t="s">
        <v>26</v>
      </c>
      <c r="C3231" t="s">
        <v>27</v>
      </c>
      <c r="D3231" t="s">
        <v>28</v>
      </c>
      <c r="E3231" t="s">
        <v>29</v>
      </c>
      <c r="F3231" t="s">
        <v>3250</v>
      </c>
      <c r="G3231" t="s">
        <v>3251</v>
      </c>
      <c r="H3231" t="s">
        <v>6181</v>
      </c>
      <c r="I3231" t="s">
        <v>6029</v>
      </c>
      <c r="J3231" t="s">
        <v>3302</v>
      </c>
      <c r="K3231" t="s">
        <v>30</v>
      </c>
      <c r="L3231" t="s">
        <v>30</v>
      </c>
      <c r="M3231" t="s">
        <v>41</v>
      </c>
      <c r="N3231" t="s">
        <v>42</v>
      </c>
      <c r="O3231" t="s">
        <v>52</v>
      </c>
      <c r="P3231" t="s">
        <v>3303</v>
      </c>
      <c r="Q3231" t="s">
        <v>103</v>
      </c>
      <c r="R3231" t="s">
        <v>3304</v>
      </c>
      <c r="S3231" t="str">
        <f t="shared" si="50"/>
        <v>ESTEVA MAMANI, EDGAR NESTOR</v>
      </c>
      <c r="T3231" t="s">
        <v>46</v>
      </c>
      <c r="U3231" t="s">
        <v>47</v>
      </c>
      <c r="V3231" t="s">
        <v>48</v>
      </c>
      <c r="W3231" t="s">
        <v>17647</v>
      </c>
      <c r="X3231" s="121">
        <v>22295</v>
      </c>
      <c r="Y3231" t="s">
        <v>3305</v>
      </c>
      <c r="AB3231" t="s">
        <v>37</v>
      </c>
      <c r="AC3231" t="s">
        <v>38</v>
      </c>
      <c r="AD3231" t="s">
        <v>39</v>
      </c>
    </row>
    <row r="3232" spans="1:30">
      <c r="A3232" t="s">
        <v>3306</v>
      </c>
      <c r="B3232" t="s">
        <v>26</v>
      </c>
      <c r="C3232" t="s">
        <v>27</v>
      </c>
      <c r="D3232" t="s">
        <v>28</v>
      </c>
      <c r="E3232" t="s">
        <v>29</v>
      </c>
      <c r="F3232" t="s">
        <v>3250</v>
      </c>
      <c r="G3232" t="s">
        <v>3251</v>
      </c>
      <c r="H3232" t="s">
        <v>6181</v>
      </c>
      <c r="I3232" t="s">
        <v>6029</v>
      </c>
      <c r="J3232" t="s">
        <v>3306</v>
      </c>
      <c r="K3232" t="s">
        <v>30</v>
      </c>
      <c r="L3232" t="s">
        <v>30</v>
      </c>
      <c r="M3232" t="s">
        <v>41</v>
      </c>
      <c r="N3232" t="s">
        <v>42</v>
      </c>
      <c r="O3232" t="s">
        <v>52</v>
      </c>
      <c r="P3232" t="s">
        <v>122</v>
      </c>
      <c r="Q3232" t="s">
        <v>776</v>
      </c>
      <c r="R3232" t="s">
        <v>920</v>
      </c>
      <c r="S3232" t="str">
        <f t="shared" si="50"/>
        <v>FLORES ARO, CANDELARIA</v>
      </c>
      <c r="T3232" t="s">
        <v>51</v>
      </c>
      <c r="U3232" t="s">
        <v>47</v>
      </c>
      <c r="V3232" t="s">
        <v>48</v>
      </c>
      <c r="W3232" t="s">
        <v>17648</v>
      </c>
      <c r="X3232" s="121">
        <v>21580</v>
      </c>
      <c r="Y3232" t="s">
        <v>3307</v>
      </c>
      <c r="AB3232" t="s">
        <v>37</v>
      </c>
      <c r="AC3232" t="s">
        <v>38</v>
      </c>
      <c r="AD3232" t="s">
        <v>39</v>
      </c>
    </row>
    <row r="3233" spans="1:30">
      <c r="A3233" t="s">
        <v>3308</v>
      </c>
      <c r="B3233" t="s">
        <v>26</v>
      </c>
      <c r="C3233" t="s">
        <v>27</v>
      </c>
      <c r="D3233" t="s">
        <v>28</v>
      </c>
      <c r="E3233" t="s">
        <v>29</v>
      </c>
      <c r="F3233" t="s">
        <v>3250</v>
      </c>
      <c r="G3233" t="s">
        <v>3251</v>
      </c>
      <c r="H3233" t="s">
        <v>6181</v>
      </c>
      <c r="I3233" t="s">
        <v>6029</v>
      </c>
      <c r="J3233" t="s">
        <v>3308</v>
      </c>
      <c r="K3233" t="s">
        <v>30</v>
      </c>
      <c r="L3233" t="s">
        <v>30</v>
      </c>
      <c r="M3233" t="s">
        <v>41</v>
      </c>
      <c r="N3233" t="s">
        <v>42</v>
      </c>
      <c r="O3233" t="s">
        <v>17649</v>
      </c>
      <c r="P3233" t="s">
        <v>223</v>
      </c>
      <c r="Q3233" t="s">
        <v>189</v>
      </c>
      <c r="R3233" t="s">
        <v>3771</v>
      </c>
      <c r="S3233" t="str">
        <f t="shared" si="50"/>
        <v>JIMENEZ APAZA, MELECIA</v>
      </c>
      <c r="T3233" t="s">
        <v>58</v>
      </c>
      <c r="U3233" t="s">
        <v>47</v>
      </c>
      <c r="V3233" t="s">
        <v>48</v>
      </c>
      <c r="W3233" t="s">
        <v>17792</v>
      </c>
      <c r="X3233" s="121">
        <v>25103</v>
      </c>
      <c r="Y3233" t="s">
        <v>3772</v>
      </c>
      <c r="AB3233" t="s">
        <v>37</v>
      </c>
      <c r="AC3233" t="s">
        <v>38</v>
      </c>
      <c r="AD3233" t="s">
        <v>39</v>
      </c>
    </row>
    <row r="3234" spans="1:30">
      <c r="A3234" t="s">
        <v>3309</v>
      </c>
      <c r="B3234" t="s">
        <v>26</v>
      </c>
      <c r="C3234" t="s">
        <v>27</v>
      </c>
      <c r="D3234" t="s">
        <v>28</v>
      </c>
      <c r="E3234" t="s">
        <v>29</v>
      </c>
      <c r="F3234" t="s">
        <v>3250</v>
      </c>
      <c r="G3234" t="s">
        <v>3251</v>
      </c>
      <c r="H3234" t="s">
        <v>6181</v>
      </c>
      <c r="I3234" t="s">
        <v>6029</v>
      </c>
      <c r="J3234" t="s">
        <v>3309</v>
      </c>
      <c r="K3234" t="s">
        <v>30</v>
      </c>
      <c r="L3234" t="s">
        <v>30</v>
      </c>
      <c r="M3234" t="s">
        <v>41</v>
      </c>
      <c r="N3234" t="s">
        <v>42</v>
      </c>
      <c r="O3234" t="s">
        <v>52</v>
      </c>
      <c r="P3234" t="s">
        <v>3310</v>
      </c>
      <c r="Q3234" t="s">
        <v>3311</v>
      </c>
      <c r="R3234" t="s">
        <v>3312</v>
      </c>
      <c r="S3234" t="str">
        <f t="shared" si="50"/>
        <v>LAZARINOS CHOQUEHUANCA DE PINEDA, MARUTZIA ZELMIRA</v>
      </c>
      <c r="T3234" t="s">
        <v>35</v>
      </c>
      <c r="U3234" t="s">
        <v>47</v>
      </c>
      <c r="V3234" t="s">
        <v>48</v>
      </c>
      <c r="W3234" t="s">
        <v>17650</v>
      </c>
      <c r="X3234" s="121">
        <v>24559</v>
      </c>
      <c r="Y3234" t="s">
        <v>3313</v>
      </c>
      <c r="AB3234" t="s">
        <v>37</v>
      </c>
      <c r="AC3234" t="s">
        <v>38</v>
      </c>
      <c r="AD3234" t="s">
        <v>39</v>
      </c>
    </row>
    <row r="3235" spans="1:30">
      <c r="A3235" t="s">
        <v>3314</v>
      </c>
      <c r="B3235" t="s">
        <v>26</v>
      </c>
      <c r="C3235" t="s">
        <v>27</v>
      </c>
      <c r="D3235" t="s">
        <v>28</v>
      </c>
      <c r="E3235" t="s">
        <v>29</v>
      </c>
      <c r="F3235" t="s">
        <v>3250</v>
      </c>
      <c r="G3235" t="s">
        <v>3251</v>
      </c>
      <c r="H3235" t="s">
        <v>6181</v>
      </c>
      <c r="I3235" t="s">
        <v>6029</v>
      </c>
      <c r="J3235" t="s">
        <v>3314</v>
      </c>
      <c r="K3235" t="s">
        <v>30</v>
      </c>
      <c r="L3235" t="s">
        <v>30</v>
      </c>
      <c r="M3235" t="s">
        <v>41</v>
      </c>
      <c r="N3235" t="s">
        <v>42</v>
      </c>
      <c r="O3235" t="s">
        <v>19279</v>
      </c>
      <c r="P3235" t="s">
        <v>57</v>
      </c>
      <c r="Q3235" t="s">
        <v>122</v>
      </c>
      <c r="R3235" t="s">
        <v>3256</v>
      </c>
      <c r="S3235" t="str">
        <f t="shared" si="50"/>
        <v>VILCA FLORES, RUFINO DAVID</v>
      </c>
      <c r="T3235" t="s">
        <v>35</v>
      </c>
      <c r="U3235" t="s">
        <v>47</v>
      </c>
      <c r="V3235" t="s">
        <v>48</v>
      </c>
      <c r="W3235" t="s">
        <v>17637</v>
      </c>
      <c r="X3235" s="121">
        <v>23994</v>
      </c>
      <c r="Y3235" t="s">
        <v>3257</v>
      </c>
      <c r="AB3235" t="s">
        <v>37</v>
      </c>
      <c r="AC3235" t="s">
        <v>38</v>
      </c>
      <c r="AD3235" t="s">
        <v>39</v>
      </c>
    </row>
    <row r="3236" spans="1:30">
      <c r="A3236" t="s">
        <v>3316</v>
      </c>
      <c r="B3236" t="s">
        <v>26</v>
      </c>
      <c r="C3236" t="s">
        <v>27</v>
      </c>
      <c r="D3236" t="s">
        <v>28</v>
      </c>
      <c r="E3236" t="s">
        <v>29</v>
      </c>
      <c r="F3236" t="s">
        <v>3250</v>
      </c>
      <c r="G3236" t="s">
        <v>3251</v>
      </c>
      <c r="H3236" t="s">
        <v>6181</v>
      </c>
      <c r="I3236" t="s">
        <v>6029</v>
      </c>
      <c r="J3236" t="s">
        <v>3316</v>
      </c>
      <c r="K3236" t="s">
        <v>30</v>
      </c>
      <c r="L3236" t="s">
        <v>30</v>
      </c>
      <c r="M3236" t="s">
        <v>41</v>
      </c>
      <c r="N3236" t="s">
        <v>42</v>
      </c>
      <c r="O3236" t="s">
        <v>52</v>
      </c>
      <c r="P3236" t="s">
        <v>348</v>
      </c>
      <c r="Q3236" t="s">
        <v>189</v>
      </c>
      <c r="R3236" t="s">
        <v>686</v>
      </c>
      <c r="S3236" t="str">
        <f t="shared" si="50"/>
        <v>MALAGA APAZA, NESTOR</v>
      </c>
      <c r="T3236" t="s">
        <v>51</v>
      </c>
      <c r="U3236" t="s">
        <v>47</v>
      </c>
      <c r="V3236" t="s">
        <v>48</v>
      </c>
      <c r="W3236" t="s">
        <v>17651</v>
      </c>
      <c r="X3236" s="121">
        <v>24428</v>
      </c>
      <c r="Y3236" t="s">
        <v>3317</v>
      </c>
      <c r="AB3236" t="s">
        <v>37</v>
      </c>
      <c r="AC3236" t="s">
        <v>38</v>
      </c>
      <c r="AD3236" t="s">
        <v>39</v>
      </c>
    </row>
    <row r="3237" spans="1:30">
      <c r="A3237" t="s">
        <v>3318</v>
      </c>
      <c r="B3237" t="s">
        <v>26</v>
      </c>
      <c r="C3237" t="s">
        <v>27</v>
      </c>
      <c r="D3237" t="s">
        <v>28</v>
      </c>
      <c r="E3237" t="s">
        <v>29</v>
      </c>
      <c r="F3237" t="s">
        <v>3250</v>
      </c>
      <c r="G3237" t="s">
        <v>3251</v>
      </c>
      <c r="H3237" t="s">
        <v>6181</v>
      </c>
      <c r="I3237" t="s">
        <v>6029</v>
      </c>
      <c r="J3237" t="s">
        <v>3318</v>
      </c>
      <c r="K3237" t="s">
        <v>30</v>
      </c>
      <c r="L3237" t="s">
        <v>30</v>
      </c>
      <c r="M3237" t="s">
        <v>41</v>
      </c>
      <c r="N3237" t="s">
        <v>42</v>
      </c>
      <c r="O3237" t="s">
        <v>52</v>
      </c>
      <c r="P3237" t="s">
        <v>750</v>
      </c>
      <c r="Q3237" t="s">
        <v>128</v>
      </c>
      <c r="R3237" t="s">
        <v>3319</v>
      </c>
      <c r="S3237" t="str">
        <f t="shared" si="50"/>
        <v>RIOS VELASQUEZ, LEONCIO HECTOR</v>
      </c>
      <c r="T3237" t="s">
        <v>46</v>
      </c>
      <c r="U3237" t="s">
        <v>47</v>
      </c>
      <c r="V3237" t="s">
        <v>48</v>
      </c>
      <c r="W3237" t="s">
        <v>17652</v>
      </c>
      <c r="X3237" s="121">
        <v>22171</v>
      </c>
      <c r="Y3237" t="s">
        <v>3320</v>
      </c>
      <c r="AB3237" t="s">
        <v>37</v>
      </c>
      <c r="AC3237" t="s">
        <v>38</v>
      </c>
      <c r="AD3237" t="s">
        <v>39</v>
      </c>
    </row>
    <row r="3238" spans="1:30">
      <c r="A3238" t="s">
        <v>3321</v>
      </c>
      <c r="B3238" t="s">
        <v>26</v>
      </c>
      <c r="C3238" t="s">
        <v>27</v>
      </c>
      <c r="D3238" t="s">
        <v>28</v>
      </c>
      <c r="E3238" t="s">
        <v>29</v>
      </c>
      <c r="F3238" t="s">
        <v>3250</v>
      </c>
      <c r="G3238" t="s">
        <v>3251</v>
      </c>
      <c r="H3238" t="s">
        <v>6181</v>
      </c>
      <c r="I3238" t="s">
        <v>6029</v>
      </c>
      <c r="J3238" t="s">
        <v>3321</v>
      </c>
      <c r="K3238" t="s">
        <v>30</v>
      </c>
      <c r="L3238" t="s">
        <v>30</v>
      </c>
      <c r="M3238" t="s">
        <v>41</v>
      </c>
      <c r="N3238" t="s">
        <v>42</v>
      </c>
      <c r="O3238" t="s">
        <v>3322</v>
      </c>
      <c r="P3238" t="s">
        <v>71</v>
      </c>
      <c r="Q3238" t="s">
        <v>72</v>
      </c>
      <c r="R3238" t="s">
        <v>3323</v>
      </c>
      <c r="S3238" t="str">
        <f t="shared" si="50"/>
        <v>HUANCA QUISPE, FATIMA</v>
      </c>
      <c r="T3238" t="s">
        <v>51</v>
      </c>
      <c r="U3238" t="s">
        <v>47</v>
      </c>
      <c r="V3238" t="s">
        <v>48</v>
      </c>
      <c r="W3238" t="s">
        <v>17653</v>
      </c>
      <c r="X3238" s="121">
        <v>27024</v>
      </c>
      <c r="Y3238" t="s">
        <v>3324</v>
      </c>
      <c r="AB3238" t="s">
        <v>37</v>
      </c>
      <c r="AC3238" t="s">
        <v>38</v>
      </c>
      <c r="AD3238" t="s">
        <v>39</v>
      </c>
    </row>
    <row r="3239" spans="1:30">
      <c r="A3239" t="s">
        <v>3325</v>
      </c>
      <c r="B3239" t="s">
        <v>26</v>
      </c>
      <c r="C3239" t="s">
        <v>27</v>
      </c>
      <c r="D3239" t="s">
        <v>28</v>
      </c>
      <c r="E3239" t="s">
        <v>29</v>
      </c>
      <c r="F3239" t="s">
        <v>3250</v>
      </c>
      <c r="G3239" t="s">
        <v>3251</v>
      </c>
      <c r="H3239" t="s">
        <v>6181</v>
      </c>
      <c r="I3239" t="s">
        <v>6029</v>
      </c>
      <c r="J3239" t="s">
        <v>3325</v>
      </c>
      <c r="K3239" t="s">
        <v>30</v>
      </c>
      <c r="L3239" t="s">
        <v>30</v>
      </c>
      <c r="M3239" t="s">
        <v>41</v>
      </c>
      <c r="N3239" t="s">
        <v>42</v>
      </c>
      <c r="O3239" t="s">
        <v>52</v>
      </c>
      <c r="P3239" t="s">
        <v>977</v>
      </c>
      <c r="Q3239" t="s">
        <v>978</v>
      </c>
      <c r="R3239" t="s">
        <v>507</v>
      </c>
      <c r="S3239" t="str">
        <f t="shared" si="50"/>
        <v>TACCA PUMACAJIA, EFRAIN</v>
      </c>
      <c r="T3239" t="s">
        <v>35</v>
      </c>
      <c r="U3239" t="s">
        <v>47</v>
      </c>
      <c r="V3239" t="s">
        <v>48</v>
      </c>
      <c r="W3239" t="s">
        <v>17654</v>
      </c>
      <c r="X3239" s="121">
        <v>26371</v>
      </c>
      <c r="Y3239" t="s">
        <v>3326</v>
      </c>
      <c r="AB3239" t="s">
        <v>37</v>
      </c>
      <c r="AC3239" t="s">
        <v>38</v>
      </c>
      <c r="AD3239" t="s">
        <v>39</v>
      </c>
    </row>
    <row r="3240" spans="1:30">
      <c r="A3240" t="s">
        <v>3327</v>
      </c>
      <c r="B3240" t="s">
        <v>26</v>
      </c>
      <c r="C3240" t="s">
        <v>27</v>
      </c>
      <c r="D3240" t="s">
        <v>28</v>
      </c>
      <c r="E3240" t="s">
        <v>29</v>
      </c>
      <c r="F3240" t="s">
        <v>3250</v>
      </c>
      <c r="G3240" t="s">
        <v>3251</v>
      </c>
      <c r="H3240" t="s">
        <v>6181</v>
      </c>
      <c r="I3240" t="s">
        <v>6029</v>
      </c>
      <c r="J3240" t="s">
        <v>3327</v>
      </c>
      <c r="K3240" t="s">
        <v>30</v>
      </c>
      <c r="L3240" t="s">
        <v>30</v>
      </c>
      <c r="M3240" t="s">
        <v>41</v>
      </c>
      <c r="N3240" t="s">
        <v>42</v>
      </c>
      <c r="O3240" t="s">
        <v>52</v>
      </c>
      <c r="P3240" t="s">
        <v>428</v>
      </c>
      <c r="Q3240" t="s">
        <v>944</v>
      </c>
      <c r="R3240" t="s">
        <v>951</v>
      </c>
      <c r="S3240" t="str">
        <f t="shared" si="50"/>
        <v>TINTAYA MARCE, MARCELINO</v>
      </c>
      <c r="T3240" t="s">
        <v>51</v>
      </c>
      <c r="U3240" t="s">
        <v>47</v>
      </c>
      <c r="V3240" t="s">
        <v>48</v>
      </c>
      <c r="W3240" t="s">
        <v>17655</v>
      </c>
      <c r="X3240" s="121">
        <v>23376</v>
      </c>
      <c r="Y3240" t="s">
        <v>3265</v>
      </c>
      <c r="AB3240" t="s">
        <v>37</v>
      </c>
      <c r="AC3240" t="s">
        <v>38</v>
      </c>
      <c r="AD3240" t="s">
        <v>39</v>
      </c>
    </row>
    <row r="3241" spans="1:30">
      <c r="A3241" t="s">
        <v>3328</v>
      </c>
      <c r="B3241" t="s">
        <v>26</v>
      </c>
      <c r="C3241" t="s">
        <v>27</v>
      </c>
      <c r="D3241" t="s">
        <v>28</v>
      </c>
      <c r="E3241" t="s">
        <v>29</v>
      </c>
      <c r="F3241" t="s">
        <v>3250</v>
      </c>
      <c r="G3241" t="s">
        <v>3251</v>
      </c>
      <c r="H3241" t="s">
        <v>6181</v>
      </c>
      <c r="I3241" t="s">
        <v>6029</v>
      </c>
      <c r="J3241" t="s">
        <v>3328</v>
      </c>
      <c r="K3241" t="s">
        <v>30</v>
      </c>
      <c r="L3241" t="s">
        <v>30</v>
      </c>
      <c r="M3241" t="s">
        <v>2498</v>
      </c>
      <c r="N3241" t="s">
        <v>42</v>
      </c>
      <c r="O3241" t="s">
        <v>3329</v>
      </c>
      <c r="P3241" t="s">
        <v>233</v>
      </c>
      <c r="Q3241" t="s">
        <v>103</v>
      </c>
      <c r="R3241" t="s">
        <v>3330</v>
      </c>
      <c r="S3241" t="str">
        <f t="shared" si="50"/>
        <v>VASQUEZ MAMANI, ISMAEL</v>
      </c>
      <c r="T3241" t="s">
        <v>46</v>
      </c>
      <c r="U3241" t="s">
        <v>47</v>
      </c>
      <c r="V3241" t="s">
        <v>48</v>
      </c>
      <c r="W3241" t="s">
        <v>17656</v>
      </c>
      <c r="X3241" s="121">
        <v>21624</v>
      </c>
      <c r="Y3241" t="s">
        <v>3331</v>
      </c>
      <c r="AB3241" t="s">
        <v>37</v>
      </c>
      <c r="AC3241" t="s">
        <v>38</v>
      </c>
      <c r="AD3241" t="s">
        <v>39</v>
      </c>
    </row>
    <row r="3242" spans="1:30">
      <c r="A3242" t="s">
        <v>3332</v>
      </c>
      <c r="B3242" t="s">
        <v>26</v>
      </c>
      <c r="C3242" t="s">
        <v>27</v>
      </c>
      <c r="D3242" t="s">
        <v>28</v>
      </c>
      <c r="E3242" t="s">
        <v>29</v>
      </c>
      <c r="F3242" t="s">
        <v>3250</v>
      </c>
      <c r="G3242" t="s">
        <v>3251</v>
      </c>
      <c r="H3242" t="s">
        <v>6181</v>
      </c>
      <c r="I3242" t="s">
        <v>6029</v>
      </c>
      <c r="J3242" t="s">
        <v>3332</v>
      </c>
      <c r="K3242" t="s">
        <v>30</v>
      </c>
      <c r="L3242" t="s">
        <v>30</v>
      </c>
      <c r="M3242" t="s">
        <v>41</v>
      </c>
      <c r="N3242" t="s">
        <v>42</v>
      </c>
      <c r="O3242" t="s">
        <v>3333</v>
      </c>
      <c r="P3242" t="s">
        <v>282</v>
      </c>
      <c r="Q3242" t="s">
        <v>64</v>
      </c>
      <c r="R3242" t="s">
        <v>3334</v>
      </c>
      <c r="S3242" t="str">
        <f t="shared" si="50"/>
        <v>CHAMBILLA CHOQUE, PANTALEON</v>
      </c>
      <c r="T3242" t="s">
        <v>35</v>
      </c>
      <c r="U3242" t="s">
        <v>47</v>
      </c>
      <c r="V3242" t="s">
        <v>48</v>
      </c>
      <c r="W3242" t="s">
        <v>17657</v>
      </c>
      <c r="X3242" s="121">
        <v>24680</v>
      </c>
      <c r="Y3242" t="s">
        <v>3335</v>
      </c>
      <c r="AB3242" t="s">
        <v>37</v>
      </c>
      <c r="AC3242" t="s">
        <v>38</v>
      </c>
      <c r="AD3242" t="s">
        <v>39</v>
      </c>
    </row>
    <row r="3243" spans="1:30">
      <c r="A3243" t="s">
        <v>3336</v>
      </c>
      <c r="B3243" t="s">
        <v>26</v>
      </c>
      <c r="C3243" t="s">
        <v>27</v>
      </c>
      <c r="D3243" t="s">
        <v>28</v>
      </c>
      <c r="E3243" t="s">
        <v>29</v>
      </c>
      <c r="F3243" t="s">
        <v>3250</v>
      </c>
      <c r="G3243" t="s">
        <v>3251</v>
      </c>
      <c r="H3243" t="s">
        <v>6181</v>
      </c>
      <c r="I3243" t="s">
        <v>6029</v>
      </c>
      <c r="J3243" t="s">
        <v>3336</v>
      </c>
      <c r="K3243" t="s">
        <v>30</v>
      </c>
      <c r="L3243" t="s">
        <v>30</v>
      </c>
      <c r="M3243" t="s">
        <v>41</v>
      </c>
      <c r="N3243" t="s">
        <v>42</v>
      </c>
      <c r="O3243" t="s">
        <v>3337</v>
      </c>
      <c r="P3243" t="s">
        <v>152</v>
      </c>
      <c r="Q3243" t="s">
        <v>226</v>
      </c>
      <c r="R3243" t="s">
        <v>649</v>
      </c>
      <c r="S3243" t="str">
        <f t="shared" si="50"/>
        <v>PEREZ TICONA, IRENE</v>
      </c>
      <c r="T3243" t="s">
        <v>62</v>
      </c>
      <c r="U3243" t="s">
        <v>47</v>
      </c>
      <c r="V3243" t="s">
        <v>48</v>
      </c>
      <c r="W3243" t="s">
        <v>17658</v>
      </c>
      <c r="X3243" s="121">
        <v>26177</v>
      </c>
      <c r="Y3243" t="s">
        <v>3338</v>
      </c>
      <c r="AB3243" t="s">
        <v>37</v>
      </c>
      <c r="AC3243" t="s">
        <v>38</v>
      </c>
      <c r="AD3243" t="s">
        <v>39</v>
      </c>
    </row>
    <row r="3244" spans="1:30">
      <c r="A3244" t="s">
        <v>3339</v>
      </c>
      <c r="B3244" t="s">
        <v>26</v>
      </c>
      <c r="C3244" t="s">
        <v>27</v>
      </c>
      <c r="D3244" t="s">
        <v>28</v>
      </c>
      <c r="E3244" t="s">
        <v>29</v>
      </c>
      <c r="F3244" t="s">
        <v>3250</v>
      </c>
      <c r="G3244" t="s">
        <v>3251</v>
      </c>
      <c r="H3244" t="s">
        <v>6181</v>
      </c>
      <c r="I3244" t="s">
        <v>6029</v>
      </c>
      <c r="J3244" t="s">
        <v>3339</v>
      </c>
      <c r="K3244" t="s">
        <v>30</v>
      </c>
      <c r="L3244" t="s">
        <v>30</v>
      </c>
      <c r="M3244" t="s">
        <v>41</v>
      </c>
      <c r="N3244" t="s">
        <v>42</v>
      </c>
      <c r="O3244" t="s">
        <v>52</v>
      </c>
      <c r="P3244" t="s">
        <v>191</v>
      </c>
      <c r="Q3244" t="s">
        <v>127</v>
      </c>
      <c r="R3244" t="s">
        <v>410</v>
      </c>
      <c r="S3244" t="str">
        <f t="shared" si="50"/>
        <v>URBINA MACHACA, VICTOR</v>
      </c>
      <c r="T3244" t="s">
        <v>62</v>
      </c>
      <c r="U3244" t="s">
        <v>47</v>
      </c>
      <c r="V3244" t="s">
        <v>48</v>
      </c>
      <c r="W3244" t="s">
        <v>17659</v>
      </c>
      <c r="X3244" s="121">
        <v>23660</v>
      </c>
      <c r="Y3244" t="s">
        <v>3340</v>
      </c>
      <c r="AB3244" t="s">
        <v>37</v>
      </c>
      <c r="AC3244" t="s">
        <v>38</v>
      </c>
      <c r="AD3244" t="s">
        <v>39</v>
      </c>
    </row>
    <row r="3245" spans="1:30">
      <c r="A3245" t="s">
        <v>3341</v>
      </c>
      <c r="B3245" t="s">
        <v>26</v>
      </c>
      <c r="C3245" t="s">
        <v>27</v>
      </c>
      <c r="D3245" t="s">
        <v>28</v>
      </c>
      <c r="E3245" t="s">
        <v>29</v>
      </c>
      <c r="F3245" t="s">
        <v>3250</v>
      </c>
      <c r="G3245" t="s">
        <v>3251</v>
      </c>
      <c r="H3245" t="s">
        <v>6181</v>
      </c>
      <c r="I3245" t="s">
        <v>6029</v>
      </c>
      <c r="J3245" t="s">
        <v>3341</v>
      </c>
      <c r="K3245" t="s">
        <v>30</v>
      </c>
      <c r="L3245" t="s">
        <v>30</v>
      </c>
      <c r="M3245" t="s">
        <v>41</v>
      </c>
      <c r="N3245" t="s">
        <v>42</v>
      </c>
      <c r="O3245" t="s">
        <v>52</v>
      </c>
      <c r="P3245" t="s">
        <v>128</v>
      </c>
      <c r="Q3245" t="s">
        <v>528</v>
      </c>
      <c r="R3245" t="s">
        <v>976</v>
      </c>
      <c r="S3245" t="str">
        <f t="shared" si="50"/>
        <v>VELASQUEZ ZAPANA, ELIAS</v>
      </c>
      <c r="T3245" t="s">
        <v>46</v>
      </c>
      <c r="U3245" t="s">
        <v>47</v>
      </c>
      <c r="V3245" t="s">
        <v>48</v>
      </c>
      <c r="W3245" t="s">
        <v>17660</v>
      </c>
      <c r="X3245" s="121">
        <v>21520</v>
      </c>
      <c r="Y3245" t="s">
        <v>3269</v>
      </c>
      <c r="AB3245" t="s">
        <v>37</v>
      </c>
      <c r="AC3245" t="s">
        <v>38</v>
      </c>
      <c r="AD3245" t="s">
        <v>39</v>
      </c>
    </row>
    <row r="3246" spans="1:30">
      <c r="A3246" t="s">
        <v>3342</v>
      </c>
      <c r="B3246" t="s">
        <v>26</v>
      </c>
      <c r="C3246" t="s">
        <v>27</v>
      </c>
      <c r="D3246" t="s">
        <v>28</v>
      </c>
      <c r="E3246" t="s">
        <v>29</v>
      </c>
      <c r="F3246" t="s">
        <v>3250</v>
      </c>
      <c r="G3246" t="s">
        <v>3251</v>
      </c>
      <c r="H3246" t="s">
        <v>6181</v>
      </c>
      <c r="I3246" t="s">
        <v>6029</v>
      </c>
      <c r="J3246" t="s">
        <v>3342</v>
      </c>
      <c r="K3246" t="s">
        <v>30</v>
      </c>
      <c r="L3246" t="s">
        <v>30</v>
      </c>
      <c r="M3246" t="s">
        <v>41</v>
      </c>
      <c r="N3246" t="s">
        <v>42</v>
      </c>
      <c r="O3246" t="s">
        <v>3343</v>
      </c>
      <c r="P3246" t="s">
        <v>189</v>
      </c>
      <c r="Q3246" t="s">
        <v>72</v>
      </c>
      <c r="R3246" t="s">
        <v>3344</v>
      </c>
      <c r="S3246" t="str">
        <f t="shared" si="50"/>
        <v>APAZA QUISPE, NIEVES</v>
      </c>
      <c r="T3246" t="s">
        <v>62</v>
      </c>
      <c r="U3246" t="s">
        <v>47</v>
      </c>
      <c r="V3246" t="s">
        <v>48</v>
      </c>
      <c r="W3246" t="s">
        <v>17661</v>
      </c>
      <c r="X3246" s="121">
        <v>24325</v>
      </c>
      <c r="Y3246" t="s">
        <v>3345</v>
      </c>
      <c r="AB3246" t="s">
        <v>37</v>
      </c>
      <c r="AC3246" t="s">
        <v>38</v>
      </c>
      <c r="AD3246" t="s">
        <v>39</v>
      </c>
    </row>
    <row r="3247" spans="1:30">
      <c r="A3247" t="s">
        <v>3346</v>
      </c>
      <c r="B3247" t="s">
        <v>26</v>
      </c>
      <c r="C3247" t="s">
        <v>27</v>
      </c>
      <c r="D3247" t="s">
        <v>28</v>
      </c>
      <c r="E3247" t="s">
        <v>29</v>
      </c>
      <c r="F3247" t="s">
        <v>3250</v>
      </c>
      <c r="G3247" t="s">
        <v>3251</v>
      </c>
      <c r="H3247" t="s">
        <v>6181</v>
      </c>
      <c r="I3247" t="s">
        <v>6029</v>
      </c>
      <c r="J3247" t="s">
        <v>3346</v>
      </c>
      <c r="K3247" t="s">
        <v>30</v>
      </c>
      <c r="L3247" t="s">
        <v>30</v>
      </c>
      <c r="M3247" t="s">
        <v>41</v>
      </c>
      <c r="N3247" t="s">
        <v>42</v>
      </c>
      <c r="O3247" t="s">
        <v>52</v>
      </c>
      <c r="P3247" t="s">
        <v>451</v>
      </c>
      <c r="Q3247" t="s">
        <v>103</v>
      </c>
      <c r="R3247" t="s">
        <v>3272</v>
      </c>
      <c r="S3247" t="str">
        <f t="shared" si="50"/>
        <v>VELEZ MAMANI, JOSE QUINTIN</v>
      </c>
      <c r="T3247" t="s">
        <v>46</v>
      </c>
      <c r="U3247" t="s">
        <v>47</v>
      </c>
      <c r="V3247" t="s">
        <v>48</v>
      </c>
      <c r="W3247" t="s">
        <v>17662</v>
      </c>
      <c r="X3247" s="121">
        <v>23315</v>
      </c>
      <c r="Y3247" t="s">
        <v>3273</v>
      </c>
      <c r="AB3247" t="s">
        <v>37</v>
      </c>
      <c r="AC3247" t="s">
        <v>38</v>
      </c>
      <c r="AD3247" t="s">
        <v>39</v>
      </c>
    </row>
    <row r="3248" spans="1:30">
      <c r="A3248" t="s">
        <v>3347</v>
      </c>
      <c r="B3248" t="s">
        <v>26</v>
      </c>
      <c r="C3248" t="s">
        <v>27</v>
      </c>
      <c r="D3248" t="s">
        <v>28</v>
      </c>
      <c r="E3248" t="s">
        <v>29</v>
      </c>
      <c r="F3248" t="s">
        <v>3250</v>
      </c>
      <c r="G3248" t="s">
        <v>3251</v>
      </c>
      <c r="H3248" t="s">
        <v>6181</v>
      </c>
      <c r="I3248" t="s">
        <v>6029</v>
      </c>
      <c r="J3248" t="s">
        <v>3347</v>
      </c>
      <c r="K3248" t="s">
        <v>30</v>
      </c>
      <c r="L3248" t="s">
        <v>30</v>
      </c>
      <c r="M3248" t="s">
        <v>41</v>
      </c>
      <c r="N3248" t="s">
        <v>42</v>
      </c>
      <c r="O3248" t="s">
        <v>52</v>
      </c>
      <c r="P3248" t="s">
        <v>768</v>
      </c>
      <c r="Q3248" t="s">
        <v>549</v>
      </c>
      <c r="R3248" t="s">
        <v>3348</v>
      </c>
      <c r="S3248" t="str">
        <f t="shared" si="50"/>
        <v>VILLAHERMOSA SALCEDO, REYNALDO</v>
      </c>
      <c r="T3248" t="s">
        <v>51</v>
      </c>
      <c r="U3248" t="s">
        <v>47</v>
      </c>
      <c r="V3248" t="s">
        <v>48</v>
      </c>
      <c r="W3248" t="s">
        <v>17663</v>
      </c>
      <c r="X3248" s="121">
        <v>23574</v>
      </c>
      <c r="Y3248" t="s">
        <v>3349</v>
      </c>
      <c r="AB3248" t="s">
        <v>37</v>
      </c>
      <c r="AC3248" t="s">
        <v>38</v>
      </c>
      <c r="AD3248" t="s">
        <v>39</v>
      </c>
    </row>
    <row r="3249" spans="1:30">
      <c r="A3249" t="s">
        <v>3350</v>
      </c>
      <c r="B3249" t="s">
        <v>26</v>
      </c>
      <c r="C3249" t="s">
        <v>27</v>
      </c>
      <c r="D3249" t="s">
        <v>28</v>
      </c>
      <c r="E3249" t="s">
        <v>29</v>
      </c>
      <c r="F3249" t="s">
        <v>3250</v>
      </c>
      <c r="G3249" t="s">
        <v>3251</v>
      </c>
      <c r="H3249" t="s">
        <v>6181</v>
      </c>
      <c r="I3249" t="s">
        <v>6029</v>
      </c>
      <c r="J3249" t="s">
        <v>3350</v>
      </c>
      <c r="K3249" t="s">
        <v>30</v>
      </c>
      <c r="L3249" t="s">
        <v>30</v>
      </c>
      <c r="M3249" t="s">
        <v>41</v>
      </c>
      <c r="N3249" t="s">
        <v>42</v>
      </c>
      <c r="O3249" t="s">
        <v>52</v>
      </c>
      <c r="P3249" t="s">
        <v>3351</v>
      </c>
      <c r="Q3249" t="s">
        <v>335</v>
      </c>
      <c r="R3249" t="s">
        <v>3352</v>
      </c>
      <c r="S3249" t="str">
        <f t="shared" si="50"/>
        <v>YUFRA GUTIERREZ, REBECA</v>
      </c>
      <c r="T3249" t="s">
        <v>58</v>
      </c>
      <c r="U3249" t="s">
        <v>47</v>
      </c>
      <c r="V3249" t="s">
        <v>48</v>
      </c>
      <c r="W3249" t="s">
        <v>17664</v>
      </c>
      <c r="X3249" s="121">
        <v>26227</v>
      </c>
      <c r="Y3249" t="s">
        <v>3353</v>
      </c>
      <c r="AB3249" t="s">
        <v>37</v>
      </c>
      <c r="AC3249" t="s">
        <v>38</v>
      </c>
      <c r="AD3249" t="s">
        <v>39</v>
      </c>
    </row>
    <row r="3250" spans="1:30">
      <c r="A3250" t="s">
        <v>3354</v>
      </c>
      <c r="B3250" t="s">
        <v>26</v>
      </c>
      <c r="C3250" t="s">
        <v>27</v>
      </c>
      <c r="D3250" t="s">
        <v>28</v>
      </c>
      <c r="E3250" t="s">
        <v>29</v>
      </c>
      <c r="F3250" t="s">
        <v>3250</v>
      </c>
      <c r="G3250" t="s">
        <v>3251</v>
      </c>
      <c r="H3250" t="s">
        <v>6181</v>
      </c>
      <c r="I3250" t="s">
        <v>6029</v>
      </c>
      <c r="J3250" t="s">
        <v>3354</v>
      </c>
      <c r="K3250" t="s">
        <v>30</v>
      </c>
      <c r="L3250" t="s">
        <v>30</v>
      </c>
      <c r="M3250" t="s">
        <v>41</v>
      </c>
      <c r="N3250" t="s">
        <v>42</v>
      </c>
      <c r="O3250" t="s">
        <v>3355</v>
      </c>
      <c r="P3250" t="s">
        <v>57</v>
      </c>
      <c r="Q3250" t="s">
        <v>189</v>
      </c>
      <c r="R3250" t="s">
        <v>3356</v>
      </c>
      <c r="S3250" t="str">
        <f t="shared" si="50"/>
        <v>VILCA APAZA, ALFREDO ADOLFO</v>
      </c>
      <c r="T3250" t="s">
        <v>46</v>
      </c>
      <c r="U3250" t="s">
        <v>47</v>
      </c>
      <c r="V3250" t="s">
        <v>48</v>
      </c>
      <c r="W3250" t="s">
        <v>17665</v>
      </c>
      <c r="X3250" s="121">
        <v>21752</v>
      </c>
      <c r="Y3250" t="s">
        <v>3357</v>
      </c>
      <c r="AB3250" t="s">
        <v>37</v>
      </c>
      <c r="AC3250" t="s">
        <v>38</v>
      </c>
      <c r="AD3250" t="s">
        <v>39</v>
      </c>
    </row>
    <row r="3251" spans="1:30">
      <c r="A3251" t="s">
        <v>3358</v>
      </c>
      <c r="B3251" t="s">
        <v>26</v>
      </c>
      <c r="C3251" t="s">
        <v>27</v>
      </c>
      <c r="D3251" t="s">
        <v>28</v>
      </c>
      <c r="E3251" t="s">
        <v>29</v>
      </c>
      <c r="F3251" t="s">
        <v>3250</v>
      </c>
      <c r="G3251" t="s">
        <v>3251</v>
      </c>
      <c r="H3251" t="s">
        <v>6181</v>
      </c>
      <c r="I3251" t="s">
        <v>6029</v>
      </c>
      <c r="J3251" t="s">
        <v>3358</v>
      </c>
      <c r="K3251" t="s">
        <v>30</v>
      </c>
      <c r="L3251" t="s">
        <v>30</v>
      </c>
      <c r="M3251" t="s">
        <v>41</v>
      </c>
      <c r="N3251" t="s">
        <v>42</v>
      </c>
      <c r="O3251" t="s">
        <v>3359</v>
      </c>
      <c r="P3251" t="s">
        <v>72</v>
      </c>
      <c r="Q3251" t="s">
        <v>740</v>
      </c>
      <c r="R3251" t="s">
        <v>615</v>
      </c>
      <c r="S3251" t="str">
        <f t="shared" si="50"/>
        <v>QUISPE TISNADO, ASENCIO</v>
      </c>
      <c r="T3251" t="s">
        <v>62</v>
      </c>
      <c r="U3251" t="s">
        <v>47</v>
      </c>
      <c r="V3251" t="s">
        <v>48</v>
      </c>
      <c r="W3251" t="s">
        <v>17666</v>
      </c>
      <c r="X3251" s="121">
        <v>22413</v>
      </c>
      <c r="Y3251" t="s">
        <v>3360</v>
      </c>
      <c r="AB3251" t="s">
        <v>37</v>
      </c>
      <c r="AC3251" t="s">
        <v>38</v>
      </c>
      <c r="AD3251" t="s">
        <v>39</v>
      </c>
    </row>
    <row r="3252" spans="1:30">
      <c r="A3252" t="s">
        <v>3361</v>
      </c>
      <c r="B3252" t="s">
        <v>26</v>
      </c>
      <c r="C3252" t="s">
        <v>27</v>
      </c>
      <c r="D3252" t="s">
        <v>28</v>
      </c>
      <c r="E3252" t="s">
        <v>29</v>
      </c>
      <c r="F3252" t="s">
        <v>3250</v>
      </c>
      <c r="G3252" t="s">
        <v>3251</v>
      </c>
      <c r="H3252" t="s">
        <v>6181</v>
      </c>
      <c r="I3252" t="s">
        <v>6029</v>
      </c>
      <c r="J3252" t="s">
        <v>3361</v>
      </c>
      <c r="K3252" t="s">
        <v>30</v>
      </c>
      <c r="L3252" t="s">
        <v>30</v>
      </c>
      <c r="M3252" t="s">
        <v>41</v>
      </c>
      <c r="N3252" t="s">
        <v>42</v>
      </c>
      <c r="O3252" t="s">
        <v>3362</v>
      </c>
      <c r="P3252" t="s">
        <v>468</v>
      </c>
      <c r="Q3252" t="s">
        <v>57</v>
      </c>
      <c r="R3252" t="s">
        <v>3363</v>
      </c>
      <c r="S3252" t="str">
        <f t="shared" si="50"/>
        <v>CHINO VILCA, GUSMAN EDUARDO</v>
      </c>
      <c r="T3252" t="s">
        <v>58</v>
      </c>
      <c r="U3252" t="s">
        <v>47</v>
      </c>
      <c r="V3252" t="s">
        <v>48</v>
      </c>
      <c r="W3252" t="s">
        <v>17667</v>
      </c>
      <c r="X3252" s="121">
        <v>26579</v>
      </c>
      <c r="Y3252" t="s">
        <v>3364</v>
      </c>
      <c r="AB3252" t="s">
        <v>37</v>
      </c>
      <c r="AC3252" t="s">
        <v>38</v>
      </c>
      <c r="AD3252" t="s">
        <v>39</v>
      </c>
    </row>
    <row r="3253" spans="1:30">
      <c r="A3253" t="s">
        <v>3367</v>
      </c>
      <c r="B3253" t="s">
        <v>26</v>
      </c>
      <c r="C3253" t="s">
        <v>27</v>
      </c>
      <c r="D3253" t="s">
        <v>28</v>
      </c>
      <c r="E3253" t="s">
        <v>29</v>
      </c>
      <c r="F3253" t="s">
        <v>3250</v>
      </c>
      <c r="G3253" t="s">
        <v>3251</v>
      </c>
      <c r="H3253" t="s">
        <v>6181</v>
      </c>
      <c r="I3253" t="s">
        <v>6029</v>
      </c>
      <c r="J3253" t="s">
        <v>3367</v>
      </c>
      <c r="K3253" t="s">
        <v>30</v>
      </c>
      <c r="L3253" t="s">
        <v>74</v>
      </c>
      <c r="M3253" t="s">
        <v>74</v>
      </c>
      <c r="N3253" t="s">
        <v>42</v>
      </c>
      <c r="O3253" t="s">
        <v>3368</v>
      </c>
      <c r="P3253" t="s">
        <v>269</v>
      </c>
      <c r="Q3253" t="s">
        <v>189</v>
      </c>
      <c r="R3253" t="s">
        <v>5354</v>
      </c>
      <c r="S3253" t="str">
        <f t="shared" si="50"/>
        <v>CUTIPA APAZA, DAVID TEOFILO</v>
      </c>
      <c r="T3253" t="s">
        <v>40</v>
      </c>
      <c r="U3253" t="s">
        <v>47</v>
      </c>
      <c r="V3253" t="s">
        <v>48</v>
      </c>
      <c r="W3253" t="s">
        <v>17668</v>
      </c>
      <c r="X3253" s="121">
        <v>21174</v>
      </c>
      <c r="Y3253" t="s">
        <v>5355</v>
      </c>
      <c r="AB3253" t="s">
        <v>37</v>
      </c>
      <c r="AC3253" t="s">
        <v>77</v>
      </c>
      <c r="AD3253" t="s">
        <v>39</v>
      </c>
    </row>
    <row r="3254" spans="1:30">
      <c r="A3254" t="s">
        <v>3369</v>
      </c>
      <c r="B3254" t="s">
        <v>26</v>
      </c>
      <c r="C3254" t="s">
        <v>27</v>
      </c>
      <c r="D3254" t="s">
        <v>28</v>
      </c>
      <c r="E3254" t="s">
        <v>29</v>
      </c>
      <c r="F3254" t="s">
        <v>3250</v>
      </c>
      <c r="G3254" t="s">
        <v>3251</v>
      </c>
      <c r="H3254" t="s">
        <v>6181</v>
      </c>
      <c r="I3254" t="s">
        <v>6029</v>
      </c>
      <c r="J3254" t="s">
        <v>3369</v>
      </c>
      <c r="K3254" t="s">
        <v>30</v>
      </c>
      <c r="L3254" t="s">
        <v>74</v>
      </c>
      <c r="M3254" t="s">
        <v>74</v>
      </c>
      <c r="N3254" t="s">
        <v>42</v>
      </c>
      <c r="O3254" t="s">
        <v>3370</v>
      </c>
      <c r="P3254" t="s">
        <v>480</v>
      </c>
      <c r="Q3254" t="s">
        <v>955</v>
      </c>
      <c r="R3254" t="s">
        <v>3371</v>
      </c>
      <c r="S3254" t="str">
        <f t="shared" si="50"/>
        <v>DEZA GUZMAN, JESUS EDWIN</v>
      </c>
      <c r="T3254" t="s">
        <v>40</v>
      </c>
      <c r="U3254" t="s">
        <v>47</v>
      </c>
      <c r="V3254" t="s">
        <v>48</v>
      </c>
      <c r="W3254" t="s">
        <v>17669</v>
      </c>
      <c r="X3254" s="121">
        <v>22244</v>
      </c>
      <c r="Y3254" t="s">
        <v>3372</v>
      </c>
      <c r="AB3254" t="s">
        <v>37</v>
      </c>
      <c r="AC3254" t="s">
        <v>77</v>
      </c>
      <c r="AD3254" t="s">
        <v>39</v>
      </c>
    </row>
    <row r="3255" spans="1:30">
      <c r="A3255" t="s">
        <v>3373</v>
      </c>
      <c r="B3255" t="s">
        <v>26</v>
      </c>
      <c r="C3255" t="s">
        <v>27</v>
      </c>
      <c r="D3255" t="s">
        <v>28</v>
      </c>
      <c r="E3255" t="s">
        <v>29</v>
      </c>
      <c r="F3255" t="s">
        <v>3250</v>
      </c>
      <c r="G3255" t="s">
        <v>3251</v>
      </c>
      <c r="H3255" t="s">
        <v>6181</v>
      </c>
      <c r="I3255" t="s">
        <v>6029</v>
      </c>
      <c r="J3255" t="s">
        <v>3373</v>
      </c>
      <c r="K3255" t="s">
        <v>87</v>
      </c>
      <c r="L3255" t="s">
        <v>719</v>
      </c>
      <c r="M3255" t="s">
        <v>720</v>
      </c>
      <c r="N3255" t="s">
        <v>42</v>
      </c>
      <c r="O3255" t="s">
        <v>52</v>
      </c>
      <c r="P3255" t="s">
        <v>926</v>
      </c>
      <c r="Q3255" t="s">
        <v>3374</v>
      </c>
      <c r="R3255" t="s">
        <v>2492</v>
      </c>
      <c r="S3255" t="str">
        <f t="shared" si="50"/>
        <v>ALLCCA CHECCALLA, AMADOR</v>
      </c>
      <c r="T3255" t="s">
        <v>711</v>
      </c>
      <c r="U3255" t="s">
        <v>36</v>
      </c>
      <c r="V3255" t="s">
        <v>48</v>
      </c>
      <c r="W3255" t="s">
        <v>17670</v>
      </c>
      <c r="X3255" s="121">
        <v>20785</v>
      </c>
      <c r="Y3255" t="s">
        <v>3375</v>
      </c>
      <c r="AB3255" t="s">
        <v>37</v>
      </c>
      <c r="AC3255" t="s">
        <v>92</v>
      </c>
      <c r="AD3255" t="s">
        <v>39</v>
      </c>
    </row>
    <row r="3256" spans="1:30">
      <c r="A3256" t="s">
        <v>3376</v>
      </c>
      <c r="B3256" t="s">
        <v>26</v>
      </c>
      <c r="C3256" t="s">
        <v>27</v>
      </c>
      <c r="D3256" t="s">
        <v>28</v>
      </c>
      <c r="E3256" t="s">
        <v>29</v>
      </c>
      <c r="F3256" t="s">
        <v>3250</v>
      </c>
      <c r="G3256" t="s">
        <v>3251</v>
      </c>
      <c r="H3256" t="s">
        <v>6181</v>
      </c>
      <c r="I3256" t="s">
        <v>6029</v>
      </c>
      <c r="J3256" t="s">
        <v>3376</v>
      </c>
      <c r="K3256" t="s">
        <v>87</v>
      </c>
      <c r="L3256" t="s">
        <v>719</v>
      </c>
      <c r="M3256" t="s">
        <v>1320</v>
      </c>
      <c r="N3256" t="s">
        <v>42</v>
      </c>
      <c r="O3256" t="s">
        <v>52</v>
      </c>
      <c r="P3256" t="s">
        <v>129</v>
      </c>
      <c r="Q3256" t="s">
        <v>3377</v>
      </c>
      <c r="R3256" t="s">
        <v>96</v>
      </c>
      <c r="S3256" t="str">
        <f t="shared" si="50"/>
        <v>CRUZ CHIRI, ESTEBAN</v>
      </c>
      <c r="T3256" t="s">
        <v>1323</v>
      </c>
      <c r="U3256" t="s">
        <v>36</v>
      </c>
      <c r="V3256" t="s">
        <v>48</v>
      </c>
      <c r="W3256" t="s">
        <v>17671</v>
      </c>
      <c r="X3256" s="121">
        <v>19541</v>
      </c>
      <c r="Y3256" t="s">
        <v>3378</v>
      </c>
      <c r="AB3256" t="s">
        <v>37</v>
      </c>
      <c r="AC3256" t="s">
        <v>92</v>
      </c>
      <c r="AD3256" t="s">
        <v>39</v>
      </c>
    </row>
    <row r="3257" spans="1:30">
      <c r="A3257" t="s">
        <v>3379</v>
      </c>
      <c r="B3257" t="s">
        <v>26</v>
      </c>
      <c r="C3257" t="s">
        <v>27</v>
      </c>
      <c r="D3257" t="s">
        <v>28</v>
      </c>
      <c r="E3257" t="s">
        <v>29</v>
      </c>
      <c r="F3257" t="s">
        <v>3250</v>
      </c>
      <c r="G3257" t="s">
        <v>3251</v>
      </c>
      <c r="H3257" t="s">
        <v>6181</v>
      </c>
      <c r="I3257" t="s">
        <v>6029</v>
      </c>
      <c r="J3257" t="s">
        <v>3379</v>
      </c>
      <c r="K3257" t="s">
        <v>87</v>
      </c>
      <c r="L3257" t="s">
        <v>719</v>
      </c>
      <c r="M3257" t="s">
        <v>1824</v>
      </c>
      <c r="N3257" t="s">
        <v>231</v>
      </c>
      <c r="O3257" t="s">
        <v>3380</v>
      </c>
      <c r="P3257" t="s">
        <v>40</v>
      </c>
      <c r="Q3257" t="s">
        <v>40</v>
      </c>
      <c r="R3257" t="s">
        <v>40</v>
      </c>
      <c r="S3257" s="163" t="s">
        <v>231</v>
      </c>
      <c r="T3257" t="s">
        <v>62</v>
      </c>
      <c r="U3257" t="s">
        <v>36</v>
      </c>
      <c r="V3257" t="s">
        <v>48</v>
      </c>
      <c r="W3257" t="s">
        <v>40</v>
      </c>
      <c r="X3257" t="s">
        <v>232</v>
      </c>
      <c r="Y3257" t="s">
        <v>40</v>
      </c>
      <c r="AB3257" t="s">
        <v>37</v>
      </c>
      <c r="AC3257" t="s">
        <v>92</v>
      </c>
      <c r="AD3257" t="s">
        <v>39</v>
      </c>
    </row>
    <row r="3258" spans="1:30">
      <c r="A3258" t="s">
        <v>3381</v>
      </c>
      <c r="B3258" t="s">
        <v>26</v>
      </c>
      <c r="C3258" t="s">
        <v>27</v>
      </c>
      <c r="D3258" t="s">
        <v>28</v>
      </c>
      <c r="E3258" t="s">
        <v>29</v>
      </c>
      <c r="F3258" t="s">
        <v>3250</v>
      </c>
      <c r="G3258" t="s">
        <v>3251</v>
      </c>
      <c r="H3258" t="s">
        <v>6181</v>
      </c>
      <c r="I3258" t="s">
        <v>6029</v>
      </c>
      <c r="J3258" t="s">
        <v>3381</v>
      </c>
      <c r="K3258" t="s">
        <v>87</v>
      </c>
      <c r="L3258" t="s">
        <v>709</v>
      </c>
      <c r="M3258" t="s">
        <v>755</v>
      </c>
      <c r="N3258" t="s">
        <v>231</v>
      </c>
      <c r="O3258" t="s">
        <v>19280</v>
      </c>
      <c r="P3258" t="s">
        <v>40</v>
      </c>
      <c r="Q3258" t="s">
        <v>40</v>
      </c>
      <c r="R3258" t="s">
        <v>40</v>
      </c>
      <c r="S3258" s="163" t="s">
        <v>231</v>
      </c>
      <c r="T3258" t="s">
        <v>62</v>
      </c>
      <c r="U3258" t="s">
        <v>36</v>
      </c>
      <c r="V3258" t="s">
        <v>48</v>
      </c>
      <c r="W3258" t="s">
        <v>40</v>
      </c>
      <c r="X3258" t="s">
        <v>232</v>
      </c>
      <c r="Y3258" t="s">
        <v>40</v>
      </c>
      <c r="AB3258" t="s">
        <v>37</v>
      </c>
      <c r="AC3258" t="s">
        <v>92</v>
      </c>
      <c r="AD3258" t="s">
        <v>39</v>
      </c>
    </row>
    <row r="3259" spans="1:30">
      <c r="A3259" t="s">
        <v>3382</v>
      </c>
      <c r="B3259" t="s">
        <v>26</v>
      </c>
      <c r="C3259" t="s">
        <v>27</v>
      </c>
      <c r="D3259" t="s">
        <v>28</v>
      </c>
      <c r="E3259" t="s">
        <v>29</v>
      </c>
      <c r="F3259" t="s">
        <v>3250</v>
      </c>
      <c r="G3259" t="s">
        <v>3251</v>
      </c>
      <c r="H3259" t="s">
        <v>6181</v>
      </c>
      <c r="I3259" t="s">
        <v>6029</v>
      </c>
      <c r="J3259" t="s">
        <v>3382</v>
      </c>
      <c r="K3259" t="s">
        <v>87</v>
      </c>
      <c r="L3259" t="s">
        <v>709</v>
      </c>
      <c r="M3259" t="s">
        <v>3383</v>
      </c>
      <c r="N3259" t="s">
        <v>231</v>
      </c>
      <c r="O3259" t="s">
        <v>3384</v>
      </c>
      <c r="P3259" t="s">
        <v>40</v>
      </c>
      <c r="Q3259" t="s">
        <v>40</v>
      </c>
      <c r="R3259" t="s">
        <v>40</v>
      </c>
      <c r="S3259" s="163" t="s">
        <v>231</v>
      </c>
      <c r="T3259" t="s">
        <v>62</v>
      </c>
      <c r="U3259" t="s">
        <v>36</v>
      </c>
      <c r="V3259" t="s">
        <v>48</v>
      </c>
      <c r="W3259" t="s">
        <v>40</v>
      </c>
      <c r="X3259" t="s">
        <v>232</v>
      </c>
      <c r="Y3259" t="s">
        <v>40</v>
      </c>
      <c r="AB3259" t="s">
        <v>37</v>
      </c>
      <c r="AC3259" t="s">
        <v>92</v>
      </c>
      <c r="AD3259" t="s">
        <v>39</v>
      </c>
    </row>
    <row r="3260" spans="1:30">
      <c r="A3260" t="s">
        <v>3387</v>
      </c>
      <c r="B3260" t="s">
        <v>26</v>
      </c>
      <c r="C3260" t="s">
        <v>27</v>
      </c>
      <c r="D3260" t="s">
        <v>28</v>
      </c>
      <c r="E3260" t="s">
        <v>29</v>
      </c>
      <c r="F3260" t="s">
        <v>3250</v>
      </c>
      <c r="G3260" t="s">
        <v>3251</v>
      </c>
      <c r="H3260" t="s">
        <v>6181</v>
      </c>
      <c r="I3260" t="s">
        <v>6029</v>
      </c>
      <c r="J3260" t="s">
        <v>3387</v>
      </c>
      <c r="K3260" t="s">
        <v>87</v>
      </c>
      <c r="L3260" t="s">
        <v>88</v>
      </c>
      <c r="M3260" t="s">
        <v>358</v>
      </c>
      <c r="N3260" t="s">
        <v>42</v>
      </c>
      <c r="O3260" t="s">
        <v>3388</v>
      </c>
      <c r="P3260" t="s">
        <v>189</v>
      </c>
      <c r="Q3260" t="s">
        <v>73</v>
      </c>
      <c r="R3260" t="s">
        <v>916</v>
      </c>
      <c r="S3260" t="str">
        <f t="shared" si="50"/>
        <v>APAZA CONDORI, MOISES</v>
      </c>
      <c r="T3260" t="s">
        <v>99</v>
      </c>
      <c r="U3260" t="s">
        <v>36</v>
      </c>
      <c r="V3260" t="s">
        <v>48</v>
      </c>
      <c r="W3260" t="s">
        <v>17672</v>
      </c>
      <c r="X3260" s="121">
        <v>26262</v>
      </c>
      <c r="Y3260" t="s">
        <v>3389</v>
      </c>
      <c r="AB3260" t="s">
        <v>37</v>
      </c>
      <c r="AC3260" t="s">
        <v>92</v>
      </c>
      <c r="AD3260" t="s">
        <v>39</v>
      </c>
    </row>
    <row r="3261" spans="1:30">
      <c r="A3261" t="s">
        <v>3390</v>
      </c>
      <c r="B3261" t="s">
        <v>26</v>
      </c>
      <c r="C3261" t="s">
        <v>27</v>
      </c>
      <c r="D3261" t="s">
        <v>28</v>
      </c>
      <c r="E3261" t="s">
        <v>29</v>
      </c>
      <c r="F3261" t="s">
        <v>3250</v>
      </c>
      <c r="G3261" t="s">
        <v>3251</v>
      </c>
      <c r="H3261" t="s">
        <v>6181</v>
      </c>
      <c r="I3261" t="s">
        <v>6029</v>
      </c>
      <c r="J3261" t="s">
        <v>3390</v>
      </c>
      <c r="K3261" t="s">
        <v>87</v>
      </c>
      <c r="L3261" t="s">
        <v>88</v>
      </c>
      <c r="M3261" t="s">
        <v>89</v>
      </c>
      <c r="N3261" t="s">
        <v>42</v>
      </c>
      <c r="O3261" t="s">
        <v>52</v>
      </c>
      <c r="P3261" t="s">
        <v>122</v>
      </c>
      <c r="Q3261" t="s">
        <v>492</v>
      </c>
      <c r="R3261" t="s">
        <v>6259</v>
      </c>
      <c r="S3261" t="str">
        <f t="shared" si="50"/>
        <v>FLORES ORDOÑO, ALFONZO</v>
      </c>
      <c r="T3261" t="s">
        <v>188</v>
      </c>
      <c r="U3261" t="s">
        <v>36</v>
      </c>
      <c r="V3261" t="s">
        <v>48</v>
      </c>
      <c r="W3261" t="s">
        <v>17673</v>
      </c>
      <c r="X3261" s="121">
        <v>22329</v>
      </c>
      <c r="Y3261" t="s">
        <v>3391</v>
      </c>
      <c r="AB3261" t="s">
        <v>37</v>
      </c>
      <c r="AC3261" t="s">
        <v>92</v>
      </c>
      <c r="AD3261" t="s">
        <v>39</v>
      </c>
    </row>
    <row r="3262" spans="1:30">
      <c r="A3262" t="s">
        <v>3392</v>
      </c>
      <c r="B3262" t="s">
        <v>26</v>
      </c>
      <c r="C3262" t="s">
        <v>27</v>
      </c>
      <c r="D3262" t="s">
        <v>28</v>
      </c>
      <c r="E3262" t="s">
        <v>29</v>
      </c>
      <c r="F3262" t="s">
        <v>3250</v>
      </c>
      <c r="G3262" t="s">
        <v>3251</v>
      </c>
      <c r="H3262" t="s">
        <v>6181</v>
      </c>
      <c r="I3262" t="s">
        <v>6029</v>
      </c>
      <c r="J3262" t="s">
        <v>3392</v>
      </c>
      <c r="K3262" t="s">
        <v>87</v>
      </c>
      <c r="L3262" t="s">
        <v>88</v>
      </c>
      <c r="M3262" t="s">
        <v>89</v>
      </c>
      <c r="N3262" t="s">
        <v>42</v>
      </c>
      <c r="O3262" t="s">
        <v>3393</v>
      </c>
      <c r="P3262" t="s">
        <v>103</v>
      </c>
      <c r="Q3262" t="s">
        <v>128</v>
      </c>
      <c r="R3262" t="s">
        <v>692</v>
      </c>
      <c r="S3262" t="str">
        <f t="shared" si="50"/>
        <v>MAMANI VELASQUEZ, JUAN</v>
      </c>
      <c r="T3262" t="s">
        <v>99</v>
      </c>
      <c r="U3262" t="s">
        <v>36</v>
      </c>
      <c r="V3262" t="s">
        <v>48</v>
      </c>
      <c r="W3262" t="s">
        <v>17674</v>
      </c>
      <c r="X3262" s="121">
        <v>22796</v>
      </c>
      <c r="Y3262" t="s">
        <v>3394</v>
      </c>
      <c r="AB3262" t="s">
        <v>37</v>
      </c>
      <c r="AC3262" t="s">
        <v>92</v>
      </c>
      <c r="AD3262" t="s">
        <v>39</v>
      </c>
    </row>
    <row r="3263" spans="1:30">
      <c r="A3263" t="s">
        <v>3395</v>
      </c>
      <c r="B3263" t="s">
        <v>26</v>
      </c>
      <c r="C3263" t="s">
        <v>27</v>
      </c>
      <c r="D3263" t="s">
        <v>28</v>
      </c>
      <c r="E3263" t="s">
        <v>29</v>
      </c>
      <c r="F3263" t="s">
        <v>3250</v>
      </c>
      <c r="G3263" t="s">
        <v>3251</v>
      </c>
      <c r="H3263" t="s">
        <v>6181</v>
      </c>
      <c r="I3263" t="s">
        <v>6029</v>
      </c>
      <c r="J3263" t="s">
        <v>3395</v>
      </c>
      <c r="K3263" t="s">
        <v>87</v>
      </c>
      <c r="L3263" t="s">
        <v>88</v>
      </c>
      <c r="M3263" t="s">
        <v>89</v>
      </c>
      <c r="N3263" t="s">
        <v>42</v>
      </c>
      <c r="O3263" t="s">
        <v>52</v>
      </c>
      <c r="P3263" t="s">
        <v>164</v>
      </c>
      <c r="Q3263" t="s">
        <v>75</v>
      </c>
      <c r="R3263" t="s">
        <v>440</v>
      </c>
      <c r="S3263" t="str">
        <f t="shared" si="50"/>
        <v>ORTEGA PINEDA, JOSE</v>
      </c>
      <c r="T3263" t="s">
        <v>188</v>
      </c>
      <c r="U3263" t="s">
        <v>36</v>
      </c>
      <c r="V3263" t="s">
        <v>48</v>
      </c>
      <c r="W3263" t="s">
        <v>17675</v>
      </c>
      <c r="X3263" s="121">
        <v>21995</v>
      </c>
      <c r="Y3263" t="s">
        <v>3396</v>
      </c>
      <c r="AB3263" t="s">
        <v>37</v>
      </c>
      <c r="AC3263" t="s">
        <v>92</v>
      </c>
      <c r="AD3263" t="s">
        <v>39</v>
      </c>
    </row>
    <row r="3264" spans="1:30">
      <c r="A3264" t="s">
        <v>3397</v>
      </c>
      <c r="B3264" t="s">
        <v>26</v>
      </c>
      <c r="C3264" t="s">
        <v>27</v>
      </c>
      <c r="D3264" t="s">
        <v>28</v>
      </c>
      <c r="E3264" t="s">
        <v>29</v>
      </c>
      <c r="F3264" t="s">
        <v>3250</v>
      </c>
      <c r="G3264" t="s">
        <v>3251</v>
      </c>
      <c r="H3264" t="s">
        <v>6181</v>
      </c>
      <c r="I3264" t="s">
        <v>6029</v>
      </c>
      <c r="J3264" t="s">
        <v>3397</v>
      </c>
      <c r="K3264" t="s">
        <v>87</v>
      </c>
      <c r="L3264" t="s">
        <v>88</v>
      </c>
      <c r="M3264" t="s">
        <v>89</v>
      </c>
      <c r="N3264" t="s">
        <v>42</v>
      </c>
      <c r="O3264" t="s">
        <v>52</v>
      </c>
      <c r="P3264" t="s">
        <v>72</v>
      </c>
      <c r="Q3264" t="s">
        <v>517</v>
      </c>
      <c r="R3264" t="s">
        <v>3398</v>
      </c>
      <c r="S3264" t="str">
        <f t="shared" si="50"/>
        <v>QUISPE ALAVE, NAPOLEON</v>
      </c>
      <c r="T3264" t="s">
        <v>97</v>
      </c>
      <c r="U3264" t="s">
        <v>36</v>
      </c>
      <c r="V3264" t="s">
        <v>48</v>
      </c>
      <c r="W3264" t="s">
        <v>17676</v>
      </c>
      <c r="X3264" s="121">
        <v>22481</v>
      </c>
      <c r="Y3264" t="s">
        <v>3399</v>
      </c>
      <c r="AB3264" t="s">
        <v>37</v>
      </c>
      <c r="AC3264" t="s">
        <v>92</v>
      </c>
      <c r="AD3264" t="s">
        <v>39</v>
      </c>
    </row>
    <row r="3265" spans="1:30">
      <c r="A3265" t="s">
        <v>3400</v>
      </c>
      <c r="B3265" t="s">
        <v>26</v>
      </c>
      <c r="C3265" t="s">
        <v>27</v>
      </c>
      <c r="D3265" t="s">
        <v>28</v>
      </c>
      <c r="E3265" t="s">
        <v>29</v>
      </c>
      <c r="F3265" t="s">
        <v>3250</v>
      </c>
      <c r="G3265" t="s">
        <v>3251</v>
      </c>
      <c r="H3265" t="s">
        <v>6181</v>
      </c>
      <c r="I3265" t="s">
        <v>6029</v>
      </c>
      <c r="J3265" t="s">
        <v>3400</v>
      </c>
      <c r="K3265" t="s">
        <v>87</v>
      </c>
      <c r="L3265" t="s">
        <v>88</v>
      </c>
      <c r="M3265" t="s">
        <v>89</v>
      </c>
      <c r="N3265" t="s">
        <v>42</v>
      </c>
      <c r="O3265" t="s">
        <v>3401</v>
      </c>
      <c r="P3265" t="s">
        <v>813</v>
      </c>
      <c r="Q3265" t="s">
        <v>717</v>
      </c>
      <c r="R3265" t="s">
        <v>3402</v>
      </c>
      <c r="S3265" t="str">
        <f t="shared" si="50"/>
        <v>TEVES LEON, ISIDRO ANTONIO</v>
      </c>
      <c r="T3265" t="s">
        <v>439</v>
      </c>
      <c r="U3265" t="s">
        <v>36</v>
      </c>
      <c r="V3265" t="s">
        <v>48</v>
      </c>
      <c r="W3265" t="s">
        <v>17677</v>
      </c>
      <c r="X3265" s="121">
        <v>22772</v>
      </c>
      <c r="Y3265" t="s">
        <v>3403</v>
      </c>
      <c r="AB3265" t="s">
        <v>37</v>
      </c>
      <c r="AC3265" t="s">
        <v>92</v>
      </c>
      <c r="AD3265" t="s">
        <v>39</v>
      </c>
    </row>
    <row r="3266" spans="1:30">
      <c r="A3266" t="s">
        <v>3404</v>
      </c>
      <c r="B3266" t="s">
        <v>26</v>
      </c>
      <c r="C3266" t="s">
        <v>27</v>
      </c>
      <c r="D3266" t="s">
        <v>28</v>
      </c>
      <c r="E3266" t="s">
        <v>29</v>
      </c>
      <c r="F3266" t="s">
        <v>3250</v>
      </c>
      <c r="G3266" t="s">
        <v>3251</v>
      </c>
      <c r="H3266" t="s">
        <v>6181</v>
      </c>
      <c r="I3266" t="s">
        <v>6029</v>
      </c>
      <c r="J3266" t="s">
        <v>3404</v>
      </c>
      <c r="K3266" t="s">
        <v>87</v>
      </c>
      <c r="L3266" t="s">
        <v>88</v>
      </c>
      <c r="M3266" t="s">
        <v>1188</v>
      </c>
      <c r="N3266" t="s">
        <v>42</v>
      </c>
      <c r="O3266" t="s">
        <v>6260</v>
      </c>
      <c r="P3266" t="s">
        <v>740</v>
      </c>
      <c r="Q3266" t="s">
        <v>152</v>
      </c>
      <c r="R3266" t="s">
        <v>272</v>
      </c>
      <c r="S3266" t="str">
        <f t="shared" si="50"/>
        <v>TISNADO PEREZ, FRANCISCA</v>
      </c>
      <c r="T3266" t="s">
        <v>172</v>
      </c>
      <c r="U3266" t="s">
        <v>36</v>
      </c>
      <c r="V3266" t="s">
        <v>48</v>
      </c>
      <c r="W3266" t="s">
        <v>17678</v>
      </c>
      <c r="X3266" s="121">
        <v>22475</v>
      </c>
      <c r="Y3266" t="s">
        <v>4564</v>
      </c>
      <c r="AB3266" t="s">
        <v>37</v>
      </c>
      <c r="AC3266" t="s">
        <v>92</v>
      </c>
      <c r="AD3266" t="s">
        <v>39</v>
      </c>
    </row>
    <row r="3267" spans="1:30">
      <c r="A3267" t="s">
        <v>3407</v>
      </c>
      <c r="B3267" t="s">
        <v>26</v>
      </c>
      <c r="C3267" t="s">
        <v>27</v>
      </c>
      <c r="D3267" t="s">
        <v>28</v>
      </c>
      <c r="E3267" t="s">
        <v>29</v>
      </c>
      <c r="F3267" t="s">
        <v>3250</v>
      </c>
      <c r="G3267" t="s">
        <v>3251</v>
      </c>
      <c r="H3267" t="s">
        <v>6181</v>
      </c>
      <c r="I3267" t="s">
        <v>6029</v>
      </c>
      <c r="J3267" t="s">
        <v>3407</v>
      </c>
      <c r="K3267" t="s">
        <v>87</v>
      </c>
      <c r="L3267" t="s">
        <v>88</v>
      </c>
      <c r="M3267" t="s">
        <v>89</v>
      </c>
      <c r="N3267" t="s">
        <v>42</v>
      </c>
      <c r="O3267" t="s">
        <v>3408</v>
      </c>
      <c r="P3267" t="s">
        <v>269</v>
      </c>
      <c r="Q3267" t="s">
        <v>282</v>
      </c>
      <c r="R3267" t="s">
        <v>820</v>
      </c>
      <c r="S3267" t="str">
        <f t="shared" si="50"/>
        <v>CUTIPA CHAMBILLA, RICARDO</v>
      </c>
      <c r="T3267" t="s">
        <v>172</v>
      </c>
      <c r="U3267" t="s">
        <v>36</v>
      </c>
      <c r="V3267" t="s">
        <v>48</v>
      </c>
      <c r="W3267" t="s">
        <v>17679</v>
      </c>
      <c r="X3267" s="121">
        <v>21725</v>
      </c>
      <c r="Y3267" t="s">
        <v>3409</v>
      </c>
      <c r="AB3267" t="s">
        <v>37</v>
      </c>
      <c r="AC3267" t="s">
        <v>92</v>
      </c>
      <c r="AD3267" t="s">
        <v>39</v>
      </c>
    </row>
    <row r="3268" spans="1:30">
      <c r="A3268" t="s">
        <v>3412</v>
      </c>
      <c r="B3268" t="s">
        <v>26</v>
      </c>
      <c r="C3268" t="s">
        <v>27</v>
      </c>
      <c r="D3268" t="s">
        <v>28</v>
      </c>
      <c r="E3268" t="s">
        <v>29</v>
      </c>
      <c r="F3268" t="s">
        <v>3410</v>
      </c>
      <c r="G3268" t="s">
        <v>3411</v>
      </c>
      <c r="H3268" t="s">
        <v>6181</v>
      </c>
      <c r="I3268" t="s">
        <v>6038</v>
      </c>
      <c r="J3268" t="s">
        <v>3412</v>
      </c>
      <c r="K3268" t="s">
        <v>30</v>
      </c>
      <c r="L3268" t="s">
        <v>31</v>
      </c>
      <c r="M3268" t="s">
        <v>32</v>
      </c>
      <c r="N3268" t="s">
        <v>231</v>
      </c>
      <c r="O3268" t="s">
        <v>3413</v>
      </c>
      <c r="P3268" t="s">
        <v>40</v>
      </c>
      <c r="Q3268" t="s">
        <v>40</v>
      </c>
      <c r="R3268" t="s">
        <v>40</v>
      </c>
      <c r="S3268" s="163" t="s">
        <v>231</v>
      </c>
      <c r="T3268" t="s">
        <v>62</v>
      </c>
      <c r="U3268" t="s">
        <v>36</v>
      </c>
      <c r="V3268" t="s">
        <v>48</v>
      </c>
      <c r="W3268" t="s">
        <v>40</v>
      </c>
      <c r="X3268" t="s">
        <v>232</v>
      </c>
      <c r="Y3268" t="s">
        <v>40</v>
      </c>
      <c r="AB3268" t="s">
        <v>37</v>
      </c>
      <c r="AC3268" t="s">
        <v>38</v>
      </c>
      <c r="AD3268" t="s">
        <v>39</v>
      </c>
    </row>
    <row r="3269" spans="1:30">
      <c r="A3269" t="s">
        <v>3414</v>
      </c>
      <c r="B3269" t="s">
        <v>26</v>
      </c>
      <c r="C3269" t="s">
        <v>27</v>
      </c>
      <c r="D3269" t="s">
        <v>28</v>
      </c>
      <c r="E3269" t="s">
        <v>29</v>
      </c>
      <c r="F3269" t="s">
        <v>3410</v>
      </c>
      <c r="G3269" t="s">
        <v>3411</v>
      </c>
      <c r="H3269" t="s">
        <v>6181</v>
      </c>
      <c r="I3269" t="s">
        <v>6038</v>
      </c>
      <c r="J3269" t="s">
        <v>3414</v>
      </c>
      <c r="K3269" t="s">
        <v>30</v>
      </c>
      <c r="L3269" t="s">
        <v>30</v>
      </c>
      <c r="M3269" t="s">
        <v>41</v>
      </c>
      <c r="N3269" t="s">
        <v>42</v>
      </c>
      <c r="O3269" t="s">
        <v>52</v>
      </c>
      <c r="P3269" t="s">
        <v>780</v>
      </c>
      <c r="Q3269" t="s">
        <v>299</v>
      </c>
      <c r="R3269" t="s">
        <v>3415</v>
      </c>
      <c r="S3269" t="str">
        <f t="shared" ref="S3269:S3332" si="51">CONCATENATE(P3269," ",Q3269,","," ",R3269)</f>
        <v>SARDON RODRIGUEZ, GLENY KARINNA</v>
      </c>
      <c r="T3269" t="s">
        <v>58</v>
      </c>
      <c r="U3269" t="s">
        <v>47</v>
      </c>
      <c r="V3269" t="s">
        <v>48</v>
      </c>
      <c r="W3269" t="s">
        <v>17680</v>
      </c>
      <c r="X3269" s="121">
        <v>25951</v>
      </c>
      <c r="Y3269" t="s">
        <v>3416</v>
      </c>
      <c r="AB3269" t="s">
        <v>37</v>
      </c>
      <c r="AC3269" t="s">
        <v>38</v>
      </c>
      <c r="AD3269" t="s">
        <v>39</v>
      </c>
    </row>
    <row r="3270" spans="1:30">
      <c r="A3270" t="s">
        <v>3417</v>
      </c>
      <c r="B3270" t="s">
        <v>26</v>
      </c>
      <c r="C3270" t="s">
        <v>27</v>
      </c>
      <c r="D3270" t="s">
        <v>28</v>
      </c>
      <c r="E3270" t="s">
        <v>29</v>
      </c>
      <c r="F3270" t="s">
        <v>3410</v>
      </c>
      <c r="G3270" t="s">
        <v>3411</v>
      </c>
      <c r="H3270" t="s">
        <v>6181</v>
      </c>
      <c r="I3270" t="s">
        <v>6038</v>
      </c>
      <c r="J3270" t="s">
        <v>3417</v>
      </c>
      <c r="K3270" t="s">
        <v>30</v>
      </c>
      <c r="L3270" t="s">
        <v>30</v>
      </c>
      <c r="M3270" t="s">
        <v>41</v>
      </c>
      <c r="N3270" t="s">
        <v>42</v>
      </c>
      <c r="O3270" t="s">
        <v>52</v>
      </c>
      <c r="P3270" t="s">
        <v>674</v>
      </c>
      <c r="Q3270" t="s">
        <v>674</v>
      </c>
      <c r="R3270" t="s">
        <v>949</v>
      </c>
      <c r="S3270" t="str">
        <f t="shared" si="51"/>
        <v>CONDEMAYTA CONDEMAYTA, TEODORO</v>
      </c>
      <c r="T3270" t="s">
        <v>46</v>
      </c>
      <c r="U3270" t="s">
        <v>47</v>
      </c>
      <c r="V3270" t="s">
        <v>48</v>
      </c>
      <c r="W3270" t="s">
        <v>17681</v>
      </c>
      <c r="X3270" s="121">
        <v>22958</v>
      </c>
      <c r="Y3270" t="s">
        <v>3418</v>
      </c>
      <c r="AB3270" t="s">
        <v>37</v>
      </c>
      <c r="AC3270" t="s">
        <v>38</v>
      </c>
      <c r="AD3270" t="s">
        <v>39</v>
      </c>
    </row>
    <row r="3271" spans="1:30">
      <c r="A3271" t="s">
        <v>3419</v>
      </c>
      <c r="B3271" t="s">
        <v>26</v>
      </c>
      <c r="C3271" t="s">
        <v>27</v>
      </c>
      <c r="D3271" t="s">
        <v>28</v>
      </c>
      <c r="E3271" t="s">
        <v>29</v>
      </c>
      <c r="F3271" t="s">
        <v>3410</v>
      </c>
      <c r="G3271" t="s">
        <v>3411</v>
      </c>
      <c r="H3271" t="s">
        <v>6181</v>
      </c>
      <c r="I3271" t="s">
        <v>6038</v>
      </c>
      <c r="J3271" t="s">
        <v>3419</v>
      </c>
      <c r="K3271" t="s">
        <v>30</v>
      </c>
      <c r="L3271" t="s">
        <v>30</v>
      </c>
      <c r="M3271" t="s">
        <v>8480</v>
      </c>
      <c r="N3271" t="s">
        <v>42</v>
      </c>
      <c r="O3271" t="s">
        <v>52</v>
      </c>
      <c r="P3271" t="s">
        <v>335</v>
      </c>
      <c r="Q3271" t="s">
        <v>208</v>
      </c>
      <c r="R3271" t="s">
        <v>3420</v>
      </c>
      <c r="S3271" t="str">
        <f t="shared" si="51"/>
        <v>GUTIERREZ CATACORA, INGRID FATIMA</v>
      </c>
      <c r="T3271" t="s">
        <v>58</v>
      </c>
      <c r="U3271" t="s">
        <v>47</v>
      </c>
      <c r="V3271" t="s">
        <v>48</v>
      </c>
      <c r="W3271" t="s">
        <v>17682</v>
      </c>
      <c r="X3271" s="121">
        <v>25799</v>
      </c>
      <c r="Y3271" t="s">
        <v>3421</v>
      </c>
      <c r="AB3271" t="s">
        <v>37</v>
      </c>
      <c r="AC3271" t="s">
        <v>38</v>
      </c>
      <c r="AD3271" t="s">
        <v>39</v>
      </c>
    </row>
    <row r="3272" spans="1:30">
      <c r="A3272" t="s">
        <v>3422</v>
      </c>
      <c r="B3272" t="s">
        <v>26</v>
      </c>
      <c r="C3272" t="s">
        <v>27</v>
      </c>
      <c r="D3272" t="s">
        <v>28</v>
      </c>
      <c r="E3272" t="s">
        <v>29</v>
      </c>
      <c r="F3272" t="s">
        <v>3410</v>
      </c>
      <c r="G3272" t="s">
        <v>3411</v>
      </c>
      <c r="H3272" t="s">
        <v>6181</v>
      </c>
      <c r="I3272" t="s">
        <v>6038</v>
      </c>
      <c r="J3272" t="s">
        <v>3422</v>
      </c>
      <c r="K3272" t="s">
        <v>30</v>
      </c>
      <c r="L3272" t="s">
        <v>30</v>
      </c>
      <c r="M3272" t="s">
        <v>41</v>
      </c>
      <c r="N3272" t="s">
        <v>42</v>
      </c>
      <c r="O3272" t="s">
        <v>52</v>
      </c>
      <c r="P3272" t="s">
        <v>816</v>
      </c>
      <c r="Q3272" t="s">
        <v>326</v>
      </c>
      <c r="R3272" t="s">
        <v>793</v>
      </c>
      <c r="S3272" t="str">
        <f t="shared" si="51"/>
        <v>MONROY QUENTA, BERTHA</v>
      </c>
      <c r="T3272" t="s">
        <v>51</v>
      </c>
      <c r="U3272" t="s">
        <v>47</v>
      </c>
      <c r="V3272" t="s">
        <v>48</v>
      </c>
      <c r="W3272" t="s">
        <v>17683</v>
      </c>
      <c r="X3272" s="121">
        <v>21438</v>
      </c>
      <c r="Y3272" t="s">
        <v>3423</v>
      </c>
      <c r="AB3272" t="s">
        <v>37</v>
      </c>
      <c r="AC3272" t="s">
        <v>38</v>
      </c>
      <c r="AD3272" t="s">
        <v>39</v>
      </c>
    </row>
    <row r="3273" spans="1:30">
      <c r="A3273" t="s">
        <v>3424</v>
      </c>
      <c r="B3273" t="s">
        <v>26</v>
      </c>
      <c r="C3273" t="s">
        <v>27</v>
      </c>
      <c r="D3273" t="s">
        <v>28</v>
      </c>
      <c r="E3273" t="s">
        <v>29</v>
      </c>
      <c r="F3273" t="s">
        <v>3410</v>
      </c>
      <c r="G3273" t="s">
        <v>3411</v>
      </c>
      <c r="H3273" t="s">
        <v>6181</v>
      </c>
      <c r="I3273" t="s">
        <v>6038</v>
      </c>
      <c r="J3273" t="s">
        <v>3424</v>
      </c>
      <c r="K3273" t="s">
        <v>30</v>
      </c>
      <c r="L3273" t="s">
        <v>30</v>
      </c>
      <c r="M3273" t="s">
        <v>41</v>
      </c>
      <c r="N3273" t="s">
        <v>42</v>
      </c>
      <c r="O3273" t="s">
        <v>52</v>
      </c>
      <c r="P3273" t="s">
        <v>294</v>
      </c>
      <c r="Q3273" t="s">
        <v>200</v>
      </c>
      <c r="R3273" t="s">
        <v>3425</v>
      </c>
      <c r="S3273" t="str">
        <f t="shared" si="51"/>
        <v>PAXI CASTRO, OTILIA YOLANDA</v>
      </c>
      <c r="T3273" t="s">
        <v>46</v>
      </c>
      <c r="U3273" t="s">
        <v>47</v>
      </c>
      <c r="V3273" t="s">
        <v>48</v>
      </c>
      <c r="W3273" t="s">
        <v>17684</v>
      </c>
      <c r="X3273" s="121">
        <v>23694</v>
      </c>
      <c r="Y3273" t="s">
        <v>3426</v>
      </c>
      <c r="AB3273" t="s">
        <v>37</v>
      </c>
      <c r="AC3273" t="s">
        <v>38</v>
      </c>
      <c r="AD3273" t="s">
        <v>39</v>
      </c>
    </row>
    <row r="3274" spans="1:30">
      <c r="A3274" t="s">
        <v>3427</v>
      </c>
      <c r="B3274" t="s">
        <v>26</v>
      </c>
      <c r="C3274" t="s">
        <v>27</v>
      </c>
      <c r="D3274" t="s">
        <v>28</v>
      </c>
      <c r="E3274" t="s">
        <v>29</v>
      </c>
      <c r="F3274" t="s">
        <v>3410</v>
      </c>
      <c r="G3274" t="s">
        <v>3411</v>
      </c>
      <c r="H3274" t="s">
        <v>6181</v>
      </c>
      <c r="I3274" t="s">
        <v>6038</v>
      </c>
      <c r="J3274" t="s">
        <v>3427</v>
      </c>
      <c r="K3274" t="s">
        <v>30</v>
      </c>
      <c r="L3274" t="s">
        <v>30</v>
      </c>
      <c r="M3274" t="s">
        <v>41</v>
      </c>
      <c r="N3274" t="s">
        <v>42</v>
      </c>
      <c r="O3274" t="s">
        <v>1064</v>
      </c>
      <c r="P3274" t="s">
        <v>418</v>
      </c>
      <c r="Q3274" t="s">
        <v>1577</v>
      </c>
      <c r="R3274" t="s">
        <v>4017</v>
      </c>
      <c r="S3274" t="str">
        <f t="shared" si="51"/>
        <v>ACERO BARRAZA, LINO ROMULO</v>
      </c>
      <c r="T3274" t="s">
        <v>35</v>
      </c>
      <c r="U3274" t="s">
        <v>47</v>
      </c>
      <c r="V3274" t="s">
        <v>48</v>
      </c>
      <c r="W3274" t="s">
        <v>17685</v>
      </c>
      <c r="X3274" s="121">
        <v>23996</v>
      </c>
      <c r="Y3274" t="s">
        <v>4018</v>
      </c>
      <c r="AB3274" t="s">
        <v>37</v>
      </c>
      <c r="AC3274" t="s">
        <v>38</v>
      </c>
      <c r="AD3274" t="s">
        <v>39</v>
      </c>
    </row>
    <row r="3275" spans="1:30">
      <c r="A3275" t="s">
        <v>3428</v>
      </c>
      <c r="B3275" t="s">
        <v>26</v>
      </c>
      <c r="C3275" t="s">
        <v>27</v>
      </c>
      <c r="D3275" t="s">
        <v>28</v>
      </c>
      <c r="E3275" t="s">
        <v>29</v>
      </c>
      <c r="F3275" t="s">
        <v>3410</v>
      </c>
      <c r="G3275" t="s">
        <v>3411</v>
      </c>
      <c r="H3275" t="s">
        <v>6181</v>
      </c>
      <c r="I3275" t="s">
        <v>6038</v>
      </c>
      <c r="J3275" t="s">
        <v>3428</v>
      </c>
      <c r="K3275" t="s">
        <v>30</v>
      </c>
      <c r="L3275" t="s">
        <v>30</v>
      </c>
      <c r="M3275" t="s">
        <v>41</v>
      </c>
      <c r="N3275" t="s">
        <v>42</v>
      </c>
      <c r="O3275" t="s">
        <v>3429</v>
      </c>
      <c r="P3275" t="s">
        <v>312</v>
      </c>
      <c r="Q3275" t="s">
        <v>445</v>
      </c>
      <c r="R3275" t="s">
        <v>3430</v>
      </c>
      <c r="S3275" t="str">
        <f t="shared" si="51"/>
        <v>VARGAS GODOY, ISABEL BETTY</v>
      </c>
      <c r="T3275" t="s">
        <v>51</v>
      </c>
      <c r="U3275" t="s">
        <v>47</v>
      </c>
      <c r="V3275" t="s">
        <v>48</v>
      </c>
      <c r="W3275" t="s">
        <v>17686</v>
      </c>
      <c r="X3275" s="121">
        <v>26103</v>
      </c>
      <c r="Y3275" t="s">
        <v>3431</v>
      </c>
      <c r="AB3275" t="s">
        <v>37</v>
      </c>
      <c r="AC3275" t="s">
        <v>38</v>
      </c>
      <c r="AD3275" t="s">
        <v>39</v>
      </c>
    </row>
    <row r="3276" spans="1:30">
      <c r="A3276" t="s">
        <v>3433</v>
      </c>
      <c r="B3276" t="s">
        <v>26</v>
      </c>
      <c r="C3276" t="s">
        <v>27</v>
      </c>
      <c r="D3276" t="s">
        <v>28</v>
      </c>
      <c r="E3276" t="s">
        <v>29</v>
      </c>
      <c r="F3276" t="s">
        <v>3410</v>
      </c>
      <c r="G3276" t="s">
        <v>3411</v>
      </c>
      <c r="H3276" t="s">
        <v>6181</v>
      </c>
      <c r="I3276" t="s">
        <v>6038</v>
      </c>
      <c r="J3276" t="s">
        <v>3433</v>
      </c>
      <c r="K3276" t="s">
        <v>30</v>
      </c>
      <c r="L3276" t="s">
        <v>74</v>
      </c>
      <c r="M3276" t="s">
        <v>74</v>
      </c>
      <c r="N3276" t="s">
        <v>42</v>
      </c>
      <c r="O3276" t="s">
        <v>3434</v>
      </c>
      <c r="P3276" t="s">
        <v>94</v>
      </c>
      <c r="Q3276" t="s">
        <v>95</v>
      </c>
      <c r="R3276" t="s">
        <v>3435</v>
      </c>
      <c r="S3276" t="str">
        <f t="shared" si="51"/>
        <v>CHARAJA COLQUE, ESTELA</v>
      </c>
      <c r="T3276" t="s">
        <v>40</v>
      </c>
      <c r="U3276" t="s">
        <v>47</v>
      </c>
      <c r="V3276" t="s">
        <v>48</v>
      </c>
      <c r="W3276" t="s">
        <v>17687</v>
      </c>
      <c r="X3276" s="121">
        <v>25813</v>
      </c>
      <c r="Y3276" t="s">
        <v>3436</v>
      </c>
      <c r="AB3276" t="s">
        <v>37</v>
      </c>
      <c r="AC3276" t="s">
        <v>77</v>
      </c>
      <c r="AD3276" t="s">
        <v>39</v>
      </c>
    </row>
    <row r="3277" spans="1:30">
      <c r="A3277" t="s">
        <v>3437</v>
      </c>
      <c r="B3277" t="s">
        <v>26</v>
      </c>
      <c r="C3277" t="s">
        <v>27</v>
      </c>
      <c r="D3277" t="s">
        <v>28</v>
      </c>
      <c r="E3277" t="s">
        <v>29</v>
      </c>
      <c r="F3277" t="s">
        <v>3410</v>
      </c>
      <c r="G3277" t="s">
        <v>3411</v>
      </c>
      <c r="H3277" t="s">
        <v>6181</v>
      </c>
      <c r="I3277" t="s">
        <v>6038</v>
      </c>
      <c r="J3277" t="s">
        <v>3437</v>
      </c>
      <c r="K3277" t="s">
        <v>87</v>
      </c>
      <c r="L3277" t="s">
        <v>709</v>
      </c>
      <c r="M3277" t="s">
        <v>1333</v>
      </c>
      <c r="N3277" t="s">
        <v>42</v>
      </c>
      <c r="O3277" t="s">
        <v>52</v>
      </c>
      <c r="P3277" t="s">
        <v>291</v>
      </c>
      <c r="Q3277" t="s">
        <v>291</v>
      </c>
      <c r="R3277" t="s">
        <v>3438</v>
      </c>
      <c r="S3277" t="str">
        <f t="shared" si="51"/>
        <v>LUQUE LUQUE, FLAVIO</v>
      </c>
      <c r="T3277" t="s">
        <v>1335</v>
      </c>
      <c r="U3277" t="s">
        <v>36</v>
      </c>
      <c r="V3277" t="s">
        <v>48</v>
      </c>
      <c r="W3277" t="s">
        <v>17688</v>
      </c>
      <c r="X3277" s="121">
        <v>22969</v>
      </c>
      <c r="Y3277" t="s">
        <v>3439</v>
      </c>
      <c r="AB3277" t="s">
        <v>37</v>
      </c>
      <c r="AC3277" t="s">
        <v>92</v>
      </c>
      <c r="AD3277" t="s">
        <v>39</v>
      </c>
    </row>
    <row r="3278" spans="1:30">
      <c r="A3278" t="s">
        <v>3440</v>
      </c>
      <c r="B3278" t="s">
        <v>26</v>
      </c>
      <c r="C3278" t="s">
        <v>27</v>
      </c>
      <c r="D3278" t="s">
        <v>28</v>
      </c>
      <c r="E3278" t="s">
        <v>29</v>
      </c>
      <c r="F3278" t="s">
        <v>3410</v>
      </c>
      <c r="G3278" t="s">
        <v>3411</v>
      </c>
      <c r="H3278" t="s">
        <v>6181</v>
      </c>
      <c r="I3278" t="s">
        <v>6038</v>
      </c>
      <c r="J3278" t="s">
        <v>3440</v>
      </c>
      <c r="K3278" t="s">
        <v>87</v>
      </c>
      <c r="L3278" t="s">
        <v>709</v>
      </c>
      <c r="M3278" t="s">
        <v>799</v>
      </c>
      <c r="N3278" t="s">
        <v>42</v>
      </c>
      <c r="O3278" t="s">
        <v>3441</v>
      </c>
      <c r="P3278" t="s">
        <v>78</v>
      </c>
      <c r="Q3278" t="s">
        <v>3094</v>
      </c>
      <c r="R3278" t="s">
        <v>3442</v>
      </c>
      <c r="S3278" t="str">
        <f t="shared" si="51"/>
        <v>LARICO CALSINA, SARA ELIZABETH</v>
      </c>
      <c r="T3278" t="s">
        <v>303</v>
      </c>
      <c r="U3278" t="s">
        <v>36</v>
      </c>
      <c r="V3278" t="s">
        <v>48</v>
      </c>
      <c r="W3278" t="s">
        <v>17689</v>
      </c>
      <c r="X3278" s="121">
        <v>22509</v>
      </c>
      <c r="Y3278" t="s">
        <v>3443</v>
      </c>
      <c r="AB3278" t="s">
        <v>37</v>
      </c>
      <c r="AC3278" t="s">
        <v>92</v>
      </c>
      <c r="AD3278" t="s">
        <v>39</v>
      </c>
    </row>
    <row r="3279" spans="1:30">
      <c r="A3279" t="s">
        <v>3444</v>
      </c>
      <c r="B3279" t="s">
        <v>26</v>
      </c>
      <c r="C3279" t="s">
        <v>27</v>
      </c>
      <c r="D3279" t="s">
        <v>28</v>
      </c>
      <c r="E3279" t="s">
        <v>29</v>
      </c>
      <c r="F3279" t="s">
        <v>3410</v>
      </c>
      <c r="G3279" t="s">
        <v>3411</v>
      </c>
      <c r="H3279" t="s">
        <v>6181</v>
      </c>
      <c r="I3279" t="s">
        <v>6038</v>
      </c>
      <c r="J3279" t="s">
        <v>3444</v>
      </c>
      <c r="K3279" t="s">
        <v>87</v>
      </c>
      <c r="L3279" t="s">
        <v>88</v>
      </c>
      <c r="M3279" t="s">
        <v>89</v>
      </c>
      <c r="N3279" t="s">
        <v>42</v>
      </c>
      <c r="O3279" t="s">
        <v>52</v>
      </c>
      <c r="P3279" t="s">
        <v>282</v>
      </c>
      <c r="Q3279" t="s">
        <v>1611</v>
      </c>
      <c r="R3279" t="s">
        <v>3445</v>
      </c>
      <c r="S3279" t="str">
        <f t="shared" si="51"/>
        <v>CHAMBILLA JALIRE, TEODOCIA</v>
      </c>
      <c r="T3279" t="s">
        <v>91</v>
      </c>
      <c r="U3279" t="s">
        <v>36</v>
      </c>
      <c r="V3279" t="s">
        <v>48</v>
      </c>
      <c r="W3279" t="s">
        <v>17690</v>
      </c>
      <c r="X3279" s="121">
        <v>22677</v>
      </c>
      <c r="Y3279" t="s">
        <v>3446</v>
      </c>
      <c r="AB3279" t="s">
        <v>37</v>
      </c>
      <c r="AC3279" t="s">
        <v>92</v>
      </c>
      <c r="AD3279" t="s">
        <v>39</v>
      </c>
    </row>
    <row r="3280" spans="1:30">
      <c r="A3280" t="s">
        <v>3449</v>
      </c>
      <c r="B3280" t="s">
        <v>26</v>
      </c>
      <c r="C3280" t="s">
        <v>27</v>
      </c>
      <c r="D3280" t="s">
        <v>229</v>
      </c>
      <c r="E3280" t="s">
        <v>230</v>
      </c>
      <c r="F3280" t="s">
        <v>3447</v>
      </c>
      <c r="G3280" t="s">
        <v>3448</v>
      </c>
      <c r="H3280" t="s">
        <v>6181</v>
      </c>
      <c r="I3280" t="s">
        <v>5923</v>
      </c>
      <c r="J3280" t="s">
        <v>3449</v>
      </c>
      <c r="K3280" t="s">
        <v>30</v>
      </c>
      <c r="L3280" t="s">
        <v>30</v>
      </c>
      <c r="M3280" t="s">
        <v>41</v>
      </c>
      <c r="N3280" t="s">
        <v>42</v>
      </c>
      <c r="O3280" t="s">
        <v>52</v>
      </c>
      <c r="P3280" t="s">
        <v>293</v>
      </c>
      <c r="Q3280" t="s">
        <v>364</v>
      </c>
      <c r="R3280" t="s">
        <v>3450</v>
      </c>
      <c r="S3280" t="str">
        <f t="shared" si="51"/>
        <v>AGUILAR RAMIREZ, GIOVANNA MARIA DEL PILAR</v>
      </c>
      <c r="T3280" t="s">
        <v>58</v>
      </c>
      <c r="U3280" t="s">
        <v>47</v>
      </c>
      <c r="V3280" t="s">
        <v>48</v>
      </c>
      <c r="W3280" t="s">
        <v>17691</v>
      </c>
      <c r="X3280" s="121">
        <v>25941</v>
      </c>
      <c r="Y3280" t="s">
        <v>3451</v>
      </c>
      <c r="AB3280" t="s">
        <v>37</v>
      </c>
      <c r="AC3280" t="s">
        <v>38</v>
      </c>
      <c r="AD3280" t="s">
        <v>39</v>
      </c>
    </row>
    <row r="3281" spans="1:30">
      <c r="A3281" t="s">
        <v>3452</v>
      </c>
      <c r="B3281" t="s">
        <v>26</v>
      </c>
      <c r="C3281" t="s">
        <v>27</v>
      </c>
      <c r="D3281" t="s">
        <v>229</v>
      </c>
      <c r="E3281" t="s">
        <v>230</v>
      </c>
      <c r="F3281" t="s">
        <v>3447</v>
      </c>
      <c r="G3281" t="s">
        <v>3448</v>
      </c>
      <c r="H3281" t="s">
        <v>6181</v>
      </c>
      <c r="I3281" t="s">
        <v>5923</v>
      </c>
      <c r="J3281" t="s">
        <v>3452</v>
      </c>
      <c r="K3281" t="s">
        <v>30</v>
      </c>
      <c r="L3281" t="s">
        <v>30</v>
      </c>
      <c r="M3281" t="s">
        <v>41</v>
      </c>
      <c r="N3281" t="s">
        <v>42</v>
      </c>
      <c r="O3281" t="s">
        <v>52</v>
      </c>
      <c r="P3281" t="s">
        <v>119</v>
      </c>
      <c r="Q3281" t="s">
        <v>261</v>
      </c>
      <c r="R3281" t="s">
        <v>3453</v>
      </c>
      <c r="S3281" t="str">
        <f t="shared" si="51"/>
        <v>ALARCON FUENTES, RUTH MAGDALENA</v>
      </c>
      <c r="T3281" t="s">
        <v>58</v>
      </c>
      <c r="U3281" t="s">
        <v>47</v>
      </c>
      <c r="V3281" t="s">
        <v>48</v>
      </c>
      <c r="W3281" t="s">
        <v>17692</v>
      </c>
      <c r="X3281" s="121">
        <v>24129</v>
      </c>
      <c r="Y3281" t="s">
        <v>3454</v>
      </c>
      <c r="AB3281" t="s">
        <v>37</v>
      </c>
      <c r="AC3281" t="s">
        <v>38</v>
      </c>
      <c r="AD3281" t="s">
        <v>39</v>
      </c>
    </row>
    <row r="3282" spans="1:30">
      <c r="A3282" t="s">
        <v>3455</v>
      </c>
      <c r="B3282" t="s">
        <v>26</v>
      </c>
      <c r="C3282" t="s">
        <v>27</v>
      </c>
      <c r="D3282" t="s">
        <v>229</v>
      </c>
      <c r="E3282" t="s">
        <v>230</v>
      </c>
      <c r="F3282" t="s">
        <v>3447</v>
      </c>
      <c r="G3282" t="s">
        <v>3448</v>
      </c>
      <c r="H3282" t="s">
        <v>6181</v>
      </c>
      <c r="I3282" t="s">
        <v>5923</v>
      </c>
      <c r="J3282" t="s">
        <v>3455</v>
      </c>
      <c r="K3282" t="s">
        <v>30</v>
      </c>
      <c r="L3282" t="s">
        <v>30</v>
      </c>
      <c r="M3282" t="s">
        <v>41</v>
      </c>
      <c r="N3282" t="s">
        <v>231</v>
      </c>
      <c r="O3282" t="s">
        <v>19281</v>
      </c>
      <c r="P3282" t="s">
        <v>40</v>
      </c>
      <c r="Q3282" t="s">
        <v>40</v>
      </c>
      <c r="R3282" t="s">
        <v>40</v>
      </c>
      <c r="S3282" s="163" t="s">
        <v>231</v>
      </c>
      <c r="T3282" t="s">
        <v>62</v>
      </c>
      <c r="U3282" t="s">
        <v>47</v>
      </c>
      <c r="V3282" t="s">
        <v>48</v>
      </c>
      <c r="W3282" t="s">
        <v>40</v>
      </c>
      <c r="X3282" t="s">
        <v>232</v>
      </c>
      <c r="Y3282" t="s">
        <v>40</v>
      </c>
      <c r="AB3282" t="s">
        <v>37</v>
      </c>
      <c r="AC3282" t="s">
        <v>6439</v>
      </c>
      <c r="AD3282" t="s">
        <v>39</v>
      </c>
    </row>
    <row r="3283" spans="1:30">
      <c r="A3283" t="s">
        <v>3458</v>
      </c>
      <c r="B3283" t="s">
        <v>26</v>
      </c>
      <c r="C3283" t="s">
        <v>27</v>
      </c>
      <c r="D3283" t="s">
        <v>229</v>
      </c>
      <c r="E3283" t="s">
        <v>230</v>
      </c>
      <c r="F3283" t="s">
        <v>3447</v>
      </c>
      <c r="G3283" t="s">
        <v>3448</v>
      </c>
      <c r="H3283" t="s">
        <v>6181</v>
      </c>
      <c r="I3283" t="s">
        <v>5923</v>
      </c>
      <c r="J3283" t="s">
        <v>3458</v>
      </c>
      <c r="K3283" t="s">
        <v>30</v>
      </c>
      <c r="L3283" t="s">
        <v>30</v>
      </c>
      <c r="M3283" t="s">
        <v>41</v>
      </c>
      <c r="N3283" t="s">
        <v>42</v>
      </c>
      <c r="O3283" t="s">
        <v>52</v>
      </c>
      <c r="P3283" t="s">
        <v>122</v>
      </c>
      <c r="Q3283" t="s">
        <v>706</v>
      </c>
      <c r="R3283" t="s">
        <v>3459</v>
      </c>
      <c r="S3283" t="str">
        <f t="shared" si="51"/>
        <v>FLORES CALATAYUD, MARIA ZOILA</v>
      </c>
      <c r="T3283" t="s">
        <v>46</v>
      </c>
      <c r="U3283" t="s">
        <v>47</v>
      </c>
      <c r="V3283" t="s">
        <v>48</v>
      </c>
      <c r="W3283" t="s">
        <v>17694</v>
      </c>
      <c r="X3283" s="121">
        <v>23893</v>
      </c>
      <c r="Y3283" t="s">
        <v>3460</v>
      </c>
      <c r="AB3283" t="s">
        <v>37</v>
      </c>
      <c r="AC3283" t="s">
        <v>38</v>
      </c>
      <c r="AD3283" t="s">
        <v>39</v>
      </c>
    </row>
    <row r="3284" spans="1:30">
      <c r="A3284" t="s">
        <v>3461</v>
      </c>
      <c r="B3284" t="s">
        <v>26</v>
      </c>
      <c r="C3284" t="s">
        <v>27</v>
      </c>
      <c r="D3284" t="s">
        <v>229</v>
      </c>
      <c r="E3284" t="s">
        <v>230</v>
      </c>
      <c r="F3284" t="s">
        <v>3447</v>
      </c>
      <c r="G3284" t="s">
        <v>3448</v>
      </c>
      <c r="H3284" t="s">
        <v>6181</v>
      </c>
      <c r="I3284" t="s">
        <v>5923</v>
      </c>
      <c r="J3284" t="s">
        <v>3461</v>
      </c>
      <c r="K3284" t="s">
        <v>30</v>
      </c>
      <c r="L3284" t="s">
        <v>30</v>
      </c>
      <c r="M3284" t="s">
        <v>41</v>
      </c>
      <c r="N3284" t="s">
        <v>42</v>
      </c>
      <c r="O3284" t="s">
        <v>52</v>
      </c>
      <c r="P3284" t="s">
        <v>758</v>
      </c>
      <c r="Q3284" t="s">
        <v>333</v>
      </c>
      <c r="R3284" t="s">
        <v>3462</v>
      </c>
      <c r="S3284" t="str">
        <f t="shared" si="51"/>
        <v>OCHOA MIRANDA, JORGE DAVID</v>
      </c>
      <c r="T3284" t="s">
        <v>58</v>
      </c>
      <c r="U3284" t="s">
        <v>47</v>
      </c>
      <c r="V3284" t="s">
        <v>48</v>
      </c>
      <c r="W3284" t="s">
        <v>17695</v>
      </c>
      <c r="X3284" s="121">
        <v>26224</v>
      </c>
      <c r="Y3284" t="s">
        <v>3463</v>
      </c>
      <c r="AB3284" t="s">
        <v>37</v>
      </c>
      <c r="AC3284" t="s">
        <v>38</v>
      </c>
      <c r="AD3284" t="s">
        <v>39</v>
      </c>
    </row>
    <row r="3285" spans="1:30">
      <c r="A3285" t="s">
        <v>3464</v>
      </c>
      <c r="B3285" t="s">
        <v>26</v>
      </c>
      <c r="C3285" t="s">
        <v>27</v>
      </c>
      <c r="D3285" t="s">
        <v>229</v>
      </c>
      <c r="E3285" t="s">
        <v>230</v>
      </c>
      <c r="F3285" t="s">
        <v>3447</v>
      </c>
      <c r="G3285" t="s">
        <v>3448</v>
      </c>
      <c r="H3285" t="s">
        <v>6181</v>
      </c>
      <c r="I3285" t="s">
        <v>5923</v>
      </c>
      <c r="J3285" t="s">
        <v>3464</v>
      </c>
      <c r="K3285" t="s">
        <v>30</v>
      </c>
      <c r="L3285" t="s">
        <v>30</v>
      </c>
      <c r="M3285" t="s">
        <v>41</v>
      </c>
      <c r="N3285" t="s">
        <v>42</v>
      </c>
      <c r="O3285" t="s">
        <v>3465</v>
      </c>
      <c r="P3285" t="s">
        <v>312</v>
      </c>
      <c r="Q3285" t="s">
        <v>218</v>
      </c>
      <c r="R3285" t="s">
        <v>3466</v>
      </c>
      <c r="S3285" t="str">
        <f t="shared" si="51"/>
        <v>VARGAS CCOPA, MAURICIO MIGUEL</v>
      </c>
      <c r="T3285" t="s">
        <v>58</v>
      </c>
      <c r="U3285" t="s">
        <v>47</v>
      </c>
      <c r="V3285" t="s">
        <v>48</v>
      </c>
      <c r="W3285" t="s">
        <v>17696</v>
      </c>
      <c r="X3285" s="121">
        <v>21450</v>
      </c>
      <c r="Y3285" t="s">
        <v>3467</v>
      </c>
      <c r="AB3285" t="s">
        <v>37</v>
      </c>
      <c r="AC3285" t="s">
        <v>38</v>
      </c>
      <c r="AD3285" t="s">
        <v>39</v>
      </c>
    </row>
    <row r="3286" spans="1:30">
      <c r="A3286" t="s">
        <v>3468</v>
      </c>
      <c r="B3286" t="s">
        <v>26</v>
      </c>
      <c r="C3286" t="s">
        <v>27</v>
      </c>
      <c r="D3286" t="s">
        <v>229</v>
      </c>
      <c r="E3286" t="s">
        <v>230</v>
      </c>
      <c r="F3286" t="s">
        <v>3447</v>
      </c>
      <c r="G3286" t="s">
        <v>3448</v>
      </c>
      <c r="H3286" t="s">
        <v>6181</v>
      </c>
      <c r="I3286" t="s">
        <v>5923</v>
      </c>
      <c r="J3286" t="s">
        <v>3468</v>
      </c>
      <c r="K3286" t="s">
        <v>30</v>
      </c>
      <c r="L3286" t="s">
        <v>30</v>
      </c>
      <c r="M3286" t="s">
        <v>41</v>
      </c>
      <c r="N3286" t="s">
        <v>231</v>
      </c>
      <c r="O3286" t="s">
        <v>3362</v>
      </c>
      <c r="P3286" t="s">
        <v>40</v>
      </c>
      <c r="Q3286" t="s">
        <v>40</v>
      </c>
      <c r="R3286" t="s">
        <v>40</v>
      </c>
      <c r="S3286" s="163" t="s">
        <v>231</v>
      </c>
      <c r="T3286" t="s">
        <v>62</v>
      </c>
      <c r="U3286" t="s">
        <v>47</v>
      </c>
      <c r="V3286" t="s">
        <v>48</v>
      </c>
      <c r="W3286" t="s">
        <v>40</v>
      </c>
      <c r="X3286" t="s">
        <v>232</v>
      </c>
      <c r="Y3286" t="s">
        <v>40</v>
      </c>
      <c r="AB3286" t="s">
        <v>37</v>
      </c>
      <c r="AC3286" t="s">
        <v>6439</v>
      </c>
      <c r="AD3286" t="s">
        <v>39</v>
      </c>
    </row>
    <row r="3287" spans="1:30">
      <c r="A3287" t="s">
        <v>3471</v>
      </c>
      <c r="B3287" t="s">
        <v>26</v>
      </c>
      <c r="C3287" t="s">
        <v>27</v>
      </c>
      <c r="D3287" t="s">
        <v>28</v>
      </c>
      <c r="E3287" t="s">
        <v>363</v>
      </c>
      <c r="F3287" t="s">
        <v>3469</v>
      </c>
      <c r="G3287" t="s">
        <v>3470</v>
      </c>
      <c r="H3287" t="s">
        <v>6181</v>
      </c>
      <c r="I3287" t="s">
        <v>5976</v>
      </c>
      <c r="J3287" t="s">
        <v>3471</v>
      </c>
      <c r="K3287" t="s">
        <v>30</v>
      </c>
      <c r="L3287" t="s">
        <v>31</v>
      </c>
      <c r="M3287" t="s">
        <v>32</v>
      </c>
      <c r="N3287" t="s">
        <v>33</v>
      </c>
      <c r="O3287" t="s">
        <v>3472</v>
      </c>
      <c r="P3287" t="s">
        <v>132</v>
      </c>
      <c r="Q3287" t="s">
        <v>333</v>
      </c>
      <c r="R3287" t="s">
        <v>725</v>
      </c>
      <c r="S3287" t="str">
        <f t="shared" si="51"/>
        <v>CARPIO MIRANDA, FELIPE</v>
      </c>
      <c r="T3287" t="s">
        <v>35</v>
      </c>
      <c r="U3287" t="s">
        <v>36</v>
      </c>
      <c r="V3287" t="s">
        <v>6426</v>
      </c>
      <c r="W3287" t="s">
        <v>17697</v>
      </c>
      <c r="X3287" s="121">
        <v>23997</v>
      </c>
      <c r="Y3287" t="s">
        <v>3689</v>
      </c>
      <c r="Z3287" s="121">
        <v>43525</v>
      </c>
      <c r="AA3287" s="121">
        <v>44985</v>
      </c>
      <c r="AB3287" t="s">
        <v>37</v>
      </c>
      <c r="AC3287" t="s">
        <v>38</v>
      </c>
      <c r="AD3287" t="s">
        <v>39</v>
      </c>
    </row>
    <row r="3288" spans="1:30">
      <c r="A3288" t="s">
        <v>6261</v>
      </c>
      <c r="B3288" t="s">
        <v>26</v>
      </c>
      <c r="C3288" t="s">
        <v>27</v>
      </c>
      <c r="D3288" t="s">
        <v>28</v>
      </c>
      <c r="E3288" t="s">
        <v>363</v>
      </c>
      <c r="F3288" t="s">
        <v>3469</v>
      </c>
      <c r="G3288" t="s">
        <v>3470</v>
      </c>
      <c r="H3288" t="s">
        <v>6181</v>
      </c>
      <c r="I3288" t="s">
        <v>5976</v>
      </c>
      <c r="J3288" t="s">
        <v>6261</v>
      </c>
      <c r="K3288" t="s">
        <v>30</v>
      </c>
      <c r="L3288" t="s">
        <v>30</v>
      </c>
      <c r="M3288" t="s">
        <v>6262</v>
      </c>
      <c r="N3288" t="s">
        <v>42</v>
      </c>
      <c r="O3288" t="s">
        <v>6263</v>
      </c>
      <c r="P3288" t="s">
        <v>208</v>
      </c>
      <c r="Q3288" t="s">
        <v>103</v>
      </c>
      <c r="R3288" t="s">
        <v>1008</v>
      </c>
      <c r="S3288" t="str">
        <f t="shared" si="51"/>
        <v>CATACORA MAMANI, WALTER</v>
      </c>
      <c r="T3288" t="s">
        <v>46</v>
      </c>
      <c r="U3288" t="s">
        <v>47</v>
      </c>
      <c r="V3288" t="s">
        <v>48</v>
      </c>
      <c r="W3288" t="s">
        <v>17698</v>
      </c>
      <c r="X3288" s="121">
        <v>24788</v>
      </c>
      <c r="Y3288" t="s">
        <v>6264</v>
      </c>
      <c r="AB3288" t="s">
        <v>37</v>
      </c>
      <c r="AC3288" t="s">
        <v>38</v>
      </c>
      <c r="AD3288" t="s">
        <v>39</v>
      </c>
    </row>
    <row r="3289" spans="1:30">
      <c r="A3289" t="s">
        <v>3473</v>
      </c>
      <c r="B3289" t="s">
        <v>26</v>
      </c>
      <c r="C3289" t="s">
        <v>27</v>
      </c>
      <c r="D3289" t="s">
        <v>28</v>
      </c>
      <c r="E3289" t="s">
        <v>363</v>
      </c>
      <c r="F3289" t="s">
        <v>3469</v>
      </c>
      <c r="G3289" t="s">
        <v>3470</v>
      </c>
      <c r="H3289" t="s">
        <v>6181</v>
      </c>
      <c r="I3289" t="s">
        <v>5976</v>
      </c>
      <c r="J3289" t="s">
        <v>3473</v>
      </c>
      <c r="K3289" t="s">
        <v>30</v>
      </c>
      <c r="L3289" t="s">
        <v>30</v>
      </c>
      <c r="M3289" t="s">
        <v>41</v>
      </c>
      <c r="N3289" t="s">
        <v>42</v>
      </c>
      <c r="O3289" t="s">
        <v>52</v>
      </c>
      <c r="P3289" t="s">
        <v>202</v>
      </c>
      <c r="Q3289" t="s">
        <v>744</v>
      </c>
      <c r="R3289" t="s">
        <v>3474</v>
      </c>
      <c r="S3289" t="str">
        <f t="shared" si="51"/>
        <v>CANO MONTESINOS, GEOVANNA</v>
      </c>
      <c r="T3289" t="s">
        <v>62</v>
      </c>
      <c r="U3289" t="s">
        <v>47</v>
      </c>
      <c r="V3289" t="s">
        <v>48</v>
      </c>
      <c r="W3289" t="s">
        <v>17699</v>
      </c>
      <c r="X3289" s="121">
        <v>28047</v>
      </c>
      <c r="Y3289" t="s">
        <v>3475</v>
      </c>
      <c r="AB3289" t="s">
        <v>37</v>
      </c>
      <c r="AC3289" t="s">
        <v>38</v>
      </c>
      <c r="AD3289" t="s">
        <v>39</v>
      </c>
    </row>
    <row r="3290" spans="1:30">
      <c r="A3290" t="s">
        <v>3476</v>
      </c>
      <c r="B3290" t="s">
        <v>26</v>
      </c>
      <c r="C3290" t="s">
        <v>27</v>
      </c>
      <c r="D3290" t="s">
        <v>28</v>
      </c>
      <c r="E3290" t="s">
        <v>363</v>
      </c>
      <c r="F3290" t="s">
        <v>3469</v>
      </c>
      <c r="G3290" t="s">
        <v>3470</v>
      </c>
      <c r="H3290" t="s">
        <v>6181</v>
      </c>
      <c r="I3290" t="s">
        <v>5976</v>
      </c>
      <c r="J3290" t="s">
        <v>3476</v>
      </c>
      <c r="K3290" t="s">
        <v>30</v>
      </c>
      <c r="L3290" t="s">
        <v>30</v>
      </c>
      <c r="M3290" t="s">
        <v>41</v>
      </c>
      <c r="N3290" t="s">
        <v>231</v>
      </c>
      <c r="O3290" t="s">
        <v>3477</v>
      </c>
      <c r="P3290" t="s">
        <v>40</v>
      </c>
      <c r="Q3290" t="s">
        <v>40</v>
      </c>
      <c r="R3290" t="s">
        <v>40</v>
      </c>
      <c r="S3290" s="163" t="s">
        <v>231</v>
      </c>
      <c r="T3290" t="s">
        <v>62</v>
      </c>
      <c r="U3290" t="s">
        <v>47</v>
      </c>
      <c r="V3290" t="s">
        <v>48</v>
      </c>
      <c r="W3290" t="s">
        <v>40</v>
      </c>
      <c r="X3290" t="s">
        <v>232</v>
      </c>
      <c r="Y3290" t="s">
        <v>40</v>
      </c>
      <c r="AB3290" t="s">
        <v>37</v>
      </c>
      <c r="AC3290" t="s">
        <v>6439</v>
      </c>
      <c r="AD3290" t="s">
        <v>39</v>
      </c>
    </row>
    <row r="3291" spans="1:30">
      <c r="A3291" t="s">
        <v>3478</v>
      </c>
      <c r="B3291" t="s">
        <v>26</v>
      </c>
      <c r="C3291" t="s">
        <v>27</v>
      </c>
      <c r="D3291" t="s">
        <v>28</v>
      </c>
      <c r="E3291" t="s">
        <v>363</v>
      </c>
      <c r="F3291" t="s">
        <v>3469</v>
      </c>
      <c r="G3291" t="s">
        <v>3470</v>
      </c>
      <c r="H3291" t="s">
        <v>6181</v>
      </c>
      <c r="I3291" t="s">
        <v>5976</v>
      </c>
      <c r="J3291" t="s">
        <v>3478</v>
      </c>
      <c r="K3291" t="s">
        <v>30</v>
      </c>
      <c r="L3291" t="s">
        <v>30</v>
      </c>
      <c r="M3291" t="s">
        <v>41</v>
      </c>
      <c r="N3291" t="s">
        <v>42</v>
      </c>
      <c r="O3291" t="s">
        <v>3479</v>
      </c>
      <c r="P3291" t="s">
        <v>835</v>
      </c>
      <c r="Q3291" t="s">
        <v>117</v>
      </c>
      <c r="R3291" t="s">
        <v>3480</v>
      </c>
      <c r="S3291" t="str">
        <f t="shared" si="51"/>
        <v>BARRA QUILCA, DANA MILAGROS</v>
      </c>
      <c r="T3291" t="s">
        <v>46</v>
      </c>
      <c r="U3291" t="s">
        <v>47</v>
      </c>
      <c r="V3291" t="s">
        <v>48</v>
      </c>
      <c r="W3291" t="s">
        <v>17700</v>
      </c>
      <c r="X3291" s="121">
        <v>23301</v>
      </c>
      <c r="Y3291" t="s">
        <v>3481</v>
      </c>
      <c r="AB3291" t="s">
        <v>37</v>
      </c>
      <c r="AC3291" t="s">
        <v>38</v>
      </c>
      <c r="AD3291" t="s">
        <v>39</v>
      </c>
    </row>
    <row r="3292" spans="1:30">
      <c r="A3292" t="s">
        <v>3482</v>
      </c>
      <c r="B3292" t="s">
        <v>26</v>
      </c>
      <c r="C3292" t="s">
        <v>27</v>
      </c>
      <c r="D3292" t="s">
        <v>28</v>
      </c>
      <c r="E3292" t="s">
        <v>363</v>
      </c>
      <c r="F3292" t="s">
        <v>3469</v>
      </c>
      <c r="G3292" t="s">
        <v>3470</v>
      </c>
      <c r="H3292" t="s">
        <v>6181</v>
      </c>
      <c r="I3292" t="s">
        <v>5976</v>
      </c>
      <c r="J3292" t="s">
        <v>3482</v>
      </c>
      <c r="K3292" t="s">
        <v>30</v>
      </c>
      <c r="L3292" t="s">
        <v>30</v>
      </c>
      <c r="M3292" t="s">
        <v>41</v>
      </c>
      <c r="N3292" t="s">
        <v>42</v>
      </c>
      <c r="O3292" t="s">
        <v>52</v>
      </c>
      <c r="P3292" t="s">
        <v>815</v>
      </c>
      <c r="Q3292" t="s">
        <v>528</v>
      </c>
      <c r="R3292" t="s">
        <v>355</v>
      </c>
      <c r="S3292" t="str">
        <f t="shared" si="51"/>
        <v>FORAQUITA ZAPANA, YENNY</v>
      </c>
      <c r="T3292" t="s">
        <v>46</v>
      </c>
      <c r="U3292" t="s">
        <v>47</v>
      </c>
      <c r="V3292" t="s">
        <v>48</v>
      </c>
      <c r="W3292" t="s">
        <v>17701</v>
      </c>
      <c r="X3292" s="121">
        <v>27068</v>
      </c>
      <c r="Y3292" t="s">
        <v>3483</v>
      </c>
      <c r="AB3292" t="s">
        <v>37</v>
      </c>
      <c r="AC3292" t="s">
        <v>38</v>
      </c>
      <c r="AD3292" t="s">
        <v>39</v>
      </c>
    </row>
    <row r="3293" spans="1:30">
      <c r="A3293" t="s">
        <v>3484</v>
      </c>
      <c r="B3293" t="s">
        <v>26</v>
      </c>
      <c r="C3293" t="s">
        <v>27</v>
      </c>
      <c r="D3293" t="s">
        <v>28</v>
      </c>
      <c r="E3293" t="s">
        <v>363</v>
      </c>
      <c r="F3293" t="s">
        <v>3469</v>
      </c>
      <c r="G3293" t="s">
        <v>3470</v>
      </c>
      <c r="H3293" t="s">
        <v>6181</v>
      </c>
      <c r="I3293" t="s">
        <v>5976</v>
      </c>
      <c r="J3293" t="s">
        <v>3484</v>
      </c>
      <c r="K3293" t="s">
        <v>30</v>
      </c>
      <c r="L3293" t="s">
        <v>30</v>
      </c>
      <c r="M3293" t="s">
        <v>41</v>
      </c>
      <c r="N3293" t="s">
        <v>42</v>
      </c>
      <c r="O3293" t="s">
        <v>3485</v>
      </c>
      <c r="P3293" t="s">
        <v>73</v>
      </c>
      <c r="Q3293" t="s">
        <v>44</v>
      </c>
      <c r="R3293" t="s">
        <v>3486</v>
      </c>
      <c r="S3293" t="str">
        <f t="shared" si="51"/>
        <v>CONDORI CHOQUEHUANCA, IRMA GENOVEVA</v>
      </c>
      <c r="T3293" t="s">
        <v>46</v>
      </c>
      <c r="U3293" t="s">
        <v>47</v>
      </c>
      <c r="V3293" t="s">
        <v>48</v>
      </c>
      <c r="W3293" t="s">
        <v>17702</v>
      </c>
      <c r="X3293" s="121">
        <v>21258</v>
      </c>
      <c r="Y3293" t="s">
        <v>3487</v>
      </c>
      <c r="AB3293" t="s">
        <v>37</v>
      </c>
      <c r="AC3293" t="s">
        <v>38</v>
      </c>
      <c r="AD3293" t="s">
        <v>39</v>
      </c>
    </row>
    <row r="3294" spans="1:30">
      <c r="A3294" t="s">
        <v>3488</v>
      </c>
      <c r="B3294" t="s">
        <v>26</v>
      </c>
      <c r="C3294" t="s">
        <v>27</v>
      </c>
      <c r="D3294" t="s">
        <v>28</v>
      </c>
      <c r="E3294" t="s">
        <v>363</v>
      </c>
      <c r="F3294" t="s">
        <v>3469</v>
      </c>
      <c r="G3294" t="s">
        <v>3470</v>
      </c>
      <c r="H3294" t="s">
        <v>6181</v>
      </c>
      <c r="I3294" t="s">
        <v>5976</v>
      </c>
      <c r="J3294" t="s">
        <v>3488</v>
      </c>
      <c r="K3294" t="s">
        <v>30</v>
      </c>
      <c r="L3294" t="s">
        <v>30</v>
      </c>
      <c r="M3294" t="s">
        <v>41</v>
      </c>
      <c r="N3294" t="s">
        <v>42</v>
      </c>
      <c r="O3294" t="s">
        <v>17703</v>
      </c>
      <c r="P3294" t="s">
        <v>675</v>
      </c>
      <c r="Q3294" t="s">
        <v>498</v>
      </c>
      <c r="R3294" t="s">
        <v>19282</v>
      </c>
      <c r="S3294" t="str">
        <f t="shared" si="51"/>
        <v>VIDAL MARCA, REYMER</v>
      </c>
      <c r="T3294" t="s">
        <v>51</v>
      </c>
      <c r="U3294" t="s">
        <v>47</v>
      </c>
      <c r="V3294" t="s">
        <v>48</v>
      </c>
      <c r="W3294" t="s">
        <v>19283</v>
      </c>
      <c r="X3294" s="121">
        <v>27117</v>
      </c>
      <c r="Y3294" t="s">
        <v>19284</v>
      </c>
      <c r="AB3294" t="s">
        <v>37</v>
      </c>
      <c r="AC3294" t="s">
        <v>38</v>
      </c>
      <c r="AD3294" t="s">
        <v>39</v>
      </c>
    </row>
    <row r="3295" spans="1:30">
      <c r="A3295" t="s">
        <v>3490</v>
      </c>
      <c r="B3295" t="s">
        <v>26</v>
      </c>
      <c r="C3295" t="s">
        <v>27</v>
      </c>
      <c r="D3295" t="s">
        <v>28</v>
      </c>
      <c r="E3295" t="s">
        <v>363</v>
      </c>
      <c r="F3295" t="s">
        <v>3469</v>
      </c>
      <c r="G3295" t="s">
        <v>3470</v>
      </c>
      <c r="H3295" t="s">
        <v>6181</v>
      </c>
      <c r="I3295" t="s">
        <v>5976</v>
      </c>
      <c r="J3295" t="s">
        <v>3490</v>
      </c>
      <c r="K3295" t="s">
        <v>87</v>
      </c>
      <c r="L3295" t="s">
        <v>88</v>
      </c>
      <c r="M3295" t="s">
        <v>89</v>
      </c>
      <c r="N3295" t="s">
        <v>42</v>
      </c>
      <c r="O3295" t="s">
        <v>3491</v>
      </c>
      <c r="P3295" t="s">
        <v>128</v>
      </c>
      <c r="Q3295" t="s">
        <v>75</v>
      </c>
      <c r="R3295" t="s">
        <v>3492</v>
      </c>
      <c r="S3295" t="str">
        <f t="shared" si="51"/>
        <v>VELASQUEZ PINEDA, TEOFILO LUIS</v>
      </c>
      <c r="T3295" t="s">
        <v>399</v>
      </c>
      <c r="U3295" t="s">
        <v>36</v>
      </c>
      <c r="V3295" t="s">
        <v>48</v>
      </c>
      <c r="W3295" t="s">
        <v>17704</v>
      </c>
      <c r="X3295" s="121">
        <v>24414</v>
      </c>
      <c r="Y3295" t="s">
        <v>3493</v>
      </c>
      <c r="AB3295" t="s">
        <v>37</v>
      </c>
      <c r="AC3295" t="s">
        <v>92</v>
      </c>
      <c r="AD3295" t="s">
        <v>39</v>
      </c>
    </row>
    <row r="3296" spans="1:30">
      <c r="A3296" t="s">
        <v>3496</v>
      </c>
      <c r="B3296" t="s">
        <v>26</v>
      </c>
      <c r="C3296" t="s">
        <v>27</v>
      </c>
      <c r="D3296" t="s">
        <v>28</v>
      </c>
      <c r="E3296" t="s">
        <v>29</v>
      </c>
      <c r="F3296" t="s">
        <v>3494</v>
      </c>
      <c r="G3296" t="s">
        <v>3495</v>
      </c>
      <c r="H3296" t="s">
        <v>6181</v>
      </c>
      <c r="I3296" t="s">
        <v>5993</v>
      </c>
      <c r="J3296" t="s">
        <v>3496</v>
      </c>
      <c r="K3296" t="s">
        <v>30</v>
      </c>
      <c r="L3296" t="s">
        <v>31</v>
      </c>
      <c r="M3296" t="s">
        <v>32</v>
      </c>
      <c r="N3296" t="s">
        <v>33</v>
      </c>
      <c r="O3296" t="s">
        <v>17705</v>
      </c>
      <c r="P3296" t="s">
        <v>128</v>
      </c>
      <c r="Q3296" t="s">
        <v>214</v>
      </c>
      <c r="R3296" t="s">
        <v>1803</v>
      </c>
      <c r="S3296" t="str">
        <f t="shared" si="51"/>
        <v>VELASQUEZ PARI, FREDDY</v>
      </c>
      <c r="T3296" t="s">
        <v>58</v>
      </c>
      <c r="U3296" t="s">
        <v>36</v>
      </c>
      <c r="V3296" t="s">
        <v>6426</v>
      </c>
      <c r="W3296" t="s">
        <v>17723</v>
      </c>
      <c r="X3296" s="121">
        <v>25590</v>
      </c>
      <c r="Y3296" t="s">
        <v>3549</v>
      </c>
      <c r="Z3296" s="121">
        <v>43525</v>
      </c>
      <c r="AA3296" s="121">
        <v>44985</v>
      </c>
      <c r="AB3296" t="s">
        <v>37</v>
      </c>
      <c r="AC3296" t="s">
        <v>38</v>
      </c>
      <c r="AD3296" t="s">
        <v>39</v>
      </c>
    </row>
    <row r="3297" spans="1:30">
      <c r="A3297" t="s">
        <v>3499</v>
      </c>
      <c r="B3297" t="s">
        <v>26</v>
      </c>
      <c r="C3297" t="s">
        <v>27</v>
      </c>
      <c r="D3297" t="s">
        <v>28</v>
      </c>
      <c r="E3297" t="s">
        <v>29</v>
      </c>
      <c r="F3297" t="s">
        <v>3494</v>
      </c>
      <c r="G3297" t="s">
        <v>3495</v>
      </c>
      <c r="H3297" t="s">
        <v>6181</v>
      </c>
      <c r="I3297" t="s">
        <v>5993</v>
      </c>
      <c r="J3297" t="s">
        <v>3499</v>
      </c>
      <c r="K3297" t="s">
        <v>30</v>
      </c>
      <c r="L3297" t="s">
        <v>30</v>
      </c>
      <c r="M3297" t="s">
        <v>41</v>
      </c>
      <c r="N3297" t="s">
        <v>42</v>
      </c>
      <c r="O3297" t="s">
        <v>52</v>
      </c>
      <c r="P3297" t="s">
        <v>68</v>
      </c>
      <c r="Q3297" t="s">
        <v>331</v>
      </c>
      <c r="R3297" t="s">
        <v>3500</v>
      </c>
      <c r="S3297" t="str">
        <f t="shared" si="51"/>
        <v>PONCE ATENCIO, SOFIA EUSTAQUIA</v>
      </c>
      <c r="T3297" t="s">
        <v>58</v>
      </c>
      <c r="U3297" t="s">
        <v>47</v>
      </c>
      <c r="V3297" t="s">
        <v>48</v>
      </c>
      <c r="W3297" t="s">
        <v>17706</v>
      </c>
      <c r="X3297" s="121">
        <v>22942</v>
      </c>
      <c r="Y3297" t="s">
        <v>3501</v>
      </c>
      <c r="AB3297" t="s">
        <v>37</v>
      </c>
      <c r="AC3297" t="s">
        <v>38</v>
      </c>
      <c r="AD3297" t="s">
        <v>39</v>
      </c>
    </row>
    <row r="3298" spans="1:30">
      <c r="A3298" t="s">
        <v>3502</v>
      </c>
      <c r="B3298" t="s">
        <v>26</v>
      </c>
      <c r="C3298" t="s">
        <v>27</v>
      </c>
      <c r="D3298" t="s">
        <v>28</v>
      </c>
      <c r="E3298" t="s">
        <v>29</v>
      </c>
      <c r="F3298" t="s">
        <v>3494</v>
      </c>
      <c r="G3298" t="s">
        <v>3495</v>
      </c>
      <c r="H3298" t="s">
        <v>6181</v>
      </c>
      <c r="I3298" t="s">
        <v>5993</v>
      </c>
      <c r="J3298" t="s">
        <v>3502</v>
      </c>
      <c r="K3298" t="s">
        <v>30</v>
      </c>
      <c r="L3298" t="s">
        <v>30</v>
      </c>
      <c r="M3298" t="s">
        <v>41</v>
      </c>
      <c r="N3298" t="s">
        <v>42</v>
      </c>
      <c r="O3298" t="s">
        <v>3503</v>
      </c>
      <c r="P3298" t="s">
        <v>114</v>
      </c>
      <c r="Q3298" t="s">
        <v>3504</v>
      </c>
      <c r="R3298" t="s">
        <v>360</v>
      </c>
      <c r="S3298" t="str">
        <f t="shared" si="51"/>
        <v>BELTRAN OLAZABAL, ROSA MARIA</v>
      </c>
      <c r="T3298" t="s">
        <v>46</v>
      </c>
      <c r="U3298" t="s">
        <v>47</v>
      </c>
      <c r="V3298" t="s">
        <v>48</v>
      </c>
      <c r="W3298" t="s">
        <v>17707</v>
      </c>
      <c r="X3298" s="121">
        <v>27852</v>
      </c>
      <c r="Y3298" t="s">
        <v>3505</v>
      </c>
      <c r="AB3298" t="s">
        <v>37</v>
      </c>
      <c r="AC3298" t="s">
        <v>38</v>
      </c>
      <c r="AD3298" t="s">
        <v>39</v>
      </c>
    </row>
    <row r="3299" spans="1:30">
      <c r="A3299" t="s">
        <v>3506</v>
      </c>
      <c r="B3299" t="s">
        <v>26</v>
      </c>
      <c r="C3299" t="s">
        <v>27</v>
      </c>
      <c r="D3299" t="s">
        <v>28</v>
      </c>
      <c r="E3299" t="s">
        <v>29</v>
      </c>
      <c r="F3299" t="s">
        <v>3494</v>
      </c>
      <c r="G3299" t="s">
        <v>3495</v>
      </c>
      <c r="H3299" t="s">
        <v>6181</v>
      </c>
      <c r="I3299" t="s">
        <v>5993</v>
      </c>
      <c r="J3299" t="s">
        <v>3506</v>
      </c>
      <c r="K3299" t="s">
        <v>30</v>
      </c>
      <c r="L3299" t="s">
        <v>30</v>
      </c>
      <c r="M3299" t="s">
        <v>41</v>
      </c>
      <c r="N3299" t="s">
        <v>42</v>
      </c>
      <c r="O3299" t="s">
        <v>52</v>
      </c>
      <c r="P3299" t="s">
        <v>154</v>
      </c>
      <c r="Q3299" t="s">
        <v>289</v>
      </c>
      <c r="R3299" t="s">
        <v>3507</v>
      </c>
      <c r="S3299" t="str">
        <f t="shared" si="51"/>
        <v>GOMEZ FIGUEROA, EDUARDO MARIO</v>
      </c>
      <c r="T3299" t="s">
        <v>51</v>
      </c>
      <c r="U3299" t="s">
        <v>47</v>
      </c>
      <c r="V3299" t="s">
        <v>48</v>
      </c>
      <c r="W3299" t="s">
        <v>17708</v>
      </c>
      <c r="X3299" s="121">
        <v>22915</v>
      </c>
      <c r="Y3299" t="s">
        <v>3508</v>
      </c>
      <c r="AB3299" t="s">
        <v>37</v>
      </c>
      <c r="AC3299" t="s">
        <v>38</v>
      </c>
      <c r="AD3299" t="s">
        <v>39</v>
      </c>
    </row>
    <row r="3300" spans="1:30">
      <c r="A3300" t="s">
        <v>3509</v>
      </c>
      <c r="B3300" t="s">
        <v>26</v>
      </c>
      <c r="C3300" t="s">
        <v>27</v>
      </c>
      <c r="D3300" t="s">
        <v>28</v>
      </c>
      <c r="E3300" t="s">
        <v>29</v>
      </c>
      <c r="F3300" t="s">
        <v>3494</v>
      </c>
      <c r="G3300" t="s">
        <v>3495</v>
      </c>
      <c r="H3300" t="s">
        <v>6181</v>
      </c>
      <c r="I3300" t="s">
        <v>5993</v>
      </c>
      <c r="J3300" t="s">
        <v>3509</v>
      </c>
      <c r="K3300" t="s">
        <v>30</v>
      </c>
      <c r="L3300" t="s">
        <v>30</v>
      </c>
      <c r="M3300" t="s">
        <v>41</v>
      </c>
      <c r="N3300" t="s">
        <v>42</v>
      </c>
      <c r="O3300" t="s">
        <v>52</v>
      </c>
      <c r="P3300" t="s">
        <v>64</v>
      </c>
      <c r="Q3300" t="s">
        <v>369</v>
      </c>
      <c r="R3300" t="s">
        <v>1032</v>
      </c>
      <c r="S3300" t="str">
        <f t="shared" si="51"/>
        <v>CHOQUE ALEJO, ELOY</v>
      </c>
      <c r="T3300" t="s">
        <v>51</v>
      </c>
      <c r="U3300" t="s">
        <v>47</v>
      </c>
      <c r="V3300" t="s">
        <v>48</v>
      </c>
      <c r="W3300" t="s">
        <v>17709</v>
      </c>
      <c r="X3300" s="121">
        <v>22095</v>
      </c>
      <c r="Y3300" t="s">
        <v>5456</v>
      </c>
      <c r="AB3300" t="s">
        <v>37</v>
      </c>
      <c r="AC3300" t="s">
        <v>38</v>
      </c>
      <c r="AD3300" t="s">
        <v>39</v>
      </c>
    </row>
    <row r="3301" spans="1:30">
      <c r="A3301" t="s">
        <v>3510</v>
      </c>
      <c r="B3301" t="s">
        <v>26</v>
      </c>
      <c r="C3301" t="s">
        <v>27</v>
      </c>
      <c r="D3301" t="s">
        <v>28</v>
      </c>
      <c r="E3301" t="s">
        <v>29</v>
      </c>
      <c r="F3301" t="s">
        <v>3494</v>
      </c>
      <c r="G3301" t="s">
        <v>3495</v>
      </c>
      <c r="H3301" t="s">
        <v>6181</v>
      </c>
      <c r="I3301" t="s">
        <v>5993</v>
      </c>
      <c r="J3301" t="s">
        <v>3510</v>
      </c>
      <c r="K3301" t="s">
        <v>30</v>
      </c>
      <c r="L3301" t="s">
        <v>30</v>
      </c>
      <c r="M3301" t="s">
        <v>41</v>
      </c>
      <c r="N3301" t="s">
        <v>42</v>
      </c>
      <c r="O3301" t="s">
        <v>52</v>
      </c>
      <c r="P3301" t="s">
        <v>3511</v>
      </c>
      <c r="Q3301" t="s">
        <v>415</v>
      </c>
      <c r="R3301" t="s">
        <v>3512</v>
      </c>
      <c r="S3301" t="str">
        <f t="shared" si="51"/>
        <v>MONTES RIVAS, DUILIO FREDY</v>
      </c>
      <c r="T3301" t="s">
        <v>51</v>
      </c>
      <c r="U3301" t="s">
        <v>47</v>
      </c>
      <c r="V3301" t="s">
        <v>48</v>
      </c>
      <c r="W3301" t="s">
        <v>17710</v>
      </c>
      <c r="X3301" s="121">
        <v>25033</v>
      </c>
      <c r="Y3301" t="s">
        <v>3513</v>
      </c>
      <c r="AB3301" t="s">
        <v>37</v>
      </c>
      <c r="AC3301" t="s">
        <v>38</v>
      </c>
      <c r="AD3301" t="s">
        <v>39</v>
      </c>
    </row>
    <row r="3302" spans="1:30">
      <c r="A3302" t="s">
        <v>3514</v>
      </c>
      <c r="B3302" t="s">
        <v>26</v>
      </c>
      <c r="C3302" t="s">
        <v>27</v>
      </c>
      <c r="D3302" t="s">
        <v>28</v>
      </c>
      <c r="E3302" t="s">
        <v>29</v>
      </c>
      <c r="F3302" t="s">
        <v>3494</v>
      </c>
      <c r="G3302" t="s">
        <v>3495</v>
      </c>
      <c r="H3302" t="s">
        <v>6181</v>
      </c>
      <c r="I3302" t="s">
        <v>5993</v>
      </c>
      <c r="J3302" t="s">
        <v>3514</v>
      </c>
      <c r="K3302" t="s">
        <v>30</v>
      </c>
      <c r="L3302" t="s">
        <v>30</v>
      </c>
      <c r="M3302" t="s">
        <v>41</v>
      </c>
      <c r="N3302" t="s">
        <v>42</v>
      </c>
      <c r="O3302" t="s">
        <v>52</v>
      </c>
      <c r="P3302" t="s">
        <v>1003</v>
      </c>
      <c r="Q3302" t="s">
        <v>1003</v>
      </c>
      <c r="R3302" t="s">
        <v>707</v>
      </c>
      <c r="S3302" t="str">
        <f t="shared" si="51"/>
        <v>QUILLA QUILLA, FLORENTINO</v>
      </c>
      <c r="T3302" t="s">
        <v>58</v>
      </c>
      <c r="U3302" t="s">
        <v>47</v>
      </c>
      <c r="V3302" t="s">
        <v>48</v>
      </c>
      <c r="W3302" t="s">
        <v>17711</v>
      </c>
      <c r="X3302" s="121">
        <v>24761</v>
      </c>
      <c r="Y3302" t="s">
        <v>3515</v>
      </c>
      <c r="AB3302" t="s">
        <v>37</v>
      </c>
      <c r="AC3302" t="s">
        <v>38</v>
      </c>
      <c r="AD3302" t="s">
        <v>39</v>
      </c>
    </row>
    <row r="3303" spans="1:30">
      <c r="A3303" t="s">
        <v>3516</v>
      </c>
      <c r="B3303" t="s">
        <v>26</v>
      </c>
      <c r="C3303" t="s">
        <v>27</v>
      </c>
      <c r="D3303" t="s">
        <v>28</v>
      </c>
      <c r="E3303" t="s">
        <v>29</v>
      </c>
      <c r="F3303" t="s">
        <v>3494</v>
      </c>
      <c r="G3303" t="s">
        <v>3495</v>
      </c>
      <c r="H3303" t="s">
        <v>6181</v>
      </c>
      <c r="I3303" t="s">
        <v>5993</v>
      </c>
      <c r="J3303" t="s">
        <v>3516</v>
      </c>
      <c r="K3303" t="s">
        <v>30</v>
      </c>
      <c r="L3303" t="s">
        <v>30</v>
      </c>
      <c r="M3303" t="s">
        <v>41</v>
      </c>
      <c r="N3303" t="s">
        <v>42</v>
      </c>
      <c r="O3303" t="s">
        <v>3517</v>
      </c>
      <c r="P3303" t="s">
        <v>202</v>
      </c>
      <c r="Q3303" t="s">
        <v>702</v>
      </c>
      <c r="R3303" t="s">
        <v>3518</v>
      </c>
      <c r="S3303" t="str">
        <f t="shared" si="51"/>
        <v>CANO CCOA, HERMENEGILDO</v>
      </c>
      <c r="T3303" t="s">
        <v>51</v>
      </c>
      <c r="U3303" t="s">
        <v>47</v>
      </c>
      <c r="V3303" t="s">
        <v>48</v>
      </c>
      <c r="W3303" t="s">
        <v>17712</v>
      </c>
      <c r="X3303" s="121">
        <v>23845</v>
      </c>
      <c r="Y3303" t="s">
        <v>3519</v>
      </c>
      <c r="AB3303" t="s">
        <v>37</v>
      </c>
      <c r="AC3303" t="s">
        <v>38</v>
      </c>
      <c r="AD3303" t="s">
        <v>39</v>
      </c>
    </row>
    <row r="3304" spans="1:30">
      <c r="A3304" t="s">
        <v>3520</v>
      </c>
      <c r="B3304" t="s">
        <v>26</v>
      </c>
      <c r="C3304" t="s">
        <v>27</v>
      </c>
      <c r="D3304" t="s">
        <v>28</v>
      </c>
      <c r="E3304" t="s">
        <v>29</v>
      </c>
      <c r="F3304" t="s">
        <v>3494</v>
      </c>
      <c r="G3304" t="s">
        <v>3495</v>
      </c>
      <c r="H3304" t="s">
        <v>6181</v>
      </c>
      <c r="I3304" t="s">
        <v>5993</v>
      </c>
      <c r="J3304" t="s">
        <v>3520</v>
      </c>
      <c r="K3304" t="s">
        <v>30</v>
      </c>
      <c r="L3304" t="s">
        <v>74</v>
      </c>
      <c r="M3304" t="s">
        <v>74</v>
      </c>
      <c r="N3304" t="s">
        <v>42</v>
      </c>
      <c r="O3304" t="s">
        <v>14684</v>
      </c>
      <c r="P3304" t="s">
        <v>955</v>
      </c>
      <c r="Q3304" t="s">
        <v>164</v>
      </c>
      <c r="R3304" t="s">
        <v>14685</v>
      </c>
      <c r="S3304" t="str">
        <f t="shared" si="51"/>
        <v>GUZMAN ORTEGA, ROGELIO GILMER</v>
      </c>
      <c r="T3304" t="s">
        <v>40</v>
      </c>
      <c r="U3304" t="s">
        <v>47</v>
      </c>
      <c r="V3304" t="s">
        <v>48</v>
      </c>
      <c r="W3304" t="s">
        <v>17713</v>
      </c>
      <c r="X3304" s="121">
        <v>21669</v>
      </c>
      <c r="Y3304" t="s">
        <v>14686</v>
      </c>
      <c r="AB3304" t="s">
        <v>37</v>
      </c>
      <c r="AC3304" t="s">
        <v>77</v>
      </c>
      <c r="AD3304" t="s">
        <v>39</v>
      </c>
    </row>
    <row r="3305" spans="1:30">
      <c r="A3305" t="s">
        <v>3523</v>
      </c>
      <c r="B3305" t="s">
        <v>26</v>
      </c>
      <c r="C3305" t="s">
        <v>27</v>
      </c>
      <c r="D3305" t="s">
        <v>28</v>
      </c>
      <c r="E3305" t="s">
        <v>29</v>
      </c>
      <c r="F3305" t="s">
        <v>3494</v>
      </c>
      <c r="G3305" t="s">
        <v>3495</v>
      </c>
      <c r="H3305" t="s">
        <v>6181</v>
      </c>
      <c r="I3305" t="s">
        <v>5993</v>
      </c>
      <c r="J3305" t="s">
        <v>3523</v>
      </c>
      <c r="K3305" t="s">
        <v>87</v>
      </c>
      <c r="L3305" t="s">
        <v>709</v>
      </c>
      <c r="M3305" t="s">
        <v>1326</v>
      </c>
      <c r="N3305" t="s">
        <v>42</v>
      </c>
      <c r="O3305" t="s">
        <v>3524</v>
      </c>
      <c r="P3305" t="s">
        <v>246</v>
      </c>
      <c r="Q3305" t="s">
        <v>542</v>
      </c>
      <c r="R3305" t="s">
        <v>3525</v>
      </c>
      <c r="S3305" t="str">
        <f t="shared" si="51"/>
        <v>MAQUERA GARCIA, NORMA NANCY</v>
      </c>
      <c r="T3305" t="s">
        <v>188</v>
      </c>
      <c r="U3305" t="s">
        <v>36</v>
      </c>
      <c r="V3305" t="s">
        <v>48</v>
      </c>
      <c r="W3305" t="s">
        <v>17714</v>
      </c>
      <c r="X3305" s="121">
        <v>25135</v>
      </c>
      <c r="Y3305" t="s">
        <v>3526</v>
      </c>
      <c r="AB3305" t="s">
        <v>37</v>
      </c>
      <c r="AC3305" t="s">
        <v>92</v>
      </c>
      <c r="AD3305" t="s">
        <v>39</v>
      </c>
    </row>
    <row r="3306" spans="1:30">
      <c r="A3306" t="s">
        <v>3527</v>
      </c>
      <c r="B3306" t="s">
        <v>26</v>
      </c>
      <c r="C3306" t="s">
        <v>27</v>
      </c>
      <c r="D3306" t="s">
        <v>28</v>
      </c>
      <c r="E3306" t="s">
        <v>29</v>
      </c>
      <c r="F3306" t="s">
        <v>3494</v>
      </c>
      <c r="G3306" t="s">
        <v>3495</v>
      </c>
      <c r="H3306" t="s">
        <v>6181</v>
      </c>
      <c r="I3306" t="s">
        <v>5993</v>
      </c>
      <c r="J3306" t="s">
        <v>3527</v>
      </c>
      <c r="K3306" t="s">
        <v>87</v>
      </c>
      <c r="L3306" t="s">
        <v>88</v>
      </c>
      <c r="M3306" t="s">
        <v>89</v>
      </c>
      <c r="N3306" t="s">
        <v>42</v>
      </c>
      <c r="O3306" t="s">
        <v>52</v>
      </c>
      <c r="P3306" t="s">
        <v>122</v>
      </c>
      <c r="Q3306" t="s">
        <v>269</v>
      </c>
      <c r="R3306" t="s">
        <v>3528</v>
      </c>
      <c r="S3306" t="str">
        <f t="shared" si="51"/>
        <v>FLORES CUTIPA, ERNESTO LUIS</v>
      </c>
      <c r="T3306" t="s">
        <v>91</v>
      </c>
      <c r="U3306" t="s">
        <v>36</v>
      </c>
      <c r="V3306" t="s">
        <v>48</v>
      </c>
      <c r="W3306" t="s">
        <v>17715</v>
      </c>
      <c r="X3306" s="121">
        <v>22880</v>
      </c>
      <c r="Y3306" t="s">
        <v>3529</v>
      </c>
      <c r="AB3306" t="s">
        <v>37</v>
      </c>
      <c r="AC3306" t="s">
        <v>92</v>
      </c>
      <c r="AD3306" t="s">
        <v>39</v>
      </c>
    </row>
    <row r="3307" spans="1:30">
      <c r="A3307" t="s">
        <v>3532</v>
      </c>
      <c r="B3307" t="s">
        <v>26</v>
      </c>
      <c r="C3307" t="s">
        <v>27</v>
      </c>
      <c r="D3307" t="s">
        <v>28</v>
      </c>
      <c r="E3307" t="s">
        <v>362</v>
      </c>
      <c r="F3307" t="s">
        <v>3530</v>
      </c>
      <c r="G3307" t="s">
        <v>3531</v>
      </c>
      <c r="H3307" t="s">
        <v>6181</v>
      </c>
      <c r="I3307" t="s">
        <v>14818</v>
      </c>
      <c r="J3307" t="s">
        <v>3532</v>
      </c>
      <c r="K3307" t="s">
        <v>30</v>
      </c>
      <c r="L3307" t="s">
        <v>31</v>
      </c>
      <c r="M3307" t="s">
        <v>32</v>
      </c>
      <c r="N3307" t="s">
        <v>33</v>
      </c>
      <c r="O3307" t="s">
        <v>3533</v>
      </c>
      <c r="P3307" t="s">
        <v>8263</v>
      </c>
      <c r="Q3307" t="s">
        <v>189</v>
      </c>
      <c r="R3307" t="s">
        <v>507</v>
      </c>
      <c r="S3307" t="str">
        <f t="shared" si="51"/>
        <v>CHAGUA APAZA, EFRAIN</v>
      </c>
      <c r="T3307" t="s">
        <v>46</v>
      </c>
      <c r="U3307" t="s">
        <v>36</v>
      </c>
      <c r="V3307" t="s">
        <v>6426</v>
      </c>
      <c r="W3307" t="s">
        <v>17716</v>
      </c>
      <c r="X3307" s="121">
        <v>27917</v>
      </c>
      <c r="Y3307" t="s">
        <v>14687</v>
      </c>
      <c r="Z3307" s="121">
        <v>42064</v>
      </c>
      <c r="AA3307" s="121">
        <v>43159</v>
      </c>
      <c r="AB3307" t="s">
        <v>37</v>
      </c>
      <c r="AC3307" t="s">
        <v>38</v>
      </c>
      <c r="AD3307" t="s">
        <v>39</v>
      </c>
    </row>
    <row r="3308" spans="1:30">
      <c r="A3308" t="s">
        <v>4543</v>
      </c>
      <c r="B3308" t="s">
        <v>26</v>
      </c>
      <c r="C3308" t="s">
        <v>27</v>
      </c>
      <c r="D3308" t="s">
        <v>28</v>
      </c>
      <c r="E3308" t="s">
        <v>362</v>
      </c>
      <c r="F3308" t="s">
        <v>3530</v>
      </c>
      <c r="G3308" t="s">
        <v>3531</v>
      </c>
      <c r="H3308" t="s">
        <v>6181</v>
      </c>
      <c r="I3308" t="s">
        <v>14818</v>
      </c>
      <c r="J3308" t="s">
        <v>4543</v>
      </c>
      <c r="K3308" t="s">
        <v>30</v>
      </c>
      <c r="L3308" t="s">
        <v>30</v>
      </c>
      <c r="M3308" t="s">
        <v>41</v>
      </c>
      <c r="N3308" t="s">
        <v>42</v>
      </c>
      <c r="O3308" t="s">
        <v>17717</v>
      </c>
      <c r="P3308" t="s">
        <v>178</v>
      </c>
      <c r="Q3308" t="s">
        <v>72</v>
      </c>
      <c r="R3308" t="s">
        <v>5236</v>
      </c>
      <c r="S3308" t="str">
        <f t="shared" si="51"/>
        <v>CAHUANA QUISPE, NOEMY</v>
      </c>
      <c r="T3308" t="s">
        <v>62</v>
      </c>
      <c r="U3308" t="s">
        <v>47</v>
      </c>
      <c r="V3308" t="s">
        <v>48</v>
      </c>
      <c r="W3308" t="s">
        <v>18208</v>
      </c>
      <c r="X3308" s="121">
        <v>25413</v>
      </c>
      <c r="Y3308" t="s">
        <v>5237</v>
      </c>
      <c r="AB3308" t="s">
        <v>37</v>
      </c>
      <c r="AC3308" t="s">
        <v>38</v>
      </c>
      <c r="AD3308" t="s">
        <v>39</v>
      </c>
    </row>
    <row r="3309" spans="1:30">
      <c r="A3309" t="s">
        <v>13396</v>
      </c>
      <c r="B3309" t="s">
        <v>26</v>
      </c>
      <c r="C3309" t="s">
        <v>27</v>
      </c>
      <c r="D3309" t="s">
        <v>28</v>
      </c>
      <c r="E3309" t="s">
        <v>362</v>
      </c>
      <c r="F3309" t="s">
        <v>3530</v>
      </c>
      <c r="G3309" t="s">
        <v>3531</v>
      </c>
      <c r="H3309" t="s">
        <v>6181</v>
      </c>
      <c r="I3309" t="s">
        <v>14818</v>
      </c>
      <c r="J3309" t="s">
        <v>13396</v>
      </c>
      <c r="K3309" t="s">
        <v>30</v>
      </c>
      <c r="L3309" t="s">
        <v>30</v>
      </c>
      <c r="M3309" t="s">
        <v>41</v>
      </c>
      <c r="N3309" t="s">
        <v>231</v>
      </c>
      <c r="O3309" t="s">
        <v>14688</v>
      </c>
      <c r="P3309" t="s">
        <v>40</v>
      </c>
      <c r="Q3309" t="s">
        <v>40</v>
      </c>
      <c r="R3309" t="s">
        <v>40</v>
      </c>
      <c r="S3309" s="163" t="s">
        <v>231</v>
      </c>
      <c r="T3309" t="s">
        <v>62</v>
      </c>
      <c r="U3309" t="s">
        <v>47</v>
      </c>
      <c r="V3309" t="s">
        <v>48</v>
      </c>
      <c r="W3309" t="s">
        <v>40</v>
      </c>
      <c r="X3309" t="s">
        <v>232</v>
      </c>
      <c r="Y3309" t="s">
        <v>40</v>
      </c>
      <c r="AB3309" t="s">
        <v>37</v>
      </c>
      <c r="AC3309" t="s">
        <v>6439</v>
      </c>
      <c r="AD3309" t="s">
        <v>39</v>
      </c>
    </row>
    <row r="3310" spans="1:30">
      <c r="A3310" t="s">
        <v>3534</v>
      </c>
      <c r="B3310" t="s">
        <v>26</v>
      </c>
      <c r="C3310" t="s">
        <v>27</v>
      </c>
      <c r="D3310" t="s">
        <v>28</v>
      </c>
      <c r="E3310" t="s">
        <v>362</v>
      </c>
      <c r="F3310" t="s">
        <v>3530</v>
      </c>
      <c r="G3310" t="s">
        <v>3531</v>
      </c>
      <c r="H3310" t="s">
        <v>6181</v>
      </c>
      <c r="I3310" t="s">
        <v>14818</v>
      </c>
      <c r="J3310" t="s">
        <v>3534</v>
      </c>
      <c r="K3310" t="s">
        <v>30</v>
      </c>
      <c r="L3310" t="s">
        <v>30</v>
      </c>
      <c r="M3310" t="s">
        <v>41</v>
      </c>
      <c r="N3310" t="s">
        <v>42</v>
      </c>
      <c r="O3310" t="s">
        <v>52</v>
      </c>
      <c r="P3310" t="s">
        <v>903</v>
      </c>
      <c r="Q3310" t="s">
        <v>134</v>
      </c>
      <c r="R3310" t="s">
        <v>470</v>
      </c>
      <c r="S3310" t="str">
        <f t="shared" si="51"/>
        <v>HUACASI GONZALES, ADELA</v>
      </c>
      <c r="T3310" t="s">
        <v>46</v>
      </c>
      <c r="U3310" t="s">
        <v>47</v>
      </c>
      <c r="V3310" t="s">
        <v>48</v>
      </c>
      <c r="W3310" t="s">
        <v>17718</v>
      </c>
      <c r="X3310" s="121">
        <v>21980</v>
      </c>
      <c r="Y3310" t="s">
        <v>3535</v>
      </c>
      <c r="AB3310" t="s">
        <v>37</v>
      </c>
      <c r="AC3310" t="s">
        <v>38</v>
      </c>
      <c r="AD3310" t="s">
        <v>39</v>
      </c>
    </row>
    <row r="3311" spans="1:30">
      <c r="A3311" t="s">
        <v>3536</v>
      </c>
      <c r="B3311" t="s">
        <v>26</v>
      </c>
      <c r="C3311" t="s">
        <v>27</v>
      </c>
      <c r="D3311" t="s">
        <v>28</v>
      </c>
      <c r="E3311" t="s">
        <v>362</v>
      </c>
      <c r="F3311" t="s">
        <v>3530</v>
      </c>
      <c r="G3311" t="s">
        <v>3531</v>
      </c>
      <c r="H3311" t="s">
        <v>6181</v>
      </c>
      <c r="I3311" t="s">
        <v>14818</v>
      </c>
      <c r="J3311" t="s">
        <v>3536</v>
      </c>
      <c r="K3311" t="s">
        <v>30</v>
      </c>
      <c r="L3311" t="s">
        <v>30</v>
      </c>
      <c r="M3311" t="s">
        <v>41</v>
      </c>
      <c r="N3311" t="s">
        <v>42</v>
      </c>
      <c r="O3311" t="s">
        <v>6265</v>
      </c>
      <c r="P3311" t="s">
        <v>127</v>
      </c>
      <c r="Q3311" t="s">
        <v>319</v>
      </c>
      <c r="R3311" t="s">
        <v>620</v>
      </c>
      <c r="S3311" t="str">
        <f t="shared" si="51"/>
        <v>MACHACA MENDOZA, EDWIN</v>
      </c>
      <c r="T3311" t="s">
        <v>51</v>
      </c>
      <c r="U3311" t="s">
        <v>47</v>
      </c>
      <c r="V3311" t="s">
        <v>48</v>
      </c>
      <c r="W3311" t="s">
        <v>17719</v>
      </c>
      <c r="X3311" s="121">
        <v>29537</v>
      </c>
      <c r="Y3311" t="s">
        <v>5151</v>
      </c>
      <c r="AB3311" t="s">
        <v>37</v>
      </c>
      <c r="AC3311" t="s">
        <v>38</v>
      </c>
      <c r="AD3311" t="s">
        <v>39</v>
      </c>
    </row>
    <row r="3312" spans="1:30">
      <c r="A3312" t="s">
        <v>3539</v>
      </c>
      <c r="B3312" t="s">
        <v>26</v>
      </c>
      <c r="C3312" t="s">
        <v>27</v>
      </c>
      <c r="D3312" t="s">
        <v>28</v>
      </c>
      <c r="E3312" t="s">
        <v>362</v>
      </c>
      <c r="F3312" t="s">
        <v>3530</v>
      </c>
      <c r="G3312" t="s">
        <v>3531</v>
      </c>
      <c r="H3312" t="s">
        <v>6181</v>
      </c>
      <c r="I3312" t="s">
        <v>14818</v>
      </c>
      <c r="J3312" t="s">
        <v>3539</v>
      </c>
      <c r="K3312" t="s">
        <v>30</v>
      </c>
      <c r="L3312" t="s">
        <v>30</v>
      </c>
      <c r="M3312" t="s">
        <v>41</v>
      </c>
      <c r="N3312" t="s">
        <v>42</v>
      </c>
      <c r="O3312" t="s">
        <v>52</v>
      </c>
      <c r="P3312" t="s">
        <v>3540</v>
      </c>
      <c r="Q3312" t="s">
        <v>210</v>
      </c>
      <c r="R3312" t="s">
        <v>3541</v>
      </c>
      <c r="S3312" t="str">
        <f t="shared" si="51"/>
        <v>OLIVA PALACIOS, ELIA</v>
      </c>
      <c r="T3312" t="s">
        <v>51</v>
      </c>
      <c r="U3312" t="s">
        <v>47</v>
      </c>
      <c r="V3312" t="s">
        <v>48</v>
      </c>
      <c r="W3312" t="s">
        <v>17720</v>
      </c>
      <c r="X3312" s="121">
        <v>22455</v>
      </c>
      <c r="Y3312" t="s">
        <v>3542</v>
      </c>
      <c r="AB3312" t="s">
        <v>37</v>
      </c>
      <c r="AC3312" t="s">
        <v>38</v>
      </c>
      <c r="AD3312" t="s">
        <v>39</v>
      </c>
    </row>
    <row r="3313" spans="1:30">
      <c r="A3313" t="s">
        <v>3543</v>
      </c>
      <c r="B3313" t="s">
        <v>26</v>
      </c>
      <c r="C3313" t="s">
        <v>27</v>
      </c>
      <c r="D3313" t="s">
        <v>28</v>
      </c>
      <c r="E3313" t="s">
        <v>362</v>
      </c>
      <c r="F3313" t="s">
        <v>3530</v>
      </c>
      <c r="G3313" t="s">
        <v>3531</v>
      </c>
      <c r="H3313" t="s">
        <v>6181</v>
      </c>
      <c r="I3313" t="s">
        <v>14818</v>
      </c>
      <c r="J3313" t="s">
        <v>3543</v>
      </c>
      <c r="K3313" t="s">
        <v>30</v>
      </c>
      <c r="L3313" t="s">
        <v>30</v>
      </c>
      <c r="M3313" t="s">
        <v>41</v>
      </c>
      <c r="N3313" t="s">
        <v>231</v>
      </c>
      <c r="O3313" t="s">
        <v>17721</v>
      </c>
      <c r="P3313" t="s">
        <v>40</v>
      </c>
      <c r="Q3313" t="s">
        <v>40</v>
      </c>
      <c r="R3313" t="s">
        <v>40</v>
      </c>
      <c r="S3313" s="163" t="s">
        <v>231</v>
      </c>
      <c r="T3313" t="s">
        <v>62</v>
      </c>
      <c r="U3313" t="s">
        <v>47</v>
      </c>
      <c r="V3313" t="s">
        <v>48</v>
      </c>
      <c r="W3313" t="s">
        <v>40</v>
      </c>
      <c r="X3313" t="s">
        <v>232</v>
      </c>
      <c r="Y3313" t="s">
        <v>40</v>
      </c>
      <c r="AB3313" t="s">
        <v>37</v>
      </c>
      <c r="AC3313" t="s">
        <v>6439</v>
      </c>
      <c r="AD3313" t="s">
        <v>39</v>
      </c>
    </row>
    <row r="3314" spans="1:30">
      <c r="A3314" t="s">
        <v>3547</v>
      </c>
      <c r="B3314" t="s">
        <v>26</v>
      </c>
      <c r="C3314" t="s">
        <v>27</v>
      </c>
      <c r="D3314" t="s">
        <v>28</v>
      </c>
      <c r="E3314" t="s">
        <v>29</v>
      </c>
      <c r="F3314" t="s">
        <v>3545</v>
      </c>
      <c r="G3314" t="s">
        <v>3546</v>
      </c>
      <c r="H3314" t="s">
        <v>6181</v>
      </c>
      <c r="I3314" t="s">
        <v>5992</v>
      </c>
      <c r="J3314" t="s">
        <v>3547</v>
      </c>
      <c r="K3314" t="s">
        <v>30</v>
      </c>
      <c r="L3314" t="s">
        <v>31</v>
      </c>
      <c r="M3314" t="s">
        <v>699</v>
      </c>
      <c r="N3314" t="s">
        <v>33</v>
      </c>
      <c r="O3314" t="s">
        <v>6266</v>
      </c>
      <c r="P3314" t="s">
        <v>103</v>
      </c>
      <c r="Q3314" t="s">
        <v>14689</v>
      </c>
      <c r="R3314" t="s">
        <v>679</v>
      </c>
      <c r="S3314" t="str">
        <f t="shared" si="51"/>
        <v>MAMANI TITI, EPIFANIO</v>
      </c>
      <c r="T3314" t="s">
        <v>58</v>
      </c>
      <c r="U3314" t="s">
        <v>36</v>
      </c>
      <c r="V3314" t="s">
        <v>6426</v>
      </c>
      <c r="W3314" t="s">
        <v>17722</v>
      </c>
      <c r="X3314" s="121">
        <v>25300</v>
      </c>
      <c r="Y3314" t="s">
        <v>14690</v>
      </c>
      <c r="Z3314" s="121">
        <v>42064</v>
      </c>
      <c r="AA3314" s="121">
        <v>43159</v>
      </c>
      <c r="AB3314" t="s">
        <v>37</v>
      </c>
      <c r="AC3314" t="s">
        <v>38</v>
      </c>
      <c r="AD3314" t="s">
        <v>39</v>
      </c>
    </row>
    <row r="3315" spans="1:30">
      <c r="A3315" t="s">
        <v>3548</v>
      </c>
      <c r="B3315" t="s">
        <v>26</v>
      </c>
      <c r="C3315" t="s">
        <v>27</v>
      </c>
      <c r="D3315" t="s">
        <v>28</v>
      </c>
      <c r="E3315" t="s">
        <v>29</v>
      </c>
      <c r="F3315" t="s">
        <v>3545</v>
      </c>
      <c r="G3315" t="s">
        <v>3546</v>
      </c>
      <c r="H3315" t="s">
        <v>6181</v>
      </c>
      <c r="I3315" t="s">
        <v>5992</v>
      </c>
      <c r="J3315" t="s">
        <v>3548</v>
      </c>
      <c r="K3315" t="s">
        <v>30</v>
      </c>
      <c r="L3315" t="s">
        <v>31</v>
      </c>
      <c r="M3315" t="s">
        <v>32</v>
      </c>
      <c r="N3315" t="s">
        <v>231</v>
      </c>
      <c r="O3315" t="s">
        <v>19285</v>
      </c>
      <c r="P3315" t="s">
        <v>40</v>
      </c>
      <c r="Q3315" t="s">
        <v>40</v>
      </c>
      <c r="R3315" t="s">
        <v>40</v>
      </c>
      <c r="S3315" s="163" t="s">
        <v>231</v>
      </c>
      <c r="T3315" t="s">
        <v>62</v>
      </c>
      <c r="U3315" t="s">
        <v>36</v>
      </c>
      <c r="V3315" t="s">
        <v>48</v>
      </c>
      <c r="W3315" t="s">
        <v>40</v>
      </c>
      <c r="X3315" t="s">
        <v>232</v>
      </c>
      <c r="Y3315" t="s">
        <v>40</v>
      </c>
      <c r="AB3315" t="s">
        <v>37</v>
      </c>
      <c r="AC3315" t="s">
        <v>38</v>
      </c>
      <c r="AD3315" t="s">
        <v>39</v>
      </c>
    </row>
    <row r="3316" spans="1:30">
      <c r="A3316" t="s">
        <v>3550</v>
      </c>
      <c r="B3316" t="s">
        <v>26</v>
      </c>
      <c r="C3316" t="s">
        <v>27</v>
      </c>
      <c r="D3316" t="s">
        <v>28</v>
      </c>
      <c r="E3316" t="s">
        <v>29</v>
      </c>
      <c r="F3316" t="s">
        <v>3545</v>
      </c>
      <c r="G3316" t="s">
        <v>3546</v>
      </c>
      <c r="H3316" t="s">
        <v>6181</v>
      </c>
      <c r="I3316" t="s">
        <v>5992</v>
      </c>
      <c r="J3316" t="s">
        <v>3550</v>
      </c>
      <c r="K3316" t="s">
        <v>30</v>
      </c>
      <c r="L3316" t="s">
        <v>1130</v>
      </c>
      <c r="M3316" t="s">
        <v>1131</v>
      </c>
      <c r="N3316" t="s">
        <v>231</v>
      </c>
      <c r="O3316" t="s">
        <v>3551</v>
      </c>
      <c r="P3316" t="s">
        <v>40</v>
      </c>
      <c r="Q3316" t="s">
        <v>40</v>
      </c>
      <c r="R3316" t="s">
        <v>40</v>
      </c>
      <c r="S3316" s="163" t="s">
        <v>231</v>
      </c>
      <c r="T3316" t="s">
        <v>62</v>
      </c>
      <c r="U3316" t="s">
        <v>36</v>
      </c>
      <c r="V3316" t="s">
        <v>48</v>
      </c>
      <c r="W3316" t="s">
        <v>40</v>
      </c>
      <c r="X3316" t="s">
        <v>232</v>
      </c>
      <c r="Y3316" t="s">
        <v>40</v>
      </c>
      <c r="AB3316" t="s">
        <v>37</v>
      </c>
      <c r="AC3316" t="s">
        <v>38</v>
      </c>
      <c r="AD3316" t="s">
        <v>39</v>
      </c>
    </row>
    <row r="3317" spans="1:30">
      <c r="A3317" t="s">
        <v>1544</v>
      </c>
      <c r="B3317" t="s">
        <v>26</v>
      </c>
      <c r="C3317" t="s">
        <v>27</v>
      </c>
      <c r="D3317" t="s">
        <v>28</v>
      </c>
      <c r="E3317" t="s">
        <v>29</v>
      </c>
      <c r="F3317" t="s">
        <v>3545</v>
      </c>
      <c r="G3317" t="s">
        <v>3546</v>
      </c>
      <c r="H3317" t="s">
        <v>6181</v>
      </c>
      <c r="I3317" t="s">
        <v>5992</v>
      </c>
      <c r="J3317" t="s">
        <v>1544</v>
      </c>
      <c r="K3317" t="s">
        <v>30</v>
      </c>
      <c r="L3317" t="s">
        <v>1130</v>
      </c>
      <c r="M3317" t="s">
        <v>1468</v>
      </c>
      <c r="N3317" t="s">
        <v>231</v>
      </c>
      <c r="O3317" t="s">
        <v>13347</v>
      </c>
      <c r="P3317" t="s">
        <v>40</v>
      </c>
      <c r="Q3317" t="s">
        <v>40</v>
      </c>
      <c r="R3317" t="s">
        <v>40</v>
      </c>
      <c r="S3317" s="163" t="s">
        <v>231</v>
      </c>
      <c r="T3317" t="s">
        <v>62</v>
      </c>
      <c r="U3317" t="s">
        <v>36</v>
      </c>
      <c r="V3317" t="s">
        <v>48</v>
      </c>
      <c r="W3317" t="s">
        <v>40</v>
      </c>
      <c r="X3317" t="s">
        <v>232</v>
      </c>
      <c r="Y3317" t="s">
        <v>40</v>
      </c>
      <c r="AB3317" t="s">
        <v>37</v>
      </c>
      <c r="AC3317" t="s">
        <v>38</v>
      </c>
      <c r="AD3317" t="s">
        <v>39</v>
      </c>
    </row>
    <row r="3318" spans="1:30">
      <c r="A3318" t="s">
        <v>3558</v>
      </c>
      <c r="B3318" t="s">
        <v>26</v>
      </c>
      <c r="C3318" t="s">
        <v>27</v>
      </c>
      <c r="D3318" t="s">
        <v>28</v>
      </c>
      <c r="E3318" t="s">
        <v>29</v>
      </c>
      <c r="F3318" t="s">
        <v>3545</v>
      </c>
      <c r="G3318" t="s">
        <v>3546</v>
      </c>
      <c r="H3318" t="s">
        <v>6181</v>
      </c>
      <c r="I3318" t="s">
        <v>5992</v>
      </c>
      <c r="J3318" t="s">
        <v>3558</v>
      </c>
      <c r="K3318" t="s">
        <v>30</v>
      </c>
      <c r="L3318" t="s">
        <v>30</v>
      </c>
      <c r="M3318" t="s">
        <v>41</v>
      </c>
      <c r="N3318" t="s">
        <v>42</v>
      </c>
      <c r="O3318" t="s">
        <v>52</v>
      </c>
      <c r="P3318" t="s">
        <v>379</v>
      </c>
      <c r="Q3318" t="s">
        <v>72</v>
      </c>
      <c r="R3318" t="s">
        <v>861</v>
      </c>
      <c r="S3318" t="str">
        <f t="shared" si="51"/>
        <v>BARRIENTOS QUISPE, JAIME</v>
      </c>
      <c r="T3318" t="s">
        <v>51</v>
      </c>
      <c r="U3318" t="s">
        <v>47</v>
      </c>
      <c r="V3318" t="s">
        <v>48</v>
      </c>
      <c r="W3318" t="s">
        <v>17724</v>
      </c>
      <c r="X3318" s="121">
        <v>23657</v>
      </c>
      <c r="Y3318" t="s">
        <v>3559</v>
      </c>
      <c r="AB3318" t="s">
        <v>37</v>
      </c>
      <c r="AC3318" t="s">
        <v>38</v>
      </c>
      <c r="AD3318" t="s">
        <v>39</v>
      </c>
    </row>
    <row r="3319" spans="1:30">
      <c r="A3319" t="s">
        <v>3560</v>
      </c>
      <c r="B3319" t="s">
        <v>26</v>
      </c>
      <c r="C3319" t="s">
        <v>27</v>
      </c>
      <c r="D3319" t="s">
        <v>28</v>
      </c>
      <c r="E3319" t="s">
        <v>29</v>
      </c>
      <c r="F3319" t="s">
        <v>3545</v>
      </c>
      <c r="G3319" t="s">
        <v>3546</v>
      </c>
      <c r="H3319" t="s">
        <v>6181</v>
      </c>
      <c r="I3319" t="s">
        <v>5992</v>
      </c>
      <c r="J3319" t="s">
        <v>3560</v>
      </c>
      <c r="K3319" t="s">
        <v>30</v>
      </c>
      <c r="L3319" t="s">
        <v>30</v>
      </c>
      <c r="M3319" t="s">
        <v>41</v>
      </c>
      <c r="N3319" t="s">
        <v>42</v>
      </c>
      <c r="O3319" t="s">
        <v>52</v>
      </c>
      <c r="P3319" t="s">
        <v>3561</v>
      </c>
      <c r="Q3319" t="s">
        <v>72</v>
      </c>
      <c r="R3319" t="s">
        <v>3562</v>
      </c>
      <c r="S3319" t="str">
        <f t="shared" si="51"/>
        <v>CARDENAS QUISPE, JOSE DAVID</v>
      </c>
      <c r="T3319" t="s">
        <v>51</v>
      </c>
      <c r="U3319" t="s">
        <v>47</v>
      </c>
      <c r="V3319" t="s">
        <v>48</v>
      </c>
      <c r="W3319" t="s">
        <v>17725</v>
      </c>
      <c r="X3319" s="121">
        <v>25187</v>
      </c>
      <c r="Y3319" t="s">
        <v>3563</v>
      </c>
      <c r="AB3319" t="s">
        <v>37</v>
      </c>
      <c r="AC3319" t="s">
        <v>38</v>
      </c>
      <c r="AD3319" t="s">
        <v>39</v>
      </c>
    </row>
    <row r="3320" spans="1:30">
      <c r="A3320" t="s">
        <v>3564</v>
      </c>
      <c r="B3320" t="s">
        <v>26</v>
      </c>
      <c r="C3320" t="s">
        <v>27</v>
      </c>
      <c r="D3320" t="s">
        <v>28</v>
      </c>
      <c r="E3320" t="s">
        <v>29</v>
      </c>
      <c r="F3320" t="s">
        <v>3545</v>
      </c>
      <c r="G3320" t="s">
        <v>3546</v>
      </c>
      <c r="H3320" t="s">
        <v>6181</v>
      </c>
      <c r="I3320" t="s">
        <v>5992</v>
      </c>
      <c r="J3320" t="s">
        <v>3564</v>
      </c>
      <c r="K3320" t="s">
        <v>30</v>
      </c>
      <c r="L3320" t="s">
        <v>30</v>
      </c>
      <c r="M3320" t="s">
        <v>41</v>
      </c>
      <c r="N3320" t="s">
        <v>42</v>
      </c>
      <c r="O3320" t="s">
        <v>52</v>
      </c>
      <c r="P3320" t="s">
        <v>132</v>
      </c>
      <c r="Q3320" t="s">
        <v>581</v>
      </c>
      <c r="R3320" t="s">
        <v>3565</v>
      </c>
      <c r="S3320" t="str">
        <f t="shared" si="51"/>
        <v>CARPIO CHAHUARES, CIRILO RAUL</v>
      </c>
      <c r="T3320" t="s">
        <v>46</v>
      </c>
      <c r="U3320" t="s">
        <v>47</v>
      </c>
      <c r="V3320" t="s">
        <v>48</v>
      </c>
      <c r="W3320" t="s">
        <v>17726</v>
      </c>
      <c r="X3320" s="121">
        <v>21250</v>
      </c>
      <c r="Y3320" t="s">
        <v>3566</v>
      </c>
      <c r="AB3320" t="s">
        <v>37</v>
      </c>
      <c r="AC3320" t="s">
        <v>38</v>
      </c>
      <c r="AD3320" t="s">
        <v>39</v>
      </c>
    </row>
    <row r="3321" spans="1:30">
      <c r="A3321" t="s">
        <v>3567</v>
      </c>
      <c r="B3321" t="s">
        <v>26</v>
      </c>
      <c r="C3321" t="s">
        <v>27</v>
      </c>
      <c r="D3321" t="s">
        <v>28</v>
      </c>
      <c r="E3321" t="s">
        <v>29</v>
      </c>
      <c r="F3321" t="s">
        <v>3545</v>
      </c>
      <c r="G3321" t="s">
        <v>3546</v>
      </c>
      <c r="H3321" t="s">
        <v>6181</v>
      </c>
      <c r="I3321" t="s">
        <v>5992</v>
      </c>
      <c r="J3321" t="s">
        <v>3567</v>
      </c>
      <c r="K3321" t="s">
        <v>30</v>
      </c>
      <c r="L3321" t="s">
        <v>30</v>
      </c>
      <c r="M3321" t="s">
        <v>41</v>
      </c>
      <c r="N3321" t="s">
        <v>42</v>
      </c>
      <c r="O3321" t="s">
        <v>3568</v>
      </c>
      <c r="P3321" t="s">
        <v>103</v>
      </c>
      <c r="Q3321" t="s">
        <v>3569</v>
      </c>
      <c r="R3321" t="s">
        <v>6267</v>
      </c>
      <c r="S3321" t="str">
        <f t="shared" si="51"/>
        <v>MAMANI JARECCA, MARGARITA MARIBEL</v>
      </c>
      <c r="T3321" t="s">
        <v>58</v>
      </c>
      <c r="U3321" t="s">
        <v>47</v>
      </c>
      <c r="V3321" t="s">
        <v>48</v>
      </c>
      <c r="W3321" t="s">
        <v>17727</v>
      </c>
      <c r="X3321" s="121">
        <v>25661</v>
      </c>
      <c r="Y3321" t="s">
        <v>3570</v>
      </c>
      <c r="AB3321" t="s">
        <v>37</v>
      </c>
      <c r="AC3321" t="s">
        <v>38</v>
      </c>
      <c r="AD3321" t="s">
        <v>39</v>
      </c>
    </row>
    <row r="3322" spans="1:30">
      <c r="A3322" t="s">
        <v>3571</v>
      </c>
      <c r="B3322" t="s">
        <v>26</v>
      </c>
      <c r="C3322" t="s">
        <v>27</v>
      </c>
      <c r="D3322" t="s">
        <v>28</v>
      </c>
      <c r="E3322" t="s">
        <v>29</v>
      </c>
      <c r="F3322" t="s">
        <v>3545</v>
      </c>
      <c r="G3322" t="s">
        <v>3546</v>
      </c>
      <c r="H3322" t="s">
        <v>6181</v>
      </c>
      <c r="I3322" t="s">
        <v>5992</v>
      </c>
      <c r="J3322" t="s">
        <v>3571</v>
      </c>
      <c r="K3322" t="s">
        <v>30</v>
      </c>
      <c r="L3322" t="s">
        <v>30</v>
      </c>
      <c r="M3322" t="s">
        <v>41</v>
      </c>
      <c r="N3322" t="s">
        <v>231</v>
      </c>
      <c r="O3322" t="s">
        <v>14691</v>
      </c>
      <c r="P3322" t="s">
        <v>40</v>
      </c>
      <c r="Q3322" t="s">
        <v>40</v>
      </c>
      <c r="R3322" t="s">
        <v>40</v>
      </c>
      <c r="S3322" s="163" t="s">
        <v>231</v>
      </c>
      <c r="T3322" t="s">
        <v>62</v>
      </c>
      <c r="U3322" t="s">
        <v>47</v>
      </c>
      <c r="V3322" t="s">
        <v>48</v>
      </c>
      <c r="W3322" t="s">
        <v>40</v>
      </c>
      <c r="X3322" t="s">
        <v>232</v>
      </c>
      <c r="Y3322" t="s">
        <v>40</v>
      </c>
      <c r="AB3322" t="s">
        <v>37</v>
      </c>
      <c r="AC3322" t="s">
        <v>6439</v>
      </c>
      <c r="AD3322" t="s">
        <v>39</v>
      </c>
    </row>
    <row r="3323" spans="1:30">
      <c r="A3323" t="s">
        <v>3572</v>
      </c>
      <c r="B3323" t="s">
        <v>26</v>
      </c>
      <c r="C3323" t="s">
        <v>27</v>
      </c>
      <c r="D3323" t="s">
        <v>28</v>
      </c>
      <c r="E3323" t="s">
        <v>29</v>
      </c>
      <c r="F3323" t="s">
        <v>3545</v>
      </c>
      <c r="G3323" t="s">
        <v>3546</v>
      </c>
      <c r="H3323" t="s">
        <v>6181</v>
      </c>
      <c r="I3323" t="s">
        <v>5992</v>
      </c>
      <c r="J3323" t="s">
        <v>3572</v>
      </c>
      <c r="K3323" t="s">
        <v>30</v>
      </c>
      <c r="L3323" t="s">
        <v>30</v>
      </c>
      <c r="M3323" t="s">
        <v>41</v>
      </c>
      <c r="N3323" t="s">
        <v>42</v>
      </c>
      <c r="O3323" t="s">
        <v>3573</v>
      </c>
      <c r="P3323" t="s">
        <v>164</v>
      </c>
      <c r="Q3323" t="s">
        <v>103</v>
      </c>
      <c r="R3323" t="s">
        <v>5423</v>
      </c>
      <c r="S3323" t="str">
        <f t="shared" si="51"/>
        <v>ORTEGA MAMANI, ABURCIO</v>
      </c>
      <c r="T3323" t="s">
        <v>51</v>
      </c>
      <c r="U3323" t="s">
        <v>47</v>
      </c>
      <c r="V3323" t="s">
        <v>48</v>
      </c>
      <c r="W3323" t="s">
        <v>17728</v>
      </c>
      <c r="X3323" s="121">
        <v>23834</v>
      </c>
      <c r="Y3323" t="s">
        <v>5424</v>
      </c>
      <c r="AB3323" t="s">
        <v>37</v>
      </c>
      <c r="AC3323" t="s">
        <v>38</v>
      </c>
      <c r="AD3323" t="s">
        <v>39</v>
      </c>
    </row>
    <row r="3324" spans="1:30">
      <c r="A3324" t="s">
        <v>3574</v>
      </c>
      <c r="B3324" t="s">
        <v>26</v>
      </c>
      <c r="C3324" t="s">
        <v>27</v>
      </c>
      <c r="D3324" t="s">
        <v>28</v>
      </c>
      <c r="E3324" t="s">
        <v>29</v>
      </c>
      <c r="F3324" t="s">
        <v>3545</v>
      </c>
      <c r="G3324" t="s">
        <v>3546</v>
      </c>
      <c r="H3324" t="s">
        <v>6181</v>
      </c>
      <c r="I3324" t="s">
        <v>5992</v>
      </c>
      <c r="J3324" t="s">
        <v>3574</v>
      </c>
      <c r="K3324" t="s">
        <v>30</v>
      </c>
      <c r="L3324" t="s">
        <v>30</v>
      </c>
      <c r="M3324" t="s">
        <v>41</v>
      </c>
      <c r="N3324" t="s">
        <v>42</v>
      </c>
      <c r="O3324" t="s">
        <v>52</v>
      </c>
      <c r="P3324" t="s">
        <v>180</v>
      </c>
      <c r="Q3324" t="s">
        <v>594</v>
      </c>
      <c r="R3324" t="s">
        <v>1029</v>
      </c>
      <c r="S3324" t="str">
        <f t="shared" si="51"/>
        <v>CHURATA SANTUYO, JUSTO PASTOR</v>
      </c>
      <c r="T3324" t="s">
        <v>46</v>
      </c>
      <c r="U3324" t="s">
        <v>47</v>
      </c>
      <c r="V3324" t="s">
        <v>48</v>
      </c>
      <c r="W3324" t="s">
        <v>17729</v>
      </c>
      <c r="X3324" s="121">
        <v>21406</v>
      </c>
      <c r="Y3324" t="s">
        <v>3575</v>
      </c>
      <c r="AB3324" t="s">
        <v>37</v>
      </c>
      <c r="AC3324" t="s">
        <v>38</v>
      </c>
      <c r="AD3324" t="s">
        <v>39</v>
      </c>
    </row>
    <row r="3325" spans="1:30">
      <c r="A3325" t="s">
        <v>3576</v>
      </c>
      <c r="B3325" t="s">
        <v>26</v>
      </c>
      <c r="C3325" t="s">
        <v>27</v>
      </c>
      <c r="D3325" t="s">
        <v>28</v>
      </c>
      <c r="E3325" t="s">
        <v>29</v>
      </c>
      <c r="F3325" t="s">
        <v>3545</v>
      </c>
      <c r="G3325" t="s">
        <v>3546</v>
      </c>
      <c r="H3325" t="s">
        <v>6181</v>
      </c>
      <c r="I3325" t="s">
        <v>5992</v>
      </c>
      <c r="J3325" t="s">
        <v>3576</v>
      </c>
      <c r="K3325" t="s">
        <v>30</v>
      </c>
      <c r="L3325" t="s">
        <v>30</v>
      </c>
      <c r="M3325" t="s">
        <v>41</v>
      </c>
      <c r="N3325" t="s">
        <v>42</v>
      </c>
      <c r="O3325" t="s">
        <v>52</v>
      </c>
      <c r="P3325" t="s">
        <v>497</v>
      </c>
      <c r="Q3325" t="s">
        <v>1279</v>
      </c>
      <c r="R3325" t="s">
        <v>657</v>
      </c>
      <c r="S3325" t="str">
        <f t="shared" si="51"/>
        <v>CORDOVA INCAHUANACO, MATILDE</v>
      </c>
      <c r="T3325" t="s">
        <v>51</v>
      </c>
      <c r="U3325" t="s">
        <v>47</v>
      </c>
      <c r="V3325" t="s">
        <v>48</v>
      </c>
      <c r="W3325" t="s">
        <v>17730</v>
      </c>
      <c r="X3325" s="121">
        <v>24180</v>
      </c>
      <c r="Y3325" t="s">
        <v>3577</v>
      </c>
      <c r="AB3325" t="s">
        <v>37</v>
      </c>
      <c r="AC3325" t="s">
        <v>38</v>
      </c>
      <c r="AD3325" t="s">
        <v>39</v>
      </c>
    </row>
    <row r="3326" spans="1:30">
      <c r="A3326" t="s">
        <v>3578</v>
      </c>
      <c r="B3326" t="s">
        <v>26</v>
      </c>
      <c r="C3326" t="s">
        <v>27</v>
      </c>
      <c r="D3326" t="s">
        <v>28</v>
      </c>
      <c r="E3326" t="s">
        <v>29</v>
      </c>
      <c r="F3326" t="s">
        <v>3545</v>
      </c>
      <c r="G3326" t="s">
        <v>3546</v>
      </c>
      <c r="H3326" t="s">
        <v>6181</v>
      </c>
      <c r="I3326" t="s">
        <v>5992</v>
      </c>
      <c r="J3326" t="s">
        <v>3578</v>
      </c>
      <c r="K3326" t="s">
        <v>30</v>
      </c>
      <c r="L3326" t="s">
        <v>30</v>
      </c>
      <c r="M3326" t="s">
        <v>41</v>
      </c>
      <c r="N3326" t="s">
        <v>42</v>
      </c>
      <c r="O3326" t="s">
        <v>52</v>
      </c>
      <c r="P3326" t="s">
        <v>129</v>
      </c>
      <c r="Q3326" t="s">
        <v>580</v>
      </c>
      <c r="R3326" t="s">
        <v>3579</v>
      </c>
      <c r="S3326" t="str">
        <f t="shared" si="51"/>
        <v>CRUZ PINAZO, DANIEL ALCIDES</v>
      </c>
      <c r="T3326" t="s">
        <v>310</v>
      </c>
      <c r="U3326" t="s">
        <v>47</v>
      </c>
      <c r="V3326" t="s">
        <v>48</v>
      </c>
      <c r="W3326" t="s">
        <v>17731</v>
      </c>
      <c r="X3326" s="121">
        <v>24321</v>
      </c>
      <c r="Y3326" t="s">
        <v>3580</v>
      </c>
      <c r="AB3326" t="s">
        <v>37</v>
      </c>
      <c r="AC3326" t="s">
        <v>38</v>
      </c>
      <c r="AD3326" t="s">
        <v>39</v>
      </c>
    </row>
    <row r="3327" spans="1:30">
      <c r="A3327" t="s">
        <v>3581</v>
      </c>
      <c r="B3327" t="s">
        <v>26</v>
      </c>
      <c r="C3327" t="s">
        <v>27</v>
      </c>
      <c r="D3327" t="s">
        <v>28</v>
      </c>
      <c r="E3327" t="s">
        <v>29</v>
      </c>
      <c r="F3327" t="s">
        <v>3545</v>
      </c>
      <c r="G3327" t="s">
        <v>3546</v>
      </c>
      <c r="H3327" t="s">
        <v>6181</v>
      </c>
      <c r="I3327" t="s">
        <v>5992</v>
      </c>
      <c r="J3327" t="s">
        <v>3581</v>
      </c>
      <c r="K3327" t="s">
        <v>30</v>
      </c>
      <c r="L3327" t="s">
        <v>30</v>
      </c>
      <c r="M3327" t="s">
        <v>41</v>
      </c>
      <c r="N3327" t="s">
        <v>42</v>
      </c>
      <c r="O3327" t="s">
        <v>52</v>
      </c>
      <c r="P3327" t="s">
        <v>3582</v>
      </c>
      <c r="Q3327" t="s">
        <v>68</v>
      </c>
      <c r="R3327" t="s">
        <v>3583</v>
      </c>
      <c r="S3327" t="str">
        <f t="shared" si="51"/>
        <v>HERVAS PONCE, OLGA LUZ</v>
      </c>
      <c r="T3327" t="s">
        <v>51</v>
      </c>
      <c r="U3327" t="s">
        <v>47</v>
      </c>
      <c r="V3327" t="s">
        <v>48</v>
      </c>
      <c r="W3327" t="s">
        <v>17732</v>
      </c>
      <c r="X3327" s="121">
        <v>22874</v>
      </c>
      <c r="Y3327" t="s">
        <v>3584</v>
      </c>
      <c r="AB3327" t="s">
        <v>37</v>
      </c>
      <c r="AC3327" t="s">
        <v>38</v>
      </c>
      <c r="AD3327" t="s">
        <v>39</v>
      </c>
    </row>
    <row r="3328" spans="1:30">
      <c r="A3328" t="s">
        <v>3585</v>
      </c>
      <c r="B3328" t="s">
        <v>26</v>
      </c>
      <c r="C3328" t="s">
        <v>27</v>
      </c>
      <c r="D3328" t="s">
        <v>28</v>
      </c>
      <c r="E3328" t="s">
        <v>29</v>
      </c>
      <c r="F3328" t="s">
        <v>3545</v>
      </c>
      <c r="G3328" t="s">
        <v>3546</v>
      </c>
      <c r="H3328" t="s">
        <v>6181</v>
      </c>
      <c r="I3328" t="s">
        <v>5992</v>
      </c>
      <c r="J3328" t="s">
        <v>3585</v>
      </c>
      <c r="K3328" t="s">
        <v>30</v>
      </c>
      <c r="L3328" t="s">
        <v>30</v>
      </c>
      <c r="M3328" t="s">
        <v>41</v>
      </c>
      <c r="N3328" t="s">
        <v>42</v>
      </c>
      <c r="O3328" t="s">
        <v>52</v>
      </c>
      <c r="P3328" t="s">
        <v>71</v>
      </c>
      <c r="Q3328" t="s">
        <v>72</v>
      </c>
      <c r="R3328" t="s">
        <v>915</v>
      </c>
      <c r="S3328" t="str">
        <f t="shared" si="51"/>
        <v>HUANCA QUISPE, LEONARDO</v>
      </c>
      <c r="T3328" t="s">
        <v>46</v>
      </c>
      <c r="U3328" t="s">
        <v>47</v>
      </c>
      <c r="V3328" t="s">
        <v>48</v>
      </c>
      <c r="W3328" t="s">
        <v>17733</v>
      </c>
      <c r="X3328" s="121">
        <v>23924</v>
      </c>
      <c r="Y3328" t="s">
        <v>3586</v>
      </c>
      <c r="AB3328" t="s">
        <v>37</v>
      </c>
      <c r="AC3328" t="s">
        <v>38</v>
      </c>
      <c r="AD3328" t="s">
        <v>39</v>
      </c>
    </row>
    <row r="3329" spans="1:30">
      <c r="A3329" t="s">
        <v>3587</v>
      </c>
      <c r="B3329" t="s">
        <v>26</v>
      </c>
      <c r="C3329" t="s">
        <v>27</v>
      </c>
      <c r="D3329" t="s">
        <v>28</v>
      </c>
      <c r="E3329" t="s">
        <v>29</v>
      </c>
      <c r="F3329" t="s">
        <v>3545</v>
      </c>
      <c r="G3329" t="s">
        <v>3546</v>
      </c>
      <c r="H3329" t="s">
        <v>6181</v>
      </c>
      <c r="I3329" t="s">
        <v>5992</v>
      </c>
      <c r="J3329" t="s">
        <v>3587</v>
      </c>
      <c r="K3329" t="s">
        <v>30</v>
      </c>
      <c r="L3329" t="s">
        <v>30</v>
      </c>
      <c r="M3329" t="s">
        <v>41</v>
      </c>
      <c r="N3329" t="s">
        <v>42</v>
      </c>
      <c r="O3329" t="s">
        <v>52</v>
      </c>
      <c r="P3329" t="s">
        <v>223</v>
      </c>
      <c r="Q3329" t="s">
        <v>319</v>
      </c>
      <c r="R3329" t="s">
        <v>391</v>
      </c>
      <c r="S3329" t="str">
        <f t="shared" si="51"/>
        <v>JIMENEZ MENDOZA, VILLAR</v>
      </c>
      <c r="T3329" t="s">
        <v>62</v>
      </c>
      <c r="U3329" t="s">
        <v>47</v>
      </c>
      <c r="V3329" t="s">
        <v>48</v>
      </c>
      <c r="W3329" t="s">
        <v>17734</v>
      </c>
      <c r="X3329" s="121">
        <v>22926</v>
      </c>
      <c r="Y3329" t="s">
        <v>3588</v>
      </c>
      <c r="AB3329" t="s">
        <v>37</v>
      </c>
      <c r="AC3329" t="s">
        <v>38</v>
      </c>
      <c r="AD3329" t="s">
        <v>39</v>
      </c>
    </row>
    <row r="3330" spans="1:30">
      <c r="A3330" t="s">
        <v>3589</v>
      </c>
      <c r="B3330" t="s">
        <v>26</v>
      </c>
      <c r="C3330" t="s">
        <v>27</v>
      </c>
      <c r="D3330" t="s">
        <v>28</v>
      </c>
      <c r="E3330" t="s">
        <v>29</v>
      </c>
      <c r="F3330" t="s">
        <v>3545</v>
      </c>
      <c r="G3330" t="s">
        <v>3546</v>
      </c>
      <c r="H3330" t="s">
        <v>6181</v>
      </c>
      <c r="I3330" t="s">
        <v>5992</v>
      </c>
      <c r="J3330" t="s">
        <v>3589</v>
      </c>
      <c r="K3330" t="s">
        <v>30</v>
      </c>
      <c r="L3330" t="s">
        <v>30</v>
      </c>
      <c r="M3330" t="s">
        <v>41</v>
      </c>
      <c r="N3330" t="s">
        <v>42</v>
      </c>
      <c r="O3330" t="s">
        <v>3590</v>
      </c>
      <c r="P3330" t="s">
        <v>346</v>
      </c>
      <c r="Q3330" t="s">
        <v>291</v>
      </c>
      <c r="R3330" t="s">
        <v>277</v>
      </c>
      <c r="S3330" t="str">
        <f t="shared" si="51"/>
        <v>FERNANDEZ LUQUE, HILDA</v>
      </c>
      <c r="T3330" t="s">
        <v>46</v>
      </c>
      <c r="U3330" t="s">
        <v>47</v>
      </c>
      <c r="V3330" t="s">
        <v>48</v>
      </c>
      <c r="W3330" t="s">
        <v>17735</v>
      </c>
      <c r="X3330" s="121">
        <v>25859</v>
      </c>
      <c r="Y3330" t="s">
        <v>3591</v>
      </c>
      <c r="AB3330" t="s">
        <v>37</v>
      </c>
      <c r="AC3330" t="s">
        <v>38</v>
      </c>
      <c r="AD3330" t="s">
        <v>39</v>
      </c>
    </row>
    <row r="3331" spans="1:30">
      <c r="A3331" t="s">
        <v>3592</v>
      </c>
      <c r="B3331" t="s">
        <v>26</v>
      </c>
      <c r="C3331" t="s">
        <v>27</v>
      </c>
      <c r="D3331" t="s">
        <v>28</v>
      </c>
      <c r="E3331" t="s">
        <v>29</v>
      </c>
      <c r="F3331" t="s">
        <v>3545</v>
      </c>
      <c r="G3331" t="s">
        <v>3546</v>
      </c>
      <c r="H3331" t="s">
        <v>6181</v>
      </c>
      <c r="I3331" t="s">
        <v>5992</v>
      </c>
      <c r="J3331" t="s">
        <v>3592</v>
      </c>
      <c r="K3331" t="s">
        <v>30</v>
      </c>
      <c r="L3331" t="s">
        <v>30</v>
      </c>
      <c r="M3331" t="s">
        <v>2498</v>
      </c>
      <c r="N3331" t="s">
        <v>42</v>
      </c>
      <c r="O3331" t="s">
        <v>52</v>
      </c>
      <c r="P3331" t="s">
        <v>65</v>
      </c>
      <c r="Q3331" t="s">
        <v>66</v>
      </c>
      <c r="R3331" t="s">
        <v>595</v>
      </c>
      <c r="S3331" t="str">
        <f t="shared" si="51"/>
        <v>LOPEZ TAVERA, WILBER</v>
      </c>
      <c r="T3331" t="s">
        <v>58</v>
      </c>
      <c r="U3331" t="s">
        <v>47</v>
      </c>
      <c r="V3331" t="s">
        <v>48</v>
      </c>
      <c r="W3331" t="s">
        <v>17736</v>
      </c>
      <c r="X3331" s="121">
        <v>24893</v>
      </c>
      <c r="Y3331" t="s">
        <v>3593</v>
      </c>
      <c r="AB3331" t="s">
        <v>37</v>
      </c>
      <c r="AC3331" t="s">
        <v>38</v>
      </c>
      <c r="AD3331" t="s">
        <v>39</v>
      </c>
    </row>
    <row r="3332" spans="1:30">
      <c r="A3332" t="s">
        <v>3594</v>
      </c>
      <c r="B3332" t="s">
        <v>26</v>
      </c>
      <c r="C3332" t="s">
        <v>27</v>
      </c>
      <c r="D3332" t="s">
        <v>28</v>
      </c>
      <c r="E3332" t="s">
        <v>29</v>
      </c>
      <c r="F3332" t="s">
        <v>3545</v>
      </c>
      <c r="G3332" t="s">
        <v>3546</v>
      </c>
      <c r="H3332" t="s">
        <v>6181</v>
      </c>
      <c r="I3332" t="s">
        <v>5992</v>
      </c>
      <c r="J3332" t="s">
        <v>3594</v>
      </c>
      <c r="K3332" t="s">
        <v>30</v>
      </c>
      <c r="L3332" t="s">
        <v>30</v>
      </c>
      <c r="M3332" t="s">
        <v>2498</v>
      </c>
      <c r="N3332" t="s">
        <v>42</v>
      </c>
      <c r="O3332" t="s">
        <v>52</v>
      </c>
      <c r="P3332" t="s">
        <v>103</v>
      </c>
      <c r="Q3332" t="s">
        <v>103</v>
      </c>
      <c r="R3332" t="s">
        <v>109</v>
      </c>
      <c r="S3332" t="str">
        <f t="shared" si="51"/>
        <v>MAMANI MAMANI, JAEN</v>
      </c>
      <c r="T3332" t="s">
        <v>51</v>
      </c>
      <c r="U3332" t="s">
        <v>47</v>
      </c>
      <c r="V3332" t="s">
        <v>48</v>
      </c>
      <c r="W3332" t="s">
        <v>17737</v>
      </c>
      <c r="X3332" s="121">
        <v>21881</v>
      </c>
      <c r="Y3332" t="s">
        <v>3595</v>
      </c>
      <c r="AB3332" t="s">
        <v>37</v>
      </c>
      <c r="AC3332" t="s">
        <v>38</v>
      </c>
      <c r="AD3332" t="s">
        <v>39</v>
      </c>
    </row>
    <row r="3333" spans="1:30">
      <c r="A3333" t="s">
        <v>3596</v>
      </c>
      <c r="B3333" t="s">
        <v>26</v>
      </c>
      <c r="C3333" t="s">
        <v>27</v>
      </c>
      <c r="D3333" t="s">
        <v>28</v>
      </c>
      <c r="E3333" t="s">
        <v>29</v>
      </c>
      <c r="F3333" t="s">
        <v>3545</v>
      </c>
      <c r="G3333" t="s">
        <v>3546</v>
      </c>
      <c r="H3333" t="s">
        <v>6181</v>
      </c>
      <c r="I3333" t="s">
        <v>5992</v>
      </c>
      <c r="J3333" t="s">
        <v>3596</v>
      </c>
      <c r="K3333" t="s">
        <v>30</v>
      </c>
      <c r="L3333" t="s">
        <v>30</v>
      </c>
      <c r="M3333" t="s">
        <v>41</v>
      </c>
      <c r="N3333" t="s">
        <v>42</v>
      </c>
      <c r="O3333" t="s">
        <v>13397</v>
      </c>
      <c r="P3333" t="s">
        <v>72</v>
      </c>
      <c r="Q3333" t="s">
        <v>455</v>
      </c>
      <c r="R3333" t="s">
        <v>781</v>
      </c>
      <c r="S3333" t="str">
        <f t="shared" ref="S3333:S3396" si="52">CONCATENATE(P3333," ",Q3333,","," ",R3333)</f>
        <v>QUISPE SANTOS, LUZ MARY</v>
      </c>
      <c r="T3333" t="s">
        <v>35</v>
      </c>
      <c r="U3333" t="s">
        <v>47</v>
      </c>
      <c r="V3333" t="s">
        <v>48</v>
      </c>
      <c r="W3333" t="s">
        <v>17738</v>
      </c>
      <c r="X3333" s="121">
        <v>25848</v>
      </c>
      <c r="Y3333" t="s">
        <v>2862</v>
      </c>
      <c r="AB3333" t="s">
        <v>37</v>
      </c>
      <c r="AC3333" t="s">
        <v>38</v>
      </c>
      <c r="AD3333" t="s">
        <v>39</v>
      </c>
    </row>
    <row r="3334" spans="1:30">
      <c r="A3334" t="s">
        <v>3597</v>
      </c>
      <c r="B3334" t="s">
        <v>26</v>
      </c>
      <c r="C3334" t="s">
        <v>27</v>
      </c>
      <c r="D3334" t="s">
        <v>28</v>
      </c>
      <c r="E3334" t="s">
        <v>29</v>
      </c>
      <c r="F3334" t="s">
        <v>3545</v>
      </c>
      <c r="G3334" t="s">
        <v>3546</v>
      </c>
      <c r="H3334" t="s">
        <v>6181</v>
      </c>
      <c r="I3334" t="s">
        <v>5992</v>
      </c>
      <c r="J3334" t="s">
        <v>3597</v>
      </c>
      <c r="K3334" t="s">
        <v>30</v>
      </c>
      <c r="L3334" t="s">
        <v>30</v>
      </c>
      <c r="M3334" t="s">
        <v>41</v>
      </c>
      <c r="N3334" t="s">
        <v>42</v>
      </c>
      <c r="O3334" t="s">
        <v>52</v>
      </c>
      <c r="P3334" t="s">
        <v>128</v>
      </c>
      <c r="Q3334" t="s">
        <v>122</v>
      </c>
      <c r="R3334" t="s">
        <v>3598</v>
      </c>
      <c r="S3334" t="str">
        <f t="shared" si="52"/>
        <v>VELASQUEZ FLORES, MARCIAL HECTOR</v>
      </c>
      <c r="T3334" t="s">
        <v>51</v>
      </c>
      <c r="U3334" t="s">
        <v>47</v>
      </c>
      <c r="V3334" t="s">
        <v>48</v>
      </c>
      <c r="W3334" t="s">
        <v>17739</v>
      </c>
      <c r="X3334" s="121">
        <v>22766</v>
      </c>
      <c r="Y3334" t="s">
        <v>3599</v>
      </c>
      <c r="AB3334" t="s">
        <v>37</v>
      </c>
      <c r="AC3334" t="s">
        <v>38</v>
      </c>
      <c r="AD3334" t="s">
        <v>39</v>
      </c>
    </row>
    <row r="3335" spans="1:30">
      <c r="A3335" t="s">
        <v>3600</v>
      </c>
      <c r="B3335" t="s">
        <v>26</v>
      </c>
      <c r="C3335" t="s">
        <v>27</v>
      </c>
      <c r="D3335" t="s">
        <v>28</v>
      </c>
      <c r="E3335" t="s">
        <v>29</v>
      </c>
      <c r="F3335" t="s">
        <v>3545</v>
      </c>
      <c r="G3335" t="s">
        <v>3546</v>
      </c>
      <c r="H3335" t="s">
        <v>6181</v>
      </c>
      <c r="I3335" t="s">
        <v>5992</v>
      </c>
      <c r="J3335" t="s">
        <v>3600</v>
      </c>
      <c r="K3335" t="s">
        <v>30</v>
      </c>
      <c r="L3335" t="s">
        <v>30</v>
      </c>
      <c r="M3335" t="s">
        <v>41</v>
      </c>
      <c r="N3335" t="s">
        <v>42</v>
      </c>
      <c r="O3335" t="s">
        <v>52</v>
      </c>
      <c r="P3335" t="s">
        <v>164</v>
      </c>
      <c r="Q3335" t="s">
        <v>146</v>
      </c>
      <c r="R3335" t="s">
        <v>3601</v>
      </c>
      <c r="S3335" t="str">
        <f t="shared" si="52"/>
        <v>ORTEGA LAURA, EDGARD SILVERIO</v>
      </c>
      <c r="T3335" t="s">
        <v>46</v>
      </c>
      <c r="U3335" t="s">
        <v>47</v>
      </c>
      <c r="V3335" t="s">
        <v>48</v>
      </c>
      <c r="W3335" t="s">
        <v>17740</v>
      </c>
      <c r="X3335" s="121">
        <v>23158</v>
      </c>
      <c r="Y3335" t="s">
        <v>3602</v>
      </c>
      <c r="AB3335" t="s">
        <v>37</v>
      </c>
      <c r="AC3335" t="s">
        <v>38</v>
      </c>
      <c r="AD3335" t="s">
        <v>39</v>
      </c>
    </row>
    <row r="3336" spans="1:30">
      <c r="A3336" t="s">
        <v>3603</v>
      </c>
      <c r="B3336" t="s">
        <v>26</v>
      </c>
      <c r="C3336" t="s">
        <v>27</v>
      </c>
      <c r="D3336" t="s">
        <v>28</v>
      </c>
      <c r="E3336" t="s">
        <v>29</v>
      </c>
      <c r="F3336" t="s">
        <v>3545</v>
      </c>
      <c r="G3336" t="s">
        <v>3546</v>
      </c>
      <c r="H3336" t="s">
        <v>6181</v>
      </c>
      <c r="I3336" t="s">
        <v>5992</v>
      </c>
      <c r="J3336" t="s">
        <v>3603</v>
      </c>
      <c r="K3336" t="s">
        <v>30</v>
      </c>
      <c r="L3336" t="s">
        <v>30</v>
      </c>
      <c r="M3336" t="s">
        <v>41</v>
      </c>
      <c r="N3336" t="s">
        <v>42</v>
      </c>
      <c r="O3336" t="s">
        <v>3604</v>
      </c>
      <c r="P3336" t="s">
        <v>418</v>
      </c>
      <c r="Q3336" t="s">
        <v>418</v>
      </c>
      <c r="R3336" t="s">
        <v>6268</v>
      </c>
      <c r="S3336" t="str">
        <f t="shared" si="52"/>
        <v>ACERO ACERO, ANAIS</v>
      </c>
      <c r="T3336" t="s">
        <v>51</v>
      </c>
      <c r="U3336" t="s">
        <v>47</v>
      </c>
      <c r="V3336" t="s">
        <v>48</v>
      </c>
      <c r="W3336" t="s">
        <v>17741</v>
      </c>
      <c r="X3336" s="121">
        <v>33933</v>
      </c>
      <c r="Y3336" t="s">
        <v>6269</v>
      </c>
      <c r="AB3336" t="s">
        <v>37</v>
      </c>
      <c r="AC3336" t="s">
        <v>38</v>
      </c>
      <c r="AD3336" t="s">
        <v>39</v>
      </c>
    </row>
    <row r="3337" spans="1:30">
      <c r="A3337" t="s">
        <v>3605</v>
      </c>
      <c r="B3337" t="s">
        <v>26</v>
      </c>
      <c r="C3337" t="s">
        <v>27</v>
      </c>
      <c r="D3337" t="s">
        <v>28</v>
      </c>
      <c r="E3337" t="s">
        <v>29</v>
      </c>
      <c r="F3337" t="s">
        <v>3545</v>
      </c>
      <c r="G3337" t="s">
        <v>3546</v>
      </c>
      <c r="H3337" t="s">
        <v>6181</v>
      </c>
      <c r="I3337" t="s">
        <v>5992</v>
      </c>
      <c r="J3337" t="s">
        <v>3605</v>
      </c>
      <c r="K3337" t="s">
        <v>30</v>
      </c>
      <c r="L3337" t="s">
        <v>30</v>
      </c>
      <c r="M3337" t="s">
        <v>2498</v>
      </c>
      <c r="N3337" t="s">
        <v>42</v>
      </c>
      <c r="O3337" t="s">
        <v>3606</v>
      </c>
      <c r="P3337" t="s">
        <v>103</v>
      </c>
      <c r="Q3337" t="s">
        <v>742</v>
      </c>
      <c r="R3337" t="s">
        <v>14692</v>
      </c>
      <c r="S3337" t="str">
        <f t="shared" si="52"/>
        <v>MAMANI CARIAPAZA, DAVID MOISES</v>
      </c>
      <c r="T3337" t="s">
        <v>51</v>
      </c>
      <c r="U3337" t="s">
        <v>47</v>
      </c>
      <c r="V3337" t="s">
        <v>48</v>
      </c>
      <c r="W3337" t="s">
        <v>17742</v>
      </c>
      <c r="X3337" s="121">
        <v>24274</v>
      </c>
      <c r="Y3337" t="s">
        <v>14693</v>
      </c>
      <c r="AB3337" t="s">
        <v>37</v>
      </c>
      <c r="AC3337" t="s">
        <v>38</v>
      </c>
      <c r="AD3337" t="s">
        <v>39</v>
      </c>
    </row>
    <row r="3338" spans="1:30">
      <c r="A3338" t="s">
        <v>3607</v>
      </c>
      <c r="B3338" t="s">
        <v>26</v>
      </c>
      <c r="C3338" t="s">
        <v>27</v>
      </c>
      <c r="D3338" t="s">
        <v>28</v>
      </c>
      <c r="E3338" t="s">
        <v>29</v>
      </c>
      <c r="F3338" t="s">
        <v>3545</v>
      </c>
      <c r="G3338" t="s">
        <v>3546</v>
      </c>
      <c r="H3338" t="s">
        <v>6181</v>
      </c>
      <c r="I3338" t="s">
        <v>5992</v>
      </c>
      <c r="J3338" t="s">
        <v>3607</v>
      </c>
      <c r="K3338" t="s">
        <v>30</v>
      </c>
      <c r="L3338" t="s">
        <v>30</v>
      </c>
      <c r="M3338" t="s">
        <v>41</v>
      </c>
      <c r="N3338" t="s">
        <v>42</v>
      </c>
      <c r="O3338" t="s">
        <v>52</v>
      </c>
      <c r="P3338" t="s">
        <v>72</v>
      </c>
      <c r="Q3338" t="s">
        <v>615</v>
      </c>
      <c r="R3338" t="s">
        <v>3608</v>
      </c>
      <c r="S3338" t="str">
        <f t="shared" si="52"/>
        <v>QUISPE ASENCIO, EFRAIN MIGUEL</v>
      </c>
      <c r="T3338" t="s">
        <v>46</v>
      </c>
      <c r="U3338" t="s">
        <v>47</v>
      </c>
      <c r="V3338" t="s">
        <v>48</v>
      </c>
      <c r="W3338" t="s">
        <v>17743</v>
      </c>
      <c r="X3338" s="121">
        <v>24658</v>
      </c>
      <c r="Y3338" t="s">
        <v>3609</v>
      </c>
      <c r="AB3338" t="s">
        <v>37</v>
      </c>
      <c r="AC3338" t="s">
        <v>38</v>
      </c>
      <c r="AD3338" t="s">
        <v>39</v>
      </c>
    </row>
    <row r="3339" spans="1:30">
      <c r="A3339" t="s">
        <v>3610</v>
      </c>
      <c r="B3339" t="s">
        <v>26</v>
      </c>
      <c r="C3339" t="s">
        <v>27</v>
      </c>
      <c r="D3339" t="s">
        <v>28</v>
      </c>
      <c r="E3339" t="s">
        <v>29</v>
      </c>
      <c r="F3339" t="s">
        <v>3545</v>
      </c>
      <c r="G3339" t="s">
        <v>3546</v>
      </c>
      <c r="H3339" t="s">
        <v>6181</v>
      </c>
      <c r="I3339" t="s">
        <v>5992</v>
      </c>
      <c r="J3339" t="s">
        <v>3610</v>
      </c>
      <c r="K3339" t="s">
        <v>30</v>
      </c>
      <c r="L3339" t="s">
        <v>30</v>
      </c>
      <c r="M3339" t="s">
        <v>41</v>
      </c>
      <c r="N3339" t="s">
        <v>42</v>
      </c>
      <c r="O3339" t="s">
        <v>3611</v>
      </c>
      <c r="P3339" t="s">
        <v>122</v>
      </c>
      <c r="Q3339" t="s">
        <v>195</v>
      </c>
      <c r="R3339" t="s">
        <v>3612</v>
      </c>
      <c r="S3339" t="str">
        <f t="shared" si="52"/>
        <v>FLORES PORTUGAL, CLORINDA SANDRA</v>
      </c>
      <c r="T3339" t="s">
        <v>310</v>
      </c>
      <c r="U3339" t="s">
        <v>47</v>
      </c>
      <c r="V3339" t="s">
        <v>48</v>
      </c>
      <c r="W3339" t="s">
        <v>17744</v>
      </c>
      <c r="X3339" s="121">
        <v>24392</v>
      </c>
      <c r="Y3339" t="s">
        <v>3613</v>
      </c>
      <c r="AB3339" t="s">
        <v>37</v>
      </c>
      <c r="AC3339" t="s">
        <v>38</v>
      </c>
      <c r="AD3339" t="s">
        <v>39</v>
      </c>
    </row>
    <row r="3340" spans="1:30">
      <c r="A3340" t="s">
        <v>3614</v>
      </c>
      <c r="B3340" t="s">
        <v>26</v>
      </c>
      <c r="C3340" t="s">
        <v>27</v>
      </c>
      <c r="D3340" t="s">
        <v>28</v>
      </c>
      <c r="E3340" t="s">
        <v>29</v>
      </c>
      <c r="F3340" t="s">
        <v>3545</v>
      </c>
      <c r="G3340" t="s">
        <v>3546</v>
      </c>
      <c r="H3340" t="s">
        <v>6181</v>
      </c>
      <c r="I3340" t="s">
        <v>5992</v>
      </c>
      <c r="J3340" t="s">
        <v>3614</v>
      </c>
      <c r="K3340" t="s">
        <v>30</v>
      </c>
      <c r="L3340" t="s">
        <v>30</v>
      </c>
      <c r="M3340" t="s">
        <v>41</v>
      </c>
      <c r="N3340" t="s">
        <v>42</v>
      </c>
      <c r="O3340" t="s">
        <v>52</v>
      </c>
      <c r="P3340" t="s">
        <v>226</v>
      </c>
      <c r="Q3340" t="s">
        <v>72</v>
      </c>
      <c r="R3340" t="s">
        <v>3615</v>
      </c>
      <c r="S3340" t="str">
        <f t="shared" si="52"/>
        <v>TICONA QUISPE, DAVID ESTANISLAO</v>
      </c>
      <c r="T3340" t="s">
        <v>310</v>
      </c>
      <c r="U3340" t="s">
        <v>47</v>
      </c>
      <c r="V3340" t="s">
        <v>48</v>
      </c>
      <c r="W3340" t="s">
        <v>17745</v>
      </c>
      <c r="X3340" s="121">
        <v>25695</v>
      </c>
      <c r="Y3340" t="s">
        <v>3616</v>
      </c>
      <c r="AB3340" t="s">
        <v>37</v>
      </c>
      <c r="AC3340" t="s">
        <v>38</v>
      </c>
      <c r="AD3340" t="s">
        <v>39</v>
      </c>
    </row>
    <row r="3341" spans="1:30">
      <c r="A3341" t="s">
        <v>3617</v>
      </c>
      <c r="B3341" t="s">
        <v>26</v>
      </c>
      <c r="C3341" t="s">
        <v>27</v>
      </c>
      <c r="D3341" t="s">
        <v>28</v>
      </c>
      <c r="E3341" t="s">
        <v>29</v>
      </c>
      <c r="F3341" t="s">
        <v>3545</v>
      </c>
      <c r="G3341" t="s">
        <v>3546</v>
      </c>
      <c r="H3341" t="s">
        <v>6181</v>
      </c>
      <c r="I3341" t="s">
        <v>5992</v>
      </c>
      <c r="J3341" t="s">
        <v>3617</v>
      </c>
      <c r="K3341" t="s">
        <v>30</v>
      </c>
      <c r="L3341" t="s">
        <v>30</v>
      </c>
      <c r="M3341" t="s">
        <v>41</v>
      </c>
      <c r="N3341" t="s">
        <v>42</v>
      </c>
      <c r="O3341" t="s">
        <v>3618</v>
      </c>
      <c r="P3341" t="s">
        <v>95</v>
      </c>
      <c r="Q3341" t="s">
        <v>233</v>
      </c>
      <c r="R3341" t="s">
        <v>3742</v>
      </c>
      <c r="S3341" t="str">
        <f t="shared" si="52"/>
        <v>COLQUE VASQUEZ, FAVIO MARTIN</v>
      </c>
      <c r="T3341" t="s">
        <v>46</v>
      </c>
      <c r="U3341" t="s">
        <v>47</v>
      </c>
      <c r="V3341" t="s">
        <v>48</v>
      </c>
      <c r="W3341" t="s">
        <v>17746</v>
      </c>
      <c r="X3341" s="121">
        <v>21196</v>
      </c>
      <c r="Y3341" t="s">
        <v>3743</v>
      </c>
      <c r="AB3341" t="s">
        <v>37</v>
      </c>
      <c r="AC3341" t="s">
        <v>38</v>
      </c>
      <c r="AD3341" t="s">
        <v>39</v>
      </c>
    </row>
    <row r="3342" spans="1:30">
      <c r="A3342" t="s">
        <v>3619</v>
      </c>
      <c r="B3342" t="s">
        <v>26</v>
      </c>
      <c r="C3342" t="s">
        <v>27</v>
      </c>
      <c r="D3342" t="s">
        <v>28</v>
      </c>
      <c r="E3342" t="s">
        <v>29</v>
      </c>
      <c r="F3342" t="s">
        <v>3545</v>
      </c>
      <c r="G3342" t="s">
        <v>3546</v>
      </c>
      <c r="H3342" t="s">
        <v>6181</v>
      </c>
      <c r="I3342" t="s">
        <v>5992</v>
      </c>
      <c r="J3342" t="s">
        <v>3619</v>
      </c>
      <c r="K3342" t="s">
        <v>30</v>
      </c>
      <c r="L3342" t="s">
        <v>30</v>
      </c>
      <c r="M3342" t="s">
        <v>41</v>
      </c>
      <c r="N3342" t="s">
        <v>231</v>
      </c>
      <c r="O3342" t="s">
        <v>3620</v>
      </c>
      <c r="P3342" t="s">
        <v>40</v>
      </c>
      <c r="Q3342" t="s">
        <v>40</v>
      </c>
      <c r="R3342" t="s">
        <v>40</v>
      </c>
      <c r="S3342" s="163" t="s">
        <v>231</v>
      </c>
      <c r="T3342" t="s">
        <v>62</v>
      </c>
      <c r="U3342" t="s">
        <v>47</v>
      </c>
      <c r="V3342" t="s">
        <v>48</v>
      </c>
      <c r="W3342" t="s">
        <v>40</v>
      </c>
      <c r="X3342" t="s">
        <v>232</v>
      </c>
      <c r="Y3342" t="s">
        <v>40</v>
      </c>
      <c r="AB3342" t="s">
        <v>37</v>
      </c>
      <c r="AC3342" t="s">
        <v>6439</v>
      </c>
      <c r="AD3342" t="s">
        <v>39</v>
      </c>
    </row>
    <row r="3343" spans="1:30">
      <c r="A3343" t="s">
        <v>3621</v>
      </c>
      <c r="B3343" t="s">
        <v>26</v>
      </c>
      <c r="C3343" t="s">
        <v>27</v>
      </c>
      <c r="D3343" t="s">
        <v>28</v>
      </c>
      <c r="E3343" t="s">
        <v>29</v>
      </c>
      <c r="F3343" t="s">
        <v>3545</v>
      </c>
      <c r="G3343" t="s">
        <v>3546</v>
      </c>
      <c r="H3343" t="s">
        <v>6181</v>
      </c>
      <c r="I3343" t="s">
        <v>5992</v>
      </c>
      <c r="J3343" t="s">
        <v>3621</v>
      </c>
      <c r="K3343" t="s">
        <v>30</v>
      </c>
      <c r="L3343" t="s">
        <v>30</v>
      </c>
      <c r="M3343" t="s">
        <v>41</v>
      </c>
      <c r="N3343" t="s">
        <v>42</v>
      </c>
      <c r="O3343" t="s">
        <v>17747</v>
      </c>
      <c r="P3343" t="s">
        <v>223</v>
      </c>
      <c r="Q3343" t="s">
        <v>324</v>
      </c>
      <c r="R3343" t="s">
        <v>489</v>
      </c>
      <c r="S3343" t="str">
        <f t="shared" si="52"/>
        <v>JIMENEZ COAQUIRA, GRACIELA</v>
      </c>
      <c r="T3343" t="s">
        <v>51</v>
      </c>
      <c r="U3343" t="s">
        <v>47</v>
      </c>
      <c r="V3343" t="s">
        <v>48</v>
      </c>
      <c r="W3343" t="s">
        <v>19286</v>
      </c>
      <c r="X3343" s="121">
        <v>25421</v>
      </c>
      <c r="Y3343" t="s">
        <v>19287</v>
      </c>
      <c r="AB3343" t="s">
        <v>37</v>
      </c>
      <c r="AC3343" t="s">
        <v>38</v>
      </c>
      <c r="AD3343" t="s">
        <v>39</v>
      </c>
    </row>
    <row r="3344" spans="1:30">
      <c r="A3344" t="s">
        <v>3623</v>
      </c>
      <c r="B3344" t="s">
        <v>26</v>
      </c>
      <c r="C3344" t="s">
        <v>27</v>
      </c>
      <c r="D3344" t="s">
        <v>28</v>
      </c>
      <c r="E3344" t="s">
        <v>29</v>
      </c>
      <c r="F3344" t="s">
        <v>3545</v>
      </c>
      <c r="G3344" t="s">
        <v>3546</v>
      </c>
      <c r="H3344" t="s">
        <v>6181</v>
      </c>
      <c r="I3344" t="s">
        <v>5992</v>
      </c>
      <c r="J3344" t="s">
        <v>3623</v>
      </c>
      <c r="K3344" t="s">
        <v>30</v>
      </c>
      <c r="L3344" t="s">
        <v>30</v>
      </c>
      <c r="M3344" t="s">
        <v>41</v>
      </c>
      <c r="N3344" t="s">
        <v>42</v>
      </c>
      <c r="O3344" t="s">
        <v>1782</v>
      </c>
      <c r="P3344" t="s">
        <v>299</v>
      </c>
      <c r="Q3344" t="s">
        <v>379</v>
      </c>
      <c r="R3344" t="s">
        <v>1013</v>
      </c>
      <c r="S3344" t="str">
        <f t="shared" si="52"/>
        <v>RODRIGUEZ BARRIENTOS, PERCY</v>
      </c>
      <c r="T3344" t="s">
        <v>51</v>
      </c>
      <c r="U3344" t="s">
        <v>47</v>
      </c>
      <c r="V3344" t="s">
        <v>48</v>
      </c>
      <c r="W3344" t="s">
        <v>17748</v>
      </c>
      <c r="X3344" s="121">
        <v>24564</v>
      </c>
      <c r="Y3344" t="s">
        <v>3624</v>
      </c>
      <c r="AB3344" t="s">
        <v>37</v>
      </c>
      <c r="AC3344" t="s">
        <v>38</v>
      </c>
      <c r="AD3344" t="s">
        <v>39</v>
      </c>
    </row>
    <row r="3345" spans="1:30">
      <c r="A3345" t="s">
        <v>3625</v>
      </c>
      <c r="B3345" t="s">
        <v>26</v>
      </c>
      <c r="C3345" t="s">
        <v>27</v>
      </c>
      <c r="D3345" t="s">
        <v>28</v>
      </c>
      <c r="E3345" t="s">
        <v>29</v>
      </c>
      <c r="F3345" t="s">
        <v>3545</v>
      </c>
      <c r="G3345" t="s">
        <v>3546</v>
      </c>
      <c r="H3345" t="s">
        <v>6181</v>
      </c>
      <c r="I3345" t="s">
        <v>5992</v>
      </c>
      <c r="J3345" t="s">
        <v>3625</v>
      </c>
      <c r="K3345" t="s">
        <v>30</v>
      </c>
      <c r="L3345" t="s">
        <v>30</v>
      </c>
      <c r="M3345" t="s">
        <v>41</v>
      </c>
      <c r="N3345" t="s">
        <v>42</v>
      </c>
      <c r="O3345" t="s">
        <v>14694</v>
      </c>
      <c r="P3345" t="s">
        <v>103</v>
      </c>
      <c r="Q3345" t="s">
        <v>131</v>
      </c>
      <c r="R3345" t="s">
        <v>357</v>
      </c>
      <c r="S3345" t="str">
        <f t="shared" si="52"/>
        <v>MAMANI COILA, EDGAR</v>
      </c>
      <c r="T3345" t="s">
        <v>46</v>
      </c>
      <c r="U3345" t="s">
        <v>47</v>
      </c>
      <c r="V3345" t="s">
        <v>48</v>
      </c>
      <c r="W3345" t="s">
        <v>17749</v>
      </c>
      <c r="X3345" s="121">
        <v>23540</v>
      </c>
      <c r="Y3345" t="s">
        <v>4504</v>
      </c>
      <c r="AB3345" t="s">
        <v>37</v>
      </c>
      <c r="AC3345" t="s">
        <v>38</v>
      </c>
      <c r="AD3345" t="s">
        <v>39</v>
      </c>
    </row>
    <row r="3346" spans="1:30">
      <c r="A3346" t="s">
        <v>3627</v>
      </c>
      <c r="B3346" t="s">
        <v>26</v>
      </c>
      <c r="C3346" t="s">
        <v>27</v>
      </c>
      <c r="D3346" t="s">
        <v>28</v>
      </c>
      <c r="E3346" t="s">
        <v>29</v>
      </c>
      <c r="F3346" t="s">
        <v>3545</v>
      </c>
      <c r="G3346" t="s">
        <v>3546</v>
      </c>
      <c r="H3346" t="s">
        <v>6181</v>
      </c>
      <c r="I3346" t="s">
        <v>5992</v>
      </c>
      <c r="J3346" t="s">
        <v>3627</v>
      </c>
      <c r="K3346" t="s">
        <v>30</v>
      </c>
      <c r="L3346" t="s">
        <v>30</v>
      </c>
      <c r="M3346" t="s">
        <v>8480</v>
      </c>
      <c r="N3346" t="s">
        <v>42</v>
      </c>
      <c r="O3346" t="s">
        <v>3628</v>
      </c>
      <c r="P3346" t="s">
        <v>3091</v>
      </c>
      <c r="Q3346" t="s">
        <v>141</v>
      </c>
      <c r="R3346" t="s">
        <v>177</v>
      </c>
      <c r="S3346" t="str">
        <f t="shared" si="52"/>
        <v>TEVEZ BUTRON, HUGO</v>
      </c>
      <c r="T3346" t="s">
        <v>58</v>
      </c>
      <c r="U3346" t="s">
        <v>47</v>
      </c>
      <c r="V3346" t="s">
        <v>48</v>
      </c>
      <c r="W3346" t="s">
        <v>17750</v>
      </c>
      <c r="X3346" s="121">
        <v>27331</v>
      </c>
      <c r="Y3346" t="s">
        <v>3629</v>
      </c>
      <c r="AB3346" t="s">
        <v>37</v>
      </c>
      <c r="AC3346" t="s">
        <v>38</v>
      </c>
      <c r="AD3346" t="s">
        <v>39</v>
      </c>
    </row>
    <row r="3347" spans="1:30">
      <c r="A3347" t="s">
        <v>13400</v>
      </c>
      <c r="B3347" t="s">
        <v>26</v>
      </c>
      <c r="C3347" t="s">
        <v>27</v>
      </c>
      <c r="D3347" t="s">
        <v>28</v>
      </c>
      <c r="E3347" t="s">
        <v>29</v>
      </c>
      <c r="F3347" t="s">
        <v>3545</v>
      </c>
      <c r="G3347" t="s">
        <v>3546</v>
      </c>
      <c r="H3347" t="s">
        <v>6181</v>
      </c>
      <c r="I3347" t="s">
        <v>5992</v>
      </c>
      <c r="J3347" t="s">
        <v>13400</v>
      </c>
      <c r="K3347" t="s">
        <v>30</v>
      </c>
      <c r="L3347" t="s">
        <v>30</v>
      </c>
      <c r="M3347" t="s">
        <v>41</v>
      </c>
      <c r="N3347" t="s">
        <v>42</v>
      </c>
      <c r="O3347" t="s">
        <v>3555</v>
      </c>
      <c r="P3347" t="s">
        <v>110</v>
      </c>
      <c r="Q3347" t="s">
        <v>72</v>
      </c>
      <c r="R3347" t="s">
        <v>3556</v>
      </c>
      <c r="S3347" t="str">
        <f t="shared" si="52"/>
        <v>PAREDES QUISPE, JOSE EFRAIN</v>
      </c>
      <c r="T3347" t="s">
        <v>46</v>
      </c>
      <c r="U3347" t="s">
        <v>47</v>
      </c>
      <c r="V3347" t="s">
        <v>48</v>
      </c>
      <c r="W3347" t="s">
        <v>17751</v>
      </c>
      <c r="X3347" s="121">
        <v>22848</v>
      </c>
      <c r="Y3347" t="s">
        <v>3557</v>
      </c>
      <c r="AB3347" t="s">
        <v>37</v>
      </c>
      <c r="AC3347" t="s">
        <v>38</v>
      </c>
      <c r="AD3347" t="s">
        <v>39</v>
      </c>
    </row>
    <row r="3348" spans="1:30">
      <c r="A3348" t="s">
        <v>13401</v>
      </c>
      <c r="B3348" t="s">
        <v>26</v>
      </c>
      <c r="C3348" t="s">
        <v>27</v>
      </c>
      <c r="D3348" t="s">
        <v>28</v>
      </c>
      <c r="E3348" t="s">
        <v>29</v>
      </c>
      <c r="F3348" t="s">
        <v>3545</v>
      </c>
      <c r="G3348" t="s">
        <v>3546</v>
      </c>
      <c r="H3348" t="s">
        <v>6181</v>
      </c>
      <c r="I3348" t="s">
        <v>5992</v>
      </c>
      <c r="J3348" t="s">
        <v>13401</v>
      </c>
      <c r="K3348" t="s">
        <v>30</v>
      </c>
      <c r="L3348" t="s">
        <v>30</v>
      </c>
      <c r="M3348" t="s">
        <v>41</v>
      </c>
      <c r="N3348" t="s">
        <v>42</v>
      </c>
      <c r="O3348" t="s">
        <v>52</v>
      </c>
      <c r="P3348" t="s">
        <v>293</v>
      </c>
      <c r="Q3348" t="s">
        <v>134</v>
      </c>
      <c r="R3348" t="s">
        <v>3553</v>
      </c>
      <c r="S3348" t="str">
        <f t="shared" si="52"/>
        <v>AGUILAR GONZALES, AREMIA</v>
      </c>
      <c r="T3348" t="s">
        <v>46</v>
      </c>
      <c r="U3348" t="s">
        <v>47</v>
      </c>
      <c r="V3348" t="s">
        <v>48</v>
      </c>
      <c r="W3348" t="s">
        <v>17752</v>
      </c>
      <c r="X3348" s="121">
        <v>21574</v>
      </c>
      <c r="Y3348" t="s">
        <v>3554</v>
      </c>
      <c r="AB3348" t="s">
        <v>37</v>
      </c>
      <c r="AC3348" t="s">
        <v>38</v>
      </c>
      <c r="AD3348" t="s">
        <v>39</v>
      </c>
    </row>
    <row r="3349" spans="1:30">
      <c r="A3349" t="s">
        <v>3630</v>
      </c>
      <c r="B3349" t="s">
        <v>26</v>
      </c>
      <c r="C3349" t="s">
        <v>27</v>
      </c>
      <c r="D3349" t="s">
        <v>28</v>
      </c>
      <c r="E3349" t="s">
        <v>29</v>
      </c>
      <c r="F3349" t="s">
        <v>3545</v>
      </c>
      <c r="G3349" t="s">
        <v>3546</v>
      </c>
      <c r="H3349" t="s">
        <v>6181</v>
      </c>
      <c r="I3349" t="s">
        <v>5992</v>
      </c>
      <c r="J3349" t="s">
        <v>3630</v>
      </c>
      <c r="K3349" t="s">
        <v>30</v>
      </c>
      <c r="L3349" t="s">
        <v>74</v>
      </c>
      <c r="M3349" t="s">
        <v>74</v>
      </c>
      <c r="N3349" t="s">
        <v>42</v>
      </c>
      <c r="O3349" t="s">
        <v>6273</v>
      </c>
      <c r="P3349" t="s">
        <v>175</v>
      </c>
      <c r="Q3349" t="s">
        <v>72</v>
      </c>
      <c r="R3349" t="s">
        <v>14695</v>
      </c>
      <c r="S3349" t="str">
        <f t="shared" si="52"/>
        <v>TITO QUISPE, LEONCIO GODOFREDO</v>
      </c>
      <c r="T3349" t="s">
        <v>40</v>
      </c>
      <c r="U3349" t="s">
        <v>47</v>
      </c>
      <c r="V3349" t="s">
        <v>48</v>
      </c>
      <c r="W3349" t="s">
        <v>17753</v>
      </c>
      <c r="X3349" s="121">
        <v>24485</v>
      </c>
      <c r="Y3349" t="s">
        <v>14696</v>
      </c>
      <c r="AB3349" t="s">
        <v>37</v>
      </c>
      <c r="AC3349" t="s">
        <v>77</v>
      </c>
      <c r="AD3349" t="s">
        <v>39</v>
      </c>
    </row>
    <row r="3350" spans="1:30">
      <c r="A3350" t="s">
        <v>3631</v>
      </c>
      <c r="B3350" t="s">
        <v>26</v>
      </c>
      <c r="C3350" t="s">
        <v>27</v>
      </c>
      <c r="D3350" t="s">
        <v>28</v>
      </c>
      <c r="E3350" t="s">
        <v>29</v>
      </c>
      <c r="F3350" t="s">
        <v>3545</v>
      </c>
      <c r="G3350" t="s">
        <v>3546</v>
      </c>
      <c r="H3350" t="s">
        <v>6181</v>
      </c>
      <c r="I3350" t="s">
        <v>5992</v>
      </c>
      <c r="J3350" t="s">
        <v>3631</v>
      </c>
      <c r="K3350" t="s">
        <v>30</v>
      </c>
      <c r="L3350" t="s">
        <v>74</v>
      </c>
      <c r="M3350" t="s">
        <v>74</v>
      </c>
      <c r="N3350" t="s">
        <v>42</v>
      </c>
      <c r="O3350" t="s">
        <v>3632</v>
      </c>
      <c r="P3350" t="s">
        <v>73</v>
      </c>
      <c r="Q3350" t="s">
        <v>346</v>
      </c>
      <c r="R3350" t="s">
        <v>3633</v>
      </c>
      <c r="S3350" t="str">
        <f t="shared" si="52"/>
        <v>CONDORI FERNANDEZ, RUBEN WILFREDO</v>
      </c>
      <c r="T3350" t="s">
        <v>40</v>
      </c>
      <c r="U3350" t="s">
        <v>47</v>
      </c>
      <c r="V3350" t="s">
        <v>48</v>
      </c>
      <c r="W3350" t="s">
        <v>17754</v>
      </c>
      <c r="X3350" s="121">
        <v>25365</v>
      </c>
      <c r="Y3350" t="s">
        <v>3634</v>
      </c>
      <c r="AB3350" t="s">
        <v>37</v>
      </c>
      <c r="AC3350" t="s">
        <v>77</v>
      </c>
      <c r="AD3350" t="s">
        <v>39</v>
      </c>
    </row>
    <row r="3351" spans="1:30">
      <c r="A3351" t="s">
        <v>3635</v>
      </c>
      <c r="B3351" t="s">
        <v>26</v>
      </c>
      <c r="C3351" t="s">
        <v>27</v>
      </c>
      <c r="D3351" t="s">
        <v>28</v>
      </c>
      <c r="E3351" t="s">
        <v>29</v>
      </c>
      <c r="F3351" t="s">
        <v>3545</v>
      </c>
      <c r="G3351" t="s">
        <v>3546</v>
      </c>
      <c r="H3351" t="s">
        <v>6181</v>
      </c>
      <c r="I3351" t="s">
        <v>5992</v>
      </c>
      <c r="J3351" t="s">
        <v>3635</v>
      </c>
      <c r="K3351" t="s">
        <v>30</v>
      </c>
      <c r="L3351" t="s">
        <v>74</v>
      </c>
      <c r="M3351" t="s">
        <v>74</v>
      </c>
      <c r="N3351" t="s">
        <v>42</v>
      </c>
      <c r="O3351" t="s">
        <v>17755</v>
      </c>
      <c r="P3351" t="s">
        <v>122</v>
      </c>
      <c r="Q3351" t="s">
        <v>128</v>
      </c>
      <c r="R3351" t="s">
        <v>18673</v>
      </c>
      <c r="S3351" t="str">
        <f t="shared" si="52"/>
        <v>FLORES VELASQUEZ, SHIRLEY</v>
      </c>
      <c r="T3351" t="s">
        <v>40</v>
      </c>
      <c r="U3351" t="s">
        <v>47</v>
      </c>
      <c r="V3351" t="s">
        <v>48</v>
      </c>
      <c r="W3351" t="s">
        <v>18674</v>
      </c>
      <c r="X3351" s="121">
        <v>29225</v>
      </c>
      <c r="Y3351" t="s">
        <v>18675</v>
      </c>
      <c r="AB3351" t="s">
        <v>37</v>
      </c>
      <c r="AC3351" t="s">
        <v>77</v>
      </c>
      <c r="AD3351" t="s">
        <v>39</v>
      </c>
    </row>
    <row r="3352" spans="1:30">
      <c r="A3352" t="s">
        <v>3636</v>
      </c>
      <c r="B3352" t="s">
        <v>26</v>
      </c>
      <c r="C3352" t="s">
        <v>27</v>
      </c>
      <c r="D3352" t="s">
        <v>28</v>
      </c>
      <c r="E3352" t="s">
        <v>29</v>
      </c>
      <c r="F3352" t="s">
        <v>3545</v>
      </c>
      <c r="G3352" t="s">
        <v>3546</v>
      </c>
      <c r="H3352" t="s">
        <v>6181</v>
      </c>
      <c r="I3352" t="s">
        <v>5992</v>
      </c>
      <c r="J3352" t="s">
        <v>3636</v>
      </c>
      <c r="K3352" t="s">
        <v>87</v>
      </c>
      <c r="L3352" t="s">
        <v>709</v>
      </c>
      <c r="M3352" t="s">
        <v>755</v>
      </c>
      <c r="N3352" t="s">
        <v>42</v>
      </c>
      <c r="O3352" t="s">
        <v>52</v>
      </c>
      <c r="P3352" t="s">
        <v>319</v>
      </c>
      <c r="Q3352" t="s">
        <v>57</v>
      </c>
      <c r="R3352" t="s">
        <v>329</v>
      </c>
      <c r="S3352" t="str">
        <f t="shared" si="52"/>
        <v>MENDOZA VILCA, ROSA</v>
      </c>
      <c r="T3352" t="s">
        <v>97</v>
      </c>
      <c r="U3352" t="s">
        <v>36</v>
      </c>
      <c r="V3352" t="s">
        <v>48</v>
      </c>
      <c r="W3352" t="s">
        <v>17756</v>
      </c>
      <c r="X3352" s="121">
        <v>19237</v>
      </c>
      <c r="Y3352" t="s">
        <v>3637</v>
      </c>
      <c r="AB3352" t="s">
        <v>37</v>
      </c>
      <c r="AC3352" t="s">
        <v>92</v>
      </c>
      <c r="AD3352" t="s">
        <v>39</v>
      </c>
    </row>
    <row r="3353" spans="1:30">
      <c r="A3353" t="s">
        <v>3638</v>
      </c>
      <c r="B3353" t="s">
        <v>26</v>
      </c>
      <c r="C3353" t="s">
        <v>27</v>
      </c>
      <c r="D3353" t="s">
        <v>28</v>
      </c>
      <c r="E3353" t="s">
        <v>29</v>
      </c>
      <c r="F3353" t="s">
        <v>3545</v>
      </c>
      <c r="G3353" t="s">
        <v>3546</v>
      </c>
      <c r="H3353" t="s">
        <v>6181</v>
      </c>
      <c r="I3353" t="s">
        <v>5992</v>
      </c>
      <c r="J3353" t="s">
        <v>3638</v>
      </c>
      <c r="K3353" t="s">
        <v>87</v>
      </c>
      <c r="L3353" t="s">
        <v>88</v>
      </c>
      <c r="M3353" t="s">
        <v>89</v>
      </c>
      <c r="N3353" t="s">
        <v>231</v>
      </c>
      <c r="O3353" t="s">
        <v>17757</v>
      </c>
      <c r="P3353" t="s">
        <v>40</v>
      </c>
      <c r="Q3353" t="s">
        <v>40</v>
      </c>
      <c r="R3353" t="s">
        <v>40</v>
      </c>
      <c r="S3353" s="163" t="s">
        <v>231</v>
      </c>
      <c r="T3353" t="s">
        <v>62</v>
      </c>
      <c r="U3353" t="s">
        <v>36</v>
      </c>
      <c r="V3353" t="s">
        <v>48</v>
      </c>
      <c r="W3353" t="s">
        <v>40</v>
      </c>
      <c r="X3353" t="s">
        <v>232</v>
      </c>
      <c r="Y3353" t="s">
        <v>40</v>
      </c>
      <c r="AB3353" t="s">
        <v>37</v>
      </c>
      <c r="AC3353" t="s">
        <v>92</v>
      </c>
      <c r="AD3353" t="s">
        <v>39</v>
      </c>
    </row>
    <row r="3354" spans="1:30">
      <c r="A3354" t="s">
        <v>3639</v>
      </c>
      <c r="B3354" t="s">
        <v>26</v>
      </c>
      <c r="C3354" t="s">
        <v>27</v>
      </c>
      <c r="D3354" t="s">
        <v>28</v>
      </c>
      <c r="E3354" t="s">
        <v>29</v>
      </c>
      <c r="F3354" t="s">
        <v>3545</v>
      </c>
      <c r="G3354" t="s">
        <v>3546</v>
      </c>
      <c r="H3354" t="s">
        <v>6181</v>
      </c>
      <c r="I3354" t="s">
        <v>5992</v>
      </c>
      <c r="J3354" t="s">
        <v>3639</v>
      </c>
      <c r="K3354" t="s">
        <v>87</v>
      </c>
      <c r="L3354" t="s">
        <v>88</v>
      </c>
      <c r="M3354" t="s">
        <v>712</v>
      </c>
      <c r="N3354" t="s">
        <v>42</v>
      </c>
      <c r="O3354" t="s">
        <v>3640</v>
      </c>
      <c r="P3354" t="s">
        <v>633</v>
      </c>
      <c r="Q3354" t="s">
        <v>140</v>
      </c>
      <c r="R3354" t="s">
        <v>951</v>
      </c>
      <c r="S3354" t="str">
        <f t="shared" si="52"/>
        <v>CCAMA LLANQUE, MARCELINO</v>
      </c>
      <c r="T3354" t="s">
        <v>99</v>
      </c>
      <c r="U3354" t="s">
        <v>36</v>
      </c>
      <c r="V3354" t="s">
        <v>48</v>
      </c>
      <c r="W3354" t="s">
        <v>17758</v>
      </c>
      <c r="X3354" s="121">
        <v>19840</v>
      </c>
      <c r="Y3354" t="s">
        <v>13402</v>
      </c>
      <c r="AB3354" t="s">
        <v>37</v>
      </c>
      <c r="AC3354" t="s">
        <v>92</v>
      </c>
      <c r="AD3354" t="s">
        <v>39</v>
      </c>
    </row>
    <row r="3355" spans="1:30">
      <c r="A3355" t="s">
        <v>3641</v>
      </c>
      <c r="B3355" t="s">
        <v>26</v>
      </c>
      <c r="C3355" t="s">
        <v>27</v>
      </c>
      <c r="D3355" t="s">
        <v>28</v>
      </c>
      <c r="E3355" t="s">
        <v>29</v>
      </c>
      <c r="F3355" t="s">
        <v>3545</v>
      </c>
      <c r="G3355" t="s">
        <v>3546</v>
      </c>
      <c r="H3355" t="s">
        <v>6181</v>
      </c>
      <c r="I3355" t="s">
        <v>5992</v>
      </c>
      <c r="J3355" t="s">
        <v>3641</v>
      </c>
      <c r="K3355" t="s">
        <v>87</v>
      </c>
      <c r="L3355" t="s">
        <v>88</v>
      </c>
      <c r="M3355" t="s">
        <v>1188</v>
      </c>
      <c r="N3355" t="s">
        <v>42</v>
      </c>
      <c r="O3355" t="s">
        <v>3642</v>
      </c>
      <c r="P3355" t="s">
        <v>14408</v>
      </c>
      <c r="Q3355" t="s">
        <v>1018</v>
      </c>
      <c r="R3355" t="s">
        <v>6277</v>
      </c>
      <c r="S3355" t="str">
        <f t="shared" si="52"/>
        <v>AYQUI CHECCA, DEMETRIA SAGA</v>
      </c>
      <c r="T3355" t="s">
        <v>99</v>
      </c>
      <c r="U3355" t="s">
        <v>36</v>
      </c>
      <c r="V3355" t="s">
        <v>48</v>
      </c>
      <c r="W3355" t="s">
        <v>17759</v>
      </c>
      <c r="X3355" s="121">
        <v>25375</v>
      </c>
      <c r="Y3355" t="s">
        <v>6278</v>
      </c>
      <c r="AB3355" t="s">
        <v>37</v>
      </c>
      <c r="AC3355" t="s">
        <v>92</v>
      </c>
      <c r="AD3355" t="s">
        <v>39</v>
      </c>
    </row>
    <row r="3356" spans="1:30">
      <c r="A3356" t="s">
        <v>3645</v>
      </c>
      <c r="B3356" t="s">
        <v>26</v>
      </c>
      <c r="C3356" t="s">
        <v>27</v>
      </c>
      <c r="D3356" t="s">
        <v>28</v>
      </c>
      <c r="E3356" t="s">
        <v>29</v>
      </c>
      <c r="F3356" t="s">
        <v>3545</v>
      </c>
      <c r="G3356" t="s">
        <v>3546</v>
      </c>
      <c r="H3356" t="s">
        <v>6181</v>
      </c>
      <c r="I3356" t="s">
        <v>5992</v>
      </c>
      <c r="J3356" t="s">
        <v>3645</v>
      </c>
      <c r="K3356" t="s">
        <v>87</v>
      </c>
      <c r="L3356" t="s">
        <v>88</v>
      </c>
      <c r="M3356" t="s">
        <v>89</v>
      </c>
      <c r="N3356" t="s">
        <v>231</v>
      </c>
      <c r="O3356" t="s">
        <v>19288</v>
      </c>
      <c r="P3356" t="s">
        <v>40</v>
      </c>
      <c r="Q3356" t="s">
        <v>40</v>
      </c>
      <c r="R3356" t="s">
        <v>40</v>
      </c>
      <c r="S3356" s="163" t="s">
        <v>231</v>
      </c>
      <c r="T3356" t="s">
        <v>62</v>
      </c>
      <c r="U3356" t="s">
        <v>36</v>
      </c>
      <c r="V3356" t="s">
        <v>48</v>
      </c>
      <c r="W3356" t="s">
        <v>40</v>
      </c>
      <c r="X3356" t="s">
        <v>232</v>
      </c>
      <c r="Y3356" t="s">
        <v>40</v>
      </c>
      <c r="AB3356" t="s">
        <v>37</v>
      </c>
      <c r="AC3356" t="s">
        <v>92</v>
      </c>
      <c r="AD3356" t="s">
        <v>39</v>
      </c>
    </row>
    <row r="3357" spans="1:30">
      <c r="A3357" t="s">
        <v>3646</v>
      </c>
      <c r="B3357" t="s">
        <v>26</v>
      </c>
      <c r="C3357" t="s">
        <v>27</v>
      </c>
      <c r="D3357" t="s">
        <v>28</v>
      </c>
      <c r="E3357" t="s">
        <v>29</v>
      </c>
      <c r="F3357" t="s">
        <v>3545</v>
      </c>
      <c r="G3357" t="s">
        <v>3546</v>
      </c>
      <c r="H3357" t="s">
        <v>6181</v>
      </c>
      <c r="I3357" t="s">
        <v>5992</v>
      </c>
      <c r="J3357" t="s">
        <v>3646</v>
      </c>
      <c r="K3357" t="s">
        <v>87</v>
      </c>
      <c r="L3357" t="s">
        <v>88</v>
      </c>
      <c r="M3357" t="s">
        <v>89</v>
      </c>
      <c r="N3357" t="s">
        <v>42</v>
      </c>
      <c r="O3357" t="s">
        <v>52</v>
      </c>
      <c r="P3357" t="s">
        <v>759</v>
      </c>
      <c r="Q3357" t="s">
        <v>633</v>
      </c>
      <c r="R3357" t="s">
        <v>3647</v>
      </c>
      <c r="S3357" t="str">
        <f t="shared" si="52"/>
        <v>TITALO CCAMA, AURELIO</v>
      </c>
      <c r="T3357" t="s">
        <v>711</v>
      </c>
      <c r="U3357" t="s">
        <v>36</v>
      </c>
      <c r="V3357" t="s">
        <v>48</v>
      </c>
      <c r="W3357" t="s">
        <v>17760</v>
      </c>
      <c r="X3357" s="121">
        <v>20357</v>
      </c>
      <c r="Y3357" t="s">
        <v>3648</v>
      </c>
      <c r="AB3357" t="s">
        <v>37</v>
      </c>
      <c r="AC3357" t="s">
        <v>92</v>
      </c>
      <c r="AD3357" t="s">
        <v>39</v>
      </c>
    </row>
    <row r="3358" spans="1:30">
      <c r="A3358" t="s">
        <v>3649</v>
      </c>
      <c r="B3358" t="s">
        <v>26</v>
      </c>
      <c r="C3358" t="s">
        <v>27</v>
      </c>
      <c r="D3358" t="s">
        <v>28</v>
      </c>
      <c r="E3358" t="s">
        <v>29</v>
      </c>
      <c r="F3358" t="s">
        <v>3545</v>
      </c>
      <c r="G3358" t="s">
        <v>3546</v>
      </c>
      <c r="H3358" t="s">
        <v>6181</v>
      </c>
      <c r="I3358" t="s">
        <v>5992</v>
      </c>
      <c r="J3358" t="s">
        <v>3649</v>
      </c>
      <c r="K3358" t="s">
        <v>87</v>
      </c>
      <c r="L3358" t="s">
        <v>88</v>
      </c>
      <c r="M3358" t="s">
        <v>89</v>
      </c>
      <c r="N3358" t="s">
        <v>42</v>
      </c>
      <c r="O3358" t="s">
        <v>3650</v>
      </c>
      <c r="P3358" t="s">
        <v>319</v>
      </c>
      <c r="Q3358" t="s">
        <v>103</v>
      </c>
      <c r="R3358" t="s">
        <v>3651</v>
      </c>
      <c r="S3358" t="str">
        <f t="shared" si="52"/>
        <v>MENDOZA MAMANI, VICTOR JAIME</v>
      </c>
      <c r="T3358" t="s">
        <v>303</v>
      </c>
      <c r="U3358" t="s">
        <v>36</v>
      </c>
      <c r="V3358" t="s">
        <v>48</v>
      </c>
      <c r="W3358" t="s">
        <v>17761</v>
      </c>
      <c r="X3358" s="121">
        <v>24262</v>
      </c>
      <c r="Y3358" t="s">
        <v>3652</v>
      </c>
      <c r="AB3358" t="s">
        <v>37</v>
      </c>
      <c r="AC3358" t="s">
        <v>92</v>
      </c>
      <c r="AD3358" t="s">
        <v>39</v>
      </c>
    </row>
    <row r="3359" spans="1:30">
      <c r="A3359" t="s">
        <v>3656</v>
      </c>
      <c r="B3359" t="s">
        <v>26</v>
      </c>
      <c r="C3359" t="s">
        <v>27</v>
      </c>
      <c r="D3359" t="s">
        <v>28</v>
      </c>
      <c r="E3359" t="s">
        <v>363</v>
      </c>
      <c r="F3359" t="s">
        <v>3654</v>
      </c>
      <c r="G3359" t="s">
        <v>3655</v>
      </c>
      <c r="H3359" t="s">
        <v>6181</v>
      </c>
      <c r="I3359" t="s">
        <v>5995</v>
      </c>
      <c r="J3359" t="s">
        <v>3656</v>
      </c>
      <c r="K3359" t="s">
        <v>30</v>
      </c>
      <c r="L3359" t="s">
        <v>31</v>
      </c>
      <c r="M3359" t="s">
        <v>32</v>
      </c>
      <c r="N3359" t="s">
        <v>33</v>
      </c>
      <c r="O3359" t="s">
        <v>14697</v>
      </c>
      <c r="P3359" t="s">
        <v>824</v>
      </c>
      <c r="Q3359" t="s">
        <v>501</v>
      </c>
      <c r="R3359" t="s">
        <v>14698</v>
      </c>
      <c r="S3359" t="str">
        <f t="shared" si="52"/>
        <v>HUANACUNI CUSI, LEANDRO FLORENTINO</v>
      </c>
      <c r="T3359" t="s">
        <v>58</v>
      </c>
      <c r="U3359" t="s">
        <v>36</v>
      </c>
      <c r="V3359" t="s">
        <v>6426</v>
      </c>
      <c r="W3359" t="s">
        <v>17762</v>
      </c>
      <c r="X3359" s="121">
        <v>25641</v>
      </c>
      <c r="Y3359" t="s">
        <v>14699</v>
      </c>
      <c r="Z3359" s="121">
        <v>42064</v>
      </c>
      <c r="AA3359" s="121">
        <v>43159</v>
      </c>
      <c r="AB3359" t="s">
        <v>37</v>
      </c>
      <c r="AC3359" t="s">
        <v>38</v>
      </c>
      <c r="AD3359" t="s">
        <v>39</v>
      </c>
    </row>
    <row r="3360" spans="1:30">
      <c r="A3360" t="s">
        <v>3657</v>
      </c>
      <c r="B3360" t="s">
        <v>26</v>
      </c>
      <c r="C3360" t="s">
        <v>27</v>
      </c>
      <c r="D3360" t="s">
        <v>28</v>
      </c>
      <c r="E3360" t="s">
        <v>363</v>
      </c>
      <c r="F3360" t="s">
        <v>3654</v>
      </c>
      <c r="G3360" t="s">
        <v>3655</v>
      </c>
      <c r="H3360" t="s">
        <v>6181</v>
      </c>
      <c r="I3360" t="s">
        <v>5995</v>
      </c>
      <c r="J3360" t="s">
        <v>3657</v>
      </c>
      <c r="K3360" t="s">
        <v>30</v>
      </c>
      <c r="L3360" t="s">
        <v>30</v>
      </c>
      <c r="M3360" t="s">
        <v>41</v>
      </c>
      <c r="N3360" t="s">
        <v>42</v>
      </c>
      <c r="O3360" t="s">
        <v>52</v>
      </c>
      <c r="P3360" t="s">
        <v>164</v>
      </c>
      <c r="Q3360" t="s">
        <v>103</v>
      </c>
      <c r="R3360" t="s">
        <v>3658</v>
      </c>
      <c r="S3360" t="str">
        <f t="shared" si="52"/>
        <v>ORTEGA MAMANI, JOEL JILMER</v>
      </c>
      <c r="T3360" t="s">
        <v>51</v>
      </c>
      <c r="U3360" t="s">
        <v>47</v>
      </c>
      <c r="V3360" t="s">
        <v>48</v>
      </c>
      <c r="W3360" t="s">
        <v>17763</v>
      </c>
      <c r="X3360" s="121">
        <v>23613</v>
      </c>
      <c r="Y3360" t="s">
        <v>3659</v>
      </c>
      <c r="AB3360" t="s">
        <v>37</v>
      </c>
      <c r="AC3360" t="s">
        <v>38</v>
      </c>
      <c r="AD3360" t="s">
        <v>39</v>
      </c>
    </row>
    <row r="3361" spans="1:30">
      <c r="A3361" t="s">
        <v>3660</v>
      </c>
      <c r="B3361" t="s">
        <v>26</v>
      </c>
      <c r="C3361" t="s">
        <v>27</v>
      </c>
      <c r="D3361" t="s">
        <v>28</v>
      </c>
      <c r="E3361" t="s">
        <v>363</v>
      </c>
      <c r="F3361" t="s">
        <v>3654</v>
      </c>
      <c r="G3361" t="s">
        <v>3655</v>
      </c>
      <c r="H3361" t="s">
        <v>6181</v>
      </c>
      <c r="I3361" t="s">
        <v>5995</v>
      </c>
      <c r="J3361" t="s">
        <v>3660</v>
      </c>
      <c r="K3361" t="s">
        <v>30</v>
      </c>
      <c r="L3361" t="s">
        <v>30</v>
      </c>
      <c r="M3361" t="s">
        <v>41</v>
      </c>
      <c r="N3361" t="s">
        <v>231</v>
      </c>
      <c r="O3361" t="s">
        <v>19289</v>
      </c>
      <c r="P3361" t="s">
        <v>40</v>
      </c>
      <c r="Q3361" t="s">
        <v>40</v>
      </c>
      <c r="R3361" t="s">
        <v>40</v>
      </c>
      <c r="S3361" s="163" t="s">
        <v>231</v>
      </c>
      <c r="T3361" t="s">
        <v>62</v>
      </c>
      <c r="U3361" t="s">
        <v>47</v>
      </c>
      <c r="V3361" t="s">
        <v>48</v>
      </c>
      <c r="W3361" t="s">
        <v>40</v>
      </c>
      <c r="X3361" t="s">
        <v>232</v>
      </c>
      <c r="Y3361" t="s">
        <v>40</v>
      </c>
      <c r="AB3361" t="s">
        <v>37</v>
      </c>
      <c r="AC3361" t="s">
        <v>6439</v>
      </c>
      <c r="AD3361" t="s">
        <v>39</v>
      </c>
    </row>
    <row r="3362" spans="1:30">
      <c r="A3362" t="s">
        <v>3661</v>
      </c>
      <c r="B3362" t="s">
        <v>26</v>
      </c>
      <c r="C3362" t="s">
        <v>27</v>
      </c>
      <c r="D3362" t="s">
        <v>28</v>
      </c>
      <c r="E3362" t="s">
        <v>363</v>
      </c>
      <c r="F3362" t="s">
        <v>3654</v>
      </c>
      <c r="G3362" t="s">
        <v>3655</v>
      </c>
      <c r="H3362" t="s">
        <v>6181</v>
      </c>
      <c r="I3362" t="s">
        <v>5995</v>
      </c>
      <c r="J3362" t="s">
        <v>3661</v>
      </c>
      <c r="K3362" t="s">
        <v>30</v>
      </c>
      <c r="L3362" t="s">
        <v>30</v>
      </c>
      <c r="M3362" t="s">
        <v>41</v>
      </c>
      <c r="N3362" t="s">
        <v>42</v>
      </c>
      <c r="O3362" t="s">
        <v>52</v>
      </c>
      <c r="P3362" t="s">
        <v>178</v>
      </c>
      <c r="Q3362" t="s">
        <v>103</v>
      </c>
      <c r="R3362" t="s">
        <v>519</v>
      </c>
      <c r="S3362" t="str">
        <f t="shared" si="52"/>
        <v>CAHUANA MAMANI, MERCEDES</v>
      </c>
      <c r="T3362" t="s">
        <v>46</v>
      </c>
      <c r="U3362" t="s">
        <v>47</v>
      </c>
      <c r="V3362" t="s">
        <v>48</v>
      </c>
      <c r="W3362" t="s">
        <v>17764</v>
      </c>
      <c r="X3362" s="121">
        <v>22005</v>
      </c>
      <c r="Y3362" t="s">
        <v>3662</v>
      </c>
      <c r="AB3362" t="s">
        <v>37</v>
      </c>
      <c r="AC3362" t="s">
        <v>38</v>
      </c>
      <c r="AD3362" t="s">
        <v>39</v>
      </c>
    </row>
    <row r="3363" spans="1:30">
      <c r="A3363" t="s">
        <v>3666</v>
      </c>
      <c r="B3363" t="s">
        <v>26</v>
      </c>
      <c r="C3363" t="s">
        <v>27</v>
      </c>
      <c r="D3363" t="s">
        <v>28</v>
      </c>
      <c r="E3363" t="s">
        <v>363</v>
      </c>
      <c r="F3363" t="s">
        <v>3654</v>
      </c>
      <c r="G3363" t="s">
        <v>3655</v>
      </c>
      <c r="H3363" t="s">
        <v>6181</v>
      </c>
      <c r="I3363" t="s">
        <v>5995</v>
      </c>
      <c r="J3363" t="s">
        <v>3666</v>
      </c>
      <c r="K3363" t="s">
        <v>30</v>
      </c>
      <c r="L3363" t="s">
        <v>30</v>
      </c>
      <c r="M3363" t="s">
        <v>41</v>
      </c>
      <c r="N3363" t="s">
        <v>42</v>
      </c>
      <c r="O3363" t="s">
        <v>52</v>
      </c>
      <c r="P3363" t="s">
        <v>758</v>
      </c>
      <c r="Q3363" t="s">
        <v>602</v>
      </c>
      <c r="R3363" t="s">
        <v>559</v>
      </c>
      <c r="S3363" t="str">
        <f t="shared" si="52"/>
        <v>OCHOA YUPANQUI, ALEJANDRINA</v>
      </c>
      <c r="T3363" t="s">
        <v>46</v>
      </c>
      <c r="U3363" t="s">
        <v>47</v>
      </c>
      <c r="V3363" t="s">
        <v>48</v>
      </c>
      <c r="W3363" t="s">
        <v>17765</v>
      </c>
      <c r="X3363" s="121">
        <v>21578</v>
      </c>
      <c r="Y3363" t="s">
        <v>3667</v>
      </c>
      <c r="AB3363" t="s">
        <v>37</v>
      </c>
      <c r="AC3363" t="s">
        <v>38</v>
      </c>
      <c r="AD3363" t="s">
        <v>39</v>
      </c>
    </row>
    <row r="3364" spans="1:30">
      <c r="A3364" t="s">
        <v>3668</v>
      </c>
      <c r="B3364" t="s">
        <v>26</v>
      </c>
      <c r="C3364" t="s">
        <v>27</v>
      </c>
      <c r="D3364" t="s">
        <v>28</v>
      </c>
      <c r="E3364" t="s">
        <v>363</v>
      </c>
      <c r="F3364" t="s">
        <v>3654</v>
      </c>
      <c r="G3364" t="s">
        <v>3655</v>
      </c>
      <c r="H3364" t="s">
        <v>6181</v>
      </c>
      <c r="I3364" t="s">
        <v>5995</v>
      </c>
      <c r="J3364" t="s">
        <v>3668</v>
      </c>
      <c r="K3364" t="s">
        <v>30</v>
      </c>
      <c r="L3364" t="s">
        <v>30</v>
      </c>
      <c r="M3364" t="s">
        <v>8480</v>
      </c>
      <c r="N3364" t="s">
        <v>231</v>
      </c>
      <c r="O3364" t="s">
        <v>13403</v>
      </c>
      <c r="P3364" t="s">
        <v>40</v>
      </c>
      <c r="Q3364" t="s">
        <v>40</v>
      </c>
      <c r="R3364" t="s">
        <v>40</v>
      </c>
      <c r="S3364" s="163" t="s">
        <v>231</v>
      </c>
      <c r="T3364" t="s">
        <v>62</v>
      </c>
      <c r="U3364" t="s">
        <v>47</v>
      </c>
      <c r="V3364" t="s">
        <v>48</v>
      </c>
      <c r="W3364" t="s">
        <v>40</v>
      </c>
      <c r="X3364" t="s">
        <v>232</v>
      </c>
      <c r="Y3364" t="s">
        <v>40</v>
      </c>
      <c r="AB3364" t="s">
        <v>37</v>
      </c>
      <c r="AC3364" t="s">
        <v>6439</v>
      </c>
      <c r="AD3364" t="s">
        <v>39</v>
      </c>
    </row>
    <row r="3365" spans="1:30">
      <c r="A3365" t="s">
        <v>3669</v>
      </c>
      <c r="B3365" t="s">
        <v>26</v>
      </c>
      <c r="C3365" t="s">
        <v>27</v>
      </c>
      <c r="D3365" t="s">
        <v>28</v>
      </c>
      <c r="E3365" t="s">
        <v>363</v>
      </c>
      <c r="F3365" t="s">
        <v>3654</v>
      </c>
      <c r="G3365" t="s">
        <v>3655</v>
      </c>
      <c r="H3365" t="s">
        <v>6181</v>
      </c>
      <c r="I3365" t="s">
        <v>5995</v>
      </c>
      <c r="J3365" t="s">
        <v>3669</v>
      </c>
      <c r="K3365" t="s">
        <v>30</v>
      </c>
      <c r="L3365" t="s">
        <v>30</v>
      </c>
      <c r="M3365" t="s">
        <v>41</v>
      </c>
      <c r="N3365" t="s">
        <v>42</v>
      </c>
      <c r="O3365" t="s">
        <v>52</v>
      </c>
      <c r="P3365" t="s">
        <v>891</v>
      </c>
      <c r="Q3365" t="s">
        <v>487</v>
      </c>
      <c r="R3365" t="s">
        <v>3670</v>
      </c>
      <c r="S3365" t="str">
        <f t="shared" si="52"/>
        <v>POCCO PINTO, BETTY ANA</v>
      </c>
      <c r="T3365" t="s">
        <v>46</v>
      </c>
      <c r="U3365" t="s">
        <v>47</v>
      </c>
      <c r="V3365" t="s">
        <v>48</v>
      </c>
      <c r="W3365" t="s">
        <v>17766</v>
      </c>
      <c r="X3365" s="121">
        <v>22488</v>
      </c>
      <c r="Y3365" t="s">
        <v>3671</v>
      </c>
      <c r="AB3365" t="s">
        <v>37</v>
      </c>
      <c r="AC3365" t="s">
        <v>38</v>
      </c>
      <c r="AD3365" t="s">
        <v>39</v>
      </c>
    </row>
    <row r="3366" spans="1:30">
      <c r="A3366" t="s">
        <v>3672</v>
      </c>
      <c r="B3366" t="s">
        <v>26</v>
      </c>
      <c r="C3366" t="s">
        <v>27</v>
      </c>
      <c r="D3366" t="s">
        <v>28</v>
      </c>
      <c r="E3366" t="s">
        <v>363</v>
      </c>
      <c r="F3366" t="s">
        <v>3654</v>
      </c>
      <c r="G3366" t="s">
        <v>3655</v>
      </c>
      <c r="H3366" t="s">
        <v>6181</v>
      </c>
      <c r="I3366" t="s">
        <v>5995</v>
      </c>
      <c r="J3366" t="s">
        <v>3672</v>
      </c>
      <c r="K3366" t="s">
        <v>30</v>
      </c>
      <c r="L3366" t="s">
        <v>30</v>
      </c>
      <c r="M3366" t="s">
        <v>41</v>
      </c>
      <c r="N3366" t="s">
        <v>42</v>
      </c>
      <c r="O3366" t="s">
        <v>3673</v>
      </c>
      <c r="P3366" t="s">
        <v>146</v>
      </c>
      <c r="Q3366" t="s">
        <v>289</v>
      </c>
      <c r="R3366" t="s">
        <v>3674</v>
      </c>
      <c r="S3366" t="str">
        <f t="shared" si="52"/>
        <v>LAURA FIGUEROA, VALOIS</v>
      </c>
      <c r="T3366" t="s">
        <v>46</v>
      </c>
      <c r="U3366" t="s">
        <v>47</v>
      </c>
      <c r="V3366" t="s">
        <v>48</v>
      </c>
      <c r="W3366" t="s">
        <v>17767</v>
      </c>
      <c r="X3366" s="121">
        <v>27176</v>
      </c>
      <c r="Y3366" t="s">
        <v>3675</v>
      </c>
      <c r="AB3366" t="s">
        <v>37</v>
      </c>
      <c r="AC3366" t="s">
        <v>38</v>
      </c>
      <c r="AD3366" t="s">
        <v>39</v>
      </c>
    </row>
    <row r="3367" spans="1:30">
      <c r="A3367" t="s">
        <v>3676</v>
      </c>
      <c r="B3367" t="s">
        <v>26</v>
      </c>
      <c r="C3367" t="s">
        <v>27</v>
      </c>
      <c r="D3367" t="s">
        <v>28</v>
      </c>
      <c r="E3367" t="s">
        <v>363</v>
      </c>
      <c r="F3367" t="s">
        <v>3654</v>
      </c>
      <c r="G3367" t="s">
        <v>3655</v>
      </c>
      <c r="H3367" t="s">
        <v>6181</v>
      </c>
      <c r="I3367" t="s">
        <v>5995</v>
      </c>
      <c r="J3367" t="s">
        <v>3676</v>
      </c>
      <c r="K3367" t="s">
        <v>30</v>
      </c>
      <c r="L3367" t="s">
        <v>30</v>
      </c>
      <c r="M3367" t="s">
        <v>41</v>
      </c>
      <c r="N3367" t="s">
        <v>231</v>
      </c>
      <c r="O3367" t="s">
        <v>14700</v>
      </c>
      <c r="P3367" t="s">
        <v>40</v>
      </c>
      <c r="Q3367" t="s">
        <v>40</v>
      </c>
      <c r="R3367" t="s">
        <v>40</v>
      </c>
      <c r="S3367" s="163" t="s">
        <v>231</v>
      </c>
      <c r="T3367" t="s">
        <v>62</v>
      </c>
      <c r="U3367" t="s">
        <v>47</v>
      </c>
      <c r="V3367" t="s">
        <v>48</v>
      </c>
      <c r="W3367" t="s">
        <v>40</v>
      </c>
      <c r="X3367" t="s">
        <v>232</v>
      </c>
      <c r="Y3367" t="s">
        <v>40</v>
      </c>
      <c r="AB3367" t="s">
        <v>37</v>
      </c>
      <c r="AC3367" t="s">
        <v>6439</v>
      </c>
      <c r="AD3367" t="s">
        <v>39</v>
      </c>
    </row>
    <row r="3368" spans="1:30">
      <c r="A3368" t="s">
        <v>3677</v>
      </c>
      <c r="B3368" t="s">
        <v>26</v>
      </c>
      <c r="C3368" t="s">
        <v>27</v>
      </c>
      <c r="D3368" t="s">
        <v>28</v>
      </c>
      <c r="E3368" t="s">
        <v>363</v>
      </c>
      <c r="F3368" t="s">
        <v>3654</v>
      </c>
      <c r="G3368" t="s">
        <v>3655</v>
      </c>
      <c r="H3368" t="s">
        <v>6181</v>
      </c>
      <c r="I3368" t="s">
        <v>5995</v>
      </c>
      <c r="J3368" t="s">
        <v>3677</v>
      </c>
      <c r="K3368" t="s">
        <v>30</v>
      </c>
      <c r="L3368" t="s">
        <v>74</v>
      </c>
      <c r="M3368" t="s">
        <v>74</v>
      </c>
      <c r="N3368" t="s">
        <v>42</v>
      </c>
      <c r="O3368" t="s">
        <v>6279</v>
      </c>
      <c r="P3368" t="s">
        <v>154</v>
      </c>
      <c r="Q3368" t="s">
        <v>18697</v>
      </c>
      <c r="R3368" t="s">
        <v>909</v>
      </c>
      <c r="S3368" t="str">
        <f t="shared" si="52"/>
        <v>GOMEZ CHICANI, ADRIAN</v>
      </c>
      <c r="T3368" t="s">
        <v>40</v>
      </c>
      <c r="U3368" t="s">
        <v>47</v>
      </c>
      <c r="V3368" t="s">
        <v>48</v>
      </c>
      <c r="W3368" t="s">
        <v>18698</v>
      </c>
      <c r="X3368" s="121">
        <v>28908</v>
      </c>
      <c r="Y3368" t="s">
        <v>18699</v>
      </c>
      <c r="AB3368" t="s">
        <v>37</v>
      </c>
      <c r="AC3368" t="s">
        <v>77</v>
      </c>
      <c r="AD3368" t="s">
        <v>39</v>
      </c>
    </row>
    <row r="3369" spans="1:30">
      <c r="A3369" t="s">
        <v>3678</v>
      </c>
      <c r="B3369" t="s">
        <v>26</v>
      </c>
      <c r="C3369" t="s">
        <v>27</v>
      </c>
      <c r="D3369" t="s">
        <v>28</v>
      </c>
      <c r="E3369" t="s">
        <v>363</v>
      </c>
      <c r="F3369" t="s">
        <v>3654</v>
      </c>
      <c r="G3369" t="s">
        <v>3655</v>
      </c>
      <c r="H3369" t="s">
        <v>6181</v>
      </c>
      <c r="I3369" t="s">
        <v>5995</v>
      </c>
      <c r="J3369" t="s">
        <v>3678</v>
      </c>
      <c r="K3369" t="s">
        <v>87</v>
      </c>
      <c r="L3369" t="s">
        <v>88</v>
      </c>
      <c r="M3369" t="s">
        <v>89</v>
      </c>
      <c r="N3369" t="s">
        <v>42</v>
      </c>
      <c r="O3369" t="s">
        <v>52</v>
      </c>
      <c r="P3369" t="s">
        <v>824</v>
      </c>
      <c r="Q3369" t="s">
        <v>226</v>
      </c>
      <c r="R3369" t="s">
        <v>3679</v>
      </c>
      <c r="S3369" t="str">
        <f t="shared" si="52"/>
        <v>HUANACUNI TICONA, NEHESTOR</v>
      </c>
      <c r="T3369" t="s">
        <v>711</v>
      </c>
      <c r="U3369" t="s">
        <v>36</v>
      </c>
      <c r="V3369" t="s">
        <v>48</v>
      </c>
      <c r="W3369" t="s">
        <v>17768</v>
      </c>
      <c r="X3369" s="121">
        <v>23218</v>
      </c>
      <c r="Y3369" t="s">
        <v>3680</v>
      </c>
      <c r="AB3369" t="s">
        <v>37</v>
      </c>
      <c r="AC3369" t="s">
        <v>92</v>
      </c>
      <c r="AD3369" t="s">
        <v>39</v>
      </c>
    </row>
    <row r="3370" spans="1:30">
      <c r="A3370" t="s">
        <v>3681</v>
      </c>
      <c r="B3370" t="s">
        <v>26</v>
      </c>
      <c r="C3370" t="s">
        <v>27</v>
      </c>
      <c r="D3370" t="s">
        <v>28</v>
      </c>
      <c r="E3370" t="s">
        <v>363</v>
      </c>
      <c r="F3370" t="s">
        <v>3654</v>
      </c>
      <c r="G3370" t="s">
        <v>3655</v>
      </c>
      <c r="H3370" t="s">
        <v>6181</v>
      </c>
      <c r="I3370" t="s">
        <v>5995</v>
      </c>
      <c r="J3370" t="s">
        <v>3681</v>
      </c>
      <c r="K3370" t="s">
        <v>87</v>
      </c>
      <c r="L3370" t="s">
        <v>88</v>
      </c>
      <c r="M3370" t="s">
        <v>1188</v>
      </c>
      <c r="N3370" t="s">
        <v>42</v>
      </c>
      <c r="O3370" t="s">
        <v>3682</v>
      </c>
      <c r="P3370" t="s">
        <v>6280</v>
      </c>
      <c r="Q3370" t="s">
        <v>72</v>
      </c>
      <c r="R3370" t="s">
        <v>6281</v>
      </c>
      <c r="S3370" t="str">
        <f t="shared" si="52"/>
        <v>TAPARA QUISPE, PORFIRIO BAYLON</v>
      </c>
      <c r="T3370" t="s">
        <v>99</v>
      </c>
      <c r="U3370" t="s">
        <v>36</v>
      </c>
      <c r="V3370" t="s">
        <v>48</v>
      </c>
      <c r="W3370" t="s">
        <v>17769</v>
      </c>
      <c r="X3370" s="121">
        <v>27152</v>
      </c>
      <c r="Y3370" t="s">
        <v>6282</v>
      </c>
      <c r="AB3370" t="s">
        <v>37</v>
      </c>
      <c r="AC3370" t="s">
        <v>92</v>
      </c>
      <c r="AD3370" t="s">
        <v>39</v>
      </c>
    </row>
    <row r="3371" spans="1:30">
      <c r="A3371" t="s">
        <v>3683</v>
      </c>
      <c r="B3371" t="s">
        <v>26</v>
      </c>
      <c r="C3371" t="s">
        <v>27</v>
      </c>
      <c r="D3371" t="s">
        <v>28</v>
      </c>
      <c r="E3371" t="s">
        <v>363</v>
      </c>
      <c r="F3371" t="s">
        <v>3654</v>
      </c>
      <c r="G3371" t="s">
        <v>3655</v>
      </c>
      <c r="H3371" t="s">
        <v>6181</v>
      </c>
      <c r="I3371" t="s">
        <v>5995</v>
      </c>
      <c r="J3371" t="s">
        <v>3683</v>
      </c>
      <c r="K3371" t="s">
        <v>87</v>
      </c>
      <c r="L3371" t="s">
        <v>88</v>
      </c>
      <c r="M3371" t="s">
        <v>89</v>
      </c>
      <c r="N3371" t="s">
        <v>42</v>
      </c>
      <c r="O3371" t="s">
        <v>52</v>
      </c>
      <c r="P3371" t="s">
        <v>128</v>
      </c>
      <c r="Q3371" t="s">
        <v>684</v>
      </c>
      <c r="R3371" t="s">
        <v>3684</v>
      </c>
      <c r="S3371" t="str">
        <f t="shared" si="52"/>
        <v>VELASQUEZ ARI, FERNANDO</v>
      </c>
      <c r="T3371" t="s">
        <v>303</v>
      </c>
      <c r="U3371" t="s">
        <v>36</v>
      </c>
      <c r="V3371" t="s">
        <v>48</v>
      </c>
      <c r="W3371" t="s">
        <v>17770</v>
      </c>
      <c r="X3371" s="121">
        <v>21750</v>
      </c>
      <c r="Y3371" t="s">
        <v>3685</v>
      </c>
      <c r="AB3371" t="s">
        <v>37</v>
      </c>
      <c r="AC3371" t="s">
        <v>92</v>
      </c>
      <c r="AD3371" t="s">
        <v>39</v>
      </c>
    </row>
    <row r="3372" spans="1:30">
      <c r="A3372" t="s">
        <v>3688</v>
      </c>
      <c r="B3372" t="s">
        <v>26</v>
      </c>
      <c r="C3372" t="s">
        <v>27</v>
      </c>
      <c r="D3372" t="s">
        <v>28</v>
      </c>
      <c r="E3372" t="s">
        <v>363</v>
      </c>
      <c r="F3372" t="s">
        <v>3686</v>
      </c>
      <c r="G3372" t="s">
        <v>3687</v>
      </c>
      <c r="H3372" t="s">
        <v>6181</v>
      </c>
      <c r="I3372" t="s">
        <v>600</v>
      </c>
      <c r="J3372" t="s">
        <v>3688</v>
      </c>
      <c r="K3372" t="s">
        <v>30</v>
      </c>
      <c r="L3372" t="s">
        <v>31</v>
      </c>
      <c r="M3372" t="s">
        <v>32</v>
      </c>
      <c r="N3372" t="s">
        <v>33</v>
      </c>
      <c r="O3372" t="s">
        <v>14701</v>
      </c>
      <c r="P3372" t="s">
        <v>103</v>
      </c>
      <c r="Q3372" t="s">
        <v>226</v>
      </c>
      <c r="R3372" t="s">
        <v>14702</v>
      </c>
      <c r="S3372" t="str">
        <f t="shared" si="52"/>
        <v>MAMANI TICONA, WILMERTH AMILKAR</v>
      </c>
      <c r="T3372" t="s">
        <v>35</v>
      </c>
      <c r="U3372" t="s">
        <v>36</v>
      </c>
      <c r="V3372" t="s">
        <v>6426</v>
      </c>
      <c r="W3372" t="s">
        <v>17771</v>
      </c>
      <c r="X3372" s="121">
        <v>26537</v>
      </c>
      <c r="Y3372" t="s">
        <v>14703</v>
      </c>
      <c r="Z3372" s="121">
        <v>43525</v>
      </c>
      <c r="AA3372" s="121">
        <v>44985</v>
      </c>
      <c r="AB3372" t="s">
        <v>37</v>
      </c>
      <c r="AC3372" t="s">
        <v>38</v>
      </c>
      <c r="AD3372" t="s">
        <v>39</v>
      </c>
    </row>
    <row r="3373" spans="1:30">
      <c r="A3373" t="s">
        <v>3690</v>
      </c>
      <c r="B3373" t="s">
        <v>26</v>
      </c>
      <c r="C3373" t="s">
        <v>27</v>
      </c>
      <c r="D3373" t="s">
        <v>28</v>
      </c>
      <c r="E3373" t="s">
        <v>363</v>
      </c>
      <c r="F3373" t="s">
        <v>3686</v>
      </c>
      <c r="G3373" t="s">
        <v>3687</v>
      </c>
      <c r="H3373" t="s">
        <v>6181</v>
      </c>
      <c r="I3373" t="s">
        <v>600</v>
      </c>
      <c r="J3373" t="s">
        <v>3690</v>
      </c>
      <c r="K3373" t="s">
        <v>30</v>
      </c>
      <c r="L3373" t="s">
        <v>30</v>
      </c>
      <c r="M3373" t="s">
        <v>41</v>
      </c>
      <c r="N3373" t="s">
        <v>42</v>
      </c>
      <c r="O3373" t="s">
        <v>14704</v>
      </c>
      <c r="P3373" t="s">
        <v>678</v>
      </c>
      <c r="Q3373" t="s">
        <v>215</v>
      </c>
      <c r="R3373" t="s">
        <v>507</v>
      </c>
      <c r="S3373" t="str">
        <f t="shared" si="52"/>
        <v>ADUVIRI CASTILLO, EFRAIN</v>
      </c>
      <c r="T3373" t="s">
        <v>46</v>
      </c>
      <c r="U3373" t="s">
        <v>47</v>
      </c>
      <c r="V3373" t="s">
        <v>48</v>
      </c>
      <c r="W3373" t="s">
        <v>17772</v>
      </c>
      <c r="X3373" s="121">
        <v>24257</v>
      </c>
      <c r="Y3373" t="s">
        <v>4597</v>
      </c>
      <c r="AB3373" t="s">
        <v>37</v>
      </c>
      <c r="AC3373" t="s">
        <v>38</v>
      </c>
      <c r="AD3373" t="s">
        <v>39</v>
      </c>
    </row>
    <row r="3374" spans="1:30">
      <c r="A3374" t="s">
        <v>3692</v>
      </c>
      <c r="B3374" t="s">
        <v>26</v>
      </c>
      <c r="C3374" t="s">
        <v>27</v>
      </c>
      <c r="D3374" t="s">
        <v>28</v>
      </c>
      <c r="E3374" t="s">
        <v>363</v>
      </c>
      <c r="F3374" t="s">
        <v>3686</v>
      </c>
      <c r="G3374" t="s">
        <v>3687</v>
      </c>
      <c r="H3374" t="s">
        <v>6181</v>
      </c>
      <c r="I3374" t="s">
        <v>600</v>
      </c>
      <c r="J3374" t="s">
        <v>3692</v>
      </c>
      <c r="K3374" t="s">
        <v>30</v>
      </c>
      <c r="L3374" t="s">
        <v>30</v>
      </c>
      <c r="M3374" t="s">
        <v>41</v>
      </c>
      <c r="N3374" t="s">
        <v>42</v>
      </c>
      <c r="O3374" t="s">
        <v>52</v>
      </c>
      <c r="P3374" t="s">
        <v>430</v>
      </c>
      <c r="Q3374" t="s">
        <v>61</v>
      </c>
      <c r="R3374" t="s">
        <v>943</v>
      </c>
      <c r="S3374" t="str">
        <f t="shared" si="52"/>
        <v>CABRERA ORTIZ, JULIO CESAR</v>
      </c>
      <c r="T3374" t="s">
        <v>51</v>
      </c>
      <c r="U3374" t="s">
        <v>47</v>
      </c>
      <c r="V3374" t="s">
        <v>48</v>
      </c>
      <c r="W3374" t="s">
        <v>17773</v>
      </c>
      <c r="X3374" s="121">
        <v>24140</v>
      </c>
      <c r="Y3374" t="s">
        <v>3693</v>
      </c>
      <c r="AB3374" t="s">
        <v>37</v>
      </c>
      <c r="AC3374" t="s">
        <v>38</v>
      </c>
      <c r="AD3374" t="s">
        <v>39</v>
      </c>
    </row>
    <row r="3375" spans="1:30">
      <c r="A3375" t="s">
        <v>3694</v>
      </c>
      <c r="B3375" t="s">
        <v>26</v>
      </c>
      <c r="C3375" t="s">
        <v>27</v>
      </c>
      <c r="D3375" t="s">
        <v>28</v>
      </c>
      <c r="E3375" t="s">
        <v>363</v>
      </c>
      <c r="F3375" t="s">
        <v>3686</v>
      </c>
      <c r="G3375" t="s">
        <v>3687</v>
      </c>
      <c r="H3375" t="s">
        <v>6181</v>
      </c>
      <c r="I3375" t="s">
        <v>600</v>
      </c>
      <c r="J3375" t="s">
        <v>3694</v>
      </c>
      <c r="K3375" t="s">
        <v>30</v>
      </c>
      <c r="L3375" t="s">
        <v>30</v>
      </c>
      <c r="M3375" t="s">
        <v>41</v>
      </c>
      <c r="N3375" t="s">
        <v>42</v>
      </c>
      <c r="O3375" t="s">
        <v>3695</v>
      </c>
      <c r="P3375" t="s">
        <v>226</v>
      </c>
      <c r="Q3375" t="s">
        <v>148</v>
      </c>
      <c r="R3375" t="s">
        <v>3696</v>
      </c>
      <c r="S3375" t="str">
        <f t="shared" si="52"/>
        <v>TICONA RAMOS, ROMAN ANDRES</v>
      </c>
      <c r="T3375" t="s">
        <v>310</v>
      </c>
      <c r="U3375" t="s">
        <v>47</v>
      </c>
      <c r="V3375" t="s">
        <v>48</v>
      </c>
      <c r="W3375" t="s">
        <v>17774</v>
      </c>
      <c r="X3375" s="121">
        <v>24342</v>
      </c>
      <c r="Y3375" t="s">
        <v>3697</v>
      </c>
      <c r="AB3375" t="s">
        <v>37</v>
      </c>
      <c r="AC3375" t="s">
        <v>38</v>
      </c>
      <c r="AD3375" t="s">
        <v>39</v>
      </c>
    </row>
    <row r="3376" spans="1:30">
      <c r="A3376" t="s">
        <v>3698</v>
      </c>
      <c r="B3376" t="s">
        <v>26</v>
      </c>
      <c r="C3376" t="s">
        <v>27</v>
      </c>
      <c r="D3376" t="s">
        <v>28</v>
      </c>
      <c r="E3376" t="s">
        <v>363</v>
      </c>
      <c r="F3376" t="s">
        <v>3686</v>
      </c>
      <c r="G3376" t="s">
        <v>3687</v>
      </c>
      <c r="H3376" t="s">
        <v>6181</v>
      </c>
      <c r="I3376" t="s">
        <v>600</v>
      </c>
      <c r="J3376" t="s">
        <v>3698</v>
      </c>
      <c r="K3376" t="s">
        <v>30</v>
      </c>
      <c r="L3376" t="s">
        <v>30</v>
      </c>
      <c r="M3376" t="s">
        <v>41</v>
      </c>
      <c r="N3376" t="s">
        <v>231</v>
      </c>
      <c r="O3376" t="s">
        <v>14705</v>
      </c>
      <c r="P3376" t="s">
        <v>40</v>
      </c>
      <c r="Q3376" t="s">
        <v>40</v>
      </c>
      <c r="R3376" t="s">
        <v>40</v>
      </c>
      <c r="S3376" s="163" t="s">
        <v>231</v>
      </c>
      <c r="T3376" t="s">
        <v>62</v>
      </c>
      <c r="U3376" t="s">
        <v>47</v>
      </c>
      <c r="V3376" t="s">
        <v>48</v>
      </c>
      <c r="W3376" t="s">
        <v>40</v>
      </c>
      <c r="X3376" t="s">
        <v>232</v>
      </c>
      <c r="Y3376" t="s">
        <v>40</v>
      </c>
      <c r="AB3376" t="s">
        <v>37</v>
      </c>
      <c r="AC3376" t="s">
        <v>6439</v>
      </c>
      <c r="AD3376" t="s">
        <v>39</v>
      </c>
    </row>
    <row r="3377" spans="1:30">
      <c r="A3377" t="s">
        <v>3701</v>
      </c>
      <c r="B3377" t="s">
        <v>26</v>
      </c>
      <c r="C3377" t="s">
        <v>27</v>
      </c>
      <c r="D3377" t="s">
        <v>28</v>
      </c>
      <c r="E3377" t="s">
        <v>363</v>
      </c>
      <c r="F3377" t="s">
        <v>3686</v>
      </c>
      <c r="G3377" t="s">
        <v>3687</v>
      </c>
      <c r="H3377" t="s">
        <v>6181</v>
      </c>
      <c r="I3377" t="s">
        <v>600</v>
      </c>
      <c r="J3377" t="s">
        <v>3701</v>
      </c>
      <c r="K3377" t="s">
        <v>30</v>
      </c>
      <c r="L3377" t="s">
        <v>30</v>
      </c>
      <c r="M3377" t="s">
        <v>41</v>
      </c>
      <c r="N3377" t="s">
        <v>231</v>
      </c>
      <c r="O3377" t="s">
        <v>6283</v>
      </c>
      <c r="P3377" t="s">
        <v>40</v>
      </c>
      <c r="Q3377" t="s">
        <v>40</v>
      </c>
      <c r="R3377" t="s">
        <v>40</v>
      </c>
      <c r="S3377" s="163" t="s">
        <v>231</v>
      </c>
      <c r="T3377" t="s">
        <v>62</v>
      </c>
      <c r="U3377" t="s">
        <v>47</v>
      </c>
      <c r="V3377" t="s">
        <v>48</v>
      </c>
      <c r="W3377" t="s">
        <v>40</v>
      </c>
      <c r="X3377" t="s">
        <v>232</v>
      </c>
      <c r="Y3377" t="s">
        <v>40</v>
      </c>
      <c r="AB3377" t="s">
        <v>37</v>
      </c>
      <c r="AC3377" t="s">
        <v>6439</v>
      </c>
      <c r="AD3377" t="s">
        <v>39</v>
      </c>
    </row>
    <row r="3378" spans="1:30">
      <c r="A3378" t="s">
        <v>3702</v>
      </c>
      <c r="B3378" t="s">
        <v>26</v>
      </c>
      <c r="C3378" t="s">
        <v>27</v>
      </c>
      <c r="D3378" t="s">
        <v>28</v>
      </c>
      <c r="E3378" t="s">
        <v>363</v>
      </c>
      <c r="F3378" t="s">
        <v>3686</v>
      </c>
      <c r="G3378" t="s">
        <v>3687</v>
      </c>
      <c r="H3378" t="s">
        <v>6181</v>
      </c>
      <c r="I3378" t="s">
        <v>600</v>
      </c>
      <c r="J3378" t="s">
        <v>3702</v>
      </c>
      <c r="K3378" t="s">
        <v>30</v>
      </c>
      <c r="L3378" t="s">
        <v>30</v>
      </c>
      <c r="M3378" t="s">
        <v>41</v>
      </c>
      <c r="N3378" t="s">
        <v>42</v>
      </c>
      <c r="O3378" t="s">
        <v>52</v>
      </c>
      <c r="P3378" t="s">
        <v>71</v>
      </c>
      <c r="Q3378" t="s">
        <v>72</v>
      </c>
      <c r="R3378" t="s">
        <v>3703</v>
      </c>
      <c r="S3378" t="str">
        <f t="shared" si="52"/>
        <v>HUANCA QUISPE, EULALIA VIRGINIA</v>
      </c>
      <c r="T3378" t="s">
        <v>51</v>
      </c>
      <c r="U3378" t="s">
        <v>47</v>
      </c>
      <c r="V3378" t="s">
        <v>48</v>
      </c>
      <c r="W3378" t="s">
        <v>17775</v>
      </c>
      <c r="X3378" s="121">
        <v>24880</v>
      </c>
      <c r="Y3378" t="s">
        <v>3704</v>
      </c>
      <c r="AB3378" t="s">
        <v>37</v>
      </c>
      <c r="AC3378" t="s">
        <v>38</v>
      </c>
      <c r="AD3378" t="s">
        <v>39</v>
      </c>
    </row>
    <row r="3379" spans="1:30">
      <c r="A3379" t="s">
        <v>3705</v>
      </c>
      <c r="B3379" t="s">
        <v>26</v>
      </c>
      <c r="C3379" t="s">
        <v>27</v>
      </c>
      <c r="D3379" t="s">
        <v>28</v>
      </c>
      <c r="E3379" t="s">
        <v>363</v>
      </c>
      <c r="F3379" t="s">
        <v>3686</v>
      </c>
      <c r="G3379" t="s">
        <v>3687</v>
      </c>
      <c r="H3379" t="s">
        <v>6181</v>
      </c>
      <c r="I3379" t="s">
        <v>600</v>
      </c>
      <c r="J3379" t="s">
        <v>3705</v>
      </c>
      <c r="K3379" t="s">
        <v>30</v>
      </c>
      <c r="L3379" t="s">
        <v>30</v>
      </c>
      <c r="M3379" t="s">
        <v>41</v>
      </c>
      <c r="N3379" t="s">
        <v>231</v>
      </c>
      <c r="O3379" t="s">
        <v>3706</v>
      </c>
      <c r="P3379" t="s">
        <v>40</v>
      </c>
      <c r="Q3379" t="s">
        <v>40</v>
      </c>
      <c r="R3379" t="s">
        <v>40</v>
      </c>
      <c r="S3379" s="163" t="s">
        <v>231</v>
      </c>
      <c r="T3379" t="s">
        <v>62</v>
      </c>
      <c r="U3379" t="s">
        <v>47</v>
      </c>
      <c r="V3379" t="s">
        <v>48</v>
      </c>
      <c r="W3379" t="s">
        <v>40</v>
      </c>
      <c r="X3379" t="s">
        <v>232</v>
      </c>
      <c r="Y3379" t="s">
        <v>40</v>
      </c>
      <c r="AB3379" t="s">
        <v>37</v>
      </c>
      <c r="AC3379" t="s">
        <v>6439</v>
      </c>
      <c r="AD3379" t="s">
        <v>39</v>
      </c>
    </row>
    <row r="3380" spans="1:30">
      <c r="A3380" t="s">
        <v>3707</v>
      </c>
      <c r="B3380" t="s">
        <v>26</v>
      </c>
      <c r="C3380" t="s">
        <v>27</v>
      </c>
      <c r="D3380" t="s">
        <v>28</v>
      </c>
      <c r="E3380" t="s">
        <v>363</v>
      </c>
      <c r="F3380" t="s">
        <v>3686</v>
      </c>
      <c r="G3380" t="s">
        <v>3687</v>
      </c>
      <c r="H3380" t="s">
        <v>6181</v>
      </c>
      <c r="I3380" t="s">
        <v>600</v>
      </c>
      <c r="J3380" t="s">
        <v>3707</v>
      </c>
      <c r="K3380" t="s">
        <v>87</v>
      </c>
      <c r="L3380" t="s">
        <v>88</v>
      </c>
      <c r="M3380" t="s">
        <v>358</v>
      </c>
      <c r="N3380" t="s">
        <v>42</v>
      </c>
      <c r="O3380" t="s">
        <v>420</v>
      </c>
      <c r="P3380" t="s">
        <v>633</v>
      </c>
      <c r="Q3380" t="s">
        <v>848</v>
      </c>
      <c r="R3380" t="s">
        <v>988</v>
      </c>
      <c r="S3380" t="str">
        <f t="shared" si="52"/>
        <v>CCAMA ILLACUTIPA, PANFILO</v>
      </c>
      <c r="T3380" t="s">
        <v>99</v>
      </c>
      <c r="U3380" t="s">
        <v>36</v>
      </c>
      <c r="V3380" t="s">
        <v>48</v>
      </c>
      <c r="W3380" t="s">
        <v>17776</v>
      </c>
      <c r="X3380" s="121">
        <v>22177</v>
      </c>
      <c r="Y3380" t="s">
        <v>3708</v>
      </c>
      <c r="AB3380" t="s">
        <v>37</v>
      </c>
      <c r="AC3380" t="s">
        <v>92</v>
      </c>
      <c r="AD3380" t="s">
        <v>39</v>
      </c>
    </row>
    <row r="3381" spans="1:30">
      <c r="A3381" t="s">
        <v>3711</v>
      </c>
      <c r="B3381" t="s">
        <v>26</v>
      </c>
      <c r="C3381" t="s">
        <v>27</v>
      </c>
      <c r="D3381" t="s">
        <v>28</v>
      </c>
      <c r="E3381" t="s">
        <v>387</v>
      </c>
      <c r="F3381" t="s">
        <v>3709</v>
      </c>
      <c r="G3381" t="s">
        <v>3710</v>
      </c>
      <c r="H3381" t="s">
        <v>6181</v>
      </c>
      <c r="I3381" t="s">
        <v>5999</v>
      </c>
      <c r="J3381" t="s">
        <v>3711</v>
      </c>
      <c r="K3381" t="s">
        <v>30</v>
      </c>
      <c r="L3381" t="s">
        <v>31</v>
      </c>
      <c r="M3381" t="s">
        <v>32</v>
      </c>
      <c r="N3381" t="s">
        <v>231</v>
      </c>
      <c r="O3381" t="s">
        <v>14706</v>
      </c>
      <c r="P3381" t="s">
        <v>40</v>
      </c>
      <c r="Q3381" t="s">
        <v>40</v>
      </c>
      <c r="R3381" t="s">
        <v>40</v>
      </c>
      <c r="S3381" s="163" t="s">
        <v>231</v>
      </c>
      <c r="T3381" t="s">
        <v>62</v>
      </c>
      <c r="U3381" t="s">
        <v>36</v>
      </c>
      <c r="V3381" t="s">
        <v>48</v>
      </c>
      <c r="W3381" t="s">
        <v>40</v>
      </c>
      <c r="X3381" t="s">
        <v>232</v>
      </c>
      <c r="Y3381" t="s">
        <v>40</v>
      </c>
      <c r="AB3381" t="s">
        <v>37</v>
      </c>
      <c r="AC3381" t="s">
        <v>38</v>
      </c>
      <c r="AD3381" t="s">
        <v>39</v>
      </c>
    </row>
    <row r="3382" spans="1:30">
      <c r="A3382" t="s">
        <v>3712</v>
      </c>
      <c r="B3382" t="s">
        <v>26</v>
      </c>
      <c r="C3382" t="s">
        <v>27</v>
      </c>
      <c r="D3382" t="s">
        <v>28</v>
      </c>
      <c r="E3382" t="s">
        <v>387</v>
      </c>
      <c r="F3382" t="s">
        <v>3709</v>
      </c>
      <c r="G3382" t="s">
        <v>3710</v>
      </c>
      <c r="H3382" t="s">
        <v>6181</v>
      </c>
      <c r="I3382" t="s">
        <v>5999</v>
      </c>
      <c r="J3382" t="s">
        <v>3712</v>
      </c>
      <c r="K3382" t="s">
        <v>30</v>
      </c>
      <c r="L3382" t="s">
        <v>30</v>
      </c>
      <c r="M3382" t="s">
        <v>41</v>
      </c>
      <c r="N3382" t="s">
        <v>42</v>
      </c>
      <c r="O3382" t="s">
        <v>3713</v>
      </c>
      <c r="P3382" t="s">
        <v>72</v>
      </c>
      <c r="Q3382" t="s">
        <v>175</v>
      </c>
      <c r="R3382" t="s">
        <v>3714</v>
      </c>
      <c r="S3382" t="str">
        <f t="shared" si="52"/>
        <v>QUISPE TITO, CLETO</v>
      </c>
      <c r="T3382" t="s">
        <v>46</v>
      </c>
      <c r="U3382" t="s">
        <v>47</v>
      </c>
      <c r="V3382" t="s">
        <v>48</v>
      </c>
      <c r="W3382" t="s">
        <v>17777</v>
      </c>
      <c r="X3382" s="121">
        <v>24223</v>
      </c>
      <c r="Y3382" t="s">
        <v>3715</v>
      </c>
      <c r="AB3382" t="s">
        <v>37</v>
      </c>
      <c r="AC3382" t="s">
        <v>38</v>
      </c>
      <c r="AD3382" t="s">
        <v>39</v>
      </c>
    </row>
    <row r="3383" spans="1:30">
      <c r="A3383" t="s">
        <v>3716</v>
      </c>
      <c r="B3383" t="s">
        <v>26</v>
      </c>
      <c r="C3383" t="s">
        <v>27</v>
      </c>
      <c r="D3383" t="s">
        <v>28</v>
      </c>
      <c r="E3383" t="s">
        <v>387</v>
      </c>
      <c r="F3383" t="s">
        <v>3709</v>
      </c>
      <c r="G3383" t="s">
        <v>3710</v>
      </c>
      <c r="H3383" t="s">
        <v>6181</v>
      </c>
      <c r="I3383" t="s">
        <v>5999</v>
      </c>
      <c r="J3383" t="s">
        <v>3716</v>
      </c>
      <c r="K3383" t="s">
        <v>30</v>
      </c>
      <c r="L3383" t="s">
        <v>30</v>
      </c>
      <c r="M3383" t="s">
        <v>41</v>
      </c>
      <c r="N3383" t="s">
        <v>42</v>
      </c>
      <c r="O3383" t="s">
        <v>3717</v>
      </c>
      <c r="P3383" t="s">
        <v>3718</v>
      </c>
      <c r="Q3383" t="s">
        <v>3719</v>
      </c>
      <c r="R3383" t="s">
        <v>3720</v>
      </c>
      <c r="S3383" t="str">
        <f t="shared" si="52"/>
        <v>CORRALES MEJIA, JACQUELINE EDELMIRA</v>
      </c>
      <c r="T3383" t="s">
        <v>62</v>
      </c>
      <c r="U3383" t="s">
        <v>47</v>
      </c>
      <c r="V3383" t="s">
        <v>48</v>
      </c>
      <c r="W3383" t="s">
        <v>17778</v>
      </c>
      <c r="X3383" s="121">
        <v>23406</v>
      </c>
      <c r="Y3383" t="s">
        <v>3721</v>
      </c>
      <c r="AB3383" t="s">
        <v>37</v>
      </c>
      <c r="AC3383" t="s">
        <v>38</v>
      </c>
      <c r="AD3383" t="s">
        <v>39</v>
      </c>
    </row>
    <row r="3384" spans="1:30">
      <c r="A3384" t="s">
        <v>3722</v>
      </c>
      <c r="B3384" t="s">
        <v>26</v>
      </c>
      <c r="C3384" t="s">
        <v>27</v>
      </c>
      <c r="D3384" t="s">
        <v>28</v>
      </c>
      <c r="E3384" t="s">
        <v>387</v>
      </c>
      <c r="F3384" t="s">
        <v>3709</v>
      </c>
      <c r="G3384" t="s">
        <v>3710</v>
      </c>
      <c r="H3384" t="s">
        <v>6181</v>
      </c>
      <c r="I3384" t="s">
        <v>5999</v>
      </c>
      <c r="J3384" t="s">
        <v>3722</v>
      </c>
      <c r="K3384" t="s">
        <v>30</v>
      </c>
      <c r="L3384" t="s">
        <v>30</v>
      </c>
      <c r="M3384" t="s">
        <v>41</v>
      </c>
      <c r="N3384" t="s">
        <v>42</v>
      </c>
      <c r="O3384" t="s">
        <v>3723</v>
      </c>
      <c r="P3384" t="s">
        <v>372</v>
      </c>
      <c r="Q3384" t="s">
        <v>103</v>
      </c>
      <c r="R3384" t="s">
        <v>786</v>
      </c>
      <c r="S3384" t="str">
        <f t="shared" si="52"/>
        <v>CURASI MAMANI, LUIS ALBERTO</v>
      </c>
      <c r="T3384" t="s">
        <v>51</v>
      </c>
      <c r="U3384" t="s">
        <v>47</v>
      </c>
      <c r="V3384" t="s">
        <v>48</v>
      </c>
      <c r="W3384" t="s">
        <v>17779</v>
      </c>
      <c r="X3384" s="121">
        <v>23118</v>
      </c>
      <c r="Y3384" t="s">
        <v>3724</v>
      </c>
      <c r="AB3384" t="s">
        <v>37</v>
      </c>
      <c r="AC3384" t="s">
        <v>38</v>
      </c>
      <c r="AD3384" t="s">
        <v>39</v>
      </c>
    </row>
    <row r="3385" spans="1:30">
      <c r="A3385" t="s">
        <v>3727</v>
      </c>
      <c r="B3385" t="s">
        <v>26</v>
      </c>
      <c r="C3385" t="s">
        <v>27</v>
      </c>
      <c r="D3385" t="s">
        <v>28</v>
      </c>
      <c r="E3385" t="s">
        <v>387</v>
      </c>
      <c r="F3385" t="s">
        <v>3709</v>
      </c>
      <c r="G3385" t="s">
        <v>3710</v>
      </c>
      <c r="H3385" t="s">
        <v>6181</v>
      </c>
      <c r="I3385" t="s">
        <v>5999</v>
      </c>
      <c r="J3385" t="s">
        <v>3727</v>
      </c>
      <c r="K3385" t="s">
        <v>30</v>
      </c>
      <c r="L3385" t="s">
        <v>30</v>
      </c>
      <c r="M3385" t="s">
        <v>41</v>
      </c>
      <c r="N3385" t="s">
        <v>42</v>
      </c>
      <c r="O3385" t="s">
        <v>17780</v>
      </c>
      <c r="P3385" t="s">
        <v>95</v>
      </c>
      <c r="Q3385" t="s">
        <v>43</v>
      </c>
      <c r="R3385" t="s">
        <v>5399</v>
      </c>
      <c r="S3385" t="str">
        <f t="shared" si="52"/>
        <v>COLQUE SERRUTO, AURORA NIOMICIA</v>
      </c>
      <c r="T3385" t="s">
        <v>62</v>
      </c>
      <c r="U3385" t="s">
        <v>47</v>
      </c>
      <c r="V3385" t="s">
        <v>48</v>
      </c>
      <c r="W3385" t="s">
        <v>17781</v>
      </c>
      <c r="X3385" s="121">
        <v>24375</v>
      </c>
      <c r="Y3385" t="s">
        <v>5400</v>
      </c>
      <c r="AB3385" t="s">
        <v>37</v>
      </c>
      <c r="AC3385" t="s">
        <v>38</v>
      </c>
      <c r="AD3385" t="s">
        <v>39</v>
      </c>
    </row>
    <row r="3386" spans="1:30">
      <c r="A3386" t="s">
        <v>3728</v>
      </c>
      <c r="B3386" t="s">
        <v>26</v>
      </c>
      <c r="C3386" t="s">
        <v>27</v>
      </c>
      <c r="D3386" t="s">
        <v>28</v>
      </c>
      <c r="E3386" t="s">
        <v>387</v>
      </c>
      <c r="F3386" t="s">
        <v>3709</v>
      </c>
      <c r="G3386" t="s">
        <v>3710</v>
      </c>
      <c r="H3386" t="s">
        <v>6181</v>
      </c>
      <c r="I3386" t="s">
        <v>5999</v>
      </c>
      <c r="J3386" t="s">
        <v>3728</v>
      </c>
      <c r="K3386" t="s">
        <v>30</v>
      </c>
      <c r="L3386" t="s">
        <v>30</v>
      </c>
      <c r="M3386" t="s">
        <v>41</v>
      </c>
      <c r="N3386" t="s">
        <v>42</v>
      </c>
      <c r="O3386" t="s">
        <v>3729</v>
      </c>
      <c r="P3386" t="s">
        <v>866</v>
      </c>
      <c r="Q3386" t="s">
        <v>730</v>
      </c>
      <c r="R3386" t="s">
        <v>393</v>
      </c>
      <c r="S3386" t="str">
        <f t="shared" si="52"/>
        <v>MALMA CORDERO, JOSE ANTONIO</v>
      </c>
      <c r="T3386" t="s">
        <v>58</v>
      </c>
      <c r="U3386" t="s">
        <v>47</v>
      </c>
      <c r="V3386" t="s">
        <v>48</v>
      </c>
      <c r="W3386" t="s">
        <v>17782</v>
      </c>
      <c r="X3386" s="121">
        <v>28870</v>
      </c>
      <c r="Y3386" t="s">
        <v>3166</v>
      </c>
      <c r="AB3386" t="s">
        <v>37</v>
      </c>
      <c r="AC3386" t="s">
        <v>38</v>
      </c>
      <c r="AD3386" t="s">
        <v>39</v>
      </c>
    </row>
    <row r="3387" spans="1:30">
      <c r="A3387" t="s">
        <v>3734</v>
      </c>
      <c r="B3387" t="s">
        <v>26</v>
      </c>
      <c r="C3387" t="s">
        <v>27</v>
      </c>
      <c r="D3387" t="s">
        <v>28</v>
      </c>
      <c r="E3387" t="s">
        <v>362</v>
      </c>
      <c r="F3387" t="s">
        <v>3732</v>
      </c>
      <c r="G3387" t="s">
        <v>3733</v>
      </c>
      <c r="H3387" t="s">
        <v>6181</v>
      </c>
      <c r="I3387" t="s">
        <v>5998</v>
      </c>
      <c r="J3387" t="s">
        <v>3734</v>
      </c>
      <c r="K3387" t="s">
        <v>30</v>
      </c>
      <c r="L3387" t="s">
        <v>31</v>
      </c>
      <c r="M3387" t="s">
        <v>32</v>
      </c>
      <c r="N3387" t="s">
        <v>231</v>
      </c>
      <c r="O3387" t="s">
        <v>3735</v>
      </c>
      <c r="P3387" t="s">
        <v>40</v>
      </c>
      <c r="Q3387" t="s">
        <v>40</v>
      </c>
      <c r="R3387" t="s">
        <v>40</v>
      </c>
      <c r="S3387" s="163" t="s">
        <v>231</v>
      </c>
      <c r="T3387" t="s">
        <v>62</v>
      </c>
      <c r="U3387" t="s">
        <v>36</v>
      </c>
      <c r="V3387" t="s">
        <v>48</v>
      </c>
      <c r="W3387" t="s">
        <v>40</v>
      </c>
      <c r="X3387" t="s">
        <v>232</v>
      </c>
      <c r="Y3387" t="s">
        <v>40</v>
      </c>
      <c r="AB3387" t="s">
        <v>37</v>
      </c>
      <c r="AC3387" t="s">
        <v>38</v>
      </c>
      <c r="AD3387" t="s">
        <v>39</v>
      </c>
    </row>
    <row r="3388" spans="1:30">
      <c r="A3388" t="s">
        <v>3910</v>
      </c>
      <c r="B3388" t="s">
        <v>26</v>
      </c>
      <c r="C3388" t="s">
        <v>27</v>
      </c>
      <c r="D3388" t="s">
        <v>28</v>
      </c>
      <c r="E3388" t="s">
        <v>362</v>
      </c>
      <c r="F3388" t="s">
        <v>3732</v>
      </c>
      <c r="G3388" t="s">
        <v>3733</v>
      </c>
      <c r="H3388" t="s">
        <v>6181</v>
      </c>
      <c r="I3388" t="s">
        <v>5998</v>
      </c>
      <c r="J3388" t="s">
        <v>3910</v>
      </c>
      <c r="K3388" t="s">
        <v>30</v>
      </c>
      <c r="L3388" t="s">
        <v>30</v>
      </c>
      <c r="M3388" t="s">
        <v>41</v>
      </c>
      <c r="N3388" t="s">
        <v>42</v>
      </c>
      <c r="O3388" t="s">
        <v>6219</v>
      </c>
      <c r="P3388" t="s">
        <v>103</v>
      </c>
      <c r="Q3388" t="s">
        <v>112</v>
      </c>
      <c r="R3388" t="s">
        <v>13404</v>
      </c>
      <c r="S3388" t="str">
        <f t="shared" si="52"/>
        <v>MAMANI PACORI, ELSA JULIANA</v>
      </c>
      <c r="T3388" t="s">
        <v>62</v>
      </c>
      <c r="U3388" t="s">
        <v>47</v>
      </c>
      <c r="V3388" t="s">
        <v>48</v>
      </c>
      <c r="W3388" t="s">
        <v>17783</v>
      </c>
      <c r="X3388" s="121">
        <v>23058</v>
      </c>
      <c r="Y3388" t="s">
        <v>13405</v>
      </c>
      <c r="AB3388" t="s">
        <v>37</v>
      </c>
      <c r="AC3388" t="s">
        <v>38</v>
      </c>
      <c r="AD3388" t="s">
        <v>39</v>
      </c>
    </row>
    <row r="3389" spans="1:30">
      <c r="A3389" t="s">
        <v>3736</v>
      </c>
      <c r="B3389" t="s">
        <v>26</v>
      </c>
      <c r="C3389" t="s">
        <v>27</v>
      </c>
      <c r="D3389" t="s">
        <v>28</v>
      </c>
      <c r="E3389" t="s">
        <v>362</v>
      </c>
      <c r="F3389" t="s">
        <v>3732</v>
      </c>
      <c r="G3389" t="s">
        <v>3733</v>
      </c>
      <c r="H3389" t="s">
        <v>6181</v>
      </c>
      <c r="I3389" t="s">
        <v>5998</v>
      </c>
      <c r="J3389" t="s">
        <v>3736</v>
      </c>
      <c r="K3389" t="s">
        <v>30</v>
      </c>
      <c r="L3389" t="s">
        <v>30</v>
      </c>
      <c r="M3389" t="s">
        <v>41</v>
      </c>
      <c r="N3389" t="s">
        <v>231</v>
      </c>
      <c r="O3389" t="s">
        <v>3737</v>
      </c>
      <c r="P3389" t="s">
        <v>40</v>
      </c>
      <c r="Q3389" t="s">
        <v>40</v>
      </c>
      <c r="R3389" t="s">
        <v>40</v>
      </c>
      <c r="S3389" s="163" t="s">
        <v>231</v>
      </c>
      <c r="T3389" t="s">
        <v>62</v>
      </c>
      <c r="U3389" t="s">
        <v>47</v>
      </c>
      <c r="V3389" t="s">
        <v>48</v>
      </c>
      <c r="W3389" t="s">
        <v>40</v>
      </c>
      <c r="X3389" t="s">
        <v>232</v>
      </c>
      <c r="Y3389" t="s">
        <v>40</v>
      </c>
      <c r="AB3389" t="s">
        <v>37</v>
      </c>
      <c r="AC3389" t="s">
        <v>6439</v>
      </c>
      <c r="AD3389" t="s">
        <v>39</v>
      </c>
    </row>
    <row r="3390" spans="1:30">
      <c r="A3390" t="s">
        <v>3738</v>
      </c>
      <c r="B3390" t="s">
        <v>26</v>
      </c>
      <c r="C3390" t="s">
        <v>27</v>
      </c>
      <c r="D3390" t="s">
        <v>28</v>
      </c>
      <c r="E3390" t="s">
        <v>362</v>
      </c>
      <c r="F3390" t="s">
        <v>3732</v>
      </c>
      <c r="G3390" t="s">
        <v>3733</v>
      </c>
      <c r="H3390" t="s">
        <v>6181</v>
      </c>
      <c r="I3390" t="s">
        <v>5998</v>
      </c>
      <c r="J3390" t="s">
        <v>3738</v>
      </c>
      <c r="K3390" t="s">
        <v>30</v>
      </c>
      <c r="L3390" t="s">
        <v>30</v>
      </c>
      <c r="M3390" t="s">
        <v>41</v>
      </c>
      <c r="N3390" t="s">
        <v>42</v>
      </c>
      <c r="O3390" t="s">
        <v>52</v>
      </c>
      <c r="P3390" t="s">
        <v>228</v>
      </c>
      <c r="Q3390" t="s">
        <v>103</v>
      </c>
      <c r="R3390" t="s">
        <v>3739</v>
      </c>
      <c r="S3390" t="str">
        <f t="shared" si="52"/>
        <v>CHIPANA MAMANI, SERGIO ROGELIO</v>
      </c>
      <c r="T3390" t="s">
        <v>51</v>
      </c>
      <c r="U3390" t="s">
        <v>47</v>
      </c>
      <c r="V3390" t="s">
        <v>48</v>
      </c>
      <c r="W3390" t="s">
        <v>17784</v>
      </c>
      <c r="X3390" s="121">
        <v>23111</v>
      </c>
      <c r="Y3390" t="s">
        <v>3740</v>
      </c>
      <c r="AB3390" t="s">
        <v>37</v>
      </c>
      <c r="AC3390" t="s">
        <v>38</v>
      </c>
      <c r="AD3390" t="s">
        <v>39</v>
      </c>
    </row>
    <row r="3391" spans="1:30">
      <c r="A3391" t="s">
        <v>3741</v>
      </c>
      <c r="B3391" t="s">
        <v>26</v>
      </c>
      <c r="C3391" t="s">
        <v>27</v>
      </c>
      <c r="D3391" t="s">
        <v>28</v>
      </c>
      <c r="E3391" t="s">
        <v>362</v>
      </c>
      <c r="F3391" t="s">
        <v>3732</v>
      </c>
      <c r="G3391" t="s">
        <v>3733</v>
      </c>
      <c r="H3391" t="s">
        <v>6181</v>
      </c>
      <c r="I3391" t="s">
        <v>5998</v>
      </c>
      <c r="J3391" t="s">
        <v>3741</v>
      </c>
      <c r="K3391" t="s">
        <v>30</v>
      </c>
      <c r="L3391" t="s">
        <v>30</v>
      </c>
      <c r="M3391" t="s">
        <v>41</v>
      </c>
      <c r="N3391" t="s">
        <v>42</v>
      </c>
      <c r="O3391" t="s">
        <v>14707</v>
      </c>
      <c r="P3391" t="s">
        <v>73</v>
      </c>
      <c r="Q3391" t="s">
        <v>127</v>
      </c>
      <c r="R3391" t="s">
        <v>6331</v>
      </c>
      <c r="S3391" t="str">
        <f t="shared" si="52"/>
        <v>CONDORI MACHACA, JACINTA</v>
      </c>
      <c r="T3391" t="s">
        <v>46</v>
      </c>
      <c r="U3391" t="s">
        <v>47</v>
      </c>
      <c r="V3391" t="s">
        <v>48</v>
      </c>
      <c r="W3391" t="s">
        <v>17785</v>
      </c>
      <c r="X3391" s="121">
        <v>23265</v>
      </c>
      <c r="Y3391" t="s">
        <v>14708</v>
      </c>
      <c r="AB3391" t="s">
        <v>37</v>
      </c>
      <c r="AC3391" t="s">
        <v>38</v>
      </c>
      <c r="AD3391" t="s">
        <v>39</v>
      </c>
    </row>
    <row r="3392" spans="1:30">
      <c r="A3392" t="s">
        <v>3744</v>
      </c>
      <c r="B3392" t="s">
        <v>26</v>
      </c>
      <c r="C3392" t="s">
        <v>27</v>
      </c>
      <c r="D3392" t="s">
        <v>28</v>
      </c>
      <c r="E3392" t="s">
        <v>362</v>
      </c>
      <c r="F3392" t="s">
        <v>3732</v>
      </c>
      <c r="G3392" t="s">
        <v>3733</v>
      </c>
      <c r="H3392" t="s">
        <v>6181</v>
      </c>
      <c r="I3392" t="s">
        <v>5998</v>
      </c>
      <c r="J3392" t="s">
        <v>3744</v>
      </c>
      <c r="K3392" t="s">
        <v>30</v>
      </c>
      <c r="L3392" t="s">
        <v>30</v>
      </c>
      <c r="M3392" t="s">
        <v>41</v>
      </c>
      <c r="N3392" t="s">
        <v>231</v>
      </c>
      <c r="O3392" t="s">
        <v>14709</v>
      </c>
      <c r="P3392" t="s">
        <v>40</v>
      </c>
      <c r="Q3392" t="s">
        <v>40</v>
      </c>
      <c r="R3392" t="s">
        <v>40</v>
      </c>
      <c r="S3392" s="163" t="s">
        <v>231</v>
      </c>
      <c r="T3392" t="s">
        <v>62</v>
      </c>
      <c r="U3392" t="s">
        <v>47</v>
      </c>
      <c r="V3392" t="s">
        <v>48</v>
      </c>
      <c r="W3392" t="s">
        <v>40</v>
      </c>
      <c r="X3392" t="s">
        <v>232</v>
      </c>
      <c r="Y3392" t="s">
        <v>40</v>
      </c>
      <c r="AB3392" t="s">
        <v>37</v>
      </c>
      <c r="AC3392" t="s">
        <v>6439</v>
      </c>
      <c r="AD3392" t="s">
        <v>39</v>
      </c>
    </row>
    <row r="3393" spans="1:30">
      <c r="A3393" t="s">
        <v>3746</v>
      </c>
      <c r="B3393" t="s">
        <v>26</v>
      </c>
      <c r="C3393" t="s">
        <v>27</v>
      </c>
      <c r="D3393" t="s">
        <v>28</v>
      </c>
      <c r="E3393" t="s">
        <v>362</v>
      </c>
      <c r="F3393" t="s">
        <v>3732</v>
      </c>
      <c r="G3393" t="s">
        <v>3733</v>
      </c>
      <c r="H3393" t="s">
        <v>6181</v>
      </c>
      <c r="I3393" t="s">
        <v>5998</v>
      </c>
      <c r="J3393" t="s">
        <v>3746</v>
      </c>
      <c r="K3393" t="s">
        <v>30</v>
      </c>
      <c r="L3393" t="s">
        <v>30</v>
      </c>
      <c r="M3393" t="s">
        <v>41</v>
      </c>
      <c r="N3393" t="s">
        <v>42</v>
      </c>
      <c r="O3393" t="s">
        <v>3747</v>
      </c>
      <c r="P3393" t="s">
        <v>2269</v>
      </c>
      <c r="Q3393" t="s">
        <v>999</v>
      </c>
      <c r="R3393" t="s">
        <v>3748</v>
      </c>
      <c r="S3393" t="str">
        <f t="shared" si="52"/>
        <v>GONZA SUCASAIRE, JOSE HECTOR</v>
      </c>
      <c r="T3393" t="s">
        <v>46</v>
      </c>
      <c r="U3393" t="s">
        <v>47</v>
      </c>
      <c r="V3393" t="s">
        <v>48</v>
      </c>
      <c r="W3393" t="s">
        <v>17786</v>
      </c>
      <c r="X3393" s="121">
        <v>26673</v>
      </c>
      <c r="Y3393" t="s">
        <v>3749</v>
      </c>
      <c r="AB3393" t="s">
        <v>37</v>
      </c>
      <c r="AC3393" t="s">
        <v>38</v>
      </c>
      <c r="AD3393" t="s">
        <v>39</v>
      </c>
    </row>
    <row r="3394" spans="1:30">
      <c r="A3394" t="s">
        <v>3750</v>
      </c>
      <c r="B3394" t="s">
        <v>26</v>
      </c>
      <c r="C3394" t="s">
        <v>27</v>
      </c>
      <c r="D3394" t="s">
        <v>28</v>
      </c>
      <c r="E3394" t="s">
        <v>362</v>
      </c>
      <c r="F3394" t="s">
        <v>3732</v>
      </c>
      <c r="G3394" t="s">
        <v>3733</v>
      </c>
      <c r="H3394" t="s">
        <v>6181</v>
      </c>
      <c r="I3394" t="s">
        <v>5998</v>
      </c>
      <c r="J3394" t="s">
        <v>3750</v>
      </c>
      <c r="K3394" t="s">
        <v>30</v>
      </c>
      <c r="L3394" t="s">
        <v>30</v>
      </c>
      <c r="M3394" t="s">
        <v>41</v>
      </c>
      <c r="N3394" t="s">
        <v>42</v>
      </c>
      <c r="O3394" t="s">
        <v>260</v>
      </c>
      <c r="P3394" t="s">
        <v>1005</v>
      </c>
      <c r="Q3394" t="s">
        <v>73</v>
      </c>
      <c r="R3394" t="s">
        <v>3751</v>
      </c>
      <c r="S3394" t="str">
        <f t="shared" si="52"/>
        <v>BAUTISTA CONDORI, NALDA VICTORIA</v>
      </c>
      <c r="T3394" t="s">
        <v>58</v>
      </c>
      <c r="U3394" t="s">
        <v>47</v>
      </c>
      <c r="V3394" t="s">
        <v>48</v>
      </c>
      <c r="W3394" t="s">
        <v>17787</v>
      </c>
      <c r="X3394" s="121">
        <v>27229</v>
      </c>
      <c r="Y3394" t="s">
        <v>3752</v>
      </c>
      <c r="AB3394" t="s">
        <v>37</v>
      </c>
      <c r="AC3394" t="s">
        <v>38</v>
      </c>
      <c r="AD3394" t="s">
        <v>39</v>
      </c>
    </row>
    <row r="3395" spans="1:30">
      <c r="A3395" t="s">
        <v>3755</v>
      </c>
      <c r="B3395" t="s">
        <v>26</v>
      </c>
      <c r="C3395" t="s">
        <v>27</v>
      </c>
      <c r="D3395" t="s">
        <v>28</v>
      </c>
      <c r="E3395" t="s">
        <v>362</v>
      </c>
      <c r="F3395" t="s">
        <v>3753</v>
      </c>
      <c r="G3395" t="s">
        <v>3754</v>
      </c>
      <c r="H3395" t="s">
        <v>6181</v>
      </c>
      <c r="I3395" t="s">
        <v>569</v>
      </c>
      <c r="J3395" t="s">
        <v>3755</v>
      </c>
      <c r="K3395" t="s">
        <v>30</v>
      </c>
      <c r="L3395" t="s">
        <v>31</v>
      </c>
      <c r="M3395" t="s">
        <v>32</v>
      </c>
      <c r="N3395" t="s">
        <v>33</v>
      </c>
      <c r="O3395" t="s">
        <v>3756</v>
      </c>
      <c r="P3395" t="s">
        <v>129</v>
      </c>
      <c r="Q3395" t="s">
        <v>512</v>
      </c>
      <c r="R3395" t="s">
        <v>1013</v>
      </c>
      <c r="S3395" t="str">
        <f t="shared" si="52"/>
        <v>CRUZ SALAZAR, PERCY</v>
      </c>
      <c r="T3395" t="s">
        <v>58</v>
      </c>
      <c r="U3395" t="s">
        <v>36</v>
      </c>
      <c r="V3395" t="s">
        <v>158</v>
      </c>
      <c r="W3395" t="s">
        <v>17788</v>
      </c>
      <c r="X3395" s="121">
        <v>25617</v>
      </c>
      <c r="Y3395" t="s">
        <v>3757</v>
      </c>
      <c r="Z3395" s="121">
        <v>44240</v>
      </c>
      <c r="AB3395" t="s">
        <v>37</v>
      </c>
      <c r="AC3395" t="s">
        <v>38</v>
      </c>
      <c r="AD3395" t="s">
        <v>39</v>
      </c>
    </row>
    <row r="3396" spans="1:30">
      <c r="A3396" t="s">
        <v>3758</v>
      </c>
      <c r="B3396" t="s">
        <v>26</v>
      </c>
      <c r="C3396" t="s">
        <v>27</v>
      </c>
      <c r="D3396" t="s">
        <v>28</v>
      </c>
      <c r="E3396" t="s">
        <v>362</v>
      </c>
      <c r="F3396" t="s">
        <v>3753</v>
      </c>
      <c r="G3396" t="s">
        <v>3754</v>
      </c>
      <c r="H3396" t="s">
        <v>6181</v>
      </c>
      <c r="I3396" t="s">
        <v>569</v>
      </c>
      <c r="J3396" t="s">
        <v>3758</v>
      </c>
      <c r="K3396" t="s">
        <v>30</v>
      </c>
      <c r="L3396" t="s">
        <v>30</v>
      </c>
      <c r="M3396" t="s">
        <v>41</v>
      </c>
      <c r="N3396" t="s">
        <v>42</v>
      </c>
      <c r="O3396" t="s">
        <v>52</v>
      </c>
      <c r="P3396" t="s">
        <v>214</v>
      </c>
      <c r="Q3396" t="s">
        <v>356</v>
      </c>
      <c r="R3396" t="s">
        <v>3759</v>
      </c>
      <c r="S3396" t="str">
        <f t="shared" si="52"/>
        <v>PARI ESCOBAR, JUAN RUPERTO</v>
      </c>
      <c r="T3396" t="s">
        <v>51</v>
      </c>
      <c r="U3396" t="s">
        <v>47</v>
      </c>
      <c r="V3396" t="s">
        <v>48</v>
      </c>
      <c r="W3396" t="s">
        <v>17789</v>
      </c>
      <c r="X3396" s="121">
        <v>21995</v>
      </c>
      <c r="Y3396" t="s">
        <v>3760</v>
      </c>
      <c r="AB3396" t="s">
        <v>37</v>
      </c>
      <c r="AC3396" t="s">
        <v>38</v>
      </c>
      <c r="AD3396" t="s">
        <v>39</v>
      </c>
    </row>
    <row r="3397" spans="1:30">
      <c r="A3397" t="s">
        <v>3761</v>
      </c>
      <c r="B3397" t="s">
        <v>26</v>
      </c>
      <c r="C3397" t="s">
        <v>27</v>
      </c>
      <c r="D3397" t="s">
        <v>28</v>
      </c>
      <c r="E3397" t="s">
        <v>362</v>
      </c>
      <c r="F3397" t="s">
        <v>3753</v>
      </c>
      <c r="G3397" t="s">
        <v>3754</v>
      </c>
      <c r="H3397" t="s">
        <v>6181</v>
      </c>
      <c r="I3397" t="s">
        <v>569</v>
      </c>
      <c r="J3397" t="s">
        <v>3761</v>
      </c>
      <c r="K3397" t="s">
        <v>30</v>
      </c>
      <c r="L3397" t="s">
        <v>30</v>
      </c>
      <c r="M3397" t="s">
        <v>2498</v>
      </c>
      <c r="N3397" t="s">
        <v>42</v>
      </c>
      <c r="O3397" t="s">
        <v>3762</v>
      </c>
      <c r="P3397" t="s">
        <v>235</v>
      </c>
      <c r="Q3397" t="s">
        <v>148</v>
      </c>
      <c r="R3397" t="s">
        <v>3763</v>
      </c>
      <c r="S3397" t="str">
        <f t="shared" ref="S3397:S3460" si="53">CONCATENATE(P3397," ",Q3397,","," ",R3397)</f>
        <v>URVIOLA RAMOS, OSCAR RUBEN</v>
      </c>
      <c r="T3397" t="s">
        <v>46</v>
      </c>
      <c r="U3397" t="s">
        <v>47</v>
      </c>
      <c r="V3397" t="s">
        <v>48</v>
      </c>
      <c r="W3397" t="s">
        <v>17790</v>
      </c>
      <c r="X3397" s="121">
        <v>24792</v>
      </c>
      <c r="Y3397" t="s">
        <v>3764</v>
      </c>
      <c r="AB3397" t="s">
        <v>37</v>
      </c>
      <c r="AC3397" t="s">
        <v>38</v>
      </c>
      <c r="AD3397" t="s">
        <v>39</v>
      </c>
    </row>
    <row r="3398" spans="1:30">
      <c r="A3398" t="s">
        <v>3765</v>
      </c>
      <c r="B3398" t="s">
        <v>26</v>
      </c>
      <c r="C3398" t="s">
        <v>27</v>
      </c>
      <c r="D3398" t="s">
        <v>28</v>
      </c>
      <c r="E3398" t="s">
        <v>362</v>
      </c>
      <c r="F3398" t="s">
        <v>3753</v>
      </c>
      <c r="G3398" t="s">
        <v>3754</v>
      </c>
      <c r="H3398" t="s">
        <v>6181</v>
      </c>
      <c r="I3398" t="s">
        <v>569</v>
      </c>
      <c r="J3398" t="s">
        <v>3765</v>
      </c>
      <c r="K3398" t="s">
        <v>30</v>
      </c>
      <c r="L3398" t="s">
        <v>30</v>
      </c>
      <c r="M3398" t="s">
        <v>41</v>
      </c>
      <c r="N3398" t="s">
        <v>231</v>
      </c>
      <c r="O3398" t="s">
        <v>3766</v>
      </c>
      <c r="P3398" t="s">
        <v>40</v>
      </c>
      <c r="Q3398" t="s">
        <v>40</v>
      </c>
      <c r="R3398" t="s">
        <v>40</v>
      </c>
      <c r="S3398" s="163" t="s">
        <v>231</v>
      </c>
      <c r="T3398" t="s">
        <v>62</v>
      </c>
      <c r="U3398" t="s">
        <v>47</v>
      </c>
      <c r="V3398" t="s">
        <v>48</v>
      </c>
      <c r="W3398" t="s">
        <v>40</v>
      </c>
      <c r="X3398" t="s">
        <v>232</v>
      </c>
      <c r="Y3398" t="s">
        <v>40</v>
      </c>
      <c r="AB3398" t="s">
        <v>37</v>
      </c>
      <c r="AC3398" t="s">
        <v>6439</v>
      </c>
      <c r="AD3398" t="s">
        <v>39</v>
      </c>
    </row>
    <row r="3399" spans="1:30">
      <c r="A3399" t="s">
        <v>3767</v>
      </c>
      <c r="B3399" t="s">
        <v>26</v>
      </c>
      <c r="C3399" t="s">
        <v>27</v>
      </c>
      <c r="D3399" t="s">
        <v>28</v>
      </c>
      <c r="E3399" t="s">
        <v>362</v>
      </c>
      <c r="F3399" t="s">
        <v>3753</v>
      </c>
      <c r="G3399" t="s">
        <v>3754</v>
      </c>
      <c r="H3399" t="s">
        <v>6181</v>
      </c>
      <c r="I3399" t="s">
        <v>569</v>
      </c>
      <c r="J3399" t="s">
        <v>3767</v>
      </c>
      <c r="K3399" t="s">
        <v>30</v>
      </c>
      <c r="L3399" t="s">
        <v>30</v>
      </c>
      <c r="M3399" t="s">
        <v>41</v>
      </c>
      <c r="N3399" t="s">
        <v>42</v>
      </c>
      <c r="O3399" t="s">
        <v>52</v>
      </c>
      <c r="P3399" t="s">
        <v>64</v>
      </c>
      <c r="Q3399" t="s">
        <v>3432</v>
      </c>
      <c r="R3399" t="s">
        <v>627</v>
      </c>
      <c r="S3399" t="str">
        <f t="shared" si="53"/>
        <v>CHOQUE JALANOCA, TEOFILO</v>
      </c>
      <c r="T3399" t="s">
        <v>51</v>
      </c>
      <c r="U3399" t="s">
        <v>47</v>
      </c>
      <c r="V3399" t="s">
        <v>48</v>
      </c>
      <c r="W3399" t="s">
        <v>17791</v>
      </c>
      <c r="X3399" s="121">
        <v>21746</v>
      </c>
      <c r="Y3399" t="s">
        <v>3768</v>
      </c>
      <c r="AB3399" t="s">
        <v>37</v>
      </c>
      <c r="AC3399" t="s">
        <v>38</v>
      </c>
      <c r="AD3399" t="s">
        <v>39</v>
      </c>
    </row>
    <row r="3400" spans="1:30">
      <c r="A3400" t="s">
        <v>3769</v>
      </c>
      <c r="B3400" t="s">
        <v>26</v>
      </c>
      <c r="C3400" t="s">
        <v>27</v>
      </c>
      <c r="D3400" t="s">
        <v>28</v>
      </c>
      <c r="E3400" t="s">
        <v>362</v>
      </c>
      <c r="F3400" t="s">
        <v>3753</v>
      </c>
      <c r="G3400" t="s">
        <v>3754</v>
      </c>
      <c r="H3400" t="s">
        <v>6181</v>
      </c>
      <c r="I3400" t="s">
        <v>569</v>
      </c>
      <c r="J3400" t="s">
        <v>3769</v>
      </c>
      <c r="K3400" t="s">
        <v>30</v>
      </c>
      <c r="L3400" t="s">
        <v>30</v>
      </c>
      <c r="M3400" t="s">
        <v>41</v>
      </c>
      <c r="N3400" t="s">
        <v>231</v>
      </c>
      <c r="O3400" t="s">
        <v>13406</v>
      </c>
      <c r="P3400" t="s">
        <v>40</v>
      </c>
      <c r="Q3400" t="s">
        <v>40</v>
      </c>
      <c r="R3400" t="s">
        <v>40</v>
      </c>
      <c r="S3400" s="163" t="s">
        <v>231</v>
      </c>
      <c r="T3400" t="s">
        <v>62</v>
      </c>
      <c r="U3400" t="s">
        <v>47</v>
      </c>
      <c r="V3400" t="s">
        <v>48</v>
      </c>
      <c r="W3400" t="s">
        <v>40</v>
      </c>
      <c r="X3400" t="s">
        <v>232</v>
      </c>
      <c r="Y3400" t="s">
        <v>40</v>
      </c>
      <c r="AB3400" t="s">
        <v>37</v>
      </c>
      <c r="AC3400" t="s">
        <v>6439</v>
      </c>
      <c r="AD3400" t="s">
        <v>39</v>
      </c>
    </row>
    <row r="3401" spans="1:30">
      <c r="A3401" t="s">
        <v>3770</v>
      </c>
      <c r="B3401" t="s">
        <v>26</v>
      </c>
      <c r="C3401" t="s">
        <v>27</v>
      </c>
      <c r="D3401" t="s">
        <v>28</v>
      </c>
      <c r="E3401" t="s">
        <v>362</v>
      </c>
      <c r="F3401" t="s">
        <v>3753</v>
      </c>
      <c r="G3401" t="s">
        <v>3754</v>
      </c>
      <c r="H3401" t="s">
        <v>6181</v>
      </c>
      <c r="I3401" t="s">
        <v>569</v>
      </c>
      <c r="J3401" t="s">
        <v>3770</v>
      </c>
      <c r="K3401" t="s">
        <v>30</v>
      </c>
      <c r="L3401" t="s">
        <v>30</v>
      </c>
      <c r="M3401" t="s">
        <v>41</v>
      </c>
      <c r="N3401" t="s">
        <v>42</v>
      </c>
      <c r="O3401" t="s">
        <v>19290</v>
      </c>
      <c r="P3401" t="s">
        <v>441</v>
      </c>
      <c r="Q3401" t="s">
        <v>148</v>
      </c>
      <c r="R3401" t="s">
        <v>19291</v>
      </c>
      <c r="S3401" t="str">
        <f t="shared" si="53"/>
        <v>COTRADO RAMOS, BENIGNO EFRAIN</v>
      </c>
      <c r="T3401" t="s">
        <v>51</v>
      </c>
      <c r="U3401" t="s">
        <v>47</v>
      </c>
      <c r="V3401" t="s">
        <v>48</v>
      </c>
      <c r="W3401" t="s">
        <v>19292</v>
      </c>
      <c r="X3401" s="121">
        <v>22344</v>
      </c>
      <c r="Y3401" t="s">
        <v>19293</v>
      </c>
      <c r="AB3401" t="s">
        <v>37</v>
      </c>
      <c r="AC3401" t="s">
        <v>38</v>
      </c>
      <c r="AD3401" t="s">
        <v>39</v>
      </c>
    </row>
    <row r="3402" spans="1:30">
      <c r="A3402" t="s">
        <v>3773</v>
      </c>
      <c r="B3402" t="s">
        <v>26</v>
      </c>
      <c r="C3402" t="s">
        <v>27</v>
      </c>
      <c r="D3402" t="s">
        <v>28</v>
      </c>
      <c r="E3402" t="s">
        <v>362</v>
      </c>
      <c r="F3402" t="s">
        <v>3753</v>
      </c>
      <c r="G3402" t="s">
        <v>3754</v>
      </c>
      <c r="H3402" t="s">
        <v>6181</v>
      </c>
      <c r="I3402" t="s">
        <v>569</v>
      </c>
      <c r="J3402" t="s">
        <v>3773</v>
      </c>
      <c r="K3402" t="s">
        <v>30</v>
      </c>
      <c r="L3402" t="s">
        <v>30</v>
      </c>
      <c r="M3402" t="s">
        <v>2498</v>
      </c>
      <c r="N3402" t="s">
        <v>42</v>
      </c>
      <c r="O3402" t="s">
        <v>1064</v>
      </c>
      <c r="P3402" t="s">
        <v>72</v>
      </c>
      <c r="Q3402" t="s">
        <v>289</v>
      </c>
      <c r="R3402" t="s">
        <v>13407</v>
      </c>
      <c r="S3402" t="str">
        <f t="shared" si="53"/>
        <v>QUISPE FIGUEROA, MATEO</v>
      </c>
      <c r="T3402" t="s">
        <v>35</v>
      </c>
      <c r="U3402" t="s">
        <v>47</v>
      </c>
      <c r="V3402" t="s">
        <v>48</v>
      </c>
      <c r="W3402" t="s">
        <v>17793</v>
      </c>
      <c r="X3402" s="121">
        <v>27658</v>
      </c>
      <c r="Y3402" t="s">
        <v>13408</v>
      </c>
      <c r="AB3402" t="s">
        <v>37</v>
      </c>
      <c r="AC3402" t="s">
        <v>38</v>
      </c>
      <c r="AD3402" t="s">
        <v>39</v>
      </c>
    </row>
    <row r="3403" spans="1:30">
      <c r="A3403" t="s">
        <v>3774</v>
      </c>
      <c r="B3403" t="s">
        <v>26</v>
      </c>
      <c r="C3403" t="s">
        <v>27</v>
      </c>
      <c r="D3403" t="s">
        <v>28</v>
      </c>
      <c r="E3403" t="s">
        <v>362</v>
      </c>
      <c r="F3403" t="s">
        <v>3753</v>
      </c>
      <c r="G3403" t="s">
        <v>3754</v>
      </c>
      <c r="H3403" t="s">
        <v>6181</v>
      </c>
      <c r="I3403" t="s">
        <v>569</v>
      </c>
      <c r="J3403" t="s">
        <v>3774</v>
      </c>
      <c r="K3403" t="s">
        <v>30</v>
      </c>
      <c r="L3403" t="s">
        <v>30</v>
      </c>
      <c r="M3403" t="s">
        <v>41</v>
      </c>
      <c r="N3403" t="s">
        <v>231</v>
      </c>
      <c r="O3403" t="s">
        <v>14710</v>
      </c>
      <c r="P3403" t="s">
        <v>40</v>
      </c>
      <c r="Q3403" t="s">
        <v>40</v>
      </c>
      <c r="R3403" t="s">
        <v>40</v>
      </c>
      <c r="S3403" s="163" t="s">
        <v>231</v>
      </c>
      <c r="T3403" t="s">
        <v>62</v>
      </c>
      <c r="U3403" t="s">
        <v>47</v>
      </c>
      <c r="V3403" t="s">
        <v>48</v>
      </c>
      <c r="W3403" t="s">
        <v>40</v>
      </c>
      <c r="X3403" t="s">
        <v>232</v>
      </c>
      <c r="Y3403" t="s">
        <v>40</v>
      </c>
      <c r="AB3403" t="s">
        <v>37</v>
      </c>
      <c r="AC3403" t="s">
        <v>6439</v>
      </c>
      <c r="AD3403" t="s">
        <v>39</v>
      </c>
    </row>
    <row r="3404" spans="1:30">
      <c r="A3404" t="s">
        <v>3775</v>
      </c>
      <c r="B3404" t="s">
        <v>26</v>
      </c>
      <c r="C3404" t="s">
        <v>27</v>
      </c>
      <c r="D3404" t="s">
        <v>28</v>
      </c>
      <c r="E3404" t="s">
        <v>362</v>
      </c>
      <c r="F3404" t="s">
        <v>3753</v>
      </c>
      <c r="G3404" t="s">
        <v>3754</v>
      </c>
      <c r="H3404" t="s">
        <v>6181</v>
      </c>
      <c r="I3404" t="s">
        <v>569</v>
      </c>
      <c r="J3404" t="s">
        <v>3775</v>
      </c>
      <c r="K3404" t="s">
        <v>30</v>
      </c>
      <c r="L3404" t="s">
        <v>30</v>
      </c>
      <c r="M3404" t="s">
        <v>41</v>
      </c>
      <c r="N3404" t="s">
        <v>42</v>
      </c>
      <c r="O3404" t="s">
        <v>3776</v>
      </c>
      <c r="P3404" t="s">
        <v>73</v>
      </c>
      <c r="Q3404" t="s">
        <v>130</v>
      </c>
      <c r="R3404" t="s">
        <v>8330</v>
      </c>
      <c r="S3404" t="str">
        <f t="shared" si="53"/>
        <v>CONDORI PALOMINO, ROSA LUZ</v>
      </c>
      <c r="T3404" t="s">
        <v>58</v>
      </c>
      <c r="U3404" t="s">
        <v>47</v>
      </c>
      <c r="V3404" t="s">
        <v>48</v>
      </c>
      <c r="W3404" t="s">
        <v>17794</v>
      </c>
      <c r="X3404" s="121">
        <v>24637</v>
      </c>
      <c r="Y3404" t="s">
        <v>14711</v>
      </c>
      <c r="AB3404" t="s">
        <v>37</v>
      </c>
      <c r="AC3404" t="s">
        <v>38</v>
      </c>
      <c r="AD3404" t="s">
        <v>39</v>
      </c>
    </row>
    <row r="3405" spans="1:30">
      <c r="A3405" t="s">
        <v>3777</v>
      </c>
      <c r="B3405" t="s">
        <v>26</v>
      </c>
      <c r="C3405" t="s">
        <v>27</v>
      </c>
      <c r="D3405" t="s">
        <v>28</v>
      </c>
      <c r="E3405" t="s">
        <v>362</v>
      </c>
      <c r="F3405" t="s">
        <v>3753</v>
      </c>
      <c r="G3405" t="s">
        <v>3754</v>
      </c>
      <c r="H3405" t="s">
        <v>6181</v>
      </c>
      <c r="I3405" t="s">
        <v>569</v>
      </c>
      <c r="J3405" t="s">
        <v>3777</v>
      </c>
      <c r="K3405" t="s">
        <v>30</v>
      </c>
      <c r="L3405" t="s">
        <v>30</v>
      </c>
      <c r="M3405" t="s">
        <v>41</v>
      </c>
      <c r="N3405" t="s">
        <v>42</v>
      </c>
      <c r="O3405" t="s">
        <v>3778</v>
      </c>
      <c r="P3405" t="s">
        <v>72</v>
      </c>
      <c r="Q3405" t="s">
        <v>269</v>
      </c>
      <c r="R3405" t="s">
        <v>14712</v>
      </c>
      <c r="S3405" t="str">
        <f t="shared" si="53"/>
        <v>QUISPE CUTIPA, ORACIO</v>
      </c>
      <c r="T3405" t="s">
        <v>46</v>
      </c>
      <c r="U3405" t="s">
        <v>47</v>
      </c>
      <c r="V3405" t="s">
        <v>48</v>
      </c>
      <c r="W3405" t="s">
        <v>17795</v>
      </c>
      <c r="X3405" s="121">
        <v>23919</v>
      </c>
      <c r="Y3405" t="s">
        <v>14713</v>
      </c>
      <c r="AB3405" t="s">
        <v>37</v>
      </c>
      <c r="AC3405" t="s">
        <v>38</v>
      </c>
      <c r="AD3405" t="s">
        <v>39</v>
      </c>
    </row>
    <row r="3406" spans="1:30">
      <c r="A3406" t="s">
        <v>3779</v>
      </c>
      <c r="B3406" t="s">
        <v>26</v>
      </c>
      <c r="C3406" t="s">
        <v>27</v>
      </c>
      <c r="D3406" t="s">
        <v>28</v>
      </c>
      <c r="E3406" t="s">
        <v>362</v>
      </c>
      <c r="F3406" t="s">
        <v>3753</v>
      </c>
      <c r="G3406" t="s">
        <v>3754</v>
      </c>
      <c r="H3406" t="s">
        <v>6181</v>
      </c>
      <c r="I3406" t="s">
        <v>569</v>
      </c>
      <c r="J3406" t="s">
        <v>3779</v>
      </c>
      <c r="K3406" t="s">
        <v>30</v>
      </c>
      <c r="L3406" t="s">
        <v>30</v>
      </c>
      <c r="M3406" t="s">
        <v>2590</v>
      </c>
      <c r="N3406" t="s">
        <v>42</v>
      </c>
      <c r="O3406" t="s">
        <v>3780</v>
      </c>
      <c r="P3406" t="s">
        <v>148</v>
      </c>
      <c r="Q3406" t="s">
        <v>64</v>
      </c>
      <c r="R3406" t="s">
        <v>920</v>
      </c>
      <c r="S3406" t="str">
        <f t="shared" si="53"/>
        <v>RAMOS CHOQUE, CANDELARIA</v>
      </c>
      <c r="T3406" t="s">
        <v>62</v>
      </c>
      <c r="U3406" t="s">
        <v>47</v>
      </c>
      <c r="V3406" t="s">
        <v>48</v>
      </c>
      <c r="W3406" t="s">
        <v>17796</v>
      </c>
      <c r="X3406" s="121">
        <v>23899</v>
      </c>
      <c r="Y3406" t="s">
        <v>3781</v>
      </c>
      <c r="AB3406" t="s">
        <v>37</v>
      </c>
      <c r="AC3406" t="s">
        <v>38</v>
      </c>
      <c r="AD3406" t="s">
        <v>39</v>
      </c>
    </row>
    <row r="3407" spans="1:30">
      <c r="A3407" t="s">
        <v>3782</v>
      </c>
      <c r="B3407" t="s">
        <v>26</v>
      </c>
      <c r="C3407" t="s">
        <v>27</v>
      </c>
      <c r="D3407" t="s">
        <v>28</v>
      </c>
      <c r="E3407" t="s">
        <v>362</v>
      </c>
      <c r="F3407" t="s">
        <v>3753</v>
      </c>
      <c r="G3407" t="s">
        <v>3754</v>
      </c>
      <c r="H3407" t="s">
        <v>6181</v>
      </c>
      <c r="I3407" t="s">
        <v>569</v>
      </c>
      <c r="J3407" t="s">
        <v>3782</v>
      </c>
      <c r="K3407" t="s">
        <v>30</v>
      </c>
      <c r="L3407" t="s">
        <v>30</v>
      </c>
      <c r="M3407" t="s">
        <v>41</v>
      </c>
      <c r="N3407" t="s">
        <v>231</v>
      </c>
      <c r="O3407" t="s">
        <v>17797</v>
      </c>
      <c r="P3407" t="s">
        <v>40</v>
      </c>
      <c r="Q3407" t="s">
        <v>40</v>
      </c>
      <c r="R3407" t="s">
        <v>40</v>
      </c>
      <c r="S3407" s="163" t="s">
        <v>231</v>
      </c>
      <c r="T3407" t="s">
        <v>62</v>
      </c>
      <c r="U3407" t="s">
        <v>47</v>
      </c>
      <c r="V3407" t="s">
        <v>48</v>
      </c>
      <c r="W3407" t="s">
        <v>40</v>
      </c>
      <c r="X3407" t="s">
        <v>232</v>
      </c>
      <c r="Y3407" t="s">
        <v>40</v>
      </c>
      <c r="AB3407" t="s">
        <v>37</v>
      </c>
      <c r="AC3407" t="s">
        <v>6439</v>
      </c>
      <c r="AD3407" t="s">
        <v>39</v>
      </c>
    </row>
    <row r="3408" spans="1:30">
      <c r="A3408" t="s">
        <v>13074</v>
      </c>
      <c r="B3408" t="s">
        <v>26</v>
      </c>
      <c r="C3408" t="s">
        <v>27</v>
      </c>
      <c r="D3408" t="s">
        <v>28</v>
      </c>
      <c r="E3408" t="s">
        <v>362</v>
      </c>
      <c r="F3408" t="s">
        <v>3753</v>
      </c>
      <c r="G3408" t="s">
        <v>3754</v>
      </c>
      <c r="H3408" t="s">
        <v>6181</v>
      </c>
      <c r="I3408" t="s">
        <v>569</v>
      </c>
      <c r="J3408" t="s">
        <v>13074</v>
      </c>
      <c r="K3408" t="s">
        <v>30</v>
      </c>
      <c r="L3408" t="s">
        <v>30</v>
      </c>
      <c r="M3408" t="s">
        <v>8480</v>
      </c>
      <c r="N3408" t="s">
        <v>231</v>
      </c>
      <c r="O3408" t="s">
        <v>19031</v>
      </c>
      <c r="P3408" t="s">
        <v>40</v>
      </c>
      <c r="Q3408" t="s">
        <v>40</v>
      </c>
      <c r="R3408" t="s">
        <v>40</v>
      </c>
      <c r="S3408" s="163" t="s">
        <v>231</v>
      </c>
      <c r="T3408" t="s">
        <v>62</v>
      </c>
      <c r="U3408" t="s">
        <v>47</v>
      </c>
      <c r="V3408" t="s">
        <v>48</v>
      </c>
      <c r="W3408" t="s">
        <v>40</v>
      </c>
      <c r="X3408" t="s">
        <v>232</v>
      </c>
      <c r="Y3408" t="s">
        <v>40</v>
      </c>
      <c r="AB3408" t="s">
        <v>37</v>
      </c>
      <c r="AC3408" t="s">
        <v>6439</v>
      </c>
      <c r="AD3408" t="s">
        <v>39</v>
      </c>
    </row>
    <row r="3409" spans="1:30">
      <c r="A3409" t="s">
        <v>3784</v>
      </c>
      <c r="B3409" t="s">
        <v>26</v>
      </c>
      <c r="C3409" t="s">
        <v>27</v>
      </c>
      <c r="D3409" t="s">
        <v>28</v>
      </c>
      <c r="E3409" t="s">
        <v>362</v>
      </c>
      <c r="F3409" t="s">
        <v>3753</v>
      </c>
      <c r="G3409" t="s">
        <v>3754</v>
      </c>
      <c r="H3409" t="s">
        <v>6181</v>
      </c>
      <c r="I3409" t="s">
        <v>569</v>
      </c>
      <c r="J3409" t="s">
        <v>3784</v>
      </c>
      <c r="K3409" t="s">
        <v>30</v>
      </c>
      <c r="L3409" t="s">
        <v>74</v>
      </c>
      <c r="M3409" t="s">
        <v>74</v>
      </c>
      <c r="N3409" t="s">
        <v>42</v>
      </c>
      <c r="O3409" t="s">
        <v>6284</v>
      </c>
      <c r="P3409" t="s">
        <v>103</v>
      </c>
      <c r="Q3409" t="s">
        <v>308</v>
      </c>
      <c r="R3409" t="s">
        <v>432</v>
      </c>
      <c r="S3409" t="str">
        <f t="shared" si="53"/>
        <v>MAMANI HINOJOSA, ALBERTO</v>
      </c>
      <c r="T3409" t="s">
        <v>40</v>
      </c>
      <c r="U3409" t="s">
        <v>47</v>
      </c>
      <c r="V3409" t="s">
        <v>48</v>
      </c>
      <c r="W3409" t="s">
        <v>19294</v>
      </c>
      <c r="X3409" s="121">
        <v>28809</v>
      </c>
      <c r="Y3409" t="s">
        <v>19295</v>
      </c>
      <c r="AB3409" t="s">
        <v>37</v>
      </c>
      <c r="AC3409" t="s">
        <v>77</v>
      </c>
      <c r="AD3409" t="s">
        <v>39</v>
      </c>
    </row>
    <row r="3410" spans="1:30">
      <c r="A3410" t="s">
        <v>3787</v>
      </c>
      <c r="B3410" t="s">
        <v>26</v>
      </c>
      <c r="C3410" t="s">
        <v>27</v>
      </c>
      <c r="D3410" t="s">
        <v>28</v>
      </c>
      <c r="E3410" t="s">
        <v>362</v>
      </c>
      <c r="F3410" t="s">
        <v>3753</v>
      </c>
      <c r="G3410" t="s">
        <v>3754</v>
      </c>
      <c r="H3410" t="s">
        <v>6181</v>
      </c>
      <c r="I3410" t="s">
        <v>569</v>
      </c>
      <c r="J3410" t="s">
        <v>3787</v>
      </c>
      <c r="K3410" t="s">
        <v>87</v>
      </c>
      <c r="L3410" t="s">
        <v>88</v>
      </c>
      <c r="M3410" t="s">
        <v>89</v>
      </c>
      <c r="N3410" t="s">
        <v>42</v>
      </c>
      <c r="O3410" t="s">
        <v>3788</v>
      </c>
      <c r="P3410" t="s">
        <v>603</v>
      </c>
      <c r="Q3410" t="s">
        <v>517</v>
      </c>
      <c r="R3410" t="s">
        <v>3789</v>
      </c>
      <c r="S3410" t="str">
        <f t="shared" si="53"/>
        <v>LOPE ALAVE, AUGUSTO</v>
      </c>
      <c r="T3410" t="s">
        <v>172</v>
      </c>
      <c r="U3410" t="s">
        <v>36</v>
      </c>
      <c r="V3410" t="s">
        <v>48</v>
      </c>
      <c r="W3410" t="s">
        <v>17798</v>
      </c>
      <c r="X3410" s="121">
        <v>20480</v>
      </c>
      <c r="Y3410" t="s">
        <v>3790</v>
      </c>
      <c r="AB3410" t="s">
        <v>37</v>
      </c>
      <c r="AC3410" t="s">
        <v>92</v>
      </c>
      <c r="AD3410" t="s">
        <v>39</v>
      </c>
    </row>
    <row r="3411" spans="1:30">
      <c r="A3411" t="s">
        <v>3791</v>
      </c>
      <c r="B3411" t="s">
        <v>26</v>
      </c>
      <c r="C3411" t="s">
        <v>27</v>
      </c>
      <c r="D3411" t="s">
        <v>28</v>
      </c>
      <c r="E3411" t="s">
        <v>362</v>
      </c>
      <c r="F3411" t="s">
        <v>3753</v>
      </c>
      <c r="G3411" t="s">
        <v>3754</v>
      </c>
      <c r="H3411" t="s">
        <v>6181</v>
      </c>
      <c r="I3411" t="s">
        <v>569</v>
      </c>
      <c r="J3411" t="s">
        <v>3791</v>
      </c>
      <c r="K3411" t="s">
        <v>87</v>
      </c>
      <c r="L3411" t="s">
        <v>88</v>
      </c>
      <c r="M3411" t="s">
        <v>1188</v>
      </c>
      <c r="N3411" t="s">
        <v>42</v>
      </c>
      <c r="O3411" t="s">
        <v>52</v>
      </c>
      <c r="P3411" t="s">
        <v>3792</v>
      </c>
      <c r="Q3411" t="s">
        <v>208</v>
      </c>
      <c r="R3411" t="s">
        <v>3489</v>
      </c>
      <c r="S3411" t="str">
        <f t="shared" si="53"/>
        <v>MULLAYA CATACORA, ROSENDO</v>
      </c>
      <c r="T3411" t="s">
        <v>143</v>
      </c>
      <c r="U3411" t="s">
        <v>36</v>
      </c>
      <c r="V3411" t="s">
        <v>48</v>
      </c>
      <c r="W3411" t="s">
        <v>17799</v>
      </c>
      <c r="X3411" s="121">
        <v>21783</v>
      </c>
      <c r="Y3411" t="s">
        <v>3793</v>
      </c>
      <c r="AB3411" t="s">
        <v>37</v>
      </c>
      <c r="AC3411" t="s">
        <v>92</v>
      </c>
      <c r="AD3411" t="s">
        <v>39</v>
      </c>
    </row>
    <row r="3412" spans="1:30">
      <c r="A3412" t="s">
        <v>3796</v>
      </c>
      <c r="B3412" t="s">
        <v>26</v>
      </c>
      <c r="C3412" t="s">
        <v>27</v>
      </c>
      <c r="D3412" t="s">
        <v>28</v>
      </c>
      <c r="E3412" t="s">
        <v>363</v>
      </c>
      <c r="F3412" t="s">
        <v>3794</v>
      </c>
      <c r="G3412" t="s">
        <v>3795</v>
      </c>
      <c r="H3412" t="s">
        <v>6181</v>
      </c>
      <c r="I3412" t="s">
        <v>562</v>
      </c>
      <c r="J3412" t="s">
        <v>3796</v>
      </c>
      <c r="K3412" t="s">
        <v>30</v>
      </c>
      <c r="L3412" t="s">
        <v>31</v>
      </c>
      <c r="M3412" t="s">
        <v>32</v>
      </c>
      <c r="N3412" t="s">
        <v>231</v>
      </c>
      <c r="O3412" t="s">
        <v>3797</v>
      </c>
      <c r="P3412" t="s">
        <v>40</v>
      </c>
      <c r="Q3412" t="s">
        <v>40</v>
      </c>
      <c r="R3412" t="s">
        <v>40</v>
      </c>
      <c r="S3412" s="163" t="s">
        <v>231</v>
      </c>
      <c r="T3412" t="s">
        <v>62</v>
      </c>
      <c r="U3412" t="s">
        <v>36</v>
      </c>
      <c r="V3412" t="s">
        <v>48</v>
      </c>
      <c r="W3412" t="s">
        <v>40</v>
      </c>
      <c r="X3412" t="s">
        <v>232</v>
      </c>
      <c r="Y3412" t="s">
        <v>40</v>
      </c>
      <c r="AB3412" t="s">
        <v>37</v>
      </c>
      <c r="AC3412" t="s">
        <v>38</v>
      </c>
      <c r="AD3412" t="s">
        <v>39</v>
      </c>
    </row>
    <row r="3413" spans="1:30">
      <c r="A3413" t="s">
        <v>3799</v>
      </c>
      <c r="B3413" t="s">
        <v>26</v>
      </c>
      <c r="C3413" t="s">
        <v>27</v>
      </c>
      <c r="D3413" t="s">
        <v>28</v>
      </c>
      <c r="E3413" t="s">
        <v>363</v>
      </c>
      <c r="F3413" t="s">
        <v>3794</v>
      </c>
      <c r="G3413" t="s">
        <v>3795</v>
      </c>
      <c r="H3413" t="s">
        <v>6181</v>
      </c>
      <c r="I3413" t="s">
        <v>562</v>
      </c>
      <c r="J3413" t="s">
        <v>3799</v>
      </c>
      <c r="K3413" t="s">
        <v>30</v>
      </c>
      <c r="L3413" t="s">
        <v>30</v>
      </c>
      <c r="M3413" t="s">
        <v>41</v>
      </c>
      <c r="N3413" t="s">
        <v>42</v>
      </c>
      <c r="O3413" t="s">
        <v>260</v>
      </c>
      <c r="P3413" t="s">
        <v>941</v>
      </c>
      <c r="Q3413" t="s">
        <v>3800</v>
      </c>
      <c r="R3413" t="s">
        <v>611</v>
      </c>
      <c r="S3413" t="str">
        <f t="shared" si="53"/>
        <v>JINEZ INCACUTIPA, ROGELIO</v>
      </c>
      <c r="T3413" t="s">
        <v>46</v>
      </c>
      <c r="U3413" t="s">
        <v>47</v>
      </c>
      <c r="V3413" t="s">
        <v>48</v>
      </c>
      <c r="W3413" t="s">
        <v>17800</v>
      </c>
      <c r="X3413" s="121">
        <v>22705</v>
      </c>
      <c r="Y3413" t="s">
        <v>3801</v>
      </c>
      <c r="AB3413" t="s">
        <v>37</v>
      </c>
      <c r="AC3413" t="s">
        <v>38</v>
      </c>
      <c r="AD3413" t="s">
        <v>39</v>
      </c>
    </row>
    <row r="3414" spans="1:30">
      <c r="A3414" t="s">
        <v>3802</v>
      </c>
      <c r="B3414" t="s">
        <v>26</v>
      </c>
      <c r="C3414" t="s">
        <v>27</v>
      </c>
      <c r="D3414" t="s">
        <v>28</v>
      </c>
      <c r="E3414" t="s">
        <v>363</v>
      </c>
      <c r="F3414" t="s">
        <v>3794</v>
      </c>
      <c r="G3414" t="s">
        <v>3795</v>
      </c>
      <c r="H3414" t="s">
        <v>6181</v>
      </c>
      <c r="I3414" t="s">
        <v>562</v>
      </c>
      <c r="J3414" t="s">
        <v>3802</v>
      </c>
      <c r="K3414" t="s">
        <v>30</v>
      </c>
      <c r="L3414" t="s">
        <v>30</v>
      </c>
      <c r="M3414" t="s">
        <v>41</v>
      </c>
      <c r="N3414" t="s">
        <v>231</v>
      </c>
      <c r="O3414" t="s">
        <v>17801</v>
      </c>
      <c r="P3414" t="s">
        <v>40</v>
      </c>
      <c r="Q3414" t="s">
        <v>40</v>
      </c>
      <c r="R3414" t="s">
        <v>40</v>
      </c>
      <c r="S3414" s="163" t="s">
        <v>231</v>
      </c>
      <c r="T3414" t="s">
        <v>62</v>
      </c>
      <c r="U3414" t="s">
        <v>47</v>
      </c>
      <c r="V3414" t="s">
        <v>48</v>
      </c>
      <c r="W3414" t="s">
        <v>40</v>
      </c>
      <c r="X3414" t="s">
        <v>232</v>
      </c>
      <c r="Y3414" t="s">
        <v>40</v>
      </c>
      <c r="AB3414" t="s">
        <v>37</v>
      </c>
      <c r="AC3414" t="s">
        <v>6439</v>
      </c>
      <c r="AD3414" t="s">
        <v>39</v>
      </c>
    </row>
    <row r="3415" spans="1:30">
      <c r="A3415" t="s">
        <v>3803</v>
      </c>
      <c r="B3415" t="s">
        <v>26</v>
      </c>
      <c r="C3415" t="s">
        <v>27</v>
      </c>
      <c r="D3415" t="s">
        <v>28</v>
      </c>
      <c r="E3415" t="s">
        <v>363</v>
      </c>
      <c r="F3415" t="s">
        <v>3794</v>
      </c>
      <c r="G3415" t="s">
        <v>3795</v>
      </c>
      <c r="H3415" t="s">
        <v>6181</v>
      </c>
      <c r="I3415" t="s">
        <v>562</v>
      </c>
      <c r="J3415" t="s">
        <v>3803</v>
      </c>
      <c r="K3415" t="s">
        <v>30</v>
      </c>
      <c r="L3415" t="s">
        <v>30</v>
      </c>
      <c r="M3415" t="s">
        <v>41</v>
      </c>
      <c r="N3415" t="s">
        <v>42</v>
      </c>
      <c r="O3415" t="s">
        <v>3804</v>
      </c>
      <c r="P3415" t="s">
        <v>364</v>
      </c>
      <c r="Q3415" t="s">
        <v>103</v>
      </c>
      <c r="R3415" t="s">
        <v>901</v>
      </c>
      <c r="S3415" t="str">
        <f t="shared" si="53"/>
        <v>RAMIREZ MAMANI, DIONISIO</v>
      </c>
      <c r="T3415" t="s">
        <v>51</v>
      </c>
      <c r="U3415" t="s">
        <v>47</v>
      </c>
      <c r="V3415" t="s">
        <v>48</v>
      </c>
      <c r="W3415" t="s">
        <v>17802</v>
      </c>
      <c r="X3415" s="121">
        <v>21102</v>
      </c>
      <c r="Y3415" t="s">
        <v>3805</v>
      </c>
      <c r="AB3415" t="s">
        <v>37</v>
      </c>
      <c r="AC3415" t="s">
        <v>38</v>
      </c>
      <c r="AD3415" t="s">
        <v>39</v>
      </c>
    </row>
    <row r="3416" spans="1:30">
      <c r="A3416" t="s">
        <v>3806</v>
      </c>
      <c r="B3416" t="s">
        <v>26</v>
      </c>
      <c r="C3416" t="s">
        <v>27</v>
      </c>
      <c r="D3416" t="s">
        <v>28</v>
      </c>
      <c r="E3416" t="s">
        <v>363</v>
      </c>
      <c r="F3416" t="s">
        <v>3794</v>
      </c>
      <c r="G3416" t="s">
        <v>3795</v>
      </c>
      <c r="H3416" t="s">
        <v>6181</v>
      </c>
      <c r="I3416" t="s">
        <v>562</v>
      </c>
      <c r="J3416" t="s">
        <v>3806</v>
      </c>
      <c r="K3416" t="s">
        <v>30</v>
      </c>
      <c r="L3416" t="s">
        <v>30</v>
      </c>
      <c r="M3416" t="s">
        <v>41</v>
      </c>
      <c r="N3416" t="s">
        <v>231</v>
      </c>
      <c r="O3416" t="s">
        <v>17803</v>
      </c>
      <c r="P3416" t="s">
        <v>40</v>
      </c>
      <c r="Q3416" t="s">
        <v>40</v>
      </c>
      <c r="R3416" t="s">
        <v>40</v>
      </c>
      <c r="S3416" s="163" t="s">
        <v>231</v>
      </c>
      <c r="T3416" t="s">
        <v>62</v>
      </c>
      <c r="U3416" t="s">
        <v>47</v>
      </c>
      <c r="V3416" t="s">
        <v>48</v>
      </c>
      <c r="W3416" t="s">
        <v>40</v>
      </c>
      <c r="X3416" t="s">
        <v>232</v>
      </c>
      <c r="Y3416" t="s">
        <v>40</v>
      </c>
      <c r="AB3416" t="s">
        <v>37</v>
      </c>
      <c r="AC3416" t="s">
        <v>6439</v>
      </c>
      <c r="AD3416" t="s">
        <v>39</v>
      </c>
    </row>
    <row r="3417" spans="1:30">
      <c r="A3417" t="s">
        <v>3808</v>
      </c>
      <c r="B3417" t="s">
        <v>26</v>
      </c>
      <c r="C3417" t="s">
        <v>27</v>
      </c>
      <c r="D3417" t="s">
        <v>28</v>
      </c>
      <c r="E3417" t="s">
        <v>363</v>
      </c>
      <c r="F3417" t="s">
        <v>3794</v>
      </c>
      <c r="G3417" t="s">
        <v>3795</v>
      </c>
      <c r="H3417" t="s">
        <v>6181</v>
      </c>
      <c r="I3417" t="s">
        <v>562</v>
      </c>
      <c r="J3417" t="s">
        <v>3808</v>
      </c>
      <c r="K3417" t="s">
        <v>30</v>
      </c>
      <c r="L3417" t="s">
        <v>30</v>
      </c>
      <c r="M3417" t="s">
        <v>41</v>
      </c>
      <c r="N3417" t="s">
        <v>42</v>
      </c>
      <c r="O3417" t="s">
        <v>3809</v>
      </c>
      <c r="P3417" t="s">
        <v>633</v>
      </c>
      <c r="Q3417" t="s">
        <v>72</v>
      </c>
      <c r="R3417" t="s">
        <v>3810</v>
      </c>
      <c r="S3417" t="str">
        <f t="shared" si="53"/>
        <v>CCAMA QUISPE, VILMA GLORIA</v>
      </c>
      <c r="T3417" t="s">
        <v>46</v>
      </c>
      <c r="U3417" t="s">
        <v>47</v>
      </c>
      <c r="V3417" t="s">
        <v>48</v>
      </c>
      <c r="W3417" t="s">
        <v>17804</v>
      </c>
      <c r="X3417" s="121">
        <v>24426</v>
      </c>
      <c r="Y3417" t="s">
        <v>3811</v>
      </c>
      <c r="AB3417" t="s">
        <v>37</v>
      </c>
      <c r="AC3417" t="s">
        <v>38</v>
      </c>
      <c r="AD3417" t="s">
        <v>39</v>
      </c>
    </row>
    <row r="3418" spans="1:30">
      <c r="A3418" t="s">
        <v>3812</v>
      </c>
      <c r="B3418" t="s">
        <v>26</v>
      </c>
      <c r="C3418" t="s">
        <v>27</v>
      </c>
      <c r="D3418" t="s">
        <v>28</v>
      </c>
      <c r="E3418" t="s">
        <v>363</v>
      </c>
      <c r="F3418" t="s">
        <v>3794</v>
      </c>
      <c r="G3418" t="s">
        <v>3795</v>
      </c>
      <c r="H3418" t="s">
        <v>6181</v>
      </c>
      <c r="I3418" t="s">
        <v>562</v>
      </c>
      <c r="J3418" t="s">
        <v>3812</v>
      </c>
      <c r="K3418" t="s">
        <v>30</v>
      </c>
      <c r="L3418" t="s">
        <v>30</v>
      </c>
      <c r="M3418" t="s">
        <v>41</v>
      </c>
      <c r="N3418" t="s">
        <v>231</v>
      </c>
      <c r="O3418" t="s">
        <v>3813</v>
      </c>
      <c r="P3418" t="s">
        <v>40</v>
      </c>
      <c r="Q3418" t="s">
        <v>40</v>
      </c>
      <c r="R3418" t="s">
        <v>40</v>
      </c>
      <c r="S3418" s="163" t="s">
        <v>231</v>
      </c>
      <c r="T3418" t="s">
        <v>62</v>
      </c>
      <c r="U3418" t="s">
        <v>47</v>
      </c>
      <c r="V3418" t="s">
        <v>48</v>
      </c>
      <c r="W3418" t="s">
        <v>40</v>
      </c>
      <c r="X3418" t="s">
        <v>232</v>
      </c>
      <c r="Y3418" t="s">
        <v>40</v>
      </c>
      <c r="AB3418" t="s">
        <v>37</v>
      </c>
      <c r="AC3418" t="s">
        <v>6439</v>
      </c>
      <c r="AD3418" t="s">
        <v>39</v>
      </c>
    </row>
    <row r="3419" spans="1:30">
      <c r="A3419" t="s">
        <v>3814</v>
      </c>
      <c r="B3419" t="s">
        <v>26</v>
      </c>
      <c r="C3419" t="s">
        <v>27</v>
      </c>
      <c r="D3419" t="s">
        <v>28</v>
      </c>
      <c r="E3419" t="s">
        <v>363</v>
      </c>
      <c r="F3419" t="s">
        <v>3794</v>
      </c>
      <c r="G3419" t="s">
        <v>3795</v>
      </c>
      <c r="H3419" t="s">
        <v>6181</v>
      </c>
      <c r="I3419" t="s">
        <v>562</v>
      </c>
      <c r="J3419" t="s">
        <v>3814</v>
      </c>
      <c r="K3419" t="s">
        <v>30</v>
      </c>
      <c r="L3419" t="s">
        <v>30</v>
      </c>
      <c r="M3419" t="s">
        <v>8480</v>
      </c>
      <c r="N3419" t="s">
        <v>231</v>
      </c>
      <c r="O3419" t="s">
        <v>17805</v>
      </c>
      <c r="P3419" t="s">
        <v>40</v>
      </c>
      <c r="Q3419" t="s">
        <v>40</v>
      </c>
      <c r="R3419" t="s">
        <v>40</v>
      </c>
      <c r="S3419" s="163" t="s">
        <v>231</v>
      </c>
      <c r="T3419" t="s">
        <v>62</v>
      </c>
      <c r="U3419" t="s">
        <v>47</v>
      </c>
      <c r="V3419" t="s">
        <v>48</v>
      </c>
      <c r="W3419" t="s">
        <v>40</v>
      </c>
      <c r="X3419" t="s">
        <v>232</v>
      </c>
      <c r="Y3419" t="s">
        <v>40</v>
      </c>
      <c r="AB3419" t="s">
        <v>37</v>
      </c>
      <c r="AC3419" t="s">
        <v>6439</v>
      </c>
      <c r="AD3419" t="s">
        <v>39</v>
      </c>
    </row>
    <row r="3420" spans="1:30">
      <c r="A3420" t="s">
        <v>3815</v>
      </c>
      <c r="B3420" t="s">
        <v>26</v>
      </c>
      <c r="C3420" t="s">
        <v>27</v>
      </c>
      <c r="D3420" t="s">
        <v>28</v>
      </c>
      <c r="E3420" t="s">
        <v>363</v>
      </c>
      <c r="F3420" t="s">
        <v>3794</v>
      </c>
      <c r="G3420" t="s">
        <v>3795</v>
      </c>
      <c r="H3420" t="s">
        <v>6181</v>
      </c>
      <c r="I3420" t="s">
        <v>562</v>
      </c>
      <c r="J3420" t="s">
        <v>3815</v>
      </c>
      <c r="K3420" t="s">
        <v>30</v>
      </c>
      <c r="L3420" t="s">
        <v>30</v>
      </c>
      <c r="M3420" t="s">
        <v>41</v>
      </c>
      <c r="N3420" t="s">
        <v>42</v>
      </c>
      <c r="O3420" t="s">
        <v>3816</v>
      </c>
      <c r="P3420" t="s">
        <v>356</v>
      </c>
      <c r="Q3420" t="s">
        <v>476</v>
      </c>
      <c r="R3420" t="s">
        <v>440</v>
      </c>
      <c r="S3420" t="str">
        <f t="shared" si="53"/>
        <v>ESCOBAR LUPACA, JOSE</v>
      </c>
      <c r="T3420" t="s">
        <v>46</v>
      </c>
      <c r="U3420" t="s">
        <v>47</v>
      </c>
      <c r="V3420" t="s">
        <v>48</v>
      </c>
      <c r="W3420" t="s">
        <v>17806</v>
      </c>
      <c r="X3420" s="121">
        <v>28308</v>
      </c>
      <c r="Y3420" t="s">
        <v>254</v>
      </c>
      <c r="AB3420" t="s">
        <v>37</v>
      </c>
      <c r="AC3420" t="s">
        <v>38</v>
      </c>
      <c r="AD3420" t="s">
        <v>39</v>
      </c>
    </row>
    <row r="3421" spans="1:30">
      <c r="A3421" t="s">
        <v>3817</v>
      </c>
      <c r="B3421" t="s">
        <v>26</v>
      </c>
      <c r="C3421" t="s">
        <v>27</v>
      </c>
      <c r="D3421" t="s">
        <v>28</v>
      </c>
      <c r="E3421" t="s">
        <v>363</v>
      </c>
      <c r="F3421" t="s">
        <v>3794</v>
      </c>
      <c r="G3421" t="s">
        <v>3795</v>
      </c>
      <c r="H3421" t="s">
        <v>6181</v>
      </c>
      <c r="I3421" t="s">
        <v>562</v>
      </c>
      <c r="J3421" t="s">
        <v>3817</v>
      </c>
      <c r="K3421" t="s">
        <v>30</v>
      </c>
      <c r="L3421" t="s">
        <v>74</v>
      </c>
      <c r="M3421" t="s">
        <v>74</v>
      </c>
      <c r="N3421" t="s">
        <v>42</v>
      </c>
      <c r="O3421" t="s">
        <v>52</v>
      </c>
      <c r="P3421" t="s">
        <v>2452</v>
      </c>
      <c r="Q3421" t="s">
        <v>663</v>
      </c>
      <c r="R3421" t="s">
        <v>605</v>
      </c>
      <c r="S3421" t="str">
        <f t="shared" si="53"/>
        <v>CUCHILLO JAMACHI, ALICIA</v>
      </c>
      <c r="T3421" t="s">
        <v>40</v>
      </c>
      <c r="U3421" t="s">
        <v>47</v>
      </c>
      <c r="V3421" t="s">
        <v>48</v>
      </c>
      <c r="W3421" t="s">
        <v>17807</v>
      </c>
      <c r="X3421" s="121">
        <v>24973</v>
      </c>
      <c r="Y3421" t="s">
        <v>3818</v>
      </c>
      <c r="AB3421" t="s">
        <v>37</v>
      </c>
      <c r="AC3421" t="s">
        <v>77</v>
      </c>
      <c r="AD3421" t="s">
        <v>39</v>
      </c>
    </row>
    <row r="3422" spans="1:30">
      <c r="A3422" t="s">
        <v>3819</v>
      </c>
      <c r="B3422" t="s">
        <v>26</v>
      </c>
      <c r="C3422" t="s">
        <v>27</v>
      </c>
      <c r="D3422" t="s">
        <v>28</v>
      </c>
      <c r="E3422" t="s">
        <v>363</v>
      </c>
      <c r="F3422" t="s">
        <v>3794</v>
      </c>
      <c r="G3422" t="s">
        <v>3795</v>
      </c>
      <c r="H3422" t="s">
        <v>6181</v>
      </c>
      <c r="I3422" t="s">
        <v>562</v>
      </c>
      <c r="J3422" t="s">
        <v>3819</v>
      </c>
      <c r="K3422" t="s">
        <v>87</v>
      </c>
      <c r="L3422" t="s">
        <v>88</v>
      </c>
      <c r="M3422" t="s">
        <v>89</v>
      </c>
      <c r="N3422" t="s">
        <v>231</v>
      </c>
      <c r="O3422" t="s">
        <v>17808</v>
      </c>
      <c r="P3422" t="s">
        <v>40</v>
      </c>
      <c r="Q3422" t="s">
        <v>40</v>
      </c>
      <c r="R3422" t="s">
        <v>40</v>
      </c>
      <c r="S3422" s="163" t="s">
        <v>231</v>
      </c>
      <c r="T3422" t="s">
        <v>62</v>
      </c>
      <c r="U3422" t="s">
        <v>36</v>
      </c>
      <c r="V3422" t="s">
        <v>48</v>
      </c>
      <c r="W3422" t="s">
        <v>40</v>
      </c>
      <c r="X3422" t="s">
        <v>232</v>
      </c>
      <c r="Y3422" t="s">
        <v>40</v>
      </c>
      <c r="AB3422" t="s">
        <v>37</v>
      </c>
      <c r="AC3422" t="s">
        <v>92</v>
      </c>
      <c r="AD3422" t="s">
        <v>39</v>
      </c>
    </row>
    <row r="3423" spans="1:30">
      <c r="A3423" t="s">
        <v>3823</v>
      </c>
      <c r="B3423" t="s">
        <v>26</v>
      </c>
      <c r="C3423" t="s">
        <v>27</v>
      </c>
      <c r="D3423" t="s">
        <v>28</v>
      </c>
      <c r="E3423" t="s">
        <v>363</v>
      </c>
      <c r="F3423" t="s">
        <v>3821</v>
      </c>
      <c r="G3423" t="s">
        <v>3822</v>
      </c>
      <c r="H3423" t="s">
        <v>6181</v>
      </c>
      <c r="I3423" t="s">
        <v>630</v>
      </c>
      <c r="J3423" t="s">
        <v>3823</v>
      </c>
      <c r="K3423" t="s">
        <v>30</v>
      </c>
      <c r="L3423" t="s">
        <v>31</v>
      </c>
      <c r="M3423" t="s">
        <v>32</v>
      </c>
      <c r="N3423" t="s">
        <v>33</v>
      </c>
      <c r="O3423" t="s">
        <v>3824</v>
      </c>
      <c r="P3423" t="s">
        <v>102</v>
      </c>
      <c r="Q3423" t="s">
        <v>3825</v>
      </c>
      <c r="R3423" t="s">
        <v>220</v>
      </c>
      <c r="S3423" t="str">
        <f t="shared" si="53"/>
        <v>CHAMBI HUALPA, OSWALDO</v>
      </c>
      <c r="T3423" t="s">
        <v>58</v>
      </c>
      <c r="U3423" t="s">
        <v>36</v>
      </c>
      <c r="V3423" t="s">
        <v>158</v>
      </c>
      <c r="W3423" t="s">
        <v>17809</v>
      </c>
      <c r="X3423" s="121">
        <v>24884</v>
      </c>
      <c r="Y3423" t="s">
        <v>3826</v>
      </c>
      <c r="Z3423" s="121">
        <v>44240</v>
      </c>
      <c r="AB3423" t="s">
        <v>37</v>
      </c>
      <c r="AC3423" t="s">
        <v>38</v>
      </c>
      <c r="AD3423" t="s">
        <v>39</v>
      </c>
    </row>
    <row r="3424" spans="1:30">
      <c r="A3424" t="s">
        <v>3827</v>
      </c>
      <c r="B3424" t="s">
        <v>26</v>
      </c>
      <c r="C3424" t="s">
        <v>27</v>
      </c>
      <c r="D3424" t="s">
        <v>28</v>
      </c>
      <c r="E3424" t="s">
        <v>363</v>
      </c>
      <c r="F3424" t="s">
        <v>3821</v>
      </c>
      <c r="G3424" t="s">
        <v>3822</v>
      </c>
      <c r="H3424" t="s">
        <v>6181</v>
      </c>
      <c r="I3424" t="s">
        <v>630</v>
      </c>
      <c r="J3424" t="s">
        <v>3827</v>
      </c>
      <c r="K3424" t="s">
        <v>30</v>
      </c>
      <c r="L3424" t="s">
        <v>30</v>
      </c>
      <c r="M3424" t="s">
        <v>41</v>
      </c>
      <c r="N3424" t="s">
        <v>42</v>
      </c>
      <c r="O3424" t="s">
        <v>3828</v>
      </c>
      <c r="P3424" t="s">
        <v>68</v>
      </c>
      <c r="Q3424" t="s">
        <v>73</v>
      </c>
      <c r="R3424" t="s">
        <v>366</v>
      </c>
      <c r="S3424" t="str">
        <f t="shared" si="53"/>
        <v>PONCE CONDORI, ROXANA</v>
      </c>
      <c r="T3424" t="s">
        <v>58</v>
      </c>
      <c r="U3424" t="s">
        <v>47</v>
      </c>
      <c r="V3424" t="s">
        <v>48</v>
      </c>
      <c r="W3424" t="s">
        <v>17810</v>
      </c>
      <c r="X3424" s="121">
        <v>27467</v>
      </c>
      <c r="Y3424" t="s">
        <v>3829</v>
      </c>
      <c r="AB3424" t="s">
        <v>37</v>
      </c>
      <c r="AC3424" t="s">
        <v>38</v>
      </c>
      <c r="AD3424" t="s">
        <v>39</v>
      </c>
    </row>
    <row r="3425" spans="1:30">
      <c r="A3425" t="s">
        <v>3830</v>
      </c>
      <c r="B3425" t="s">
        <v>26</v>
      </c>
      <c r="C3425" t="s">
        <v>27</v>
      </c>
      <c r="D3425" t="s">
        <v>28</v>
      </c>
      <c r="E3425" t="s">
        <v>363</v>
      </c>
      <c r="F3425" t="s">
        <v>3821</v>
      </c>
      <c r="G3425" t="s">
        <v>3822</v>
      </c>
      <c r="H3425" t="s">
        <v>6181</v>
      </c>
      <c r="I3425" t="s">
        <v>630</v>
      </c>
      <c r="J3425" t="s">
        <v>3830</v>
      </c>
      <c r="K3425" t="s">
        <v>30</v>
      </c>
      <c r="L3425" t="s">
        <v>30</v>
      </c>
      <c r="M3425" t="s">
        <v>8480</v>
      </c>
      <c r="N3425" t="s">
        <v>42</v>
      </c>
      <c r="O3425" t="s">
        <v>52</v>
      </c>
      <c r="P3425" t="s">
        <v>293</v>
      </c>
      <c r="Q3425" t="s">
        <v>34</v>
      </c>
      <c r="R3425" t="s">
        <v>861</v>
      </c>
      <c r="S3425" t="str">
        <f t="shared" si="53"/>
        <v>AGUILAR ROQUE, JAIME</v>
      </c>
      <c r="T3425" t="s">
        <v>51</v>
      </c>
      <c r="U3425" t="s">
        <v>47</v>
      </c>
      <c r="V3425" t="s">
        <v>48</v>
      </c>
      <c r="W3425" t="s">
        <v>17811</v>
      </c>
      <c r="X3425" s="121">
        <v>25547</v>
      </c>
      <c r="Y3425" t="s">
        <v>3831</v>
      </c>
      <c r="AB3425" t="s">
        <v>37</v>
      </c>
      <c r="AC3425" t="s">
        <v>38</v>
      </c>
      <c r="AD3425" t="s">
        <v>39</v>
      </c>
    </row>
    <row r="3426" spans="1:30">
      <c r="A3426" t="s">
        <v>3832</v>
      </c>
      <c r="B3426" t="s">
        <v>26</v>
      </c>
      <c r="C3426" t="s">
        <v>27</v>
      </c>
      <c r="D3426" t="s">
        <v>28</v>
      </c>
      <c r="E3426" t="s">
        <v>363</v>
      </c>
      <c r="F3426" t="s">
        <v>3821</v>
      </c>
      <c r="G3426" t="s">
        <v>3822</v>
      </c>
      <c r="H3426" t="s">
        <v>6181</v>
      </c>
      <c r="I3426" t="s">
        <v>630</v>
      </c>
      <c r="J3426" t="s">
        <v>3832</v>
      </c>
      <c r="K3426" t="s">
        <v>30</v>
      </c>
      <c r="L3426" t="s">
        <v>30</v>
      </c>
      <c r="M3426" t="s">
        <v>41</v>
      </c>
      <c r="N3426" t="s">
        <v>42</v>
      </c>
      <c r="O3426" t="s">
        <v>19296</v>
      </c>
      <c r="P3426" t="s">
        <v>561</v>
      </c>
      <c r="Q3426" t="s">
        <v>684</v>
      </c>
      <c r="R3426" t="s">
        <v>19297</v>
      </c>
      <c r="S3426" t="str">
        <f t="shared" si="53"/>
        <v>GUILLEN ARI, WUILE</v>
      </c>
      <c r="T3426" t="s">
        <v>51</v>
      </c>
      <c r="U3426" t="s">
        <v>47</v>
      </c>
      <c r="V3426" t="s">
        <v>48</v>
      </c>
      <c r="W3426" t="s">
        <v>19298</v>
      </c>
      <c r="X3426" s="121">
        <v>27399</v>
      </c>
      <c r="Y3426" t="s">
        <v>19299</v>
      </c>
      <c r="AB3426" t="s">
        <v>37</v>
      </c>
      <c r="AC3426" t="s">
        <v>38</v>
      </c>
      <c r="AD3426" t="s">
        <v>39</v>
      </c>
    </row>
    <row r="3427" spans="1:30">
      <c r="A3427" t="s">
        <v>3834</v>
      </c>
      <c r="B3427" t="s">
        <v>26</v>
      </c>
      <c r="C3427" t="s">
        <v>27</v>
      </c>
      <c r="D3427" t="s">
        <v>28</v>
      </c>
      <c r="E3427" t="s">
        <v>363</v>
      </c>
      <c r="F3427" t="s">
        <v>3821</v>
      </c>
      <c r="G3427" t="s">
        <v>3822</v>
      </c>
      <c r="H3427" t="s">
        <v>6181</v>
      </c>
      <c r="I3427" t="s">
        <v>630</v>
      </c>
      <c r="J3427" t="s">
        <v>3834</v>
      </c>
      <c r="K3427" t="s">
        <v>30</v>
      </c>
      <c r="L3427" t="s">
        <v>30</v>
      </c>
      <c r="M3427" t="s">
        <v>41</v>
      </c>
      <c r="N3427" t="s">
        <v>231</v>
      </c>
      <c r="O3427" t="s">
        <v>3835</v>
      </c>
      <c r="P3427" t="s">
        <v>40</v>
      </c>
      <c r="Q3427" t="s">
        <v>40</v>
      </c>
      <c r="R3427" t="s">
        <v>40</v>
      </c>
      <c r="S3427" s="163" t="s">
        <v>231</v>
      </c>
      <c r="T3427" t="s">
        <v>62</v>
      </c>
      <c r="U3427" t="s">
        <v>47</v>
      </c>
      <c r="V3427" t="s">
        <v>48</v>
      </c>
      <c r="W3427" t="s">
        <v>40</v>
      </c>
      <c r="X3427" t="s">
        <v>232</v>
      </c>
      <c r="Y3427" t="s">
        <v>40</v>
      </c>
      <c r="AB3427" t="s">
        <v>37</v>
      </c>
      <c r="AC3427" t="s">
        <v>6439</v>
      </c>
      <c r="AD3427" t="s">
        <v>39</v>
      </c>
    </row>
    <row r="3428" spans="1:30">
      <c r="A3428" t="s">
        <v>3836</v>
      </c>
      <c r="B3428" t="s">
        <v>26</v>
      </c>
      <c r="C3428" t="s">
        <v>27</v>
      </c>
      <c r="D3428" t="s">
        <v>28</v>
      </c>
      <c r="E3428" t="s">
        <v>363</v>
      </c>
      <c r="F3428" t="s">
        <v>3821</v>
      </c>
      <c r="G3428" t="s">
        <v>3822</v>
      </c>
      <c r="H3428" t="s">
        <v>6181</v>
      </c>
      <c r="I3428" t="s">
        <v>630</v>
      </c>
      <c r="J3428" t="s">
        <v>3836</v>
      </c>
      <c r="K3428" t="s">
        <v>30</v>
      </c>
      <c r="L3428" t="s">
        <v>30</v>
      </c>
      <c r="M3428" t="s">
        <v>41</v>
      </c>
      <c r="N3428" t="s">
        <v>42</v>
      </c>
      <c r="O3428" t="s">
        <v>52</v>
      </c>
      <c r="P3428" t="s">
        <v>102</v>
      </c>
      <c r="Q3428" t="s">
        <v>326</v>
      </c>
      <c r="R3428" t="s">
        <v>933</v>
      </c>
      <c r="S3428" t="str">
        <f t="shared" si="53"/>
        <v>CHAMBI QUENTA, ROMAN</v>
      </c>
      <c r="T3428" t="s">
        <v>46</v>
      </c>
      <c r="U3428" t="s">
        <v>47</v>
      </c>
      <c r="V3428" t="s">
        <v>48</v>
      </c>
      <c r="W3428" t="s">
        <v>17813</v>
      </c>
      <c r="X3428" s="121">
        <v>23598</v>
      </c>
      <c r="Y3428" t="s">
        <v>3837</v>
      </c>
      <c r="AB3428" t="s">
        <v>37</v>
      </c>
      <c r="AC3428" t="s">
        <v>38</v>
      </c>
      <c r="AD3428" t="s">
        <v>39</v>
      </c>
    </row>
    <row r="3429" spans="1:30">
      <c r="A3429" t="s">
        <v>3838</v>
      </c>
      <c r="B3429" t="s">
        <v>26</v>
      </c>
      <c r="C3429" t="s">
        <v>27</v>
      </c>
      <c r="D3429" t="s">
        <v>28</v>
      </c>
      <c r="E3429" t="s">
        <v>363</v>
      </c>
      <c r="F3429" t="s">
        <v>3821</v>
      </c>
      <c r="G3429" t="s">
        <v>3822</v>
      </c>
      <c r="H3429" t="s">
        <v>6181</v>
      </c>
      <c r="I3429" t="s">
        <v>630</v>
      </c>
      <c r="J3429" t="s">
        <v>3838</v>
      </c>
      <c r="K3429" t="s">
        <v>30</v>
      </c>
      <c r="L3429" t="s">
        <v>30</v>
      </c>
      <c r="M3429" t="s">
        <v>41</v>
      </c>
      <c r="N3429" t="s">
        <v>42</v>
      </c>
      <c r="O3429" t="s">
        <v>3839</v>
      </c>
      <c r="P3429" t="s">
        <v>412</v>
      </c>
      <c r="Q3429" t="s">
        <v>228</v>
      </c>
      <c r="R3429" t="s">
        <v>822</v>
      </c>
      <c r="S3429" t="str">
        <f t="shared" si="53"/>
        <v>ASQUI CHIPANA, HECTOR</v>
      </c>
      <c r="T3429" t="s">
        <v>62</v>
      </c>
      <c r="U3429" t="s">
        <v>47</v>
      </c>
      <c r="V3429" t="s">
        <v>48</v>
      </c>
      <c r="W3429" t="s">
        <v>17814</v>
      </c>
      <c r="X3429" s="121">
        <v>23540</v>
      </c>
      <c r="Y3429" t="s">
        <v>3840</v>
      </c>
      <c r="AB3429" t="s">
        <v>37</v>
      </c>
      <c r="AC3429" t="s">
        <v>38</v>
      </c>
      <c r="AD3429" t="s">
        <v>39</v>
      </c>
    </row>
    <row r="3430" spans="1:30">
      <c r="A3430" t="s">
        <v>3841</v>
      </c>
      <c r="B3430" t="s">
        <v>26</v>
      </c>
      <c r="C3430" t="s">
        <v>27</v>
      </c>
      <c r="D3430" t="s">
        <v>28</v>
      </c>
      <c r="E3430" t="s">
        <v>363</v>
      </c>
      <c r="F3430" t="s">
        <v>3821</v>
      </c>
      <c r="G3430" t="s">
        <v>3822</v>
      </c>
      <c r="H3430" t="s">
        <v>6181</v>
      </c>
      <c r="I3430" t="s">
        <v>630</v>
      </c>
      <c r="J3430" t="s">
        <v>3841</v>
      </c>
      <c r="K3430" t="s">
        <v>30</v>
      </c>
      <c r="L3430" t="s">
        <v>30</v>
      </c>
      <c r="M3430" t="s">
        <v>41</v>
      </c>
      <c r="N3430" t="s">
        <v>42</v>
      </c>
      <c r="O3430" t="s">
        <v>3842</v>
      </c>
      <c r="P3430" t="s">
        <v>57</v>
      </c>
      <c r="Q3430" t="s">
        <v>189</v>
      </c>
      <c r="R3430" t="s">
        <v>475</v>
      </c>
      <c r="S3430" t="str">
        <f t="shared" si="53"/>
        <v>VILCA APAZA, NORMA</v>
      </c>
      <c r="T3430" t="s">
        <v>62</v>
      </c>
      <c r="U3430" t="s">
        <v>47</v>
      </c>
      <c r="V3430" t="s">
        <v>48</v>
      </c>
      <c r="W3430" t="s">
        <v>17815</v>
      </c>
      <c r="X3430" s="121">
        <v>26602</v>
      </c>
      <c r="Y3430" t="s">
        <v>3843</v>
      </c>
      <c r="AB3430" t="s">
        <v>37</v>
      </c>
      <c r="AC3430" t="s">
        <v>38</v>
      </c>
      <c r="AD3430" t="s">
        <v>39</v>
      </c>
    </row>
    <row r="3431" spans="1:30">
      <c r="A3431" t="s">
        <v>3844</v>
      </c>
      <c r="B3431" t="s">
        <v>26</v>
      </c>
      <c r="C3431" t="s">
        <v>27</v>
      </c>
      <c r="D3431" t="s">
        <v>28</v>
      </c>
      <c r="E3431" t="s">
        <v>363</v>
      </c>
      <c r="F3431" t="s">
        <v>3821</v>
      </c>
      <c r="G3431" t="s">
        <v>3822</v>
      </c>
      <c r="H3431" t="s">
        <v>6181</v>
      </c>
      <c r="I3431" t="s">
        <v>630</v>
      </c>
      <c r="J3431" t="s">
        <v>3844</v>
      </c>
      <c r="K3431" t="s">
        <v>30</v>
      </c>
      <c r="L3431" t="s">
        <v>30</v>
      </c>
      <c r="M3431" t="s">
        <v>41</v>
      </c>
      <c r="N3431" t="s">
        <v>42</v>
      </c>
      <c r="O3431" t="s">
        <v>3845</v>
      </c>
      <c r="P3431" t="s">
        <v>14714</v>
      </c>
      <c r="Q3431" t="s">
        <v>908</v>
      </c>
      <c r="R3431" t="s">
        <v>686</v>
      </c>
      <c r="S3431" t="str">
        <f t="shared" si="53"/>
        <v>CALLERI LAYME, NESTOR</v>
      </c>
      <c r="T3431" t="s">
        <v>62</v>
      </c>
      <c r="U3431" t="s">
        <v>47</v>
      </c>
      <c r="V3431" t="s">
        <v>48</v>
      </c>
      <c r="W3431" t="s">
        <v>17816</v>
      </c>
      <c r="X3431" s="121">
        <v>25618</v>
      </c>
      <c r="Y3431" t="s">
        <v>14715</v>
      </c>
      <c r="AB3431" t="s">
        <v>37</v>
      </c>
      <c r="AC3431" t="s">
        <v>38</v>
      </c>
      <c r="AD3431" t="s">
        <v>39</v>
      </c>
    </row>
    <row r="3432" spans="1:30">
      <c r="A3432" t="s">
        <v>3846</v>
      </c>
      <c r="B3432" t="s">
        <v>26</v>
      </c>
      <c r="C3432" t="s">
        <v>27</v>
      </c>
      <c r="D3432" t="s">
        <v>28</v>
      </c>
      <c r="E3432" t="s">
        <v>363</v>
      </c>
      <c r="F3432" t="s">
        <v>3821</v>
      </c>
      <c r="G3432" t="s">
        <v>3822</v>
      </c>
      <c r="H3432" t="s">
        <v>6181</v>
      </c>
      <c r="I3432" t="s">
        <v>630</v>
      </c>
      <c r="J3432" t="s">
        <v>3846</v>
      </c>
      <c r="K3432" t="s">
        <v>30</v>
      </c>
      <c r="L3432" t="s">
        <v>30</v>
      </c>
      <c r="M3432" t="s">
        <v>41</v>
      </c>
      <c r="N3432" t="s">
        <v>42</v>
      </c>
      <c r="O3432" t="s">
        <v>3847</v>
      </c>
      <c r="P3432" t="s">
        <v>418</v>
      </c>
      <c r="Q3432" t="s">
        <v>103</v>
      </c>
      <c r="R3432" t="s">
        <v>380</v>
      </c>
      <c r="S3432" t="str">
        <f t="shared" si="53"/>
        <v>ACERO MAMANI, CRISTINA</v>
      </c>
      <c r="T3432" t="s">
        <v>62</v>
      </c>
      <c r="U3432" t="s">
        <v>47</v>
      </c>
      <c r="V3432" t="s">
        <v>48</v>
      </c>
      <c r="W3432" t="s">
        <v>17817</v>
      </c>
      <c r="X3432" s="121">
        <v>24544</v>
      </c>
      <c r="Y3432" t="s">
        <v>3848</v>
      </c>
      <c r="AB3432" t="s">
        <v>37</v>
      </c>
      <c r="AC3432" t="s">
        <v>38</v>
      </c>
      <c r="AD3432" t="s">
        <v>39</v>
      </c>
    </row>
    <row r="3433" spans="1:30">
      <c r="A3433" t="s">
        <v>3849</v>
      </c>
      <c r="B3433" t="s">
        <v>26</v>
      </c>
      <c r="C3433" t="s">
        <v>27</v>
      </c>
      <c r="D3433" t="s">
        <v>28</v>
      </c>
      <c r="E3433" t="s">
        <v>363</v>
      </c>
      <c r="F3433" t="s">
        <v>3821</v>
      </c>
      <c r="G3433" t="s">
        <v>3822</v>
      </c>
      <c r="H3433" t="s">
        <v>6181</v>
      </c>
      <c r="I3433" t="s">
        <v>630</v>
      </c>
      <c r="J3433" t="s">
        <v>3849</v>
      </c>
      <c r="K3433" t="s">
        <v>30</v>
      </c>
      <c r="L3433" t="s">
        <v>30</v>
      </c>
      <c r="M3433" t="s">
        <v>41</v>
      </c>
      <c r="N3433" t="s">
        <v>42</v>
      </c>
      <c r="O3433" t="s">
        <v>3850</v>
      </c>
      <c r="P3433" t="s">
        <v>299</v>
      </c>
      <c r="Q3433" t="s">
        <v>170</v>
      </c>
      <c r="R3433" t="s">
        <v>306</v>
      </c>
      <c r="S3433" t="str">
        <f t="shared" si="53"/>
        <v>RODRIGUEZ ROJAS, CLORINDA</v>
      </c>
      <c r="T3433" t="s">
        <v>62</v>
      </c>
      <c r="U3433" t="s">
        <v>47</v>
      </c>
      <c r="V3433" t="s">
        <v>48</v>
      </c>
      <c r="W3433" t="s">
        <v>17818</v>
      </c>
      <c r="X3433" s="121">
        <v>25986</v>
      </c>
      <c r="Y3433" t="s">
        <v>3851</v>
      </c>
      <c r="AB3433" t="s">
        <v>37</v>
      </c>
      <c r="AC3433" t="s">
        <v>38</v>
      </c>
      <c r="AD3433" t="s">
        <v>39</v>
      </c>
    </row>
    <row r="3434" spans="1:30">
      <c r="A3434" t="s">
        <v>3852</v>
      </c>
      <c r="B3434" t="s">
        <v>26</v>
      </c>
      <c r="C3434" t="s">
        <v>27</v>
      </c>
      <c r="D3434" t="s">
        <v>28</v>
      </c>
      <c r="E3434" t="s">
        <v>363</v>
      </c>
      <c r="F3434" t="s">
        <v>3821</v>
      </c>
      <c r="G3434" t="s">
        <v>3822</v>
      </c>
      <c r="H3434" t="s">
        <v>6181</v>
      </c>
      <c r="I3434" t="s">
        <v>630</v>
      </c>
      <c r="J3434" t="s">
        <v>3852</v>
      </c>
      <c r="K3434" t="s">
        <v>30</v>
      </c>
      <c r="L3434" t="s">
        <v>74</v>
      </c>
      <c r="M3434" t="s">
        <v>74</v>
      </c>
      <c r="N3434" t="s">
        <v>231</v>
      </c>
      <c r="O3434" t="s">
        <v>3853</v>
      </c>
      <c r="P3434" t="s">
        <v>40</v>
      </c>
      <c r="Q3434" t="s">
        <v>40</v>
      </c>
      <c r="R3434" t="s">
        <v>40</v>
      </c>
      <c r="S3434" s="163" t="s">
        <v>231</v>
      </c>
      <c r="T3434" t="s">
        <v>62</v>
      </c>
      <c r="U3434" t="s">
        <v>47</v>
      </c>
      <c r="V3434" t="s">
        <v>48</v>
      </c>
      <c r="W3434" t="s">
        <v>40</v>
      </c>
      <c r="X3434" t="s">
        <v>232</v>
      </c>
      <c r="Y3434" t="s">
        <v>40</v>
      </c>
      <c r="AB3434" t="s">
        <v>37</v>
      </c>
      <c r="AC3434" t="s">
        <v>77</v>
      </c>
      <c r="AD3434" t="s">
        <v>39</v>
      </c>
    </row>
    <row r="3435" spans="1:30">
      <c r="A3435" t="s">
        <v>3854</v>
      </c>
      <c r="B3435" t="s">
        <v>26</v>
      </c>
      <c r="C3435" t="s">
        <v>27</v>
      </c>
      <c r="D3435" t="s">
        <v>28</v>
      </c>
      <c r="E3435" t="s">
        <v>363</v>
      </c>
      <c r="F3435" t="s">
        <v>3821</v>
      </c>
      <c r="G3435" t="s">
        <v>3822</v>
      </c>
      <c r="H3435" t="s">
        <v>6181</v>
      </c>
      <c r="I3435" t="s">
        <v>630</v>
      </c>
      <c r="J3435" t="s">
        <v>3854</v>
      </c>
      <c r="K3435" t="s">
        <v>87</v>
      </c>
      <c r="L3435" t="s">
        <v>88</v>
      </c>
      <c r="M3435" t="s">
        <v>89</v>
      </c>
      <c r="N3435" t="s">
        <v>231</v>
      </c>
      <c r="O3435" t="s">
        <v>13409</v>
      </c>
      <c r="P3435" t="s">
        <v>40</v>
      </c>
      <c r="Q3435" t="s">
        <v>40</v>
      </c>
      <c r="R3435" t="s">
        <v>40</v>
      </c>
      <c r="S3435" s="163" t="s">
        <v>231</v>
      </c>
      <c r="T3435" t="s">
        <v>62</v>
      </c>
      <c r="U3435" t="s">
        <v>36</v>
      </c>
      <c r="V3435" t="s">
        <v>48</v>
      </c>
      <c r="W3435" t="s">
        <v>40</v>
      </c>
      <c r="X3435" t="s">
        <v>232</v>
      </c>
      <c r="Y3435" t="s">
        <v>40</v>
      </c>
      <c r="AB3435" t="s">
        <v>37</v>
      </c>
      <c r="AC3435" t="s">
        <v>92</v>
      </c>
      <c r="AD3435" t="s">
        <v>39</v>
      </c>
    </row>
    <row r="3436" spans="1:30">
      <c r="A3436" t="s">
        <v>13410</v>
      </c>
      <c r="B3436" t="s">
        <v>26</v>
      </c>
      <c r="C3436" t="s">
        <v>27</v>
      </c>
      <c r="D3436" t="s">
        <v>28</v>
      </c>
      <c r="E3436" t="s">
        <v>362</v>
      </c>
      <c r="F3436" t="s">
        <v>3855</v>
      </c>
      <c r="G3436" t="s">
        <v>3856</v>
      </c>
      <c r="H3436" t="s">
        <v>6181</v>
      </c>
      <c r="I3436" t="s">
        <v>6000</v>
      </c>
      <c r="J3436" t="s">
        <v>13410</v>
      </c>
      <c r="K3436" t="s">
        <v>30</v>
      </c>
      <c r="L3436" t="s">
        <v>31</v>
      </c>
      <c r="M3436" t="s">
        <v>32</v>
      </c>
      <c r="N3436" t="s">
        <v>33</v>
      </c>
      <c r="O3436" t="s">
        <v>3857</v>
      </c>
      <c r="P3436" t="s">
        <v>722</v>
      </c>
      <c r="Q3436" t="s">
        <v>64</v>
      </c>
      <c r="R3436" t="s">
        <v>1027</v>
      </c>
      <c r="S3436" t="str">
        <f t="shared" si="53"/>
        <v>CCUNO CHOQUE, JESUS</v>
      </c>
      <c r="T3436" t="s">
        <v>35</v>
      </c>
      <c r="U3436" t="s">
        <v>36</v>
      </c>
      <c r="V3436" t="s">
        <v>158</v>
      </c>
      <c r="W3436" t="s">
        <v>17819</v>
      </c>
      <c r="X3436" s="121">
        <v>27592</v>
      </c>
      <c r="Y3436" t="s">
        <v>3858</v>
      </c>
      <c r="Z3436" s="121">
        <v>44240</v>
      </c>
      <c r="AB3436" t="s">
        <v>37</v>
      </c>
      <c r="AC3436" t="s">
        <v>38</v>
      </c>
      <c r="AD3436" t="s">
        <v>39</v>
      </c>
    </row>
    <row r="3437" spans="1:30">
      <c r="A3437" t="s">
        <v>3859</v>
      </c>
      <c r="B3437" t="s">
        <v>26</v>
      </c>
      <c r="C3437" t="s">
        <v>27</v>
      </c>
      <c r="D3437" t="s">
        <v>28</v>
      </c>
      <c r="E3437" t="s">
        <v>362</v>
      </c>
      <c r="F3437" t="s">
        <v>3855</v>
      </c>
      <c r="G3437" t="s">
        <v>3856</v>
      </c>
      <c r="H3437" t="s">
        <v>6181</v>
      </c>
      <c r="I3437" t="s">
        <v>6000</v>
      </c>
      <c r="J3437" t="s">
        <v>3859</v>
      </c>
      <c r="K3437" t="s">
        <v>30</v>
      </c>
      <c r="L3437" t="s">
        <v>30</v>
      </c>
      <c r="M3437" t="s">
        <v>41</v>
      </c>
      <c r="N3437" t="s">
        <v>42</v>
      </c>
      <c r="O3437" t="s">
        <v>19300</v>
      </c>
      <c r="P3437" t="s">
        <v>307</v>
      </c>
      <c r="Q3437" t="s">
        <v>100</v>
      </c>
      <c r="R3437" t="s">
        <v>19301</v>
      </c>
      <c r="S3437" t="str">
        <f t="shared" si="53"/>
        <v>BORDA PILCO, JHONE MARLENI</v>
      </c>
      <c r="T3437" t="s">
        <v>310</v>
      </c>
      <c r="U3437" t="s">
        <v>47</v>
      </c>
      <c r="V3437" t="s">
        <v>48</v>
      </c>
      <c r="W3437" t="s">
        <v>19302</v>
      </c>
      <c r="X3437" s="121">
        <v>26920</v>
      </c>
      <c r="Y3437" t="s">
        <v>19303</v>
      </c>
      <c r="AB3437" t="s">
        <v>37</v>
      </c>
      <c r="AC3437" t="s">
        <v>38</v>
      </c>
      <c r="AD3437" t="s">
        <v>39</v>
      </c>
    </row>
    <row r="3438" spans="1:30">
      <c r="A3438" t="s">
        <v>3860</v>
      </c>
      <c r="B3438" t="s">
        <v>26</v>
      </c>
      <c r="C3438" t="s">
        <v>27</v>
      </c>
      <c r="D3438" t="s">
        <v>28</v>
      </c>
      <c r="E3438" t="s">
        <v>362</v>
      </c>
      <c r="F3438" t="s">
        <v>3855</v>
      </c>
      <c r="G3438" t="s">
        <v>3856</v>
      </c>
      <c r="H3438" t="s">
        <v>6181</v>
      </c>
      <c r="I3438" t="s">
        <v>6000</v>
      </c>
      <c r="J3438" t="s">
        <v>3860</v>
      </c>
      <c r="K3438" t="s">
        <v>30</v>
      </c>
      <c r="L3438" t="s">
        <v>30</v>
      </c>
      <c r="M3438" t="s">
        <v>41</v>
      </c>
      <c r="N3438" t="s">
        <v>42</v>
      </c>
      <c r="O3438" t="s">
        <v>52</v>
      </c>
      <c r="P3438" t="s">
        <v>343</v>
      </c>
      <c r="Q3438" t="s">
        <v>706</v>
      </c>
      <c r="R3438" t="s">
        <v>2937</v>
      </c>
      <c r="S3438" t="str">
        <f t="shared" si="53"/>
        <v>BRAVO CALATAYUD, VICENTE ANASTACIO</v>
      </c>
      <c r="T3438" t="s">
        <v>62</v>
      </c>
      <c r="U3438" t="s">
        <v>47</v>
      </c>
      <c r="V3438" t="s">
        <v>48</v>
      </c>
      <c r="W3438" t="s">
        <v>17820</v>
      </c>
      <c r="X3438" s="121">
        <v>25955</v>
      </c>
      <c r="Y3438" t="s">
        <v>3861</v>
      </c>
      <c r="AB3438" t="s">
        <v>37</v>
      </c>
      <c r="AC3438" t="s">
        <v>38</v>
      </c>
      <c r="AD3438" t="s">
        <v>39</v>
      </c>
    </row>
    <row r="3439" spans="1:30">
      <c r="A3439" t="s">
        <v>3862</v>
      </c>
      <c r="B3439" t="s">
        <v>26</v>
      </c>
      <c r="C3439" t="s">
        <v>27</v>
      </c>
      <c r="D3439" t="s">
        <v>28</v>
      </c>
      <c r="E3439" t="s">
        <v>362</v>
      </c>
      <c r="F3439" t="s">
        <v>3855</v>
      </c>
      <c r="G3439" t="s">
        <v>3856</v>
      </c>
      <c r="H3439" t="s">
        <v>6181</v>
      </c>
      <c r="I3439" t="s">
        <v>6000</v>
      </c>
      <c r="J3439" t="s">
        <v>3862</v>
      </c>
      <c r="K3439" t="s">
        <v>30</v>
      </c>
      <c r="L3439" t="s">
        <v>30</v>
      </c>
      <c r="M3439" t="s">
        <v>41</v>
      </c>
      <c r="N3439" t="s">
        <v>42</v>
      </c>
      <c r="O3439" t="s">
        <v>14716</v>
      </c>
      <c r="P3439" t="s">
        <v>280</v>
      </c>
      <c r="Q3439" t="s">
        <v>103</v>
      </c>
      <c r="R3439" t="s">
        <v>608</v>
      </c>
      <c r="S3439" t="str">
        <f t="shared" si="53"/>
        <v>SOSA MAMANI, ELSA</v>
      </c>
      <c r="T3439" t="s">
        <v>58</v>
      </c>
      <c r="U3439" t="s">
        <v>47</v>
      </c>
      <c r="V3439" t="s">
        <v>48</v>
      </c>
      <c r="W3439" t="s">
        <v>17821</v>
      </c>
      <c r="X3439" s="121">
        <v>26063</v>
      </c>
      <c r="Y3439" t="s">
        <v>14717</v>
      </c>
      <c r="AB3439" t="s">
        <v>37</v>
      </c>
      <c r="AC3439" t="s">
        <v>38</v>
      </c>
      <c r="AD3439" t="s">
        <v>39</v>
      </c>
    </row>
    <row r="3440" spans="1:30">
      <c r="A3440" t="s">
        <v>3865</v>
      </c>
      <c r="B3440" t="s">
        <v>26</v>
      </c>
      <c r="C3440" t="s">
        <v>27</v>
      </c>
      <c r="D3440" t="s">
        <v>28</v>
      </c>
      <c r="E3440" t="s">
        <v>362</v>
      </c>
      <c r="F3440" t="s">
        <v>3855</v>
      </c>
      <c r="G3440" t="s">
        <v>3856</v>
      </c>
      <c r="H3440" t="s">
        <v>6181</v>
      </c>
      <c r="I3440" t="s">
        <v>6000</v>
      </c>
      <c r="J3440" t="s">
        <v>3865</v>
      </c>
      <c r="K3440" t="s">
        <v>30</v>
      </c>
      <c r="L3440" t="s">
        <v>30</v>
      </c>
      <c r="M3440" t="s">
        <v>41</v>
      </c>
      <c r="N3440" t="s">
        <v>42</v>
      </c>
      <c r="O3440" t="s">
        <v>52</v>
      </c>
      <c r="P3440" t="s">
        <v>122</v>
      </c>
      <c r="Q3440" t="s">
        <v>131</v>
      </c>
      <c r="R3440" t="s">
        <v>3866</v>
      </c>
      <c r="S3440" t="str">
        <f t="shared" si="53"/>
        <v>FLORES COILA, JUANA LUISA</v>
      </c>
      <c r="T3440" t="s">
        <v>51</v>
      </c>
      <c r="U3440" t="s">
        <v>47</v>
      </c>
      <c r="V3440" t="s">
        <v>48</v>
      </c>
      <c r="W3440" t="s">
        <v>17822</v>
      </c>
      <c r="X3440" s="121">
        <v>25241</v>
      </c>
      <c r="Y3440" t="s">
        <v>3867</v>
      </c>
      <c r="AB3440" t="s">
        <v>37</v>
      </c>
      <c r="AC3440" t="s">
        <v>38</v>
      </c>
      <c r="AD3440" t="s">
        <v>39</v>
      </c>
    </row>
    <row r="3441" spans="1:30">
      <c r="A3441" t="s">
        <v>3868</v>
      </c>
      <c r="B3441" t="s">
        <v>26</v>
      </c>
      <c r="C3441" t="s">
        <v>27</v>
      </c>
      <c r="D3441" t="s">
        <v>28</v>
      </c>
      <c r="E3441" t="s">
        <v>362</v>
      </c>
      <c r="F3441" t="s">
        <v>3855</v>
      </c>
      <c r="G3441" t="s">
        <v>3856</v>
      </c>
      <c r="H3441" t="s">
        <v>6181</v>
      </c>
      <c r="I3441" t="s">
        <v>6000</v>
      </c>
      <c r="J3441" t="s">
        <v>3868</v>
      </c>
      <c r="K3441" t="s">
        <v>30</v>
      </c>
      <c r="L3441" t="s">
        <v>30</v>
      </c>
      <c r="M3441" t="s">
        <v>41</v>
      </c>
      <c r="N3441" t="s">
        <v>42</v>
      </c>
      <c r="O3441" t="s">
        <v>52</v>
      </c>
      <c r="P3441" t="s">
        <v>246</v>
      </c>
      <c r="Q3441" t="s">
        <v>476</v>
      </c>
      <c r="R3441" t="s">
        <v>3869</v>
      </c>
      <c r="S3441" t="str">
        <f t="shared" si="53"/>
        <v>MAQUERA LUPACA, CARLOS AMIDEY</v>
      </c>
      <c r="T3441" t="s">
        <v>51</v>
      </c>
      <c r="U3441" t="s">
        <v>47</v>
      </c>
      <c r="V3441" t="s">
        <v>48</v>
      </c>
      <c r="W3441" t="s">
        <v>17823</v>
      </c>
      <c r="X3441" s="121">
        <v>28053</v>
      </c>
      <c r="Y3441" t="s">
        <v>3870</v>
      </c>
      <c r="AB3441" t="s">
        <v>37</v>
      </c>
      <c r="AC3441" t="s">
        <v>38</v>
      </c>
      <c r="AD3441" t="s">
        <v>39</v>
      </c>
    </row>
    <row r="3442" spans="1:30">
      <c r="A3442" t="s">
        <v>3871</v>
      </c>
      <c r="B3442" t="s">
        <v>26</v>
      </c>
      <c r="C3442" t="s">
        <v>27</v>
      </c>
      <c r="D3442" t="s">
        <v>28</v>
      </c>
      <c r="E3442" t="s">
        <v>362</v>
      </c>
      <c r="F3442" t="s">
        <v>3855</v>
      </c>
      <c r="G3442" t="s">
        <v>3856</v>
      </c>
      <c r="H3442" t="s">
        <v>6181</v>
      </c>
      <c r="I3442" t="s">
        <v>6000</v>
      </c>
      <c r="J3442" t="s">
        <v>3871</v>
      </c>
      <c r="K3442" t="s">
        <v>30</v>
      </c>
      <c r="L3442" t="s">
        <v>30</v>
      </c>
      <c r="M3442" t="s">
        <v>41</v>
      </c>
      <c r="N3442" t="s">
        <v>42</v>
      </c>
      <c r="O3442" t="s">
        <v>3872</v>
      </c>
      <c r="P3442" t="s">
        <v>134</v>
      </c>
      <c r="Q3442" t="s">
        <v>148</v>
      </c>
      <c r="R3442" t="s">
        <v>942</v>
      </c>
      <c r="S3442" t="str">
        <f t="shared" si="53"/>
        <v>GONZALES RAMOS, GUIDO</v>
      </c>
      <c r="T3442" t="s">
        <v>6286</v>
      </c>
      <c r="U3442" t="s">
        <v>47</v>
      </c>
      <c r="V3442" t="s">
        <v>48</v>
      </c>
      <c r="W3442" t="s">
        <v>17824</v>
      </c>
      <c r="X3442" s="121">
        <v>27704</v>
      </c>
      <c r="Y3442" t="s">
        <v>3873</v>
      </c>
      <c r="AB3442" t="s">
        <v>37</v>
      </c>
      <c r="AC3442" t="s">
        <v>38</v>
      </c>
      <c r="AD3442" t="s">
        <v>39</v>
      </c>
    </row>
    <row r="3443" spans="1:30">
      <c r="A3443" t="s">
        <v>3874</v>
      </c>
      <c r="B3443" t="s">
        <v>26</v>
      </c>
      <c r="C3443" t="s">
        <v>27</v>
      </c>
      <c r="D3443" t="s">
        <v>28</v>
      </c>
      <c r="E3443" t="s">
        <v>362</v>
      </c>
      <c r="F3443" t="s">
        <v>3855</v>
      </c>
      <c r="G3443" t="s">
        <v>3856</v>
      </c>
      <c r="H3443" t="s">
        <v>6181</v>
      </c>
      <c r="I3443" t="s">
        <v>6000</v>
      </c>
      <c r="J3443" t="s">
        <v>3874</v>
      </c>
      <c r="K3443" t="s">
        <v>30</v>
      </c>
      <c r="L3443" t="s">
        <v>30</v>
      </c>
      <c r="M3443" t="s">
        <v>8480</v>
      </c>
      <c r="N3443" t="s">
        <v>231</v>
      </c>
      <c r="O3443" t="s">
        <v>19304</v>
      </c>
      <c r="P3443" t="s">
        <v>40</v>
      </c>
      <c r="Q3443" t="s">
        <v>40</v>
      </c>
      <c r="R3443" t="s">
        <v>40</v>
      </c>
      <c r="S3443" s="163" t="s">
        <v>231</v>
      </c>
      <c r="T3443" t="s">
        <v>62</v>
      </c>
      <c r="U3443" t="s">
        <v>47</v>
      </c>
      <c r="V3443" t="s">
        <v>48</v>
      </c>
      <c r="W3443" t="s">
        <v>40</v>
      </c>
      <c r="X3443" t="s">
        <v>232</v>
      </c>
      <c r="Y3443" t="s">
        <v>40</v>
      </c>
      <c r="AB3443" t="s">
        <v>37</v>
      </c>
      <c r="AC3443" t="s">
        <v>6439</v>
      </c>
      <c r="AD3443" t="s">
        <v>39</v>
      </c>
    </row>
    <row r="3444" spans="1:30">
      <c r="A3444" t="s">
        <v>3875</v>
      </c>
      <c r="B3444" t="s">
        <v>26</v>
      </c>
      <c r="C3444" t="s">
        <v>27</v>
      </c>
      <c r="D3444" t="s">
        <v>28</v>
      </c>
      <c r="E3444" t="s">
        <v>362</v>
      </c>
      <c r="F3444" t="s">
        <v>3855</v>
      </c>
      <c r="G3444" t="s">
        <v>3856</v>
      </c>
      <c r="H3444" t="s">
        <v>6181</v>
      </c>
      <c r="I3444" t="s">
        <v>6000</v>
      </c>
      <c r="J3444" t="s">
        <v>3875</v>
      </c>
      <c r="K3444" t="s">
        <v>30</v>
      </c>
      <c r="L3444" t="s">
        <v>30</v>
      </c>
      <c r="M3444" t="s">
        <v>41</v>
      </c>
      <c r="N3444" t="s">
        <v>42</v>
      </c>
      <c r="O3444" t="s">
        <v>52</v>
      </c>
      <c r="P3444" t="s">
        <v>239</v>
      </c>
      <c r="Q3444" t="s">
        <v>293</v>
      </c>
      <c r="R3444" t="s">
        <v>917</v>
      </c>
      <c r="S3444" t="str">
        <f t="shared" si="53"/>
        <v>VALERIANO AGUILAR, MIGUEL ARCANGEL</v>
      </c>
      <c r="T3444" t="s">
        <v>35</v>
      </c>
      <c r="U3444" t="s">
        <v>47</v>
      </c>
      <c r="V3444" t="s">
        <v>48</v>
      </c>
      <c r="W3444" t="s">
        <v>17825</v>
      </c>
      <c r="X3444" s="121">
        <v>22774</v>
      </c>
      <c r="Y3444" t="s">
        <v>3876</v>
      </c>
      <c r="AB3444" t="s">
        <v>37</v>
      </c>
      <c r="AC3444" t="s">
        <v>38</v>
      </c>
      <c r="AD3444" t="s">
        <v>39</v>
      </c>
    </row>
    <row r="3445" spans="1:30">
      <c r="A3445" t="s">
        <v>3877</v>
      </c>
      <c r="B3445" t="s">
        <v>26</v>
      </c>
      <c r="C3445" t="s">
        <v>27</v>
      </c>
      <c r="D3445" t="s">
        <v>28</v>
      </c>
      <c r="E3445" t="s">
        <v>362</v>
      </c>
      <c r="F3445" t="s">
        <v>3855</v>
      </c>
      <c r="G3445" t="s">
        <v>3856</v>
      </c>
      <c r="H3445" t="s">
        <v>6181</v>
      </c>
      <c r="I3445" t="s">
        <v>6000</v>
      </c>
      <c r="J3445" t="s">
        <v>3877</v>
      </c>
      <c r="K3445" t="s">
        <v>30</v>
      </c>
      <c r="L3445" t="s">
        <v>30</v>
      </c>
      <c r="M3445" t="s">
        <v>41</v>
      </c>
      <c r="N3445" t="s">
        <v>231</v>
      </c>
      <c r="O3445" t="s">
        <v>3878</v>
      </c>
      <c r="P3445" t="s">
        <v>40</v>
      </c>
      <c r="Q3445" t="s">
        <v>40</v>
      </c>
      <c r="R3445" t="s">
        <v>40</v>
      </c>
      <c r="S3445" s="163" t="s">
        <v>231</v>
      </c>
      <c r="T3445" t="s">
        <v>62</v>
      </c>
      <c r="U3445" t="s">
        <v>47</v>
      </c>
      <c r="V3445" t="s">
        <v>48</v>
      </c>
      <c r="W3445" t="s">
        <v>40</v>
      </c>
      <c r="X3445" t="s">
        <v>232</v>
      </c>
      <c r="Y3445" t="s">
        <v>40</v>
      </c>
      <c r="AB3445" t="s">
        <v>37</v>
      </c>
      <c r="AC3445" t="s">
        <v>6439</v>
      </c>
      <c r="AD3445" t="s">
        <v>39</v>
      </c>
    </row>
    <row r="3446" spans="1:30">
      <c r="A3446" t="s">
        <v>3879</v>
      </c>
      <c r="B3446" t="s">
        <v>26</v>
      </c>
      <c r="C3446" t="s">
        <v>27</v>
      </c>
      <c r="D3446" t="s">
        <v>28</v>
      </c>
      <c r="E3446" t="s">
        <v>362</v>
      </c>
      <c r="F3446" t="s">
        <v>3855</v>
      </c>
      <c r="G3446" t="s">
        <v>3856</v>
      </c>
      <c r="H3446" t="s">
        <v>6181</v>
      </c>
      <c r="I3446" t="s">
        <v>6000</v>
      </c>
      <c r="J3446" t="s">
        <v>3879</v>
      </c>
      <c r="K3446" t="s">
        <v>87</v>
      </c>
      <c r="L3446" t="s">
        <v>88</v>
      </c>
      <c r="M3446" t="s">
        <v>89</v>
      </c>
      <c r="N3446" t="s">
        <v>42</v>
      </c>
      <c r="O3446" t="s">
        <v>420</v>
      </c>
      <c r="P3446" t="s">
        <v>72</v>
      </c>
      <c r="Q3446" t="s">
        <v>228</v>
      </c>
      <c r="R3446" t="s">
        <v>3880</v>
      </c>
      <c r="S3446" t="str">
        <f t="shared" si="53"/>
        <v>QUISPE CHIPANA, MELCAIDES</v>
      </c>
      <c r="T3446" t="s">
        <v>99</v>
      </c>
      <c r="U3446" t="s">
        <v>36</v>
      </c>
      <c r="V3446" t="s">
        <v>48</v>
      </c>
      <c r="W3446" t="s">
        <v>17826</v>
      </c>
      <c r="X3446" s="121">
        <v>24018</v>
      </c>
      <c r="Y3446" t="s">
        <v>3881</v>
      </c>
      <c r="AB3446" t="s">
        <v>37</v>
      </c>
      <c r="AC3446" t="s">
        <v>92</v>
      </c>
      <c r="AD3446" t="s">
        <v>39</v>
      </c>
    </row>
    <row r="3447" spans="1:30">
      <c r="A3447" t="s">
        <v>3884</v>
      </c>
      <c r="B3447" t="s">
        <v>26</v>
      </c>
      <c r="C3447" t="s">
        <v>27</v>
      </c>
      <c r="D3447" t="s">
        <v>28</v>
      </c>
      <c r="E3447" t="s">
        <v>387</v>
      </c>
      <c r="F3447" t="s">
        <v>3882</v>
      </c>
      <c r="G3447" t="s">
        <v>3883</v>
      </c>
      <c r="H3447" t="s">
        <v>6181</v>
      </c>
      <c r="I3447" t="s">
        <v>5996</v>
      </c>
      <c r="J3447" t="s">
        <v>3884</v>
      </c>
      <c r="K3447" t="s">
        <v>30</v>
      </c>
      <c r="L3447" t="s">
        <v>31</v>
      </c>
      <c r="M3447" t="s">
        <v>32</v>
      </c>
      <c r="N3447" t="s">
        <v>231</v>
      </c>
      <c r="O3447" t="s">
        <v>3885</v>
      </c>
      <c r="P3447" t="s">
        <v>40</v>
      </c>
      <c r="Q3447" t="s">
        <v>40</v>
      </c>
      <c r="R3447" t="s">
        <v>40</v>
      </c>
      <c r="S3447" s="163" t="s">
        <v>231</v>
      </c>
      <c r="T3447" t="s">
        <v>62</v>
      </c>
      <c r="U3447" t="s">
        <v>36</v>
      </c>
      <c r="V3447" t="s">
        <v>48</v>
      </c>
      <c r="W3447" t="s">
        <v>40</v>
      </c>
      <c r="X3447" t="s">
        <v>232</v>
      </c>
      <c r="Y3447" t="s">
        <v>40</v>
      </c>
      <c r="AB3447" t="s">
        <v>37</v>
      </c>
      <c r="AC3447" t="s">
        <v>38</v>
      </c>
      <c r="AD3447" t="s">
        <v>39</v>
      </c>
    </row>
    <row r="3448" spans="1:30">
      <c r="A3448" t="s">
        <v>3886</v>
      </c>
      <c r="B3448" t="s">
        <v>26</v>
      </c>
      <c r="C3448" t="s">
        <v>27</v>
      </c>
      <c r="D3448" t="s">
        <v>28</v>
      </c>
      <c r="E3448" t="s">
        <v>387</v>
      </c>
      <c r="F3448" t="s">
        <v>3882</v>
      </c>
      <c r="G3448" t="s">
        <v>3883</v>
      </c>
      <c r="H3448" t="s">
        <v>6181</v>
      </c>
      <c r="I3448" t="s">
        <v>5996</v>
      </c>
      <c r="J3448" t="s">
        <v>3886</v>
      </c>
      <c r="K3448" t="s">
        <v>30</v>
      </c>
      <c r="L3448" t="s">
        <v>30</v>
      </c>
      <c r="M3448" t="s">
        <v>41</v>
      </c>
      <c r="N3448" t="s">
        <v>231</v>
      </c>
      <c r="O3448" t="s">
        <v>19305</v>
      </c>
      <c r="P3448" t="s">
        <v>40</v>
      </c>
      <c r="Q3448" t="s">
        <v>40</v>
      </c>
      <c r="R3448" t="s">
        <v>40</v>
      </c>
      <c r="S3448" s="163" t="s">
        <v>231</v>
      </c>
      <c r="T3448" t="s">
        <v>62</v>
      </c>
      <c r="U3448" t="s">
        <v>47</v>
      </c>
      <c r="V3448" t="s">
        <v>48</v>
      </c>
      <c r="W3448" t="s">
        <v>40</v>
      </c>
      <c r="X3448" t="s">
        <v>232</v>
      </c>
      <c r="Y3448" t="s">
        <v>40</v>
      </c>
      <c r="AB3448" t="s">
        <v>37</v>
      </c>
      <c r="AC3448" t="s">
        <v>6439</v>
      </c>
      <c r="AD3448" t="s">
        <v>39</v>
      </c>
    </row>
    <row r="3449" spans="1:30">
      <c r="A3449" t="s">
        <v>3889</v>
      </c>
      <c r="B3449" t="s">
        <v>26</v>
      </c>
      <c r="C3449" t="s">
        <v>27</v>
      </c>
      <c r="D3449" t="s">
        <v>28</v>
      </c>
      <c r="E3449" t="s">
        <v>387</v>
      </c>
      <c r="F3449" t="s">
        <v>3882</v>
      </c>
      <c r="G3449" t="s">
        <v>3883</v>
      </c>
      <c r="H3449" t="s">
        <v>6181</v>
      </c>
      <c r="I3449" t="s">
        <v>5996</v>
      </c>
      <c r="J3449" t="s">
        <v>3889</v>
      </c>
      <c r="K3449" t="s">
        <v>30</v>
      </c>
      <c r="L3449" t="s">
        <v>30</v>
      </c>
      <c r="M3449" t="s">
        <v>41</v>
      </c>
      <c r="N3449" t="s">
        <v>231</v>
      </c>
      <c r="O3449" t="s">
        <v>14718</v>
      </c>
      <c r="P3449" t="s">
        <v>40</v>
      </c>
      <c r="Q3449" t="s">
        <v>40</v>
      </c>
      <c r="R3449" t="s">
        <v>40</v>
      </c>
      <c r="S3449" s="163" t="s">
        <v>231</v>
      </c>
      <c r="T3449" t="s">
        <v>62</v>
      </c>
      <c r="U3449" t="s">
        <v>47</v>
      </c>
      <c r="V3449" t="s">
        <v>48</v>
      </c>
      <c r="W3449" t="s">
        <v>40</v>
      </c>
      <c r="X3449" t="s">
        <v>232</v>
      </c>
      <c r="Y3449" t="s">
        <v>40</v>
      </c>
      <c r="AB3449" t="s">
        <v>37</v>
      </c>
      <c r="AC3449" t="s">
        <v>6439</v>
      </c>
      <c r="AD3449" t="s">
        <v>39</v>
      </c>
    </row>
    <row r="3450" spans="1:30">
      <c r="A3450" t="s">
        <v>3890</v>
      </c>
      <c r="B3450" t="s">
        <v>26</v>
      </c>
      <c r="C3450" t="s">
        <v>27</v>
      </c>
      <c r="D3450" t="s">
        <v>28</v>
      </c>
      <c r="E3450" t="s">
        <v>387</v>
      </c>
      <c r="F3450" t="s">
        <v>3882</v>
      </c>
      <c r="G3450" t="s">
        <v>3883</v>
      </c>
      <c r="H3450" t="s">
        <v>6181</v>
      </c>
      <c r="I3450" t="s">
        <v>5996</v>
      </c>
      <c r="J3450" t="s">
        <v>3890</v>
      </c>
      <c r="K3450" t="s">
        <v>30</v>
      </c>
      <c r="L3450" t="s">
        <v>30</v>
      </c>
      <c r="M3450" t="s">
        <v>41</v>
      </c>
      <c r="N3450" t="s">
        <v>231</v>
      </c>
      <c r="O3450" t="s">
        <v>14719</v>
      </c>
      <c r="P3450" t="s">
        <v>40</v>
      </c>
      <c r="Q3450" t="s">
        <v>40</v>
      </c>
      <c r="R3450" t="s">
        <v>40</v>
      </c>
      <c r="S3450" s="163" t="s">
        <v>231</v>
      </c>
      <c r="T3450" t="s">
        <v>62</v>
      </c>
      <c r="U3450" t="s">
        <v>47</v>
      </c>
      <c r="V3450" t="s">
        <v>48</v>
      </c>
      <c r="W3450" t="s">
        <v>40</v>
      </c>
      <c r="X3450" t="s">
        <v>232</v>
      </c>
      <c r="Y3450" t="s">
        <v>40</v>
      </c>
      <c r="AB3450" t="s">
        <v>37</v>
      </c>
      <c r="AC3450" t="s">
        <v>6439</v>
      </c>
      <c r="AD3450" t="s">
        <v>39</v>
      </c>
    </row>
    <row r="3451" spans="1:30">
      <c r="A3451" t="s">
        <v>3893</v>
      </c>
      <c r="B3451" t="s">
        <v>26</v>
      </c>
      <c r="C3451" t="s">
        <v>27</v>
      </c>
      <c r="D3451" t="s">
        <v>28</v>
      </c>
      <c r="E3451" t="s">
        <v>387</v>
      </c>
      <c r="F3451" t="s">
        <v>3882</v>
      </c>
      <c r="G3451" t="s">
        <v>3883</v>
      </c>
      <c r="H3451" t="s">
        <v>6181</v>
      </c>
      <c r="I3451" t="s">
        <v>5996</v>
      </c>
      <c r="J3451" t="s">
        <v>3893</v>
      </c>
      <c r="K3451" t="s">
        <v>30</v>
      </c>
      <c r="L3451" t="s">
        <v>30</v>
      </c>
      <c r="M3451" t="s">
        <v>41</v>
      </c>
      <c r="N3451" t="s">
        <v>42</v>
      </c>
      <c r="O3451" t="s">
        <v>3894</v>
      </c>
      <c r="P3451" t="s">
        <v>228</v>
      </c>
      <c r="Q3451" t="s">
        <v>3895</v>
      </c>
      <c r="R3451" t="s">
        <v>874</v>
      </c>
      <c r="S3451" t="str">
        <f t="shared" si="53"/>
        <v>CHIPANA TOTORA, DANIEL</v>
      </c>
      <c r="T3451" t="s">
        <v>51</v>
      </c>
      <c r="U3451" t="s">
        <v>47</v>
      </c>
      <c r="V3451" t="s">
        <v>48</v>
      </c>
      <c r="W3451" t="s">
        <v>17828</v>
      </c>
      <c r="X3451" s="121">
        <v>24681</v>
      </c>
      <c r="Y3451" t="s">
        <v>3896</v>
      </c>
      <c r="AB3451" t="s">
        <v>37</v>
      </c>
      <c r="AC3451" t="s">
        <v>38</v>
      </c>
      <c r="AD3451" t="s">
        <v>39</v>
      </c>
    </row>
    <row r="3452" spans="1:30">
      <c r="A3452" t="s">
        <v>3897</v>
      </c>
      <c r="B3452" t="s">
        <v>26</v>
      </c>
      <c r="C3452" t="s">
        <v>27</v>
      </c>
      <c r="D3452" t="s">
        <v>28</v>
      </c>
      <c r="E3452" t="s">
        <v>387</v>
      </c>
      <c r="F3452" t="s">
        <v>3882</v>
      </c>
      <c r="G3452" t="s">
        <v>3883</v>
      </c>
      <c r="H3452" t="s">
        <v>6181</v>
      </c>
      <c r="I3452" t="s">
        <v>5996</v>
      </c>
      <c r="J3452" t="s">
        <v>3897</v>
      </c>
      <c r="K3452" t="s">
        <v>30</v>
      </c>
      <c r="L3452" t="s">
        <v>30</v>
      </c>
      <c r="M3452" t="s">
        <v>41</v>
      </c>
      <c r="N3452" t="s">
        <v>42</v>
      </c>
      <c r="O3452" t="s">
        <v>19306</v>
      </c>
      <c r="P3452" t="s">
        <v>4381</v>
      </c>
      <c r="Q3452" t="s">
        <v>4934</v>
      </c>
      <c r="R3452" t="s">
        <v>19307</v>
      </c>
      <c r="S3452" t="str">
        <f t="shared" si="53"/>
        <v>JILAJA MOLLO, TIMOTEO</v>
      </c>
      <c r="T3452" t="s">
        <v>62</v>
      </c>
      <c r="U3452" t="s">
        <v>47</v>
      </c>
      <c r="V3452" t="s">
        <v>48</v>
      </c>
      <c r="W3452" t="s">
        <v>19308</v>
      </c>
      <c r="X3452" s="121">
        <v>23825</v>
      </c>
      <c r="Y3452" t="s">
        <v>19309</v>
      </c>
      <c r="AB3452" t="s">
        <v>37</v>
      </c>
      <c r="AC3452" t="s">
        <v>38</v>
      </c>
      <c r="AD3452" t="s">
        <v>39</v>
      </c>
    </row>
    <row r="3453" spans="1:30">
      <c r="A3453" t="s">
        <v>3900</v>
      </c>
      <c r="B3453" t="s">
        <v>26</v>
      </c>
      <c r="C3453" t="s">
        <v>27</v>
      </c>
      <c r="D3453" t="s">
        <v>28</v>
      </c>
      <c r="E3453" t="s">
        <v>387</v>
      </c>
      <c r="F3453" t="s">
        <v>3882</v>
      </c>
      <c r="G3453" t="s">
        <v>3883</v>
      </c>
      <c r="H3453" t="s">
        <v>6181</v>
      </c>
      <c r="I3453" t="s">
        <v>5996</v>
      </c>
      <c r="J3453" t="s">
        <v>3900</v>
      </c>
      <c r="K3453" t="s">
        <v>30</v>
      </c>
      <c r="L3453" t="s">
        <v>30</v>
      </c>
      <c r="M3453" t="s">
        <v>41</v>
      </c>
      <c r="N3453" t="s">
        <v>42</v>
      </c>
      <c r="O3453" t="s">
        <v>3901</v>
      </c>
      <c r="P3453" t="s">
        <v>64</v>
      </c>
      <c r="Q3453" t="s">
        <v>468</v>
      </c>
      <c r="R3453" t="s">
        <v>3902</v>
      </c>
      <c r="S3453" t="str">
        <f t="shared" si="53"/>
        <v>CHOQUE CHINO, FREDY ARTURO</v>
      </c>
      <c r="T3453" t="s">
        <v>62</v>
      </c>
      <c r="U3453" t="s">
        <v>47</v>
      </c>
      <c r="V3453" t="s">
        <v>48</v>
      </c>
      <c r="W3453" t="s">
        <v>17830</v>
      </c>
      <c r="X3453" s="121">
        <v>24592</v>
      </c>
      <c r="Y3453" t="s">
        <v>3903</v>
      </c>
      <c r="AB3453" t="s">
        <v>37</v>
      </c>
      <c r="AC3453" t="s">
        <v>38</v>
      </c>
      <c r="AD3453" t="s">
        <v>39</v>
      </c>
    </row>
    <row r="3454" spans="1:30">
      <c r="A3454" t="s">
        <v>6288</v>
      </c>
      <c r="B3454" t="s">
        <v>26</v>
      </c>
      <c r="C3454" t="s">
        <v>27</v>
      </c>
      <c r="D3454" t="s">
        <v>28</v>
      </c>
      <c r="E3454" t="s">
        <v>387</v>
      </c>
      <c r="F3454" t="s">
        <v>3882</v>
      </c>
      <c r="G3454" t="s">
        <v>3883</v>
      </c>
      <c r="H3454" t="s">
        <v>6181</v>
      </c>
      <c r="I3454" t="s">
        <v>5996</v>
      </c>
      <c r="J3454" t="s">
        <v>6288</v>
      </c>
      <c r="K3454" t="s">
        <v>30</v>
      </c>
      <c r="L3454" t="s">
        <v>30</v>
      </c>
      <c r="M3454" t="s">
        <v>41</v>
      </c>
      <c r="N3454" t="s">
        <v>42</v>
      </c>
      <c r="O3454" t="s">
        <v>6219</v>
      </c>
      <c r="P3454" t="s">
        <v>103</v>
      </c>
      <c r="Q3454" t="s">
        <v>301</v>
      </c>
      <c r="R3454" t="s">
        <v>861</v>
      </c>
      <c r="S3454" t="str">
        <f t="shared" si="53"/>
        <v>MAMANI LLANOS, JAIME</v>
      </c>
      <c r="T3454" t="s">
        <v>58</v>
      </c>
      <c r="U3454" t="s">
        <v>47</v>
      </c>
      <c r="V3454" t="s">
        <v>48</v>
      </c>
      <c r="W3454" t="s">
        <v>17831</v>
      </c>
      <c r="X3454" s="121">
        <v>22896</v>
      </c>
      <c r="Y3454" t="s">
        <v>6392</v>
      </c>
      <c r="AB3454" t="s">
        <v>37</v>
      </c>
      <c r="AC3454" t="s">
        <v>38</v>
      </c>
      <c r="AD3454" t="s">
        <v>39</v>
      </c>
    </row>
    <row r="3455" spans="1:30">
      <c r="A3455" t="s">
        <v>19310</v>
      </c>
      <c r="B3455" t="s">
        <v>26</v>
      </c>
      <c r="C3455" t="s">
        <v>27</v>
      </c>
      <c r="D3455" t="s">
        <v>28</v>
      </c>
      <c r="E3455" t="s">
        <v>387</v>
      </c>
      <c r="F3455" t="s">
        <v>3904</v>
      </c>
      <c r="G3455" t="s">
        <v>3905</v>
      </c>
      <c r="H3455" t="s">
        <v>6181</v>
      </c>
      <c r="I3455" t="s">
        <v>19311</v>
      </c>
      <c r="J3455" t="s">
        <v>19310</v>
      </c>
      <c r="K3455" t="s">
        <v>30</v>
      </c>
      <c r="L3455" t="s">
        <v>31</v>
      </c>
      <c r="M3455" t="s">
        <v>32</v>
      </c>
      <c r="N3455" t="s">
        <v>33</v>
      </c>
      <c r="O3455" t="s">
        <v>275</v>
      </c>
      <c r="P3455" t="s">
        <v>128</v>
      </c>
      <c r="Q3455" t="s">
        <v>1092</v>
      </c>
      <c r="R3455" t="s">
        <v>3906</v>
      </c>
      <c r="S3455" t="str">
        <f t="shared" si="53"/>
        <v>VELASQUEZ MARONA, JUANA DINA</v>
      </c>
      <c r="T3455" t="s">
        <v>35</v>
      </c>
      <c r="U3455" t="s">
        <v>36</v>
      </c>
      <c r="V3455" t="s">
        <v>158</v>
      </c>
      <c r="W3455" t="s">
        <v>17832</v>
      </c>
      <c r="X3455" s="121">
        <v>25496</v>
      </c>
      <c r="Y3455" t="s">
        <v>3907</v>
      </c>
      <c r="Z3455" s="121">
        <v>44240</v>
      </c>
      <c r="AB3455" t="s">
        <v>37</v>
      </c>
      <c r="AC3455" t="s">
        <v>38</v>
      </c>
      <c r="AD3455" t="s">
        <v>39</v>
      </c>
    </row>
    <row r="3456" spans="1:30">
      <c r="A3456" t="s">
        <v>3908</v>
      </c>
      <c r="B3456" t="s">
        <v>26</v>
      </c>
      <c r="C3456" t="s">
        <v>27</v>
      </c>
      <c r="D3456" t="s">
        <v>28</v>
      </c>
      <c r="E3456" t="s">
        <v>387</v>
      </c>
      <c r="F3456" t="s">
        <v>3904</v>
      </c>
      <c r="G3456" t="s">
        <v>3905</v>
      </c>
      <c r="H3456" t="s">
        <v>6181</v>
      </c>
      <c r="I3456" t="s">
        <v>19311</v>
      </c>
      <c r="J3456" t="s">
        <v>3908</v>
      </c>
      <c r="K3456" t="s">
        <v>30</v>
      </c>
      <c r="L3456" t="s">
        <v>30</v>
      </c>
      <c r="M3456" t="s">
        <v>41</v>
      </c>
      <c r="N3456" t="s">
        <v>42</v>
      </c>
      <c r="O3456" t="s">
        <v>19312</v>
      </c>
      <c r="P3456" t="s">
        <v>638</v>
      </c>
      <c r="Q3456" t="s">
        <v>68</v>
      </c>
      <c r="R3456" t="s">
        <v>19313</v>
      </c>
      <c r="S3456" t="str">
        <f t="shared" si="53"/>
        <v>CHECALLA PONCE, VICTOR JOSIMAR</v>
      </c>
      <c r="T3456" t="s">
        <v>46</v>
      </c>
      <c r="U3456" t="s">
        <v>47</v>
      </c>
      <c r="V3456" t="s">
        <v>48</v>
      </c>
      <c r="W3456" t="s">
        <v>19314</v>
      </c>
      <c r="X3456" s="121">
        <v>31964</v>
      </c>
      <c r="Y3456" t="s">
        <v>19315</v>
      </c>
      <c r="AB3456" t="s">
        <v>37</v>
      </c>
      <c r="AC3456" t="s">
        <v>38</v>
      </c>
      <c r="AD3456" t="s">
        <v>39</v>
      </c>
    </row>
    <row r="3457" spans="1:30">
      <c r="A3457" t="s">
        <v>3913</v>
      </c>
      <c r="B3457" t="s">
        <v>26</v>
      </c>
      <c r="C3457" t="s">
        <v>27</v>
      </c>
      <c r="D3457" t="s">
        <v>28</v>
      </c>
      <c r="E3457" t="s">
        <v>387</v>
      </c>
      <c r="F3457" t="s">
        <v>3904</v>
      </c>
      <c r="G3457" t="s">
        <v>3905</v>
      </c>
      <c r="H3457" t="s">
        <v>6181</v>
      </c>
      <c r="I3457" t="s">
        <v>19311</v>
      </c>
      <c r="J3457" t="s">
        <v>3913</v>
      </c>
      <c r="K3457" t="s">
        <v>30</v>
      </c>
      <c r="L3457" t="s">
        <v>30</v>
      </c>
      <c r="M3457" t="s">
        <v>41</v>
      </c>
      <c r="N3457" t="s">
        <v>42</v>
      </c>
      <c r="O3457" t="s">
        <v>3914</v>
      </c>
      <c r="P3457" t="s">
        <v>311</v>
      </c>
      <c r="Q3457" t="s">
        <v>423</v>
      </c>
      <c r="R3457" t="s">
        <v>3240</v>
      </c>
      <c r="S3457" t="str">
        <f t="shared" si="53"/>
        <v>CALISAYA CUTIMBO, SABINO</v>
      </c>
      <c r="T3457" t="s">
        <v>46</v>
      </c>
      <c r="U3457" t="s">
        <v>47</v>
      </c>
      <c r="V3457" t="s">
        <v>48</v>
      </c>
      <c r="W3457" t="s">
        <v>17834</v>
      </c>
      <c r="X3457" s="121">
        <v>18928</v>
      </c>
      <c r="Y3457" t="s">
        <v>3915</v>
      </c>
      <c r="AB3457" t="s">
        <v>37</v>
      </c>
      <c r="AC3457" t="s">
        <v>38</v>
      </c>
      <c r="AD3457" t="s">
        <v>39</v>
      </c>
    </row>
    <row r="3458" spans="1:30">
      <c r="A3458" t="s">
        <v>3916</v>
      </c>
      <c r="B3458" t="s">
        <v>26</v>
      </c>
      <c r="C3458" t="s">
        <v>27</v>
      </c>
      <c r="D3458" t="s">
        <v>28</v>
      </c>
      <c r="E3458" t="s">
        <v>387</v>
      </c>
      <c r="F3458" t="s">
        <v>3904</v>
      </c>
      <c r="G3458" t="s">
        <v>3905</v>
      </c>
      <c r="H3458" t="s">
        <v>6181</v>
      </c>
      <c r="I3458" t="s">
        <v>19311</v>
      </c>
      <c r="J3458" t="s">
        <v>3916</v>
      </c>
      <c r="K3458" t="s">
        <v>30</v>
      </c>
      <c r="L3458" t="s">
        <v>30</v>
      </c>
      <c r="M3458" t="s">
        <v>41</v>
      </c>
      <c r="N3458" t="s">
        <v>42</v>
      </c>
      <c r="O3458" t="s">
        <v>3917</v>
      </c>
      <c r="P3458" t="s">
        <v>1018</v>
      </c>
      <c r="Q3458" t="s">
        <v>72</v>
      </c>
      <c r="R3458" t="s">
        <v>3918</v>
      </c>
      <c r="S3458" t="str">
        <f t="shared" si="53"/>
        <v>CHECCA QUISPE, MATEO MELECIO</v>
      </c>
      <c r="T3458" t="s">
        <v>58</v>
      </c>
      <c r="U3458" t="s">
        <v>47</v>
      </c>
      <c r="V3458" t="s">
        <v>48</v>
      </c>
      <c r="W3458" t="s">
        <v>17835</v>
      </c>
      <c r="X3458" s="121">
        <v>22180</v>
      </c>
      <c r="Y3458" t="s">
        <v>3919</v>
      </c>
      <c r="AB3458" t="s">
        <v>37</v>
      </c>
      <c r="AC3458" t="s">
        <v>38</v>
      </c>
      <c r="AD3458" t="s">
        <v>39</v>
      </c>
    </row>
    <row r="3459" spans="1:30">
      <c r="A3459" t="s">
        <v>3920</v>
      </c>
      <c r="B3459" t="s">
        <v>26</v>
      </c>
      <c r="C3459" t="s">
        <v>27</v>
      </c>
      <c r="D3459" t="s">
        <v>28</v>
      </c>
      <c r="E3459" t="s">
        <v>387</v>
      </c>
      <c r="F3459" t="s">
        <v>3904</v>
      </c>
      <c r="G3459" t="s">
        <v>3905</v>
      </c>
      <c r="H3459" t="s">
        <v>6181</v>
      </c>
      <c r="I3459" t="s">
        <v>19311</v>
      </c>
      <c r="J3459" t="s">
        <v>3920</v>
      </c>
      <c r="K3459" t="s">
        <v>30</v>
      </c>
      <c r="L3459" t="s">
        <v>30</v>
      </c>
      <c r="M3459" t="s">
        <v>41</v>
      </c>
      <c r="N3459" t="s">
        <v>42</v>
      </c>
      <c r="O3459" t="s">
        <v>6289</v>
      </c>
      <c r="P3459" t="s">
        <v>127</v>
      </c>
      <c r="Q3459" t="s">
        <v>441</v>
      </c>
      <c r="R3459" t="s">
        <v>11713</v>
      </c>
      <c r="S3459" t="str">
        <f t="shared" si="53"/>
        <v>MACHACA COTRADO, ELISEO</v>
      </c>
      <c r="T3459" t="s">
        <v>62</v>
      </c>
      <c r="U3459" t="s">
        <v>47</v>
      </c>
      <c r="V3459" t="s">
        <v>48</v>
      </c>
      <c r="W3459" t="s">
        <v>17836</v>
      </c>
      <c r="X3459" s="121">
        <v>28645</v>
      </c>
      <c r="Y3459" t="s">
        <v>14720</v>
      </c>
      <c r="AB3459" t="s">
        <v>37</v>
      </c>
      <c r="AC3459" t="s">
        <v>38</v>
      </c>
      <c r="AD3459" t="s">
        <v>39</v>
      </c>
    </row>
    <row r="3460" spans="1:30">
      <c r="A3460" t="s">
        <v>3921</v>
      </c>
      <c r="B3460" t="s">
        <v>26</v>
      </c>
      <c r="C3460" t="s">
        <v>27</v>
      </c>
      <c r="D3460" t="s">
        <v>28</v>
      </c>
      <c r="E3460" t="s">
        <v>387</v>
      </c>
      <c r="F3460" t="s">
        <v>3904</v>
      </c>
      <c r="G3460" t="s">
        <v>3905</v>
      </c>
      <c r="H3460" t="s">
        <v>6181</v>
      </c>
      <c r="I3460" t="s">
        <v>19311</v>
      </c>
      <c r="J3460" t="s">
        <v>3921</v>
      </c>
      <c r="K3460" t="s">
        <v>30</v>
      </c>
      <c r="L3460" t="s">
        <v>30</v>
      </c>
      <c r="M3460" t="s">
        <v>41</v>
      </c>
      <c r="N3460" t="s">
        <v>42</v>
      </c>
      <c r="O3460" t="s">
        <v>3922</v>
      </c>
      <c r="P3460" t="s">
        <v>3923</v>
      </c>
      <c r="Q3460" t="s">
        <v>623</v>
      </c>
      <c r="R3460" t="s">
        <v>3924</v>
      </c>
      <c r="S3460" t="str">
        <f t="shared" si="53"/>
        <v>MORANN PERCA, MAGUIN</v>
      </c>
      <c r="T3460" t="s">
        <v>35</v>
      </c>
      <c r="U3460" t="s">
        <v>47</v>
      </c>
      <c r="V3460" t="s">
        <v>48</v>
      </c>
      <c r="W3460" t="s">
        <v>17837</v>
      </c>
      <c r="X3460" s="121">
        <v>25434</v>
      </c>
      <c r="Y3460" t="s">
        <v>3925</v>
      </c>
      <c r="AB3460" t="s">
        <v>37</v>
      </c>
      <c r="AC3460" t="s">
        <v>38</v>
      </c>
      <c r="AD3460" t="s">
        <v>39</v>
      </c>
    </row>
    <row r="3461" spans="1:30">
      <c r="A3461" t="s">
        <v>3926</v>
      </c>
      <c r="B3461" t="s">
        <v>26</v>
      </c>
      <c r="C3461" t="s">
        <v>27</v>
      </c>
      <c r="D3461" t="s">
        <v>28</v>
      </c>
      <c r="E3461" t="s">
        <v>387</v>
      </c>
      <c r="F3461" t="s">
        <v>3904</v>
      </c>
      <c r="G3461" t="s">
        <v>3905</v>
      </c>
      <c r="H3461" t="s">
        <v>6181</v>
      </c>
      <c r="I3461" t="s">
        <v>19311</v>
      </c>
      <c r="J3461" t="s">
        <v>3926</v>
      </c>
      <c r="K3461" t="s">
        <v>30</v>
      </c>
      <c r="L3461" t="s">
        <v>30</v>
      </c>
      <c r="M3461" t="s">
        <v>41</v>
      </c>
      <c r="N3461" t="s">
        <v>42</v>
      </c>
      <c r="O3461" t="s">
        <v>3927</v>
      </c>
      <c r="P3461" t="s">
        <v>445</v>
      </c>
      <c r="Q3461" t="s">
        <v>1019</v>
      </c>
      <c r="R3461" t="s">
        <v>3928</v>
      </c>
      <c r="S3461" t="str">
        <f t="shared" ref="S3461:S3524" si="54">CONCATENATE(P3461," ",Q3461,","," ",R3461)</f>
        <v>GODOY AVALOS, CARINT JUNETT</v>
      </c>
      <c r="T3461" t="s">
        <v>46</v>
      </c>
      <c r="U3461" t="s">
        <v>47</v>
      </c>
      <c r="V3461" t="s">
        <v>48</v>
      </c>
      <c r="W3461" t="s">
        <v>17838</v>
      </c>
      <c r="X3461" s="121">
        <v>27357</v>
      </c>
      <c r="Y3461" t="s">
        <v>3929</v>
      </c>
      <c r="AB3461" t="s">
        <v>37</v>
      </c>
      <c r="AC3461" t="s">
        <v>38</v>
      </c>
      <c r="AD3461" t="s">
        <v>39</v>
      </c>
    </row>
    <row r="3462" spans="1:30">
      <c r="A3462" t="s">
        <v>3930</v>
      </c>
      <c r="B3462" t="s">
        <v>26</v>
      </c>
      <c r="C3462" t="s">
        <v>27</v>
      </c>
      <c r="D3462" t="s">
        <v>28</v>
      </c>
      <c r="E3462" t="s">
        <v>387</v>
      </c>
      <c r="F3462" t="s">
        <v>3904</v>
      </c>
      <c r="G3462" t="s">
        <v>3905</v>
      </c>
      <c r="H3462" t="s">
        <v>6181</v>
      </c>
      <c r="I3462" t="s">
        <v>19311</v>
      </c>
      <c r="J3462" t="s">
        <v>3930</v>
      </c>
      <c r="K3462" t="s">
        <v>30</v>
      </c>
      <c r="L3462" t="s">
        <v>30</v>
      </c>
      <c r="M3462" t="s">
        <v>41</v>
      </c>
      <c r="N3462" t="s">
        <v>42</v>
      </c>
      <c r="O3462" t="s">
        <v>3931</v>
      </c>
      <c r="P3462" t="s">
        <v>312</v>
      </c>
      <c r="Q3462" t="s">
        <v>215</v>
      </c>
      <c r="R3462" t="s">
        <v>3932</v>
      </c>
      <c r="S3462" t="str">
        <f t="shared" si="54"/>
        <v>VARGAS CASTILLO, JUAN WASHINGTON</v>
      </c>
      <c r="T3462" t="s">
        <v>35</v>
      </c>
      <c r="U3462" t="s">
        <v>47</v>
      </c>
      <c r="V3462" t="s">
        <v>48</v>
      </c>
      <c r="W3462" t="s">
        <v>17839</v>
      </c>
      <c r="X3462" s="121">
        <v>26612</v>
      </c>
      <c r="Y3462" t="s">
        <v>3933</v>
      </c>
      <c r="AB3462" t="s">
        <v>37</v>
      </c>
      <c r="AC3462" t="s">
        <v>38</v>
      </c>
      <c r="AD3462" t="s">
        <v>39</v>
      </c>
    </row>
    <row r="3463" spans="1:30">
      <c r="A3463" t="s">
        <v>12411</v>
      </c>
      <c r="B3463" t="s">
        <v>26</v>
      </c>
      <c r="C3463" t="s">
        <v>27</v>
      </c>
      <c r="D3463" t="s">
        <v>28</v>
      </c>
      <c r="E3463" t="s">
        <v>387</v>
      </c>
      <c r="F3463" t="s">
        <v>3904</v>
      </c>
      <c r="G3463" t="s">
        <v>3905</v>
      </c>
      <c r="H3463" t="s">
        <v>6181</v>
      </c>
      <c r="I3463" t="s">
        <v>19311</v>
      </c>
      <c r="J3463" t="s">
        <v>12411</v>
      </c>
      <c r="K3463" t="s">
        <v>87</v>
      </c>
      <c r="L3463" t="s">
        <v>88</v>
      </c>
      <c r="M3463" t="s">
        <v>89</v>
      </c>
      <c r="N3463" t="s">
        <v>231</v>
      </c>
      <c r="O3463" t="s">
        <v>14220</v>
      </c>
      <c r="P3463" t="s">
        <v>40</v>
      </c>
      <c r="Q3463" t="s">
        <v>40</v>
      </c>
      <c r="R3463" t="s">
        <v>40</v>
      </c>
      <c r="S3463" s="163" t="s">
        <v>231</v>
      </c>
      <c r="T3463" t="s">
        <v>62</v>
      </c>
      <c r="U3463" t="s">
        <v>36</v>
      </c>
      <c r="V3463" t="s">
        <v>48</v>
      </c>
      <c r="W3463" t="s">
        <v>40</v>
      </c>
      <c r="X3463" t="s">
        <v>232</v>
      </c>
      <c r="Y3463" t="s">
        <v>40</v>
      </c>
      <c r="AB3463" t="s">
        <v>37</v>
      </c>
      <c r="AC3463" t="s">
        <v>92</v>
      </c>
      <c r="AD3463" t="s">
        <v>39</v>
      </c>
    </row>
    <row r="3464" spans="1:30">
      <c r="A3464" t="s">
        <v>3936</v>
      </c>
      <c r="B3464" t="s">
        <v>26</v>
      </c>
      <c r="C3464" t="s">
        <v>27</v>
      </c>
      <c r="D3464" t="s">
        <v>28</v>
      </c>
      <c r="E3464" t="s">
        <v>362</v>
      </c>
      <c r="F3464" t="s">
        <v>3934</v>
      </c>
      <c r="G3464" t="s">
        <v>3935</v>
      </c>
      <c r="H3464" t="s">
        <v>6181</v>
      </c>
      <c r="I3464" t="s">
        <v>5994</v>
      </c>
      <c r="J3464" t="s">
        <v>3936</v>
      </c>
      <c r="K3464" t="s">
        <v>30</v>
      </c>
      <c r="L3464" t="s">
        <v>31</v>
      </c>
      <c r="M3464" t="s">
        <v>32</v>
      </c>
      <c r="N3464" t="s">
        <v>33</v>
      </c>
      <c r="O3464" t="s">
        <v>6424</v>
      </c>
      <c r="P3464" t="s">
        <v>250</v>
      </c>
      <c r="Q3464" t="s">
        <v>95</v>
      </c>
      <c r="R3464" t="s">
        <v>3937</v>
      </c>
      <c r="S3464" t="str">
        <f t="shared" si="54"/>
        <v>SALAS COLQUE, ROXANA MARISOL</v>
      </c>
      <c r="T3464" t="s">
        <v>58</v>
      </c>
      <c r="U3464" t="s">
        <v>36</v>
      </c>
      <c r="V3464" t="s">
        <v>6426</v>
      </c>
      <c r="W3464" t="s">
        <v>17840</v>
      </c>
      <c r="X3464" s="121">
        <v>25748</v>
      </c>
      <c r="Y3464" t="s">
        <v>3938</v>
      </c>
      <c r="Z3464" s="121">
        <v>43525</v>
      </c>
      <c r="AA3464" s="121">
        <v>44985</v>
      </c>
      <c r="AB3464" t="s">
        <v>37</v>
      </c>
      <c r="AC3464" t="s">
        <v>38</v>
      </c>
      <c r="AD3464" t="s">
        <v>39</v>
      </c>
    </row>
    <row r="3465" spans="1:30">
      <c r="A3465" t="s">
        <v>3939</v>
      </c>
      <c r="B3465" t="s">
        <v>26</v>
      </c>
      <c r="C3465" t="s">
        <v>27</v>
      </c>
      <c r="D3465" t="s">
        <v>28</v>
      </c>
      <c r="E3465" t="s">
        <v>362</v>
      </c>
      <c r="F3465" t="s">
        <v>3934</v>
      </c>
      <c r="G3465" t="s">
        <v>3935</v>
      </c>
      <c r="H3465" t="s">
        <v>6181</v>
      </c>
      <c r="I3465" t="s">
        <v>5994</v>
      </c>
      <c r="J3465" t="s">
        <v>3939</v>
      </c>
      <c r="K3465" t="s">
        <v>30</v>
      </c>
      <c r="L3465" t="s">
        <v>30</v>
      </c>
      <c r="M3465" t="s">
        <v>41</v>
      </c>
      <c r="N3465" t="s">
        <v>42</v>
      </c>
      <c r="O3465" t="s">
        <v>3940</v>
      </c>
      <c r="P3465" t="s">
        <v>161</v>
      </c>
      <c r="Q3465" t="s">
        <v>457</v>
      </c>
      <c r="R3465" t="s">
        <v>3941</v>
      </c>
      <c r="S3465" t="str">
        <f t="shared" si="54"/>
        <v>CORTEZ SEGALES, EZEQUIEL</v>
      </c>
      <c r="T3465" t="s">
        <v>46</v>
      </c>
      <c r="U3465" t="s">
        <v>47</v>
      </c>
      <c r="V3465" t="s">
        <v>48</v>
      </c>
      <c r="W3465" t="s">
        <v>17841</v>
      </c>
      <c r="X3465" s="121">
        <v>21656</v>
      </c>
      <c r="Y3465" t="s">
        <v>3942</v>
      </c>
      <c r="AB3465" t="s">
        <v>37</v>
      </c>
      <c r="AC3465" t="s">
        <v>38</v>
      </c>
      <c r="AD3465" t="s">
        <v>39</v>
      </c>
    </row>
    <row r="3466" spans="1:30">
      <c r="A3466" t="s">
        <v>3943</v>
      </c>
      <c r="B3466" t="s">
        <v>26</v>
      </c>
      <c r="C3466" t="s">
        <v>27</v>
      </c>
      <c r="D3466" t="s">
        <v>28</v>
      </c>
      <c r="E3466" t="s">
        <v>362</v>
      </c>
      <c r="F3466" t="s">
        <v>3934</v>
      </c>
      <c r="G3466" t="s">
        <v>3935</v>
      </c>
      <c r="H3466" t="s">
        <v>6181</v>
      </c>
      <c r="I3466" t="s">
        <v>5994</v>
      </c>
      <c r="J3466" t="s">
        <v>3943</v>
      </c>
      <c r="K3466" t="s">
        <v>30</v>
      </c>
      <c r="L3466" t="s">
        <v>30</v>
      </c>
      <c r="M3466" t="s">
        <v>41</v>
      </c>
      <c r="N3466" t="s">
        <v>42</v>
      </c>
      <c r="O3466" t="s">
        <v>52</v>
      </c>
      <c r="P3466" t="s">
        <v>432</v>
      </c>
      <c r="Q3466" t="s">
        <v>72</v>
      </c>
      <c r="R3466" t="s">
        <v>3944</v>
      </c>
      <c r="S3466" t="str">
        <f t="shared" si="54"/>
        <v>ALBERTO QUISPE, EDGAR ROMULO</v>
      </c>
      <c r="T3466" t="s">
        <v>51</v>
      </c>
      <c r="U3466" t="s">
        <v>47</v>
      </c>
      <c r="V3466" t="s">
        <v>48</v>
      </c>
      <c r="W3466" t="s">
        <v>17842</v>
      </c>
      <c r="X3466" s="121">
        <v>23627</v>
      </c>
      <c r="Y3466" t="s">
        <v>3945</v>
      </c>
      <c r="AB3466" t="s">
        <v>37</v>
      </c>
      <c r="AC3466" t="s">
        <v>38</v>
      </c>
      <c r="AD3466" t="s">
        <v>39</v>
      </c>
    </row>
    <row r="3467" spans="1:30">
      <c r="A3467" t="s">
        <v>3946</v>
      </c>
      <c r="B3467" t="s">
        <v>26</v>
      </c>
      <c r="C3467" t="s">
        <v>27</v>
      </c>
      <c r="D3467" t="s">
        <v>28</v>
      </c>
      <c r="E3467" t="s">
        <v>362</v>
      </c>
      <c r="F3467" t="s">
        <v>3934</v>
      </c>
      <c r="G3467" t="s">
        <v>3935</v>
      </c>
      <c r="H3467" t="s">
        <v>6181</v>
      </c>
      <c r="I3467" t="s">
        <v>5994</v>
      </c>
      <c r="J3467" t="s">
        <v>3946</v>
      </c>
      <c r="K3467" t="s">
        <v>30</v>
      </c>
      <c r="L3467" t="s">
        <v>30</v>
      </c>
      <c r="M3467" t="s">
        <v>41</v>
      </c>
      <c r="N3467" t="s">
        <v>42</v>
      </c>
      <c r="O3467" t="s">
        <v>6290</v>
      </c>
      <c r="P3467" t="s">
        <v>633</v>
      </c>
      <c r="Q3467" t="s">
        <v>140</v>
      </c>
      <c r="R3467" t="s">
        <v>756</v>
      </c>
      <c r="S3467" t="str">
        <f t="shared" si="54"/>
        <v>CCAMA LLANQUE, MARIANO</v>
      </c>
      <c r="T3467" t="s">
        <v>51</v>
      </c>
      <c r="U3467" t="s">
        <v>47</v>
      </c>
      <c r="V3467" t="s">
        <v>48</v>
      </c>
      <c r="W3467" t="s">
        <v>17843</v>
      </c>
      <c r="X3467" s="121">
        <v>22825</v>
      </c>
      <c r="Y3467" t="s">
        <v>3726</v>
      </c>
      <c r="AB3467" t="s">
        <v>37</v>
      </c>
      <c r="AC3467" t="s">
        <v>38</v>
      </c>
      <c r="AD3467" t="s">
        <v>39</v>
      </c>
    </row>
    <row r="3468" spans="1:30">
      <c r="A3468" t="s">
        <v>3947</v>
      </c>
      <c r="B3468" t="s">
        <v>26</v>
      </c>
      <c r="C3468" t="s">
        <v>27</v>
      </c>
      <c r="D3468" t="s">
        <v>28</v>
      </c>
      <c r="E3468" t="s">
        <v>362</v>
      </c>
      <c r="F3468" t="s">
        <v>3934</v>
      </c>
      <c r="G3468" t="s">
        <v>3935</v>
      </c>
      <c r="H3468" t="s">
        <v>6181</v>
      </c>
      <c r="I3468" t="s">
        <v>5994</v>
      </c>
      <c r="J3468" t="s">
        <v>3947</v>
      </c>
      <c r="K3468" t="s">
        <v>30</v>
      </c>
      <c r="L3468" t="s">
        <v>30</v>
      </c>
      <c r="M3468" t="s">
        <v>41</v>
      </c>
      <c r="N3468" t="s">
        <v>42</v>
      </c>
      <c r="O3468" t="s">
        <v>13411</v>
      </c>
      <c r="P3468" t="s">
        <v>301</v>
      </c>
      <c r="Q3468" t="s">
        <v>417</v>
      </c>
      <c r="R3468" t="s">
        <v>5258</v>
      </c>
      <c r="S3468" t="str">
        <f t="shared" si="54"/>
        <v>LLANOS NAYRA, CAMILO</v>
      </c>
      <c r="T3468" t="s">
        <v>58</v>
      </c>
      <c r="U3468" t="s">
        <v>47</v>
      </c>
      <c r="V3468" t="s">
        <v>48</v>
      </c>
      <c r="W3468" t="s">
        <v>17844</v>
      </c>
      <c r="X3468" s="121">
        <v>25767</v>
      </c>
      <c r="Y3468" t="s">
        <v>5259</v>
      </c>
      <c r="AB3468" t="s">
        <v>37</v>
      </c>
      <c r="AC3468" t="s">
        <v>38</v>
      </c>
      <c r="AD3468" t="s">
        <v>39</v>
      </c>
    </row>
    <row r="3469" spans="1:30">
      <c r="A3469" t="s">
        <v>3948</v>
      </c>
      <c r="B3469" t="s">
        <v>26</v>
      </c>
      <c r="C3469" t="s">
        <v>27</v>
      </c>
      <c r="D3469" t="s">
        <v>28</v>
      </c>
      <c r="E3469" t="s">
        <v>362</v>
      </c>
      <c r="F3469" t="s">
        <v>3934</v>
      </c>
      <c r="G3469" t="s">
        <v>3935</v>
      </c>
      <c r="H3469" t="s">
        <v>6181</v>
      </c>
      <c r="I3469" t="s">
        <v>5994</v>
      </c>
      <c r="J3469" t="s">
        <v>3948</v>
      </c>
      <c r="K3469" t="s">
        <v>30</v>
      </c>
      <c r="L3469" t="s">
        <v>30</v>
      </c>
      <c r="M3469" t="s">
        <v>41</v>
      </c>
      <c r="N3469" t="s">
        <v>231</v>
      </c>
      <c r="O3469" t="s">
        <v>3949</v>
      </c>
      <c r="P3469" t="s">
        <v>40</v>
      </c>
      <c r="Q3469" t="s">
        <v>40</v>
      </c>
      <c r="R3469" t="s">
        <v>40</v>
      </c>
      <c r="S3469" s="163" t="s">
        <v>231</v>
      </c>
      <c r="T3469" t="s">
        <v>62</v>
      </c>
      <c r="U3469" t="s">
        <v>47</v>
      </c>
      <c r="V3469" t="s">
        <v>48</v>
      </c>
      <c r="W3469" t="s">
        <v>40</v>
      </c>
      <c r="X3469" t="s">
        <v>232</v>
      </c>
      <c r="Y3469" t="s">
        <v>40</v>
      </c>
      <c r="AB3469" t="s">
        <v>37</v>
      </c>
      <c r="AC3469" t="s">
        <v>6439</v>
      </c>
      <c r="AD3469" t="s">
        <v>39</v>
      </c>
    </row>
    <row r="3470" spans="1:30">
      <c r="A3470" t="s">
        <v>3950</v>
      </c>
      <c r="B3470" t="s">
        <v>26</v>
      </c>
      <c r="C3470" t="s">
        <v>27</v>
      </c>
      <c r="D3470" t="s">
        <v>28</v>
      </c>
      <c r="E3470" t="s">
        <v>362</v>
      </c>
      <c r="F3470" t="s">
        <v>3934</v>
      </c>
      <c r="G3470" t="s">
        <v>3935</v>
      </c>
      <c r="H3470" t="s">
        <v>6181</v>
      </c>
      <c r="I3470" t="s">
        <v>5994</v>
      </c>
      <c r="J3470" t="s">
        <v>3950</v>
      </c>
      <c r="K3470" t="s">
        <v>30</v>
      </c>
      <c r="L3470" t="s">
        <v>30</v>
      </c>
      <c r="M3470" t="s">
        <v>41</v>
      </c>
      <c r="N3470" t="s">
        <v>42</v>
      </c>
      <c r="O3470" t="s">
        <v>3951</v>
      </c>
      <c r="P3470" t="s">
        <v>326</v>
      </c>
      <c r="Q3470" t="s">
        <v>326</v>
      </c>
      <c r="R3470" t="s">
        <v>3952</v>
      </c>
      <c r="S3470" t="str">
        <f t="shared" si="54"/>
        <v>QUENTA QUENTA, AMPARO GILBERTO</v>
      </c>
      <c r="T3470" t="s">
        <v>58</v>
      </c>
      <c r="U3470" t="s">
        <v>47</v>
      </c>
      <c r="V3470" t="s">
        <v>48</v>
      </c>
      <c r="W3470" t="s">
        <v>17845</v>
      </c>
      <c r="X3470" s="121">
        <v>26967</v>
      </c>
      <c r="Y3470" t="s">
        <v>3953</v>
      </c>
      <c r="AB3470" t="s">
        <v>37</v>
      </c>
      <c r="AC3470" t="s">
        <v>38</v>
      </c>
      <c r="AD3470" t="s">
        <v>39</v>
      </c>
    </row>
    <row r="3471" spans="1:30">
      <c r="A3471" t="s">
        <v>3954</v>
      </c>
      <c r="B3471" t="s">
        <v>26</v>
      </c>
      <c r="C3471" t="s">
        <v>27</v>
      </c>
      <c r="D3471" t="s">
        <v>28</v>
      </c>
      <c r="E3471" t="s">
        <v>362</v>
      </c>
      <c r="F3471" t="s">
        <v>3934</v>
      </c>
      <c r="G3471" t="s">
        <v>3935</v>
      </c>
      <c r="H3471" t="s">
        <v>6181</v>
      </c>
      <c r="I3471" t="s">
        <v>5994</v>
      </c>
      <c r="J3471" t="s">
        <v>3954</v>
      </c>
      <c r="K3471" t="s">
        <v>30</v>
      </c>
      <c r="L3471" t="s">
        <v>30</v>
      </c>
      <c r="M3471" t="s">
        <v>41</v>
      </c>
      <c r="N3471" t="s">
        <v>231</v>
      </c>
      <c r="O3471" t="s">
        <v>17846</v>
      </c>
      <c r="P3471" t="s">
        <v>40</v>
      </c>
      <c r="Q3471" t="s">
        <v>40</v>
      </c>
      <c r="R3471" t="s">
        <v>40</v>
      </c>
      <c r="S3471" s="163" t="s">
        <v>231</v>
      </c>
      <c r="T3471" t="s">
        <v>62</v>
      </c>
      <c r="U3471" t="s">
        <v>47</v>
      </c>
      <c r="V3471" t="s">
        <v>48</v>
      </c>
      <c r="W3471" t="s">
        <v>40</v>
      </c>
      <c r="X3471" t="s">
        <v>232</v>
      </c>
      <c r="Y3471" t="s">
        <v>40</v>
      </c>
      <c r="AB3471" t="s">
        <v>37</v>
      </c>
      <c r="AC3471" t="s">
        <v>6439</v>
      </c>
      <c r="AD3471" t="s">
        <v>39</v>
      </c>
    </row>
    <row r="3472" spans="1:30">
      <c r="A3472" t="s">
        <v>3960</v>
      </c>
      <c r="B3472" t="s">
        <v>26</v>
      </c>
      <c r="C3472" t="s">
        <v>27</v>
      </c>
      <c r="D3472" t="s">
        <v>28</v>
      </c>
      <c r="E3472" t="s">
        <v>362</v>
      </c>
      <c r="F3472" t="s">
        <v>3958</v>
      </c>
      <c r="G3472" t="s">
        <v>3959</v>
      </c>
      <c r="H3472" t="s">
        <v>6181</v>
      </c>
      <c r="I3472" t="s">
        <v>5991</v>
      </c>
      <c r="J3472" t="s">
        <v>3960</v>
      </c>
      <c r="K3472" t="s">
        <v>30</v>
      </c>
      <c r="L3472" t="s">
        <v>31</v>
      </c>
      <c r="M3472" t="s">
        <v>32</v>
      </c>
      <c r="N3472" t="s">
        <v>33</v>
      </c>
      <c r="O3472" t="s">
        <v>6424</v>
      </c>
      <c r="P3472" t="s">
        <v>249</v>
      </c>
      <c r="Q3472" t="s">
        <v>72</v>
      </c>
      <c r="R3472" t="s">
        <v>3961</v>
      </c>
      <c r="S3472" t="str">
        <f t="shared" si="54"/>
        <v>PUMA QUISPE, ARMANDO GUILLERMO</v>
      </c>
      <c r="T3472" t="s">
        <v>58</v>
      </c>
      <c r="U3472" t="s">
        <v>36</v>
      </c>
      <c r="V3472" t="s">
        <v>6426</v>
      </c>
      <c r="W3472" t="s">
        <v>17847</v>
      </c>
      <c r="X3472" s="121">
        <v>25272</v>
      </c>
      <c r="Y3472" t="s">
        <v>3962</v>
      </c>
      <c r="Z3472" s="121">
        <v>43525</v>
      </c>
      <c r="AA3472" s="121">
        <v>44985</v>
      </c>
      <c r="AB3472" t="s">
        <v>37</v>
      </c>
      <c r="AC3472" t="s">
        <v>38</v>
      </c>
      <c r="AD3472" t="s">
        <v>39</v>
      </c>
    </row>
    <row r="3473" spans="1:30">
      <c r="A3473" t="s">
        <v>3963</v>
      </c>
      <c r="B3473" t="s">
        <v>26</v>
      </c>
      <c r="C3473" t="s">
        <v>27</v>
      </c>
      <c r="D3473" t="s">
        <v>28</v>
      </c>
      <c r="E3473" t="s">
        <v>362</v>
      </c>
      <c r="F3473" t="s">
        <v>3958</v>
      </c>
      <c r="G3473" t="s">
        <v>3959</v>
      </c>
      <c r="H3473" t="s">
        <v>6181</v>
      </c>
      <c r="I3473" t="s">
        <v>5991</v>
      </c>
      <c r="J3473" t="s">
        <v>3963</v>
      </c>
      <c r="K3473" t="s">
        <v>30</v>
      </c>
      <c r="L3473" t="s">
        <v>30</v>
      </c>
      <c r="M3473" t="s">
        <v>41</v>
      </c>
      <c r="N3473" t="s">
        <v>42</v>
      </c>
      <c r="O3473" t="s">
        <v>14721</v>
      </c>
      <c r="P3473" t="s">
        <v>103</v>
      </c>
      <c r="Q3473" t="s">
        <v>103</v>
      </c>
      <c r="R3473" t="s">
        <v>6821</v>
      </c>
      <c r="S3473" t="str">
        <f t="shared" si="54"/>
        <v>MAMANI MAMANI, AURORA</v>
      </c>
      <c r="T3473" t="s">
        <v>46</v>
      </c>
      <c r="U3473" t="s">
        <v>47</v>
      </c>
      <c r="V3473" t="s">
        <v>48</v>
      </c>
      <c r="W3473" t="s">
        <v>17848</v>
      </c>
      <c r="X3473" s="121">
        <v>23860</v>
      </c>
      <c r="Y3473" t="s">
        <v>14722</v>
      </c>
      <c r="AB3473" t="s">
        <v>37</v>
      </c>
      <c r="AC3473" t="s">
        <v>38</v>
      </c>
      <c r="AD3473" t="s">
        <v>39</v>
      </c>
    </row>
    <row r="3474" spans="1:30">
      <c r="A3474" t="s">
        <v>3965</v>
      </c>
      <c r="B3474" t="s">
        <v>26</v>
      </c>
      <c r="C3474" t="s">
        <v>27</v>
      </c>
      <c r="D3474" t="s">
        <v>28</v>
      </c>
      <c r="E3474" t="s">
        <v>362</v>
      </c>
      <c r="F3474" t="s">
        <v>3958</v>
      </c>
      <c r="G3474" t="s">
        <v>3959</v>
      </c>
      <c r="H3474" t="s">
        <v>6181</v>
      </c>
      <c r="I3474" t="s">
        <v>5991</v>
      </c>
      <c r="J3474" t="s">
        <v>3965</v>
      </c>
      <c r="K3474" t="s">
        <v>30</v>
      </c>
      <c r="L3474" t="s">
        <v>30</v>
      </c>
      <c r="M3474" t="s">
        <v>41</v>
      </c>
      <c r="N3474" t="s">
        <v>42</v>
      </c>
      <c r="O3474" t="s">
        <v>14723</v>
      </c>
      <c r="P3474" t="s">
        <v>178</v>
      </c>
      <c r="Q3474" t="s">
        <v>296</v>
      </c>
      <c r="R3474" t="s">
        <v>120</v>
      </c>
      <c r="S3474" t="str">
        <f t="shared" si="54"/>
        <v>CAHUANA TAPIA, JULIA</v>
      </c>
      <c r="T3474" t="s">
        <v>51</v>
      </c>
      <c r="U3474" t="s">
        <v>47</v>
      </c>
      <c r="V3474" t="s">
        <v>48</v>
      </c>
      <c r="W3474" t="s">
        <v>17849</v>
      </c>
      <c r="X3474" s="121">
        <v>22510</v>
      </c>
      <c r="Y3474" t="s">
        <v>14724</v>
      </c>
      <c r="AB3474" t="s">
        <v>37</v>
      </c>
      <c r="AC3474" t="s">
        <v>38</v>
      </c>
      <c r="AD3474" t="s">
        <v>39</v>
      </c>
    </row>
    <row r="3475" spans="1:30">
      <c r="A3475" t="s">
        <v>3969</v>
      </c>
      <c r="B3475" t="s">
        <v>26</v>
      </c>
      <c r="C3475" t="s">
        <v>27</v>
      </c>
      <c r="D3475" t="s">
        <v>28</v>
      </c>
      <c r="E3475" t="s">
        <v>362</v>
      </c>
      <c r="F3475" t="s">
        <v>3958</v>
      </c>
      <c r="G3475" t="s">
        <v>3959</v>
      </c>
      <c r="H3475" t="s">
        <v>6181</v>
      </c>
      <c r="I3475" t="s">
        <v>5991</v>
      </c>
      <c r="J3475" t="s">
        <v>3969</v>
      </c>
      <c r="K3475" t="s">
        <v>30</v>
      </c>
      <c r="L3475" t="s">
        <v>30</v>
      </c>
      <c r="M3475" t="s">
        <v>2590</v>
      </c>
      <c r="N3475" t="s">
        <v>42</v>
      </c>
      <c r="O3475" t="s">
        <v>52</v>
      </c>
      <c r="P3475" t="s">
        <v>282</v>
      </c>
      <c r="Q3475" t="s">
        <v>517</v>
      </c>
      <c r="R3475" t="s">
        <v>3970</v>
      </c>
      <c r="S3475" t="str">
        <f t="shared" si="54"/>
        <v>CHAMBILLA ALAVE, ULISES</v>
      </c>
      <c r="T3475" t="s">
        <v>62</v>
      </c>
      <c r="U3475" t="s">
        <v>47</v>
      </c>
      <c r="V3475" t="s">
        <v>48</v>
      </c>
      <c r="W3475" t="s">
        <v>17850</v>
      </c>
      <c r="X3475" s="121">
        <v>24640</v>
      </c>
      <c r="Y3475" t="s">
        <v>3971</v>
      </c>
      <c r="AB3475" t="s">
        <v>37</v>
      </c>
      <c r="AC3475" t="s">
        <v>38</v>
      </c>
      <c r="AD3475" t="s">
        <v>39</v>
      </c>
    </row>
    <row r="3476" spans="1:30">
      <c r="A3476" t="s">
        <v>3973</v>
      </c>
      <c r="B3476" t="s">
        <v>26</v>
      </c>
      <c r="C3476" t="s">
        <v>27</v>
      </c>
      <c r="D3476" t="s">
        <v>28</v>
      </c>
      <c r="E3476" t="s">
        <v>362</v>
      </c>
      <c r="F3476" t="s">
        <v>3958</v>
      </c>
      <c r="G3476" t="s">
        <v>3959</v>
      </c>
      <c r="H3476" t="s">
        <v>6181</v>
      </c>
      <c r="I3476" t="s">
        <v>5991</v>
      </c>
      <c r="J3476" t="s">
        <v>3973</v>
      </c>
      <c r="K3476" t="s">
        <v>30</v>
      </c>
      <c r="L3476" t="s">
        <v>30</v>
      </c>
      <c r="M3476" t="s">
        <v>41</v>
      </c>
      <c r="N3476" t="s">
        <v>42</v>
      </c>
      <c r="O3476" t="s">
        <v>52</v>
      </c>
      <c r="P3476" t="s">
        <v>3974</v>
      </c>
      <c r="Q3476" t="s">
        <v>3975</v>
      </c>
      <c r="R3476" t="s">
        <v>3976</v>
      </c>
      <c r="S3476" t="str">
        <f t="shared" si="54"/>
        <v>COSSIO BOLAÑOS, JENNY</v>
      </c>
      <c r="T3476" t="s">
        <v>51</v>
      </c>
      <c r="U3476" t="s">
        <v>47</v>
      </c>
      <c r="V3476" t="s">
        <v>48</v>
      </c>
      <c r="W3476" t="s">
        <v>17851</v>
      </c>
      <c r="X3476" s="121">
        <v>25366</v>
      </c>
      <c r="Y3476" t="s">
        <v>3977</v>
      </c>
      <c r="AB3476" t="s">
        <v>37</v>
      </c>
      <c r="AC3476" t="s">
        <v>38</v>
      </c>
      <c r="AD3476" t="s">
        <v>39</v>
      </c>
    </row>
    <row r="3477" spans="1:30">
      <c r="A3477" t="s">
        <v>3978</v>
      </c>
      <c r="B3477" t="s">
        <v>26</v>
      </c>
      <c r="C3477" t="s">
        <v>27</v>
      </c>
      <c r="D3477" t="s">
        <v>28</v>
      </c>
      <c r="E3477" t="s">
        <v>362</v>
      </c>
      <c r="F3477" t="s">
        <v>3958</v>
      </c>
      <c r="G3477" t="s">
        <v>3959</v>
      </c>
      <c r="H3477" t="s">
        <v>6181</v>
      </c>
      <c r="I3477" t="s">
        <v>5991</v>
      </c>
      <c r="J3477" t="s">
        <v>3978</v>
      </c>
      <c r="K3477" t="s">
        <v>30</v>
      </c>
      <c r="L3477" t="s">
        <v>30</v>
      </c>
      <c r="M3477" t="s">
        <v>2498</v>
      </c>
      <c r="N3477" t="s">
        <v>42</v>
      </c>
      <c r="O3477" t="s">
        <v>17852</v>
      </c>
      <c r="P3477" t="s">
        <v>273</v>
      </c>
      <c r="Q3477" t="s">
        <v>1024</v>
      </c>
      <c r="R3477" t="s">
        <v>772</v>
      </c>
      <c r="S3477" t="str">
        <f t="shared" si="54"/>
        <v>GORDILLO HERMOSA, CARLOS</v>
      </c>
      <c r="T3477" t="s">
        <v>51</v>
      </c>
      <c r="U3477" t="s">
        <v>47</v>
      </c>
      <c r="V3477" t="s">
        <v>48</v>
      </c>
      <c r="W3477" t="s">
        <v>17853</v>
      </c>
      <c r="X3477" s="121">
        <v>26403</v>
      </c>
      <c r="Y3477" t="s">
        <v>3807</v>
      </c>
      <c r="AB3477" t="s">
        <v>37</v>
      </c>
      <c r="AC3477" t="s">
        <v>38</v>
      </c>
      <c r="AD3477" t="s">
        <v>39</v>
      </c>
    </row>
    <row r="3478" spans="1:30">
      <c r="A3478" t="s">
        <v>3979</v>
      </c>
      <c r="B3478" t="s">
        <v>26</v>
      </c>
      <c r="C3478" t="s">
        <v>27</v>
      </c>
      <c r="D3478" t="s">
        <v>28</v>
      </c>
      <c r="E3478" t="s">
        <v>362</v>
      </c>
      <c r="F3478" t="s">
        <v>3958</v>
      </c>
      <c r="G3478" t="s">
        <v>3959</v>
      </c>
      <c r="H3478" t="s">
        <v>6181</v>
      </c>
      <c r="I3478" t="s">
        <v>5991</v>
      </c>
      <c r="J3478" t="s">
        <v>3979</v>
      </c>
      <c r="K3478" t="s">
        <v>30</v>
      </c>
      <c r="L3478" t="s">
        <v>30</v>
      </c>
      <c r="M3478" t="s">
        <v>41</v>
      </c>
      <c r="N3478" t="s">
        <v>42</v>
      </c>
      <c r="O3478" t="s">
        <v>14725</v>
      </c>
      <c r="P3478" t="s">
        <v>72</v>
      </c>
      <c r="Q3478" t="s">
        <v>635</v>
      </c>
      <c r="R3478" t="s">
        <v>3891</v>
      </c>
      <c r="S3478" t="str">
        <f t="shared" si="54"/>
        <v>QUISPE CATARI, NEPTALI ROGER</v>
      </c>
      <c r="T3478" t="s">
        <v>58</v>
      </c>
      <c r="U3478" t="s">
        <v>47</v>
      </c>
      <c r="V3478" t="s">
        <v>48</v>
      </c>
      <c r="W3478" t="s">
        <v>17854</v>
      </c>
      <c r="X3478" s="121">
        <v>25100</v>
      </c>
      <c r="Y3478" t="s">
        <v>3892</v>
      </c>
      <c r="AB3478" t="s">
        <v>37</v>
      </c>
      <c r="AC3478" t="s">
        <v>38</v>
      </c>
      <c r="AD3478" t="s">
        <v>39</v>
      </c>
    </row>
    <row r="3479" spans="1:30">
      <c r="A3479" t="s">
        <v>3982</v>
      </c>
      <c r="B3479" t="s">
        <v>26</v>
      </c>
      <c r="C3479" t="s">
        <v>27</v>
      </c>
      <c r="D3479" t="s">
        <v>28</v>
      </c>
      <c r="E3479" t="s">
        <v>362</v>
      </c>
      <c r="F3479" t="s">
        <v>3958</v>
      </c>
      <c r="G3479" t="s">
        <v>3959</v>
      </c>
      <c r="H3479" t="s">
        <v>6181</v>
      </c>
      <c r="I3479" t="s">
        <v>5991</v>
      </c>
      <c r="J3479" t="s">
        <v>3982</v>
      </c>
      <c r="K3479" t="s">
        <v>30</v>
      </c>
      <c r="L3479" t="s">
        <v>30</v>
      </c>
      <c r="M3479" t="s">
        <v>41</v>
      </c>
      <c r="N3479" t="s">
        <v>231</v>
      </c>
      <c r="O3479" t="s">
        <v>17855</v>
      </c>
      <c r="P3479" t="s">
        <v>40</v>
      </c>
      <c r="Q3479" t="s">
        <v>40</v>
      </c>
      <c r="R3479" t="s">
        <v>40</v>
      </c>
      <c r="S3479" s="163" t="s">
        <v>231</v>
      </c>
      <c r="T3479" t="s">
        <v>62</v>
      </c>
      <c r="U3479" t="s">
        <v>47</v>
      </c>
      <c r="V3479" t="s">
        <v>48</v>
      </c>
      <c r="W3479" t="s">
        <v>40</v>
      </c>
      <c r="X3479" t="s">
        <v>232</v>
      </c>
      <c r="Y3479" t="s">
        <v>40</v>
      </c>
      <c r="AB3479" t="s">
        <v>37</v>
      </c>
      <c r="AC3479" t="s">
        <v>6439</v>
      </c>
      <c r="AD3479" t="s">
        <v>39</v>
      </c>
    </row>
    <row r="3480" spans="1:30">
      <c r="A3480" t="s">
        <v>3983</v>
      </c>
      <c r="B3480" t="s">
        <v>26</v>
      </c>
      <c r="C3480" t="s">
        <v>27</v>
      </c>
      <c r="D3480" t="s">
        <v>28</v>
      </c>
      <c r="E3480" t="s">
        <v>362</v>
      </c>
      <c r="F3480" t="s">
        <v>3958</v>
      </c>
      <c r="G3480" t="s">
        <v>3959</v>
      </c>
      <c r="H3480" t="s">
        <v>6181</v>
      </c>
      <c r="I3480" t="s">
        <v>5991</v>
      </c>
      <c r="J3480" t="s">
        <v>3983</v>
      </c>
      <c r="K3480" t="s">
        <v>30</v>
      </c>
      <c r="L3480" t="s">
        <v>74</v>
      </c>
      <c r="M3480" t="s">
        <v>74</v>
      </c>
      <c r="N3480" t="s">
        <v>42</v>
      </c>
      <c r="O3480" t="s">
        <v>14726</v>
      </c>
      <c r="P3480" t="s">
        <v>831</v>
      </c>
      <c r="Q3480" t="s">
        <v>18690</v>
      </c>
      <c r="R3480" t="s">
        <v>18691</v>
      </c>
      <c r="S3480" t="str">
        <f t="shared" si="54"/>
        <v>PERALTA YUJRA VDA DE QUISPE, VIVIANA</v>
      </c>
      <c r="T3480" t="s">
        <v>40</v>
      </c>
      <c r="U3480" t="s">
        <v>47</v>
      </c>
      <c r="V3480" t="s">
        <v>48</v>
      </c>
      <c r="W3480" t="s">
        <v>18692</v>
      </c>
      <c r="X3480" s="121">
        <v>24823</v>
      </c>
      <c r="Y3480" t="s">
        <v>18693</v>
      </c>
      <c r="AB3480" t="s">
        <v>37</v>
      </c>
      <c r="AC3480" t="s">
        <v>77</v>
      </c>
      <c r="AD3480" t="s">
        <v>39</v>
      </c>
    </row>
    <row r="3481" spans="1:30">
      <c r="A3481" t="s">
        <v>3985</v>
      </c>
      <c r="B3481" t="s">
        <v>26</v>
      </c>
      <c r="C3481" t="s">
        <v>27</v>
      </c>
      <c r="D3481" t="s">
        <v>28</v>
      </c>
      <c r="E3481" t="s">
        <v>362</v>
      </c>
      <c r="F3481" t="s">
        <v>3958</v>
      </c>
      <c r="G3481" t="s">
        <v>3959</v>
      </c>
      <c r="H3481" t="s">
        <v>6181</v>
      </c>
      <c r="I3481" t="s">
        <v>5991</v>
      </c>
      <c r="J3481" t="s">
        <v>3985</v>
      </c>
      <c r="K3481" t="s">
        <v>87</v>
      </c>
      <c r="L3481" t="s">
        <v>88</v>
      </c>
      <c r="M3481" t="s">
        <v>89</v>
      </c>
      <c r="N3481" t="s">
        <v>42</v>
      </c>
      <c r="O3481" t="s">
        <v>3986</v>
      </c>
      <c r="P3481" t="s">
        <v>131</v>
      </c>
      <c r="Q3481" t="s">
        <v>131</v>
      </c>
      <c r="R3481" t="s">
        <v>6291</v>
      </c>
      <c r="S3481" t="str">
        <f t="shared" si="54"/>
        <v>COILA COILA, QUINTINA</v>
      </c>
      <c r="T3481" t="s">
        <v>99</v>
      </c>
      <c r="U3481" t="s">
        <v>36</v>
      </c>
      <c r="V3481" t="s">
        <v>48</v>
      </c>
      <c r="W3481" t="s">
        <v>17856</v>
      </c>
      <c r="X3481" s="121">
        <v>23315</v>
      </c>
      <c r="Y3481" t="s">
        <v>6292</v>
      </c>
      <c r="AB3481" t="s">
        <v>37</v>
      </c>
      <c r="AC3481" t="s">
        <v>92</v>
      </c>
      <c r="AD3481" t="s">
        <v>39</v>
      </c>
    </row>
    <row r="3482" spans="1:30">
      <c r="A3482" t="s">
        <v>3989</v>
      </c>
      <c r="B3482" t="s">
        <v>26</v>
      </c>
      <c r="C3482" t="s">
        <v>27</v>
      </c>
      <c r="D3482" t="s">
        <v>28</v>
      </c>
      <c r="E3482" t="s">
        <v>363</v>
      </c>
      <c r="F3482" t="s">
        <v>3987</v>
      </c>
      <c r="G3482" t="s">
        <v>3988</v>
      </c>
      <c r="H3482" t="s">
        <v>6181</v>
      </c>
      <c r="I3482" t="s">
        <v>5928</v>
      </c>
      <c r="J3482" t="s">
        <v>3989</v>
      </c>
      <c r="K3482" t="s">
        <v>30</v>
      </c>
      <c r="L3482" t="s">
        <v>31</v>
      </c>
      <c r="M3482" t="s">
        <v>32</v>
      </c>
      <c r="N3482" t="s">
        <v>33</v>
      </c>
      <c r="O3482" t="s">
        <v>3990</v>
      </c>
      <c r="P3482" t="s">
        <v>737</v>
      </c>
      <c r="Q3482" t="s">
        <v>71</v>
      </c>
      <c r="R3482" t="s">
        <v>17859</v>
      </c>
      <c r="S3482" t="str">
        <f t="shared" si="54"/>
        <v>PEÑALOZA HUANCA, ALEXANDER RUSO</v>
      </c>
      <c r="T3482" t="s">
        <v>58</v>
      </c>
      <c r="U3482" t="s">
        <v>36</v>
      </c>
      <c r="V3482" t="s">
        <v>6426</v>
      </c>
      <c r="W3482" t="s">
        <v>17857</v>
      </c>
      <c r="X3482" s="121">
        <v>27826</v>
      </c>
      <c r="Y3482" t="s">
        <v>17858</v>
      </c>
      <c r="Z3482" s="121">
        <v>44197</v>
      </c>
      <c r="AA3482" s="121">
        <v>44985</v>
      </c>
      <c r="AB3482" t="s">
        <v>37</v>
      </c>
      <c r="AC3482" t="s">
        <v>38</v>
      </c>
      <c r="AD3482" t="s">
        <v>39</v>
      </c>
    </row>
    <row r="3483" spans="1:30">
      <c r="A3483" t="s">
        <v>3991</v>
      </c>
      <c r="B3483" t="s">
        <v>26</v>
      </c>
      <c r="C3483" t="s">
        <v>27</v>
      </c>
      <c r="D3483" t="s">
        <v>28</v>
      </c>
      <c r="E3483" t="s">
        <v>363</v>
      </c>
      <c r="F3483" t="s">
        <v>3987</v>
      </c>
      <c r="G3483" t="s">
        <v>3988</v>
      </c>
      <c r="H3483" t="s">
        <v>6181</v>
      </c>
      <c r="I3483" t="s">
        <v>5928</v>
      </c>
      <c r="J3483" t="s">
        <v>3991</v>
      </c>
      <c r="K3483" t="s">
        <v>30</v>
      </c>
      <c r="L3483" t="s">
        <v>30</v>
      </c>
      <c r="M3483" t="s">
        <v>41</v>
      </c>
      <c r="N3483" t="s">
        <v>231</v>
      </c>
      <c r="O3483" t="s">
        <v>19316</v>
      </c>
      <c r="P3483" t="s">
        <v>40</v>
      </c>
      <c r="Q3483" t="s">
        <v>40</v>
      </c>
      <c r="R3483" t="s">
        <v>40</v>
      </c>
      <c r="S3483" s="163" t="s">
        <v>231</v>
      </c>
      <c r="T3483" t="s">
        <v>62</v>
      </c>
      <c r="U3483" t="s">
        <v>47</v>
      </c>
      <c r="V3483" t="s">
        <v>48</v>
      </c>
      <c r="W3483" t="s">
        <v>40</v>
      </c>
      <c r="X3483" t="s">
        <v>232</v>
      </c>
      <c r="Y3483" t="s">
        <v>40</v>
      </c>
      <c r="AB3483" t="s">
        <v>37</v>
      </c>
      <c r="AC3483" t="s">
        <v>6439</v>
      </c>
      <c r="AD3483" t="s">
        <v>39</v>
      </c>
    </row>
    <row r="3484" spans="1:30">
      <c r="A3484" t="s">
        <v>3992</v>
      </c>
      <c r="B3484" t="s">
        <v>26</v>
      </c>
      <c r="C3484" t="s">
        <v>27</v>
      </c>
      <c r="D3484" t="s">
        <v>28</v>
      </c>
      <c r="E3484" t="s">
        <v>363</v>
      </c>
      <c r="F3484" t="s">
        <v>3987</v>
      </c>
      <c r="G3484" t="s">
        <v>3988</v>
      </c>
      <c r="H3484" t="s">
        <v>6181</v>
      </c>
      <c r="I3484" t="s">
        <v>5928</v>
      </c>
      <c r="J3484" t="s">
        <v>3992</v>
      </c>
      <c r="K3484" t="s">
        <v>30</v>
      </c>
      <c r="L3484" t="s">
        <v>30</v>
      </c>
      <c r="M3484" t="s">
        <v>41</v>
      </c>
      <c r="N3484" t="s">
        <v>42</v>
      </c>
      <c r="O3484" t="s">
        <v>52</v>
      </c>
      <c r="P3484" t="s">
        <v>913</v>
      </c>
      <c r="Q3484" t="s">
        <v>64</v>
      </c>
      <c r="R3484" t="s">
        <v>3993</v>
      </c>
      <c r="S3484" t="str">
        <f t="shared" si="54"/>
        <v>CARRASCO CHOQUE, CELPA</v>
      </c>
      <c r="T3484" t="s">
        <v>46</v>
      </c>
      <c r="U3484" t="s">
        <v>47</v>
      </c>
      <c r="V3484" t="s">
        <v>48</v>
      </c>
      <c r="W3484" t="s">
        <v>17860</v>
      </c>
      <c r="X3484" s="121">
        <v>24998</v>
      </c>
      <c r="Y3484" t="s">
        <v>3994</v>
      </c>
      <c r="AB3484" t="s">
        <v>37</v>
      </c>
      <c r="AC3484" t="s">
        <v>38</v>
      </c>
      <c r="AD3484" t="s">
        <v>39</v>
      </c>
    </row>
    <row r="3485" spans="1:30">
      <c r="A3485" t="s">
        <v>3995</v>
      </c>
      <c r="B3485" t="s">
        <v>26</v>
      </c>
      <c r="C3485" t="s">
        <v>27</v>
      </c>
      <c r="D3485" t="s">
        <v>28</v>
      </c>
      <c r="E3485" t="s">
        <v>363</v>
      </c>
      <c r="F3485" t="s">
        <v>3987</v>
      </c>
      <c r="G3485" t="s">
        <v>3988</v>
      </c>
      <c r="H3485" t="s">
        <v>6181</v>
      </c>
      <c r="I3485" t="s">
        <v>5928</v>
      </c>
      <c r="J3485" t="s">
        <v>3995</v>
      </c>
      <c r="K3485" t="s">
        <v>30</v>
      </c>
      <c r="L3485" t="s">
        <v>30</v>
      </c>
      <c r="M3485" t="s">
        <v>41</v>
      </c>
      <c r="N3485" t="s">
        <v>42</v>
      </c>
      <c r="O3485" t="s">
        <v>52</v>
      </c>
      <c r="P3485" t="s">
        <v>129</v>
      </c>
      <c r="Q3485" t="s">
        <v>369</v>
      </c>
      <c r="R3485" t="s">
        <v>3996</v>
      </c>
      <c r="S3485" t="str">
        <f t="shared" si="54"/>
        <v>CRUZ ALEJO, TITO FELIX</v>
      </c>
      <c r="T3485" t="s">
        <v>51</v>
      </c>
      <c r="U3485" t="s">
        <v>47</v>
      </c>
      <c r="V3485" t="s">
        <v>48</v>
      </c>
      <c r="W3485" t="s">
        <v>17861</v>
      </c>
      <c r="X3485" s="121">
        <v>21811</v>
      </c>
      <c r="Y3485" t="s">
        <v>3997</v>
      </c>
      <c r="AB3485" t="s">
        <v>37</v>
      </c>
      <c r="AC3485" t="s">
        <v>38</v>
      </c>
      <c r="AD3485" t="s">
        <v>39</v>
      </c>
    </row>
    <row r="3486" spans="1:30">
      <c r="A3486" t="s">
        <v>3998</v>
      </c>
      <c r="B3486" t="s">
        <v>26</v>
      </c>
      <c r="C3486" t="s">
        <v>27</v>
      </c>
      <c r="D3486" t="s">
        <v>28</v>
      </c>
      <c r="E3486" t="s">
        <v>363</v>
      </c>
      <c r="F3486" t="s">
        <v>3987</v>
      </c>
      <c r="G3486" t="s">
        <v>3988</v>
      </c>
      <c r="H3486" t="s">
        <v>6181</v>
      </c>
      <c r="I3486" t="s">
        <v>5928</v>
      </c>
      <c r="J3486" t="s">
        <v>3998</v>
      </c>
      <c r="K3486" t="s">
        <v>30</v>
      </c>
      <c r="L3486" t="s">
        <v>30</v>
      </c>
      <c r="M3486" t="s">
        <v>41</v>
      </c>
      <c r="N3486" t="s">
        <v>42</v>
      </c>
      <c r="O3486" t="s">
        <v>3999</v>
      </c>
      <c r="P3486" t="s">
        <v>340</v>
      </c>
      <c r="Q3486" t="s">
        <v>381</v>
      </c>
      <c r="R3486" t="s">
        <v>1955</v>
      </c>
      <c r="S3486" t="str">
        <f t="shared" si="54"/>
        <v>PACHO POMA, ABRAHAM</v>
      </c>
      <c r="T3486" t="s">
        <v>51</v>
      </c>
      <c r="U3486" t="s">
        <v>47</v>
      </c>
      <c r="V3486" t="s">
        <v>48</v>
      </c>
      <c r="W3486" t="s">
        <v>17862</v>
      </c>
      <c r="X3486" s="121">
        <v>28200</v>
      </c>
      <c r="Y3486" t="s">
        <v>4000</v>
      </c>
      <c r="AB3486" t="s">
        <v>37</v>
      </c>
      <c r="AC3486" t="s">
        <v>38</v>
      </c>
      <c r="AD3486" t="s">
        <v>39</v>
      </c>
    </row>
    <row r="3487" spans="1:30">
      <c r="A3487" t="s">
        <v>4001</v>
      </c>
      <c r="B3487" t="s">
        <v>26</v>
      </c>
      <c r="C3487" t="s">
        <v>27</v>
      </c>
      <c r="D3487" t="s">
        <v>28</v>
      </c>
      <c r="E3487" t="s">
        <v>363</v>
      </c>
      <c r="F3487" t="s">
        <v>3987</v>
      </c>
      <c r="G3487" t="s">
        <v>3988</v>
      </c>
      <c r="H3487" t="s">
        <v>6181</v>
      </c>
      <c r="I3487" t="s">
        <v>5928</v>
      </c>
      <c r="J3487" t="s">
        <v>4001</v>
      </c>
      <c r="K3487" t="s">
        <v>30</v>
      </c>
      <c r="L3487" t="s">
        <v>30</v>
      </c>
      <c r="M3487" t="s">
        <v>41</v>
      </c>
      <c r="N3487" t="s">
        <v>231</v>
      </c>
      <c r="O3487" t="s">
        <v>4002</v>
      </c>
      <c r="P3487" t="s">
        <v>40</v>
      </c>
      <c r="Q3487" t="s">
        <v>40</v>
      </c>
      <c r="R3487" t="s">
        <v>40</v>
      </c>
      <c r="S3487" s="163" t="s">
        <v>231</v>
      </c>
      <c r="T3487" t="s">
        <v>62</v>
      </c>
      <c r="U3487" t="s">
        <v>47</v>
      </c>
      <c r="V3487" t="s">
        <v>48</v>
      </c>
      <c r="W3487" t="s">
        <v>40</v>
      </c>
      <c r="X3487" t="s">
        <v>232</v>
      </c>
      <c r="Y3487" t="s">
        <v>40</v>
      </c>
      <c r="AB3487" t="s">
        <v>37</v>
      </c>
      <c r="AC3487" t="s">
        <v>6439</v>
      </c>
      <c r="AD3487" t="s">
        <v>39</v>
      </c>
    </row>
    <row r="3488" spans="1:30">
      <c r="A3488" t="s">
        <v>4003</v>
      </c>
      <c r="B3488" t="s">
        <v>26</v>
      </c>
      <c r="C3488" t="s">
        <v>27</v>
      </c>
      <c r="D3488" t="s">
        <v>28</v>
      </c>
      <c r="E3488" t="s">
        <v>363</v>
      </c>
      <c r="F3488" t="s">
        <v>3987</v>
      </c>
      <c r="G3488" t="s">
        <v>3988</v>
      </c>
      <c r="H3488" t="s">
        <v>6181</v>
      </c>
      <c r="I3488" t="s">
        <v>5928</v>
      </c>
      <c r="J3488" t="s">
        <v>4003</v>
      </c>
      <c r="K3488" t="s">
        <v>30</v>
      </c>
      <c r="L3488" t="s">
        <v>30</v>
      </c>
      <c r="M3488" t="s">
        <v>41</v>
      </c>
      <c r="N3488" t="s">
        <v>42</v>
      </c>
      <c r="O3488" t="s">
        <v>52</v>
      </c>
      <c r="P3488" t="s">
        <v>531</v>
      </c>
      <c r="Q3488" t="s">
        <v>370</v>
      </c>
      <c r="R3488" t="s">
        <v>933</v>
      </c>
      <c r="S3488" t="str">
        <f t="shared" si="54"/>
        <v>ZAPATA CHUQUIMIA, ROMAN</v>
      </c>
      <c r="T3488" t="s">
        <v>51</v>
      </c>
      <c r="U3488" t="s">
        <v>47</v>
      </c>
      <c r="V3488" t="s">
        <v>48</v>
      </c>
      <c r="W3488" t="s">
        <v>17863</v>
      </c>
      <c r="X3488" s="121">
        <v>23690</v>
      </c>
      <c r="Y3488" t="s">
        <v>4004</v>
      </c>
      <c r="AB3488" t="s">
        <v>37</v>
      </c>
      <c r="AC3488" t="s">
        <v>38</v>
      </c>
      <c r="AD3488" t="s">
        <v>39</v>
      </c>
    </row>
    <row r="3489" spans="1:30">
      <c r="A3489" t="s">
        <v>4005</v>
      </c>
      <c r="B3489" t="s">
        <v>26</v>
      </c>
      <c r="C3489" t="s">
        <v>27</v>
      </c>
      <c r="D3489" t="s">
        <v>28</v>
      </c>
      <c r="E3489" t="s">
        <v>363</v>
      </c>
      <c r="F3489" t="s">
        <v>3987</v>
      </c>
      <c r="G3489" t="s">
        <v>3988</v>
      </c>
      <c r="H3489" t="s">
        <v>6181</v>
      </c>
      <c r="I3489" t="s">
        <v>5928</v>
      </c>
      <c r="J3489" t="s">
        <v>4005</v>
      </c>
      <c r="K3489" t="s">
        <v>30</v>
      </c>
      <c r="L3489" t="s">
        <v>30</v>
      </c>
      <c r="M3489" t="s">
        <v>41</v>
      </c>
      <c r="N3489" t="s">
        <v>42</v>
      </c>
      <c r="O3489" t="s">
        <v>4006</v>
      </c>
      <c r="P3489" t="s">
        <v>122</v>
      </c>
      <c r="Q3489" t="s">
        <v>103</v>
      </c>
      <c r="R3489" t="s">
        <v>4007</v>
      </c>
      <c r="S3489" t="str">
        <f t="shared" si="54"/>
        <v>FLORES MAMANI, WILY GUIDO</v>
      </c>
      <c r="T3489" t="s">
        <v>62</v>
      </c>
      <c r="U3489" t="s">
        <v>47</v>
      </c>
      <c r="V3489" t="s">
        <v>48</v>
      </c>
      <c r="W3489" t="s">
        <v>17864</v>
      </c>
      <c r="X3489" s="121">
        <v>24933</v>
      </c>
      <c r="Y3489" t="s">
        <v>4008</v>
      </c>
      <c r="AB3489" t="s">
        <v>37</v>
      </c>
      <c r="AC3489" t="s">
        <v>38</v>
      </c>
      <c r="AD3489" t="s">
        <v>39</v>
      </c>
    </row>
    <row r="3490" spans="1:30">
      <c r="A3490" t="s">
        <v>4009</v>
      </c>
      <c r="B3490" t="s">
        <v>26</v>
      </c>
      <c r="C3490" t="s">
        <v>27</v>
      </c>
      <c r="D3490" t="s">
        <v>28</v>
      </c>
      <c r="E3490" t="s">
        <v>363</v>
      </c>
      <c r="F3490" t="s">
        <v>3987</v>
      </c>
      <c r="G3490" t="s">
        <v>3988</v>
      </c>
      <c r="H3490" t="s">
        <v>6181</v>
      </c>
      <c r="I3490" t="s">
        <v>5928</v>
      </c>
      <c r="J3490" t="s">
        <v>4009</v>
      </c>
      <c r="K3490" t="s">
        <v>30</v>
      </c>
      <c r="L3490" t="s">
        <v>74</v>
      </c>
      <c r="M3490" t="s">
        <v>74</v>
      </c>
      <c r="N3490" t="s">
        <v>42</v>
      </c>
      <c r="O3490" t="s">
        <v>13412</v>
      </c>
      <c r="P3490" t="s">
        <v>2740</v>
      </c>
      <c r="Q3490" t="s">
        <v>18682</v>
      </c>
      <c r="R3490" t="s">
        <v>18683</v>
      </c>
      <c r="S3490" t="str">
        <f t="shared" si="54"/>
        <v>YUJRA COLOMA, CLEBER LUIS</v>
      </c>
      <c r="T3490" t="s">
        <v>40</v>
      </c>
      <c r="U3490" t="s">
        <v>47</v>
      </c>
      <c r="V3490" t="s">
        <v>48</v>
      </c>
      <c r="W3490" t="s">
        <v>18684</v>
      </c>
      <c r="X3490" s="121">
        <v>29881</v>
      </c>
      <c r="Y3490" t="s">
        <v>18685</v>
      </c>
      <c r="AB3490" t="s">
        <v>37</v>
      </c>
      <c r="AC3490" t="s">
        <v>77</v>
      </c>
      <c r="AD3490" t="s">
        <v>39</v>
      </c>
    </row>
    <row r="3491" spans="1:30">
      <c r="A3491" t="s">
        <v>4010</v>
      </c>
      <c r="B3491" t="s">
        <v>26</v>
      </c>
      <c r="C3491" t="s">
        <v>27</v>
      </c>
      <c r="D3491" t="s">
        <v>28</v>
      </c>
      <c r="E3491" t="s">
        <v>363</v>
      </c>
      <c r="F3491" t="s">
        <v>3987</v>
      </c>
      <c r="G3491" t="s">
        <v>3988</v>
      </c>
      <c r="H3491" t="s">
        <v>6181</v>
      </c>
      <c r="I3491" t="s">
        <v>5928</v>
      </c>
      <c r="J3491" t="s">
        <v>4010</v>
      </c>
      <c r="K3491" t="s">
        <v>87</v>
      </c>
      <c r="L3491" t="s">
        <v>88</v>
      </c>
      <c r="M3491" t="s">
        <v>89</v>
      </c>
      <c r="N3491" t="s">
        <v>42</v>
      </c>
      <c r="O3491" t="s">
        <v>4011</v>
      </c>
      <c r="P3491" t="s">
        <v>72</v>
      </c>
      <c r="Q3491" t="s">
        <v>352</v>
      </c>
      <c r="R3491" t="s">
        <v>4012</v>
      </c>
      <c r="S3491" t="str">
        <f t="shared" si="54"/>
        <v>QUISPE HUISA, TORIBIO</v>
      </c>
      <c r="T3491" t="s">
        <v>399</v>
      </c>
      <c r="U3491" t="s">
        <v>36</v>
      </c>
      <c r="V3491" t="s">
        <v>48</v>
      </c>
      <c r="W3491" t="s">
        <v>17865</v>
      </c>
      <c r="X3491" s="121">
        <v>23123</v>
      </c>
      <c r="Y3491" t="s">
        <v>4013</v>
      </c>
      <c r="AB3491" t="s">
        <v>37</v>
      </c>
      <c r="AC3491" t="s">
        <v>92</v>
      </c>
      <c r="AD3491" t="s">
        <v>39</v>
      </c>
    </row>
    <row r="3492" spans="1:30">
      <c r="A3492" t="s">
        <v>4016</v>
      </c>
      <c r="B3492" t="s">
        <v>26</v>
      </c>
      <c r="C3492" t="s">
        <v>27</v>
      </c>
      <c r="D3492" t="s">
        <v>28</v>
      </c>
      <c r="E3492" t="s">
        <v>362</v>
      </c>
      <c r="F3492" t="s">
        <v>4014</v>
      </c>
      <c r="G3492" t="s">
        <v>4015</v>
      </c>
      <c r="H3492" t="s">
        <v>6181</v>
      </c>
      <c r="I3492" t="s">
        <v>18543</v>
      </c>
      <c r="J3492" t="s">
        <v>4016</v>
      </c>
      <c r="K3492" t="s">
        <v>30</v>
      </c>
      <c r="L3492" t="s">
        <v>31</v>
      </c>
      <c r="M3492" t="s">
        <v>32</v>
      </c>
      <c r="N3492" t="s">
        <v>231</v>
      </c>
      <c r="O3492" t="s">
        <v>13413</v>
      </c>
      <c r="P3492" t="s">
        <v>40</v>
      </c>
      <c r="Q3492" t="s">
        <v>40</v>
      </c>
      <c r="R3492" t="s">
        <v>40</v>
      </c>
      <c r="S3492" s="163" t="s">
        <v>231</v>
      </c>
      <c r="T3492" t="s">
        <v>62</v>
      </c>
      <c r="U3492" t="s">
        <v>36</v>
      </c>
      <c r="V3492" t="s">
        <v>48</v>
      </c>
      <c r="W3492" t="s">
        <v>40</v>
      </c>
      <c r="X3492" t="s">
        <v>232</v>
      </c>
      <c r="Y3492" t="s">
        <v>40</v>
      </c>
      <c r="AB3492" t="s">
        <v>37</v>
      </c>
      <c r="AC3492" t="s">
        <v>38</v>
      </c>
      <c r="AD3492" t="s">
        <v>39</v>
      </c>
    </row>
    <row r="3493" spans="1:30">
      <c r="A3493" t="s">
        <v>4019</v>
      </c>
      <c r="B3493" t="s">
        <v>26</v>
      </c>
      <c r="C3493" t="s">
        <v>27</v>
      </c>
      <c r="D3493" t="s">
        <v>28</v>
      </c>
      <c r="E3493" t="s">
        <v>362</v>
      </c>
      <c r="F3493" t="s">
        <v>4014</v>
      </c>
      <c r="G3493" t="s">
        <v>4015</v>
      </c>
      <c r="H3493" t="s">
        <v>6181</v>
      </c>
      <c r="I3493" t="s">
        <v>18543</v>
      </c>
      <c r="J3493" t="s">
        <v>4019</v>
      </c>
      <c r="K3493" t="s">
        <v>30</v>
      </c>
      <c r="L3493" t="s">
        <v>30</v>
      </c>
      <c r="M3493" t="s">
        <v>41</v>
      </c>
      <c r="N3493" t="s">
        <v>42</v>
      </c>
      <c r="O3493" t="s">
        <v>52</v>
      </c>
      <c r="P3493" t="s">
        <v>792</v>
      </c>
      <c r="Q3493" t="s">
        <v>823</v>
      </c>
      <c r="R3493" t="s">
        <v>611</v>
      </c>
      <c r="S3493" t="str">
        <f t="shared" si="54"/>
        <v>MARON PONGO, ROGELIO</v>
      </c>
      <c r="T3493" t="s">
        <v>58</v>
      </c>
      <c r="U3493" t="s">
        <v>47</v>
      </c>
      <c r="V3493" t="s">
        <v>48</v>
      </c>
      <c r="W3493" t="s">
        <v>17866</v>
      </c>
      <c r="X3493" s="121">
        <v>26135</v>
      </c>
      <c r="Y3493" t="s">
        <v>4020</v>
      </c>
      <c r="AB3493" t="s">
        <v>37</v>
      </c>
      <c r="AC3493" t="s">
        <v>38</v>
      </c>
      <c r="AD3493" t="s">
        <v>39</v>
      </c>
    </row>
    <row r="3494" spans="1:30">
      <c r="A3494" t="s">
        <v>4021</v>
      </c>
      <c r="B3494" t="s">
        <v>26</v>
      </c>
      <c r="C3494" t="s">
        <v>27</v>
      </c>
      <c r="D3494" t="s">
        <v>28</v>
      </c>
      <c r="E3494" t="s">
        <v>362</v>
      </c>
      <c r="F3494" t="s">
        <v>4014</v>
      </c>
      <c r="G3494" t="s">
        <v>4015</v>
      </c>
      <c r="H3494" t="s">
        <v>6181</v>
      </c>
      <c r="I3494" t="s">
        <v>18543</v>
      </c>
      <c r="J3494" t="s">
        <v>4021</v>
      </c>
      <c r="K3494" t="s">
        <v>30</v>
      </c>
      <c r="L3494" t="s">
        <v>30</v>
      </c>
      <c r="M3494" t="s">
        <v>41</v>
      </c>
      <c r="N3494" t="s">
        <v>42</v>
      </c>
      <c r="O3494" t="s">
        <v>52</v>
      </c>
      <c r="P3494" t="s">
        <v>1041</v>
      </c>
      <c r="Q3494" t="s">
        <v>122</v>
      </c>
      <c r="R3494" t="s">
        <v>4022</v>
      </c>
      <c r="S3494" t="str">
        <f t="shared" si="54"/>
        <v>ANTALLACA FLORES, JAIME VICTOR</v>
      </c>
      <c r="T3494" t="s">
        <v>46</v>
      </c>
      <c r="U3494" t="s">
        <v>47</v>
      </c>
      <c r="V3494" t="s">
        <v>48</v>
      </c>
      <c r="W3494" t="s">
        <v>17867</v>
      </c>
      <c r="X3494" s="121">
        <v>24866</v>
      </c>
      <c r="Y3494" t="s">
        <v>4023</v>
      </c>
      <c r="AB3494" t="s">
        <v>37</v>
      </c>
      <c r="AC3494" t="s">
        <v>38</v>
      </c>
      <c r="AD3494" t="s">
        <v>39</v>
      </c>
    </row>
    <row r="3495" spans="1:30">
      <c r="A3495" t="s">
        <v>4024</v>
      </c>
      <c r="B3495" t="s">
        <v>26</v>
      </c>
      <c r="C3495" t="s">
        <v>27</v>
      </c>
      <c r="D3495" t="s">
        <v>28</v>
      </c>
      <c r="E3495" t="s">
        <v>362</v>
      </c>
      <c r="F3495" t="s">
        <v>4014</v>
      </c>
      <c r="G3495" t="s">
        <v>4015</v>
      </c>
      <c r="H3495" t="s">
        <v>6181</v>
      </c>
      <c r="I3495" t="s">
        <v>18543</v>
      </c>
      <c r="J3495" t="s">
        <v>4024</v>
      </c>
      <c r="K3495" t="s">
        <v>30</v>
      </c>
      <c r="L3495" t="s">
        <v>30</v>
      </c>
      <c r="M3495" t="s">
        <v>41</v>
      </c>
      <c r="N3495" t="s">
        <v>42</v>
      </c>
      <c r="O3495" t="s">
        <v>52</v>
      </c>
      <c r="P3495" t="s">
        <v>75</v>
      </c>
      <c r="Q3495" t="s">
        <v>102</v>
      </c>
      <c r="R3495" t="s">
        <v>242</v>
      </c>
      <c r="S3495" t="str">
        <f t="shared" si="54"/>
        <v>PINEDA CHAMBI, ISABEL</v>
      </c>
      <c r="T3495" t="s">
        <v>51</v>
      </c>
      <c r="U3495" t="s">
        <v>47</v>
      </c>
      <c r="V3495" t="s">
        <v>48</v>
      </c>
      <c r="W3495" t="s">
        <v>17868</v>
      </c>
      <c r="X3495" s="121">
        <v>24066</v>
      </c>
      <c r="Y3495" t="s">
        <v>4025</v>
      </c>
      <c r="AB3495" t="s">
        <v>37</v>
      </c>
      <c r="AC3495" t="s">
        <v>38</v>
      </c>
      <c r="AD3495" t="s">
        <v>39</v>
      </c>
    </row>
    <row r="3496" spans="1:30">
      <c r="A3496" t="s">
        <v>4026</v>
      </c>
      <c r="B3496" t="s">
        <v>26</v>
      </c>
      <c r="C3496" t="s">
        <v>27</v>
      </c>
      <c r="D3496" t="s">
        <v>28</v>
      </c>
      <c r="E3496" t="s">
        <v>362</v>
      </c>
      <c r="F3496" t="s">
        <v>4014</v>
      </c>
      <c r="G3496" t="s">
        <v>4015</v>
      </c>
      <c r="H3496" t="s">
        <v>6181</v>
      </c>
      <c r="I3496" t="s">
        <v>18543</v>
      </c>
      <c r="J3496" t="s">
        <v>4026</v>
      </c>
      <c r="K3496" t="s">
        <v>30</v>
      </c>
      <c r="L3496" t="s">
        <v>30</v>
      </c>
      <c r="M3496" t="s">
        <v>41</v>
      </c>
      <c r="N3496" t="s">
        <v>42</v>
      </c>
      <c r="O3496" t="s">
        <v>17869</v>
      </c>
      <c r="P3496" t="s">
        <v>3405</v>
      </c>
      <c r="Q3496" t="s">
        <v>381</v>
      </c>
      <c r="R3496" t="s">
        <v>1430</v>
      </c>
      <c r="S3496" t="str">
        <f t="shared" si="54"/>
        <v>YUGRA POMA, SANTIAGO</v>
      </c>
      <c r="T3496" t="s">
        <v>51</v>
      </c>
      <c r="U3496" t="s">
        <v>47</v>
      </c>
      <c r="V3496" t="s">
        <v>48</v>
      </c>
      <c r="W3496" t="s">
        <v>17870</v>
      </c>
      <c r="X3496" s="121">
        <v>21186</v>
      </c>
      <c r="Y3496" t="s">
        <v>4834</v>
      </c>
      <c r="AB3496" t="s">
        <v>37</v>
      </c>
      <c r="AC3496" t="s">
        <v>38</v>
      </c>
      <c r="AD3496" t="s">
        <v>39</v>
      </c>
    </row>
    <row r="3497" spans="1:30">
      <c r="A3497" t="s">
        <v>4029</v>
      </c>
      <c r="B3497" t="s">
        <v>26</v>
      </c>
      <c r="C3497" t="s">
        <v>27</v>
      </c>
      <c r="D3497" t="s">
        <v>28</v>
      </c>
      <c r="E3497" t="s">
        <v>362</v>
      </c>
      <c r="F3497" t="s">
        <v>4014</v>
      </c>
      <c r="G3497" t="s">
        <v>4015</v>
      </c>
      <c r="H3497" t="s">
        <v>6181</v>
      </c>
      <c r="I3497" t="s">
        <v>18543</v>
      </c>
      <c r="J3497" t="s">
        <v>4029</v>
      </c>
      <c r="K3497" t="s">
        <v>30</v>
      </c>
      <c r="L3497" t="s">
        <v>30</v>
      </c>
      <c r="M3497" t="s">
        <v>41</v>
      </c>
      <c r="N3497" t="s">
        <v>42</v>
      </c>
      <c r="O3497" t="s">
        <v>6294</v>
      </c>
      <c r="P3497" t="s">
        <v>44</v>
      </c>
      <c r="Q3497" t="s">
        <v>6194</v>
      </c>
      <c r="R3497" t="s">
        <v>620</v>
      </c>
      <c r="S3497" t="str">
        <f t="shared" si="54"/>
        <v>CHOQUEHUANCA GERONIMO, EDWIN</v>
      </c>
      <c r="T3497" t="s">
        <v>51</v>
      </c>
      <c r="U3497" t="s">
        <v>47</v>
      </c>
      <c r="V3497" t="s">
        <v>48</v>
      </c>
      <c r="W3497" t="s">
        <v>17871</v>
      </c>
      <c r="X3497" s="121">
        <v>27974</v>
      </c>
      <c r="Y3497" t="s">
        <v>6295</v>
      </c>
      <c r="AB3497" t="s">
        <v>37</v>
      </c>
      <c r="AC3497" t="s">
        <v>38</v>
      </c>
      <c r="AD3497" t="s">
        <v>39</v>
      </c>
    </row>
    <row r="3498" spans="1:30">
      <c r="A3498" t="s">
        <v>4030</v>
      </c>
      <c r="B3498" t="s">
        <v>26</v>
      </c>
      <c r="C3498" t="s">
        <v>27</v>
      </c>
      <c r="D3498" t="s">
        <v>28</v>
      </c>
      <c r="E3498" t="s">
        <v>362</v>
      </c>
      <c r="F3498" t="s">
        <v>4014</v>
      </c>
      <c r="G3498" t="s">
        <v>4015</v>
      </c>
      <c r="H3498" t="s">
        <v>6181</v>
      </c>
      <c r="I3498" t="s">
        <v>18543</v>
      </c>
      <c r="J3498" t="s">
        <v>4030</v>
      </c>
      <c r="K3498" t="s">
        <v>30</v>
      </c>
      <c r="L3498" t="s">
        <v>30</v>
      </c>
      <c r="M3498" t="s">
        <v>41</v>
      </c>
      <c r="N3498" t="s">
        <v>42</v>
      </c>
      <c r="O3498" t="s">
        <v>4031</v>
      </c>
      <c r="P3498" t="s">
        <v>72</v>
      </c>
      <c r="Q3498" t="s">
        <v>705</v>
      </c>
      <c r="R3498" t="s">
        <v>886</v>
      </c>
      <c r="S3498" t="str">
        <f t="shared" si="54"/>
        <v>QUISPE BLANCO, RUBEN</v>
      </c>
      <c r="T3498" t="s">
        <v>35</v>
      </c>
      <c r="U3498" t="s">
        <v>47</v>
      </c>
      <c r="V3498" t="s">
        <v>48</v>
      </c>
      <c r="W3498" t="s">
        <v>17872</v>
      </c>
      <c r="X3498" s="121">
        <v>27106</v>
      </c>
      <c r="Y3498" t="s">
        <v>4032</v>
      </c>
      <c r="AB3498" t="s">
        <v>37</v>
      </c>
      <c r="AC3498" t="s">
        <v>38</v>
      </c>
      <c r="AD3498" t="s">
        <v>39</v>
      </c>
    </row>
    <row r="3499" spans="1:30">
      <c r="A3499" t="s">
        <v>4033</v>
      </c>
      <c r="B3499" t="s">
        <v>26</v>
      </c>
      <c r="C3499" t="s">
        <v>27</v>
      </c>
      <c r="D3499" t="s">
        <v>28</v>
      </c>
      <c r="E3499" t="s">
        <v>362</v>
      </c>
      <c r="F3499" t="s">
        <v>4014</v>
      </c>
      <c r="G3499" t="s">
        <v>4015</v>
      </c>
      <c r="H3499" t="s">
        <v>6181</v>
      </c>
      <c r="I3499" t="s">
        <v>18543</v>
      </c>
      <c r="J3499" t="s">
        <v>4033</v>
      </c>
      <c r="K3499" t="s">
        <v>30</v>
      </c>
      <c r="L3499" t="s">
        <v>30</v>
      </c>
      <c r="M3499" t="s">
        <v>41</v>
      </c>
      <c r="N3499" t="s">
        <v>42</v>
      </c>
      <c r="O3499" t="s">
        <v>52</v>
      </c>
      <c r="P3499" t="s">
        <v>4034</v>
      </c>
      <c r="Q3499" t="s">
        <v>190</v>
      </c>
      <c r="R3499" t="s">
        <v>4035</v>
      </c>
      <c r="S3499" t="str">
        <f t="shared" si="54"/>
        <v>OLIVERA VALDEZ, MARIA JESUS</v>
      </c>
      <c r="T3499" t="s">
        <v>46</v>
      </c>
      <c r="U3499" t="s">
        <v>47</v>
      </c>
      <c r="V3499" t="s">
        <v>48</v>
      </c>
      <c r="W3499" t="s">
        <v>17873</v>
      </c>
      <c r="X3499" s="121">
        <v>21657</v>
      </c>
      <c r="Y3499" t="s">
        <v>4036</v>
      </c>
      <c r="AB3499" t="s">
        <v>37</v>
      </c>
      <c r="AC3499" t="s">
        <v>38</v>
      </c>
      <c r="AD3499" t="s">
        <v>39</v>
      </c>
    </row>
    <row r="3500" spans="1:30">
      <c r="A3500" t="s">
        <v>4037</v>
      </c>
      <c r="B3500" t="s">
        <v>26</v>
      </c>
      <c r="C3500" t="s">
        <v>27</v>
      </c>
      <c r="D3500" t="s">
        <v>28</v>
      </c>
      <c r="E3500" t="s">
        <v>362</v>
      </c>
      <c r="F3500" t="s">
        <v>4014</v>
      </c>
      <c r="G3500" t="s">
        <v>4015</v>
      </c>
      <c r="H3500" t="s">
        <v>6181</v>
      </c>
      <c r="I3500" t="s">
        <v>18543</v>
      </c>
      <c r="J3500" t="s">
        <v>4037</v>
      </c>
      <c r="K3500" t="s">
        <v>87</v>
      </c>
      <c r="L3500" t="s">
        <v>88</v>
      </c>
      <c r="M3500" t="s">
        <v>89</v>
      </c>
      <c r="N3500" t="s">
        <v>42</v>
      </c>
      <c r="O3500" t="s">
        <v>420</v>
      </c>
      <c r="P3500" t="s">
        <v>293</v>
      </c>
      <c r="Q3500" t="s">
        <v>296</v>
      </c>
      <c r="R3500" t="s">
        <v>4038</v>
      </c>
      <c r="S3500" t="str">
        <f t="shared" si="54"/>
        <v>AGUILAR TAPIA, EVARISTO</v>
      </c>
      <c r="T3500" t="s">
        <v>99</v>
      </c>
      <c r="U3500" t="s">
        <v>36</v>
      </c>
      <c r="V3500" t="s">
        <v>48</v>
      </c>
      <c r="W3500" t="s">
        <v>17874</v>
      </c>
      <c r="X3500" s="121">
        <v>23368</v>
      </c>
      <c r="Y3500" t="s">
        <v>4039</v>
      </c>
      <c r="AB3500" t="s">
        <v>37</v>
      </c>
      <c r="AC3500" t="s">
        <v>92</v>
      </c>
      <c r="AD3500" t="s">
        <v>39</v>
      </c>
    </row>
    <row r="3501" spans="1:30">
      <c r="A3501" t="s">
        <v>4042</v>
      </c>
      <c r="B3501" t="s">
        <v>26</v>
      </c>
      <c r="C3501" t="s">
        <v>27</v>
      </c>
      <c r="D3501" t="s">
        <v>28</v>
      </c>
      <c r="E3501" t="s">
        <v>363</v>
      </c>
      <c r="F3501" t="s">
        <v>4040</v>
      </c>
      <c r="G3501" t="s">
        <v>4041</v>
      </c>
      <c r="H3501" t="s">
        <v>6181</v>
      </c>
      <c r="I3501" t="s">
        <v>5993</v>
      </c>
      <c r="J3501" t="s">
        <v>4042</v>
      </c>
      <c r="K3501" t="s">
        <v>30</v>
      </c>
      <c r="L3501" t="s">
        <v>31</v>
      </c>
      <c r="M3501" t="s">
        <v>32</v>
      </c>
      <c r="N3501" t="s">
        <v>33</v>
      </c>
      <c r="O3501" t="s">
        <v>4043</v>
      </c>
      <c r="P3501" t="s">
        <v>777</v>
      </c>
      <c r="Q3501" t="s">
        <v>3719</v>
      </c>
      <c r="R3501" t="s">
        <v>4044</v>
      </c>
      <c r="S3501" t="str">
        <f t="shared" si="54"/>
        <v>ANGLES MEJIA, SOLEDAD VICTORIA</v>
      </c>
      <c r="T3501" t="s">
        <v>58</v>
      </c>
      <c r="U3501" t="s">
        <v>36</v>
      </c>
      <c r="V3501" t="s">
        <v>158</v>
      </c>
      <c r="W3501" t="s">
        <v>17875</v>
      </c>
      <c r="X3501" s="121">
        <v>26978</v>
      </c>
      <c r="Y3501" t="s">
        <v>4045</v>
      </c>
      <c r="Z3501" s="121">
        <v>44240</v>
      </c>
      <c r="AB3501" t="s">
        <v>37</v>
      </c>
      <c r="AC3501" t="s">
        <v>38</v>
      </c>
      <c r="AD3501" t="s">
        <v>39</v>
      </c>
    </row>
    <row r="3502" spans="1:30">
      <c r="A3502" t="s">
        <v>4046</v>
      </c>
      <c r="B3502" t="s">
        <v>26</v>
      </c>
      <c r="C3502" t="s">
        <v>27</v>
      </c>
      <c r="D3502" t="s">
        <v>28</v>
      </c>
      <c r="E3502" t="s">
        <v>363</v>
      </c>
      <c r="F3502" t="s">
        <v>4040</v>
      </c>
      <c r="G3502" t="s">
        <v>4041</v>
      </c>
      <c r="H3502" t="s">
        <v>6181</v>
      </c>
      <c r="I3502" t="s">
        <v>5993</v>
      </c>
      <c r="J3502" t="s">
        <v>4046</v>
      </c>
      <c r="K3502" t="s">
        <v>30</v>
      </c>
      <c r="L3502" t="s">
        <v>30</v>
      </c>
      <c r="M3502" t="s">
        <v>41</v>
      </c>
      <c r="N3502" t="s">
        <v>42</v>
      </c>
      <c r="O3502" t="s">
        <v>4047</v>
      </c>
      <c r="P3502" t="s">
        <v>269</v>
      </c>
      <c r="Q3502" t="s">
        <v>72</v>
      </c>
      <c r="R3502" t="s">
        <v>159</v>
      </c>
      <c r="S3502" t="str">
        <f t="shared" si="54"/>
        <v>CUTIPA QUISPE, GUADALUPE</v>
      </c>
      <c r="T3502" t="s">
        <v>51</v>
      </c>
      <c r="U3502" t="s">
        <v>47</v>
      </c>
      <c r="V3502" t="s">
        <v>48</v>
      </c>
      <c r="W3502" t="s">
        <v>17876</v>
      </c>
      <c r="X3502" s="121">
        <v>25184</v>
      </c>
      <c r="Y3502" t="s">
        <v>4048</v>
      </c>
      <c r="AB3502" t="s">
        <v>37</v>
      </c>
      <c r="AC3502" t="s">
        <v>38</v>
      </c>
      <c r="AD3502" t="s">
        <v>39</v>
      </c>
    </row>
    <row r="3503" spans="1:30">
      <c r="A3503" t="s">
        <v>4049</v>
      </c>
      <c r="B3503" t="s">
        <v>26</v>
      </c>
      <c r="C3503" t="s">
        <v>27</v>
      </c>
      <c r="D3503" t="s">
        <v>28</v>
      </c>
      <c r="E3503" t="s">
        <v>363</v>
      </c>
      <c r="F3503" t="s">
        <v>4040</v>
      </c>
      <c r="G3503" t="s">
        <v>4041</v>
      </c>
      <c r="H3503" t="s">
        <v>6181</v>
      </c>
      <c r="I3503" t="s">
        <v>5993</v>
      </c>
      <c r="J3503" t="s">
        <v>4049</v>
      </c>
      <c r="K3503" t="s">
        <v>30</v>
      </c>
      <c r="L3503" t="s">
        <v>30</v>
      </c>
      <c r="M3503" t="s">
        <v>41</v>
      </c>
      <c r="N3503" t="s">
        <v>42</v>
      </c>
      <c r="O3503" t="s">
        <v>13414</v>
      </c>
      <c r="P3503" t="s">
        <v>276</v>
      </c>
      <c r="Q3503" t="s">
        <v>103</v>
      </c>
      <c r="R3503" t="s">
        <v>723</v>
      </c>
      <c r="S3503" t="str">
        <f t="shared" si="54"/>
        <v>CUEVA MAMANI, JOSE JORGE</v>
      </c>
      <c r="T3503" t="s">
        <v>310</v>
      </c>
      <c r="U3503" t="s">
        <v>47</v>
      </c>
      <c r="V3503" t="s">
        <v>48</v>
      </c>
      <c r="W3503" t="s">
        <v>17877</v>
      </c>
      <c r="X3503" s="121">
        <v>24913</v>
      </c>
      <c r="Y3503" t="s">
        <v>3798</v>
      </c>
      <c r="AB3503" t="s">
        <v>37</v>
      </c>
      <c r="AC3503" t="s">
        <v>38</v>
      </c>
      <c r="AD3503" t="s">
        <v>39</v>
      </c>
    </row>
    <row r="3504" spans="1:30">
      <c r="A3504" t="s">
        <v>4050</v>
      </c>
      <c r="B3504" t="s">
        <v>26</v>
      </c>
      <c r="C3504" t="s">
        <v>27</v>
      </c>
      <c r="D3504" t="s">
        <v>28</v>
      </c>
      <c r="E3504" t="s">
        <v>363</v>
      </c>
      <c r="F3504" t="s">
        <v>4040</v>
      </c>
      <c r="G3504" t="s">
        <v>4041</v>
      </c>
      <c r="H3504" t="s">
        <v>6181</v>
      </c>
      <c r="I3504" t="s">
        <v>5993</v>
      </c>
      <c r="J3504" t="s">
        <v>4050</v>
      </c>
      <c r="K3504" t="s">
        <v>30</v>
      </c>
      <c r="L3504" t="s">
        <v>30</v>
      </c>
      <c r="M3504" t="s">
        <v>41</v>
      </c>
      <c r="N3504" t="s">
        <v>231</v>
      </c>
      <c r="O3504" t="s">
        <v>4051</v>
      </c>
      <c r="P3504" t="s">
        <v>40</v>
      </c>
      <c r="Q3504" t="s">
        <v>40</v>
      </c>
      <c r="R3504" t="s">
        <v>40</v>
      </c>
      <c r="S3504" s="163" t="s">
        <v>231</v>
      </c>
      <c r="T3504" t="s">
        <v>62</v>
      </c>
      <c r="U3504" t="s">
        <v>47</v>
      </c>
      <c r="V3504" t="s">
        <v>48</v>
      </c>
      <c r="W3504" t="s">
        <v>40</v>
      </c>
      <c r="X3504" t="s">
        <v>232</v>
      </c>
      <c r="Y3504" t="s">
        <v>40</v>
      </c>
      <c r="AB3504" t="s">
        <v>37</v>
      </c>
      <c r="AC3504" t="s">
        <v>6439</v>
      </c>
      <c r="AD3504" t="s">
        <v>39</v>
      </c>
    </row>
    <row r="3505" spans="1:30">
      <c r="A3505" t="s">
        <v>4055</v>
      </c>
      <c r="B3505" t="s">
        <v>26</v>
      </c>
      <c r="C3505" t="s">
        <v>27</v>
      </c>
      <c r="D3505" t="s">
        <v>28</v>
      </c>
      <c r="E3505" t="s">
        <v>363</v>
      </c>
      <c r="F3505" t="s">
        <v>4040</v>
      </c>
      <c r="G3505" t="s">
        <v>4041</v>
      </c>
      <c r="H3505" t="s">
        <v>6181</v>
      </c>
      <c r="I3505" t="s">
        <v>5993</v>
      </c>
      <c r="J3505" t="s">
        <v>4055</v>
      </c>
      <c r="K3505" t="s">
        <v>30</v>
      </c>
      <c r="L3505" t="s">
        <v>30</v>
      </c>
      <c r="M3505" t="s">
        <v>41</v>
      </c>
      <c r="N3505" t="s">
        <v>42</v>
      </c>
      <c r="O3505" t="s">
        <v>4056</v>
      </c>
      <c r="P3505" t="s">
        <v>148</v>
      </c>
      <c r="Q3505" t="s">
        <v>1031</v>
      </c>
      <c r="R3505" t="s">
        <v>4057</v>
      </c>
      <c r="S3505" t="str">
        <f t="shared" si="54"/>
        <v>RAMOS PARIPANCA, VICTOR GONZALO</v>
      </c>
      <c r="T3505" t="s">
        <v>46</v>
      </c>
      <c r="U3505" t="s">
        <v>47</v>
      </c>
      <c r="V3505" t="s">
        <v>48</v>
      </c>
      <c r="W3505" t="s">
        <v>17878</v>
      </c>
      <c r="X3505" s="121">
        <v>21289</v>
      </c>
      <c r="Y3505" t="s">
        <v>4058</v>
      </c>
      <c r="AB3505" t="s">
        <v>37</v>
      </c>
      <c r="AC3505" t="s">
        <v>38</v>
      </c>
      <c r="AD3505" t="s">
        <v>39</v>
      </c>
    </row>
    <row r="3506" spans="1:30">
      <c r="A3506" t="s">
        <v>4059</v>
      </c>
      <c r="B3506" t="s">
        <v>26</v>
      </c>
      <c r="C3506" t="s">
        <v>27</v>
      </c>
      <c r="D3506" t="s">
        <v>28</v>
      </c>
      <c r="E3506" t="s">
        <v>363</v>
      </c>
      <c r="F3506" t="s">
        <v>4040</v>
      </c>
      <c r="G3506" t="s">
        <v>4041</v>
      </c>
      <c r="H3506" t="s">
        <v>6181</v>
      </c>
      <c r="I3506" t="s">
        <v>5993</v>
      </c>
      <c r="J3506" t="s">
        <v>4059</v>
      </c>
      <c r="K3506" t="s">
        <v>30</v>
      </c>
      <c r="L3506" t="s">
        <v>30</v>
      </c>
      <c r="M3506" t="s">
        <v>41</v>
      </c>
      <c r="N3506" t="s">
        <v>231</v>
      </c>
      <c r="O3506" t="s">
        <v>17879</v>
      </c>
      <c r="P3506" t="s">
        <v>40</v>
      </c>
      <c r="Q3506" t="s">
        <v>40</v>
      </c>
      <c r="R3506" t="s">
        <v>40</v>
      </c>
      <c r="S3506" s="163" t="s">
        <v>231</v>
      </c>
      <c r="T3506" t="s">
        <v>62</v>
      </c>
      <c r="U3506" t="s">
        <v>47</v>
      </c>
      <c r="V3506" t="s">
        <v>48</v>
      </c>
      <c r="W3506" t="s">
        <v>40</v>
      </c>
      <c r="X3506" t="s">
        <v>232</v>
      </c>
      <c r="Y3506" t="s">
        <v>40</v>
      </c>
      <c r="AB3506" t="s">
        <v>37</v>
      </c>
      <c r="AC3506" t="s">
        <v>6439</v>
      </c>
      <c r="AD3506" t="s">
        <v>39</v>
      </c>
    </row>
    <row r="3507" spans="1:30">
      <c r="A3507" t="s">
        <v>4060</v>
      </c>
      <c r="B3507" t="s">
        <v>26</v>
      </c>
      <c r="C3507" t="s">
        <v>27</v>
      </c>
      <c r="D3507" t="s">
        <v>28</v>
      </c>
      <c r="E3507" t="s">
        <v>363</v>
      </c>
      <c r="F3507" t="s">
        <v>4040</v>
      </c>
      <c r="G3507" t="s">
        <v>4041</v>
      </c>
      <c r="H3507" t="s">
        <v>6181</v>
      </c>
      <c r="I3507" t="s">
        <v>5993</v>
      </c>
      <c r="J3507" t="s">
        <v>4060</v>
      </c>
      <c r="K3507" t="s">
        <v>30</v>
      </c>
      <c r="L3507" t="s">
        <v>30</v>
      </c>
      <c r="M3507" t="s">
        <v>41</v>
      </c>
      <c r="N3507" t="s">
        <v>42</v>
      </c>
      <c r="O3507" t="s">
        <v>14727</v>
      </c>
      <c r="P3507" t="s">
        <v>14728</v>
      </c>
      <c r="Q3507" t="s">
        <v>127</v>
      </c>
      <c r="R3507" t="s">
        <v>14729</v>
      </c>
      <c r="S3507" t="str">
        <f t="shared" si="54"/>
        <v>MORON MACHACA, MARIA SYLVIA</v>
      </c>
      <c r="T3507" t="s">
        <v>46</v>
      </c>
      <c r="U3507" t="s">
        <v>47</v>
      </c>
      <c r="V3507" t="s">
        <v>48</v>
      </c>
      <c r="W3507" t="s">
        <v>17880</v>
      </c>
      <c r="X3507" s="121">
        <v>23695</v>
      </c>
      <c r="Y3507" t="s">
        <v>14730</v>
      </c>
      <c r="AB3507" t="s">
        <v>37</v>
      </c>
      <c r="AC3507" t="s">
        <v>38</v>
      </c>
      <c r="AD3507" t="s">
        <v>39</v>
      </c>
    </row>
    <row r="3508" spans="1:30">
      <c r="A3508" t="s">
        <v>4061</v>
      </c>
      <c r="B3508" t="s">
        <v>26</v>
      </c>
      <c r="C3508" t="s">
        <v>27</v>
      </c>
      <c r="D3508" t="s">
        <v>28</v>
      </c>
      <c r="E3508" t="s">
        <v>363</v>
      </c>
      <c r="F3508" t="s">
        <v>4040</v>
      </c>
      <c r="G3508" t="s">
        <v>4041</v>
      </c>
      <c r="H3508" t="s">
        <v>6181</v>
      </c>
      <c r="I3508" t="s">
        <v>5993</v>
      </c>
      <c r="J3508" t="s">
        <v>4061</v>
      </c>
      <c r="K3508" t="s">
        <v>30</v>
      </c>
      <c r="L3508" t="s">
        <v>30</v>
      </c>
      <c r="M3508" t="s">
        <v>41</v>
      </c>
      <c r="N3508" t="s">
        <v>231</v>
      </c>
      <c r="O3508" t="s">
        <v>13415</v>
      </c>
      <c r="P3508" t="s">
        <v>40</v>
      </c>
      <c r="Q3508" t="s">
        <v>40</v>
      </c>
      <c r="R3508" t="s">
        <v>40</v>
      </c>
      <c r="S3508" s="163" t="s">
        <v>231</v>
      </c>
      <c r="T3508" t="s">
        <v>62</v>
      </c>
      <c r="U3508" t="s">
        <v>47</v>
      </c>
      <c r="V3508" t="s">
        <v>48</v>
      </c>
      <c r="W3508" t="s">
        <v>40</v>
      </c>
      <c r="X3508" t="s">
        <v>232</v>
      </c>
      <c r="Y3508" t="s">
        <v>40</v>
      </c>
      <c r="AB3508" t="s">
        <v>37</v>
      </c>
      <c r="AC3508" t="s">
        <v>6439</v>
      </c>
      <c r="AD3508" t="s">
        <v>39</v>
      </c>
    </row>
    <row r="3509" spans="1:30">
      <c r="A3509" t="s">
        <v>4064</v>
      </c>
      <c r="B3509" t="s">
        <v>26</v>
      </c>
      <c r="C3509" t="s">
        <v>27</v>
      </c>
      <c r="D3509" t="s">
        <v>28</v>
      </c>
      <c r="E3509" t="s">
        <v>363</v>
      </c>
      <c r="F3509" t="s">
        <v>4040</v>
      </c>
      <c r="G3509" t="s">
        <v>4041</v>
      </c>
      <c r="H3509" t="s">
        <v>6181</v>
      </c>
      <c r="I3509" t="s">
        <v>5993</v>
      </c>
      <c r="J3509" t="s">
        <v>4064</v>
      </c>
      <c r="K3509" t="s">
        <v>30</v>
      </c>
      <c r="L3509" t="s">
        <v>30</v>
      </c>
      <c r="M3509" t="s">
        <v>41</v>
      </c>
      <c r="N3509" t="s">
        <v>42</v>
      </c>
      <c r="O3509" t="s">
        <v>4065</v>
      </c>
      <c r="P3509" t="s">
        <v>72</v>
      </c>
      <c r="Q3509" t="s">
        <v>381</v>
      </c>
      <c r="R3509" t="s">
        <v>374</v>
      </c>
      <c r="S3509" t="str">
        <f t="shared" si="54"/>
        <v>QUISPE POMA, MARTHA</v>
      </c>
      <c r="T3509" t="s">
        <v>51</v>
      </c>
      <c r="U3509" t="s">
        <v>47</v>
      </c>
      <c r="V3509" t="s">
        <v>48</v>
      </c>
      <c r="W3509" t="s">
        <v>17881</v>
      </c>
      <c r="X3509" s="121">
        <v>25986</v>
      </c>
      <c r="Y3509" t="s">
        <v>4066</v>
      </c>
      <c r="AB3509" t="s">
        <v>37</v>
      </c>
      <c r="AC3509" t="s">
        <v>38</v>
      </c>
      <c r="AD3509" t="s">
        <v>39</v>
      </c>
    </row>
    <row r="3510" spans="1:30">
      <c r="A3510" t="s">
        <v>4067</v>
      </c>
      <c r="B3510" t="s">
        <v>26</v>
      </c>
      <c r="C3510" t="s">
        <v>27</v>
      </c>
      <c r="D3510" t="s">
        <v>28</v>
      </c>
      <c r="E3510" t="s">
        <v>363</v>
      </c>
      <c r="F3510" t="s">
        <v>4040</v>
      </c>
      <c r="G3510" t="s">
        <v>4041</v>
      </c>
      <c r="H3510" t="s">
        <v>6181</v>
      </c>
      <c r="I3510" t="s">
        <v>5993</v>
      </c>
      <c r="J3510" t="s">
        <v>4067</v>
      </c>
      <c r="K3510" t="s">
        <v>30</v>
      </c>
      <c r="L3510" t="s">
        <v>30</v>
      </c>
      <c r="M3510" t="s">
        <v>41</v>
      </c>
      <c r="N3510" t="s">
        <v>42</v>
      </c>
      <c r="O3510" t="s">
        <v>4068</v>
      </c>
      <c r="P3510" t="s">
        <v>122</v>
      </c>
      <c r="Q3510" t="s">
        <v>164</v>
      </c>
      <c r="R3510" t="s">
        <v>543</v>
      </c>
      <c r="S3510" t="str">
        <f t="shared" si="54"/>
        <v>FLORES ORTEGA, MARIA ROSA</v>
      </c>
      <c r="T3510" t="s">
        <v>46</v>
      </c>
      <c r="U3510" t="s">
        <v>47</v>
      </c>
      <c r="V3510" t="s">
        <v>48</v>
      </c>
      <c r="W3510" t="s">
        <v>17882</v>
      </c>
      <c r="X3510" s="121">
        <v>26255</v>
      </c>
      <c r="Y3510" t="s">
        <v>4069</v>
      </c>
      <c r="AB3510" t="s">
        <v>37</v>
      </c>
      <c r="AC3510" t="s">
        <v>38</v>
      </c>
      <c r="AD3510" t="s">
        <v>39</v>
      </c>
    </row>
    <row r="3511" spans="1:30">
      <c r="A3511" t="s">
        <v>4070</v>
      </c>
      <c r="B3511" t="s">
        <v>26</v>
      </c>
      <c r="C3511" t="s">
        <v>27</v>
      </c>
      <c r="D3511" t="s">
        <v>28</v>
      </c>
      <c r="E3511" t="s">
        <v>363</v>
      </c>
      <c r="F3511" t="s">
        <v>4040</v>
      </c>
      <c r="G3511" t="s">
        <v>4041</v>
      </c>
      <c r="H3511" t="s">
        <v>6181</v>
      </c>
      <c r="I3511" t="s">
        <v>5993</v>
      </c>
      <c r="J3511" t="s">
        <v>4070</v>
      </c>
      <c r="K3511" t="s">
        <v>30</v>
      </c>
      <c r="L3511" t="s">
        <v>30</v>
      </c>
      <c r="M3511" t="s">
        <v>8480</v>
      </c>
      <c r="N3511" t="s">
        <v>42</v>
      </c>
      <c r="O3511" t="s">
        <v>4071</v>
      </c>
      <c r="P3511" t="s">
        <v>71</v>
      </c>
      <c r="Q3511" t="s">
        <v>43</v>
      </c>
      <c r="R3511" t="s">
        <v>4072</v>
      </c>
      <c r="S3511" t="str">
        <f t="shared" si="54"/>
        <v>HUANCA SERRUTO, DAVID ALONSO</v>
      </c>
      <c r="T3511" t="s">
        <v>46</v>
      </c>
      <c r="U3511" t="s">
        <v>47</v>
      </c>
      <c r="V3511" t="s">
        <v>48</v>
      </c>
      <c r="W3511" t="s">
        <v>17883</v>
      </c>
      <c r="X3511" s="121">
        <v>28373</v>
      </c>
      <c r="Y3511" t="s">
        <v>4073</v>
      </c>
      <c r="AB3511" t="s">
        <v>37</v>
      </c>
      <c r="AC3511" t="s">
        <v>38</v>
      </c>
      <c r="AD3511" t="s">
        <v>39</v>
      </c>
    </row>
    <row r="3512" spans="1:30">
      <c r="A3512" t="s">
        <v>4074</v>
      </c>
      <c r="B3512" t="s">
        <v>26</v>
      </c>
      <c r="C3512" t="s">
        <v>27</v>
      </c>
      <c r="D3512" t="s">
        <v>28</v>
      </c>
      <c r="E3512" t="s">
        <v>363</v>
      </c>
      <c r="F3512" t="s">
        <v>4040</v>
      </c>
      <c r="G3512" t="s">
        <v>4041</v>
      </c>
      <c r="H3512" t="s">
        <v>6181</v>
      </c>
      <c r="I3512" t="s">
        <v>5993</v>
      </c>
      <c r="J3512" t="s">
        <v>4074</v>
      </c>
      <c r="K3512" t="s">
        <v>30</v>
      </c>
      <c r="L3512" t="s">
        <v>30</v>
      </c>
      <c r="M3512" t="s">
        <v>41</v>
      </c>
      <c r="N3512" t="s">
        <v>42</v>
      </c>
      <c r="O3512" t="s">
        <v>4075</v>
      </c>
      <c r="P3512" t="s">
        <v>148</v>
      </c>
      <c r="Q3512" t="s">
        <v>53</v>
      </c>
      <c r="R3512" t="s">
        <v>181</v>
      </c>
      <c r="S3512" t="str">
        <f t="shared" si="54"/>
        <v>RAMOS ALIAGA, ELIZABETH</v>
      </c>
      <c r="T3512" t="s">
        <v>51</v>
      </c>
      <c r="U3512" t="s">
        <v>47</v>
      </c>
      <c r="V3512" t="s">
        <v>48</v>
      </c>
      <c r="W3512" t="s">
        <v>17884</v>
      </c>
      <c r="X3512" s="121">
        <v>28770</v>
      </c>
      <c r="Y3512" t="s">
        <v>254</v>
      </c>
      <c r="AB3512" t="s">
        <v>37</v>
      </c>
      <c r="AC3512" t="s">
        <v>38</v>
      </c>
      <c r="AD3512" t="s">
        <v>39</v>
      </c>
    </row>
    <row r="3513" spans="1:30">
      <c r="A3513" t="s">
        <v>4076</v>
      </c>
      <c r="B3513" t="s">
        <v>26</v>
      </c>
      <c r="C3513" t="s">
        <v>27</v>
      </c>
      <c r="D3513" t="s">
        <v>28</v>
      </c>
      <c r="E3513" t="s">
        <v>363</v>
      </c>
      <c r="F3513" t="s">
        <v>4040</v>
      </c>
      <c r="G3513" t="s">
        <v>4041</v>
      </c>
      <c r="H3513" t="s">
        <v>6181</v>
      </c>
      <c r="I3513" t="s">
        <v>5993</v>
      </c>
      <c r="J3513" t="s">
        <v>4076</v>
      </c>
      <c r="K3513" t="s">
        <v>30</v>
      </c>
      <c r="L3513" t="s">
        <v>30</v>
      </c>
      <c r="M3513" t="s">
        <v>41</v>
      </c>
      <c r="N3513" t="s">
        <v>42</v>
      </c>
      <c r="O3513" t="s">
        <v>4077</v>
      </c>
      <c r="P3513" t="s">
        <v>687</v>
      </c>
      <c r="Q3513" t="s">
        <v>122</v>
      </c>
      <c r="R3513" t="s">
        <v>3348</v>
      </c>
      <c r="S3513" t="str">
        <f t="shared" si="54"/>
        <v>MENA FLORES, REYNALDO</v>
      </c>
      <c r="T3513" t="s">
        <v>62</v>
      </c>
      <c r="U3513" t="s">
        <v>47</v>
      </c>
      <c r="V3513" t="s">
        <v>48</v>
      </c>
      <c r="W3513" t="s">
        <v>17885</v>
      </c>
      <c r="X3513" s="121">
        <v>23358</v>
      </c>
      <c r="Y3513" t="s">
        <v>4078</v>
      </c>
      <c r="AB3513" t="s">
        <v>37</v>
      </c>
      <c r="AC3513" t="s">
        <v>38</v>
      </c>
      <c r="AD3513" t="s">
        <v>39</v>
      </c>
    </row>
    <row r="3514" spans="1:30">
      <c r="A3514" t="s">
        <v>4079</v>
      </c>
      <c r="B3514" t="s">
        <v>26</v>
      </c>
      <c r="C3514" t="s">
        <v>27</v>
      </c>
      <c r="D3514" t="s">
        <v>28</v>
      </c>
      <c r="E3514" t="s">
        <v>363</v>
      </c>
      <c r="F3514" t="s">
        <v>4040</v>
      </c>
      <c r="G3514" t="s">
        <v>4041</v>
      </c>
      <c r="H3514" t="s">
        <v>6181</v>
      </c>
      <c r="I3514" t="s">
        <v>5993</v>
      </c>
      <c r="J3514" t="s">
        <v>4079</v>
      </c>
      <c r="K3514" t="s">
        <v>30</v>
      </c>
      <c r="L3514" t="s">
        <v>30</v>
      </c>
      <c r="M3514" t="s">
        <v>41</v>
      </c>
      <c r="N3514" t="s">
        <v>42</v>
      </c>
      <c r="O3514" t="s">
        <v>4080</v>
      </c>
      <c r="P3514" t="s">
        <v>131</v>
      </c>
      <c r="Q3514" t="s">
        <v>94</v>
      </c>
      <c r="R3514" t="s">
        <v>4124</v>
      </c>
      <c r="S3514" t="str">
        <f t="shared" si="54"/>
        <v>COILA CHARAJA, ISABEL LIDIA</v>
      </c>
      <c r="T3514" t="s">
        <v>46</v>
      </c>
      <c r="U3514" t="s">
        <v>47</v>
      </c>
      <c r="V3514" t="s">
        <v>48</v>
      </c>
      <c r="W3514" t="s">
        <v>17886</v>
      </c>
      <c r="X3514" s="121">
        <v>24525</v>
      </c>
      <c r="Y3514" t="s">
        <v>4125</v>
      </c>
      <c r="AB3514" t="s">
        <v>37</v>
      </c>
      <c r="AC3514" t="s">
        <v>38</v>
      </c>
      <c r="AD3514" t="s">
        <v>39</v>
      </c>
    </row>
    <row r="3515" spans="1:30">
      <c r="A3515" t="s">
        <v>4081</v>
      </c>
      <c r="B3515" t="s">
        <v>26</v>
      </c>
      <c r="C3515" t="s">
        <v>27</v>
      </c>
      <c r="D3515" t="s">
        <v>28</v>
      </c>
      <c r="E3515" t="s">
        <v>363</v>
      </c>
      <c r="F3515" t="s">
        <v>4040</v>
      </c>
      <c r="G3515" t="s">
        <v>4041</v>
      </c>
      <c r="H3515" t="s">
        <v>6181</v>
      </c>
      <c r="I3515" t="s">
        <v>5993</v>
      </c>
      <c r="J3515" t="s">
        <v>4081</v>
      </c>
      <c r="K3515" t="s">
        <v>30</v>
      </c>
      <c r="L3515" t="s">
        <v>30</v>
      </c>
      <c r="M3515" t="s">
        <v>41</v>
      </c>
      <c r="N3515" t="s">
        <v>42</v>
      </c>
      <c r="O3515" t="s">
        <v>19317</v>
      </c>
      <c r="P3515" t="s">
        <v>301</v>
      </c>
      <c r="Q3515" t="s">
        <v>388</v>
      </c>
      <c r="R3515" t="s">
        <v>272</v>
      </c>
      <c r="S3515" t="str">
        <f t="shared" si="54"/>
        <v>LLANOS ZEVALLOS, FRANCISCA</v>
      </c>
      <c r="T3515" t="s">
        <v>62</v>
      </c>
      <c r="U3515" t="s">
        <v>47</v>
      </c>
      <c r="V3515" t="s">
        <v>48</v>
      </c>
      <c r="W3515" t="s">
        <v>19318</v>
      </c>
      <c r="X3515" s="121">
        <v>23348</v>
      </c>
      <c r="Y3515" t="s">
        <v>19319</v>
      </c>
      <c r="AB3515" t="s">
        <v>37</v>
      </c>
      <c r="AC3515" t="s">
        <v>38</v>
      </c>
      <c r="AD3515" t="s">
        <v>39</v>
      </c>
    </row>
    <row r="3516" spans="1:30">
      <c r="A3516" t="s">
        <v>4083</v>
      </c>
      <c r="B3516" t="s">
        <v>26</v>
      </c>
      <c r="C3516" t="s">
        <v>27</v>
      </c>
      <c r="D3516" t="s">
        <v>28</v>
      </c>
      <c r="E3516" t="s">
        <v>363</v>
      </c>
      <c r="F3516" t="s">
        <v>4040</v>
      </c>
      <c r="G3516" t="s">
        <v>4041</v>
      </c>
      <c r="H3516" t="s">
        <v>6181</v>
      </c>
      <c r="I3516" t="s">
        <v>5993</v>
      </c>
      <c r="J3516" t="s">
        <v>4083</v>
      </c>
      <c r="K3516" t="s">
        <v>30</v>
      </c>
      <c r="L3516" t="s">
        <v>30</v>
      </c>
      <c r="M3516" t="s">
        <v>41</v>
      </c>
      <c r="N3516" t="s">
        <v>42</v>
      </c>
      <c r="O3516" t="s">
        <v>14731</v>
      </c>
      <c r="P3516" t="s">
        <v>530</v>
      </c>
      <c r="Q3516" t="s">
        <v>94</v>
      </c>
      <c r="R3516" t="s">
        <v>3956</v>
      </c>
      <c r="S3516" t="str">
        <f t="shared" si="54"/>
        <v>MONJE CHARAJA, JUAN RODOLFO</v>
      </c>
      <c r="T3516" t="s">
        <v>58</v>
      </c>
      <c r="U3516" t="s">
        <v>47</v>
      </c>
      <c r="V3516" t="s">
        <v>48</v>
      </c>
      <c r="W3516" t="s">
        <v>17888</v>
      </c>
      <c r="X3516" s="121">
        <v>22642</v>
      </c>
      <c r="Y3516" t="s">
        <v>4122</v>
      </c>
      <c r="AB3516" t="s">
        <v>37</v>
      </c>
      <c r="AC3516" t="s">
        <v>38</v>
      </c>
      <c r="AD3516" t="s">
        <v>39</v>
      </c>
    </row>
    <row r="3517" spans="1:30">
      <c r="A3517" t="s">
        <v>4085</v>
      </c>
      <c r="B3517" t="s">
        <v>26</v>
      </c>
      <c r="C3517" t="s">
        <v>27</v>
      </c>
      <c r="D3517" t="s">
        <v>28</v>
      </c>
      <c r="E3517" t="s">
        <v>363</v>
      </c>
      <c r="F3517" t="s">
        <v>4040</v>
      </c>
      <c r="G3517" t="s">
        <v>4041</v>
      </c>
      <c r="H3517" t="s">
        <v>6181</v>
      </c>
      <c r="I3517" t="s">
        <v>5993</v>
      </c>
      <c r="J3517" t="s">
        <v>4085</v>
      </c>
      <c r="K3517" t="s">
        <v>30</v>
      </c>
      <c r="L3517" t="s">
        <v>30</v>
      </c>
      <c r="M3517" t="s">
        <v>41</v>
      </c>
      <c r="N3517" t="s">
        <v>231</v>
      </c>
      <c r="O3517" t="s">
        <v>19320</v>
      </c>
      <c r="P3517" t="s">
        <v>40</v>
      </c>
      <c r="Q3517" t="s">
        <v>40</v>
      </c>
      <c r="R3517" t="s">
        <v>40</v>
      </c>
      <c r="S3517" s="163" t="s">
        <v>231</v>
      </c>
      <c r="T3517" t="s">
        <v>62</v>
      </c>
      <c r="U3517" t="s">
        <v>47</v>
      </c>
      <c r="V3517" t="s">
        <v>48</v>
      </c>
      <c r="W3517" t="s">
        <v>40</v>
      </c>
      <c r="X3517" t="s">
        <v>232</v>
      </c>
      <c r="Y3517" t="s">
        <v>40</v>
      </c>
      <c r="AB3517" t="s">
        <v>37</v>
      </c>
      <c r="AC3517" t="s">
        <v>6439</v>
      </c>
      <c r="AD3517" t="s">
        <v>39</v>
      </c>
    </row>
    <row r="3518" spans="1:30">
      <c r="A3518" t="s">
        <v>4086</v>
      </c>
      <c r="B3518" t="s">
        <v>26</v>
      </c>
      <c r="C3518" t="s">
        <v>27</v>
      </c>
      <c r="D3518" t="s">
        <v>28</v>
      </c>
      <c r="E3518" t="s">
        <v>363</v>
      </c>
      <c r="F3518" t="s">
        <v>4040</v>
      </c>
      <c r="G3518" t="s">
        <v>4041</v>
      </c>
      <c r="H3518" t="s">
        <v>6181</v>
      </c>
      <c r="I3518" t="s">
        <v>5993</v>
      </c>
      <c r="J3518" t="s">
        <v>4086</v>
      </c>
      <c r="K3518" t="s">
        <v>30</v>
      </c>
      <c r="L3518" t="s">
        <v>74</v>
      </c>
      <c r="M3518" t="s">
        <v>74</v>
      </c>
      <c r="N3518" t="s">
        <v>42</v>
      </c>
      <c r="O3518" t="s">
        <v>52</v>
      </c>
      <c r="P3518" t="s">
        <v>296</v>
      </c>
      <c r="Q3518" t="s">
        <v>450</v>
      </c>
      <c r="R3518" t="s">
        <v>171</v>
      </c>
      <c r="S3518" t="str">
        <f t="shared" si="54"/>
        <v>TAPIA VALDIVIA, SEBASTIANA</v>
      </c>
      <c r="T3518" t="s">
        <v>40</v>
      </c>
      <c r="U3518" t="s">
        <v>47</v>
      </c>
      <c r="V3518" t="s">
        <v>48</v>
      </c>
      <c r="W3518" t="s">
        <v>17890</v>
      </c>
      <c r="X3518" s="121">
        <v>22466</v>
      </c>
      <c r="Y3518" t="s">
        <v>4087</v>
      </c>
      <c r="AB3518" t="s">
        <v>37</v>
      </c>
      <c r="AC3518" t="s">
        <v>77</v>
      </c>
      <c r="AD3518" t="s">
        <v>39</v>
      </c>
    </row>
    <row r="3519" spans="1:30">
      <c r="A3519" t="s">
        <v>4088</v>
      </c>
      <c r="B3519" t="s">
        <v>26</v>
      </c>
      <c r="C3519" t="s">
        <v>27</v>
      </c>
      <c r="D3519" t="s">
        <v>28</v>
      </c>
      <c r="E3519" t="s">
        <v>363</v>
      </c>
      <c r="F3519" t="s">
        <v>4040</v>
      </c>
      <c r="G3519" t="s">
        <v>4041</v>
      </c>
      <c r="H3519" t="s">
        <v>6181</v>
      </c>
      <c r="I3519" t="s">
        <v>5993</v>
      </c>
      <c r="J3519" t="s">
        <v>4088</v>
      </c>
      <c r="K3519" t="s">
        <v>30</v>
      </c>
      <c r="L3519" t="s">
        <v>74</v>
      </c>
      <c r="M3519" t="s">
        <v>74</v>
      </c>
      <c r="N3519" t="s">
        <v>42</v>
      </c>
      <c r="O3519" t="s">
        <v>6296</v>
      </c>
      <c r="P3519" t="s">
        <v>319</v>
      </c>
      <c r="Q3519" t="s">
        <v>311</v>
      </c>
      <c r="R3519" t="s">
        <v>470</v>
      </c>
      <c r="S3519" t="str">
        <f t="shared" si="54"/>
        <v>MENDOZA CALISAYA, ADELA</v>
      </c>
      <c r="T3519" t="s">
        <v>40</v>
      </c>
      <c r="U3519" t="s">
        <v>47</v>
      </c>
      <c r="V3519" t="s">
        <v>48</v>
      </c>
      <c r="W3519" t="s">
        <v>18729</v>
      </c>
      <c r="X3519" s="121">
        <v>30448</v>
      </c>
      <c r="Y3519" t="s">
        <v>18730</v>
      </c>
      <c r="AB3519" t="s">
        <v>37</v>
      </c>
      <c r="AC3519" t="s">
        <v>77</v>
      </c>
      <c r="AD3519" t="s">
        <v>39</v>
      </c>
    </row>
    <row r="3520" spans="1:30">
      <c r="A3520" t="s">
        <v>4089</v>
      </c>
      <c r="B3520" t="s">
        <v>26</v>
      </c>
      <c r="C3520" t="s">
        <v>27</v>
      </c>
      <c r="D3520" t="s">
        <v>28</v>
      </c>
      <c r="E3520" t="s">
        <v>363</v>
      </c>
      <c r="F3520" t="s">
        <v>4040</v>
      </c>
      <c r="G3520" t="s">
        <v>4041</v>
      </c>
      <c r="H3520" t="s">
        <v>6181</v>
      </c>
      <c r="I3520" t="s">
        <v>5993</v>
      </c>
      <c r="J3520" t="s">
        <v>4089</v>
      </c>
      <c r="K3520" t="s">
        <v>87</v>
      </c>
      <c r="L3520" t="s">
        <v>88</v>
      </c>
      <c r="M3520" t="s">
        <v>1188</v>
      </c>
      <c r="N3520" t="s">
        <v>42</v>
      </c>
      <c r="O3520" t="s">
        <v>52</v>
      </c>
      <c r="P3520" t="s">
        <v>189</v>
      </c>
      <c r="Q3520" t="s">
        <v>4090</v>
      </c>
      <c r="R3520" t="s">
        <v>686</v>
      </c>
      <c r="S3520" t="str">
        <f t="shared" si="54"/>
        <v>APAZA CATACHURA, NESTOR</v>
      </c>
      <c r="T3520" t="s">
        <v>754</v>
      </c>
      <c r="U3520" t="s">
        <v>36</v>
      </c>
      <c r="V3520" t="s">
        <v>48</v>
      </c>
      <c r="W3520" t="s">
        <v>17891</v>
      </c>
      <c r="X3520" s="121">
        <v>21242</v>
      </c>
      <c r="Y3520" t="s">
        <v>4091</v>
      </c>
      <c r="AB3520" t="s">
        <v>37</v>
      </c>
      <c r="AC3520" t="s">
        <v>92</v>
      </c>
      <c r="AD3520" t="s">
        <v>39</v>
      </c>
    </row>
    <row r="3521" spans="1:30">
      <c r="A3521" t="s">
        <v>4092</v>
      </c>
      <c r="B3521" t="s">
        <v>26</v>
      </c>
      <c r="C3521" t="s">
        <v>27</v>
      </c>
      <c r="D3521" t="s">
        <v>28</v>
      </c>
      <c r="E3521" t="s">
        <v>363</v>
      </c>
      <c r="F3521" t="s">
        <v>4040</v>
      </c>
      <c r="G3521" t="s">
        <v>4041</v>
      </c>
      <c r="H3521" t="s">
        <v>6181</v>
      </c>
      <c r="I3521" t="s">
        <v>5993</v>
      </c>
      <c r="J3521" t="s">
        <v>4092</v>
      </c>
      <c r="K3521" t="s">
        <v>87</v>
      </c>
      <c r="L3521" t="s">
        <v>88</v>
      </c>
      <c r="M3521" t="s">
        <v>89</v>
      </c>
      <c r="N3521" t="s">
        <v>42</v>
      </c>
      <c r="O3521" t="s">
        <v>4093</v>
      </c>
      <c r="P3521" t="s">
        <v>129</v>
      </c>
      <c r="Q3521" t="s">
        <v>102</v>
      </c>
      <c r="R3521" t="s">
        <v>868</v>
      </c>
      <c r="S3521" t="str">
        <f t="shared" si="54"/>
        <v>CRUZ CHAMBI, MARCO ANTONIO</v>
      </c>
      <c r="T3521" t="s">
        <v>99</v>
      </c>
      <c r="U3521" t="s">
        <v>36</v>
      </c>
      <c r="V3521" t="s">
        <v>48</v>
      </c>
      <c r="W3521" t="s">
        <v>17892</v>
      </c>
      <c r="X3521" s="121">
        <v>28124</v>
      </c>
      <c r="Y3521" t="s">
        <v>4094</v>
      </c>
      <c r="AB3521" t="s">
        <v>37</v>
      </c>
      <c r="AC3521" t="s">
        <v>92</v>
      </c>
      <c r="AD3521" t="s">
        <v>39</v>
      </c>
    </row>
    <row r="3522" spans="1:30">
      <c r="A3522" t="s">
        <v>4095</v>
      </c>
      <c r="B3522" t="s">
        <v>26</v>
      </c>
      <c r="C3522" t="s">
        <v>27</v>
      </c>
      <c r="D3522" t="s">
        <v>28</v>
      </c>
      <c r="E3522" t="s">
        <v>363</v>
      </c>
      <c r="F3522" t="s">
        <v>4040</v>
      </c>
      <c r="G3522" t="s">
        <v>4041</v>
      </c>
      <c r="H3522" t="s">
        <v>6181</v>
      </c>
      <c r="I3522" t="s">
        <v>5993</v>
      </c>
      <c r="J3522" t="s">
        <v>4095</v>
      </c>
      <c r="K3522" t="s">
        <v>87</v>
      </c>
      <c r="L3522" t="s">
        <v>88</v>
      </c>
      <c r="M3522" t="s">
        <v>712</v>
      </c>
      <c r="N3522" t="s">
        <v>42</v>
      </c>
      <c r="O3522" t="s">
        <v>4096</v>
      </c>
      <c r="P3522" t="s">
        <v>128</v>
      </c>
      <c r="Q3522" t="s">
        <v>759</v>
      </c>
      <c r="R3522" t="s">
        <v>357</v>
      </c>
      <c r="S3522" t="str">
        <f t="shared" si="54"/>
        <v>VELASQUEZ TITALO, EDGAR</v>
      </c>
      <c r="T3522" t="s">
        <v>99</v>
      </c>
      <c r="U3522" t="s">
        <v>36</v>
      </c>
      <c r="V3522" t="s">
        <v>48</v>
      </c>
      <c r="W3522" t="s">
        <v>17893</v>
      </c>
      <c r="X3522" s="121">
        <v>24257</v>
      </c>
      <c r="Y3522" t="s">
        <v>4097</v>
      </c>
      <c r="AB3522" t="s">
        <v>37</v>
      </c>
      <c r="AC3522" t="s">
        <v>92</v>
      </c>
      <c r="AD3522" t="s">
        <v>39</v>
      </c>
    </row>
    <row r="3523" spans="1:30">
      <c r="A3523" t="s">
        <v>4100</v>
      </c>
      <c r="B3523" t="s">
        <v>26</v>
      </c>
      <c r="C3523" t="s">
        <v>27</v>
      </c>
      <c r="D3523" t="s">
        <v>28</v>
      </c>
      <c r="E3523" t="s">
        <v>387</v>
      </c>
      <c r="F3523" t="s">
        <v>4098</v>
      </c>
      <c r="G3523" t="s">
        <v>4099</v>
      </c>
      <c r="H3523" t="s">
        <v>6181</v>
      </c>
      <c r="I3523" t="s">
        <v>6006</v>
      </c>
      <c r="J3523" t="s">
        <v>4100</v>
      </c>
      <c r="K3523" t="s">
        <v>30</v>
      </c>
      <c r="L3523" t="s">
        <v>31</v>
      </c>
      <c r="M3523" t="s">
        <v>32</v>
      </c>
      <c r="N3523" t="s">
        <v>33</v>
      </c>
      <c r="O3523" t="s">
        <v>4101</v>
      </c>
      <c r="P3523" t="s">
        <v>130</v>
      </c>
      <c r="Q3523" t="s">
        <v>129</v>
      </c>
      <c r="R3523" t="s">
        <v>4102</v>
      </c>
      <c r="S3523" t="str">
        <f t="shared" si="54"/>
        <v>PALOMINO CRUZ, RUBEN GUILVER</v>
      </c>
      <c r="T3523" t="s">
        <v>35</v>
      </c>
      <c r="U3523" t="s">
        <v>36</v>
      </c>
      <c r="V3523" t="s">
        <v>158</v>
      </c>
      <c r="W3523" t="s">
        <v>17894</v>
      </c>
      <c r="X3523" s="121">
        <v>25524</v>
      </c>
      <c r="Y3523" t="s">
        <v>4103</v>
      </c>
      <c r="Z3523" s="121">
        <v>44240</v>
      </c>
      <c r="AB3523" t="s">
        <v>37</v>
      </c>
      <c r="AC3523" t="s">
        <v>38</v>
      </c>
      <c r="AD3523" t="s">
        <v>39</v>
      </c>
    </row>
    <row r="3524" spans="1:30">
      <c r="A3524" t="s">
        <v>12022</v>
      </c>
      <c r="B3524" t="s">
        <v>26</v>
      </c>
      <c r="C3524" t="s">
        <v>27</v>
      </c>
      <c r="D3524" t="s">
        <v>28</v>
      </c>
      <c r="E3524" t="s">
        <v>387</v>
      </c>
      <c r="F3524" t="s">
        <v>4098</v>
      </c>
      <c r="G3524" t="s">
        <v>4099</v>
      </c>
      <c r="H3524" t="s">
        <v>6181</v>
      </c>
      <c r="I3524" t="s">
        <v>6006</v>
      </c>
      <c r="J3524" t="s">
        <v>12022</v>
      </c>
      <c r="K3524" t="s">
        <v>30</v>
      </c>
      <c r="L3524" t="s">
        <v>30</v>
      </c>
      <c r="M3524" t="s">
        <v>8480</v>
      </c>
      <c r="N3524" t="s">
        <v>231</v>
      </c>
      <c r="O3524" t="s">
        <v>19031</v>
      </c>
      <c r="P3524" t="s">
        <v>40</v>
      </c>
      <c r="Q3524" t="s">
        <v>40</v>
      </c>
      <c r="R3524" t="s">
        <v>40</v>
      </c>
      <c r="S3524" s="163" t="s">
        <v>231</v>
      </c>
      <c r="T3524" t="s">
        <v>62</v>
      </c>
      <c r="U3524" t="s">
        <v>47</v>
      </c>
      <c r="V3524" t="s">
        <v>48</v>
      </c>
      <c r="W3524" t="s">
        <v>40</v>
      </c>
      <c r="X3524" t="s">
        <v>232</v>
      </c>
      <c r="Y3524" t="s">
        <v>40</v>
      </c>
      <c r="AB3524" t="s">
        <v>37</v>
      </c>
      <c r="AC3524" t="s">
        <v>6439</v>
      </c>
      <c r="AD3524" t="s">
        <v>39</v>
      </c>
    </row>
    <row r="3525" spans="1:30">
      <c r="A3525" t="s">
        <v>4104</v>
      </c>
      <c r="B3525" t="s">
        <v>26</v>
      </c>
      <c r="C3525" t="s">
        <v>27</v>
      </c>
      <c r="D3525" t="s">
        <v>28</v>
      </c>
      <c r="E3525" t="s">
        <v>387</v>
      </c>
      <c r="F3525" t="s">
        <v>4098</v>
      </c>
      <c r="G3525" t="s">
        <v>4099</v>
      </c>
      <c r="H3525" t="s">
        <v>6181</v>
      </c>
      <c r="I3525" t="s">
        <v>6006</v>
      </c>
      <c r="J3525" t="s">
        <v>4104</v>
      </c>
      <c r="K3525" t="s">
        <v>30</v>
      </c>
      <c r="L3525" t="s">
        <v>30</v>
      </c>
      <c r="M3525" t="s">
        <v>2498</v>
      </c>
      <c r="N3525" t="s">
        <v>42</v>
      </c>
      <c r="O3525" t="s">
        <v>4105</v>
      </c>
      <c r="P3525" t="s">
        <v>463</v>
      </c>
      <c r="Q3525" t="s">
        <v>4106</v>
      </c>
      <c r="R3525" t="s">
        <v>4107</v>
      </c>
      <c r="S3525" t="str">
        <f t="shared" ref="S3525:S3587" si="55">CONCATENATE(P3525," ",Q3525,","," ",R3525)</f>
        <v>QUISPESUCSO DE ACERO, LUCIA JULIA</v>
      </c>
      <c r="T3525" t="s">
        <v>58</v>
      </c>
      <c r="U3525" t="s">
        <v>47</v>
      </c>
      <c r="V3525" t="s">
        <v>48</v>
      </c>
      <c r="W3525" t="s">
        <v>17895</v>
      </c>
      <c r="X3525" s="121">
        <v>21029</v>
      </c>
      <c r="Y3525" t="s">
        <v>4108</v>
      </c>
      <c r="AB3525" t="s">
        <v>37</v>
      </c>
      <c r="AC3525" t="s">
        <v>38</v>
      </c>
      <c r="AD3525" t="s">
        <v>39</v>
      </c>
    </row>
    <row r="3526" spans="1:30">
      <c r="A3526" t="s">
        <v>4109</v>
      </c>
      <c r="B3526" t="s">
        <v>26</v>
      </c>
      <c r="C3526" t="s">
        <v>27</v>
      </c>
      <c r="D3526" t="s">
        <v>28</v>
      </c>
      <c r="E3526" t="s">
        <v>387</v>
      </c>
      <c r="F3526" t="s">
        <v>4098</v>
      </c>
      <c r="G3526" t="s">
        <v>4099</v>
      </c>
      <c r="H3526" t="s">
        <v>6181</v>
      </c>
      <c r="I3526" t="s">
        <v>6006</v>
      </c>
      <c r="J3526" t="s">
        <v>4109</v>
      </c>
      <c r="K3526" t="s">
        <v>30</v>
      </c>
      <c r="L3526" t="s">
        <v>30</v>
      </c>
      <c r="M3526" t="s">
        <v>41</v>
      </c>
      <c r="N3526" t="s">
        <v>42</v>
      </c>
      <c r="O3526" t="s">
        <v>19321</v>
      </c>
      <c r="P3526" t="s">
        <v>184</v>
      </c>
      <c r="Q3526" t="s">
        <v>452</v>
      </c>
      <c r="R3526" t="s">
        <v>19322</v>
      </c>
      <c r="S3526" t="str">
        <f t="shared" si="55"/>
        <v>PANCA PACOMPIA, RAMON AURELIO</v>
      </c>
      <c r="T3526" t="s">
        <v>51</v>
      </c>
      <c r="U3526" t="s">
        <v>47</v>
      </c>
      <c r="V3526" t="s">
        <v>48</v>
      </c>
      <c r="W3526" t="s">
        <v>19323</v>
      </c>
      <c r="X3526" s="121">
        <v>25277</v>
      </c>
      <c r="Y3526" t="s">
        <v>19324</v>
      </c>
      <c r="AB3526" t="s">
        <v>37</v>
      </c>
      <c r="AC3526" t="s">
        <v>38</v>
      </c>
      <c r="AD3526" t="s">
        <v>39</v>
      </c>
    </row>
    <row r="3527" spans="1:30">
      <c r="A3527" t="s">
        <v>4112</v>
      </c>
      <c r="B3527" t="s">
        <v>26</v>
      </c>
      <c r="C3527" t="s">
        <v>27</v>
      </c>
      <c r="D3527" t="s">
        <v>28</v>
      </c>
      <c r="E3527" t="s">
        <v>387</v>
      </c>
      <c r="F3527" t="s">
        <v>4098</v>
      </c>
      <c r="G3527" t="s">
        <v>4099</v>
      </c>
      <c r="H3527" t="s">
        <v>6181</v>
      </c>
      <c r="I3527" t="s">
        <v>6006</v>
      </c>
      <c r="J3527" t="s">
        <v>4112</v>
      </c>
      <c r="K3527" t="s">
        <v>30</v>
      </c>
      <c r="L3527" t="s">
        <v>30</v>
      </c>
      <c r="M3527" t="s">
        <v>2590</v>
      </c>
      <c r="N3527" t="s">
        <v>42</v>
      </c>
      <c r="O3527" t="s">
        <v>4113</v>
      </c>
      <c r="P3527" t="s">
        <v>75</v>
      </c>
      <c r="Q3527" t="s">
        <v>308</v>
      </c>
      <c r="R3527" t="s">
        <v>627</v>
      </c>
      <c r="S3527" t="str">
        <f t="shared" si="55"/>
        <v>PINEDA HINOJOSA, TEOFILO</v>
      </c>
      <c r="T3527" t="s">
        <v>46</v>
      </c>
      <c r="U3527" t="s">
        <v>47</v>
      </c>
      <c r="V3527" t="s">
        <v>48</v>
      </c>
      <c r="W3527" t="s">
        <v>17897</v>
      </c>
      <c r="X3527" s="121">
        <v>22584</v>
      </c>
      <c r="Y3527" t="s">
        <v>4114</v>
      </c>
      <c r="AB3527" t="s">
        <v>37</v>
      </c>
      <c r="AC3527" t="s">
        <v>38</v>
      </c>
      <c r="AD3527" t="s">
        <v>39</v>
      </c>
    </row>
    <row r="3528" spans="1:30">
      <c r="A3528" t="s">
        <v>4115</v>
      </c>
      <c r="B3528" t="s">
        <v>26</v>
      </c>
      <c r="C3528" t="s">
        <v>27</v>
      </c>
      <c r="D3528" t="s">
        <v>28</v>
      </c>
      <c r="E3528" t="s">
        <v>387</v>
      </c>
      <c r="F3528" t="s">
        <v>4098</v>
      </c>
      <c r="G3528" t="s">
        <v>4099</v>
      </c>
      <c r="H3528" t="s">
        <v>6181</v>
      </c>
      <c r="I3528" t="s">
        <v>6006</v>
      </c>
      <c r="J3528" t="s">
        <v>4115</v>
      </c>
      <c r="K3528" t="s">
        <v>30</v>
      </c>
      <c r="L3528" t="s">
        <v>30</v>
      </c>
      <c r="M3528" t="s">
        <v>41</v>
      </c>
      <c r="N3528" t="s">
        <v>42</v>
      </c>
      <c r="O3528" t="s">
        <v>14732</v>
      </c>
      <c r="P3528" t="s">
        <v>57</v>
      </c>
      <c r="Q3528" t="s">
        <v>6604</v>
      </c>
      <c r="R3528" t="s">
        <v>865</v>
      </c>
      <c r="S3528" t="str">
        <f t="shared" si="55"/>
        <v>VILCA CERVANTES, JUAN CARLOS</v>
      </c>
      <c r="T3528" t="s">
        <v>46</v>
      </c>
      <c r="U3528" t="s">
        <v>47</v>
      </c>
      <c r="V3528" t="s">
        <v>48</v>
      </c>
      <c r="W3528" t="s">
        <v>17898</v>
      </c>
      <c r="X3528" s="121">
        <v>26456</v>
      </c>
      <c r="Y3528" t="s">
        <v>14733</v>
      </c>
      <c r="AB3528" t="s">
        <v>37</v>
      </c>
      <c r="AC3528" t="s">
        <v>38</v>
      </c>
      <c r="AD3528" t="s">
        <v>39</v>
      </c>
    </row>
    <row r="3529" spans="1:30">
      <c r="A3529" t="s">
        <v>4117</v>
      </c>
      <c r="B3529" t="s">
        <v>26</v>
      </c>
      <c r="C3529" t="s">
        <v>27</v>
      </c>
      <c r="D3529" t="s">
        <v>28</v>
      </c>
      <c r="E3529" t="s">
        <v>387</v>
      </c>
      <c r="F3529" t="s">
        <v>4098</v>
      </c>
      <c r="G3529" t="s">
        <v>4099</v>
      </c>
      <c r="H3529" t="s">
        <v>6181</v>
      </c>
      <c r="I3529" t="s">
        <v>6006</v>
      </c>
      <c r="J3529" t="s">
        <v>4117</v>
      </c>
      <c r="K3529" t="s">
        <v>30</v>
      </c>
      <c r="L3529" t="s">
        <v>30</v>
      </c>
      <c r="M3529" t="s">
        <v>41</v>
      </c>
      <c r="N3529" t="s">
        <v>42</v>
      </c>
      <c r="O3529" t="s">
        <v>4118</v>
      </c>
      <c r="P3529" t="s">
        <v>200</v>
      </c>
      <c r="Q3529" t="s">
        <v>528</v>
      </c>
      <c r="R3529" t="s">
        <v>3789</v>
      </c>
      <c r="S3529" t="str">
        <f t="shared" si="55"/>
        <v>CASTRO ZAPANA, AUGUSTO</v>
      </c>
      <c r="T3529" t="s">
        <v>62</v>
      </c>
      <c r="U3529" t="s">
        <v>47</v>
      </c>
      <c r="V3529" t="s">
        <v>48</v>
      </c>
      <c r="W3529" t="s">
        <v>17899</v>
      </c>
      <c r="X3529" s="121">
        <v>18137</v>
      </c>
      <c r="Y3529" t="s">
        <v>4119</v>
      </c>
      <c r="AB3529" t="s">
        <v>37</v>
      </c>
      <c r="AC3529" t="s">
        <v>38</v>
      </c>
      <c r="AD3529" t="s">
        <v>39</v>
      </c>
    </row>
    <row r="3530" spans="1:30">
      <c r="A3530" t="s">
        <v>4120</v>
      </c>
      <c r="B3530" t="s">
        <v>26</v>
      </c>
      <c r="C3530" t="s">
        <v>27</v>
      </c>
      <c r="D3530" t="s">
        <v>28</v>
      </c>
      <c r="E3530" t="s">
        <v>387</v>
      </c>
      <c r="F3530" t="s">
        <v>4098</v>
      </c>
      <c r="G3530" t="s">
        <v>4099</v>
      </c>
      <c r="H3530" t="s">
        <v>6181</v>
      </c>
      <c r="I3530" t="s">
        <v>6006</v>
      </c>
      <c r="J3530" t="s">
        <v>4120</v>
      </c>
      <c r="K3530" t="s">
        <v>30</v>
      </c>
      <c r="L3530" t="s">
        <v>30</v>
      </c>
      <c r="M3530" t="s">
        <v>41</v>
      </c>
      <c r="N3530" t="s">
        <v>231</v>
      </c>
      <c r="O3530" t="s">
        <v>17900</v>
      </c>
      <c r="P3530" t="s">
        <v>40</v>
      </c>
      <c r="Q3530" t="s">
        <v>40</v>
      </c>
      <c r="R3530" t="s">
        <v>40</v>
      </c>
      <c r="S3530" s="163" t="s">
        <v>231</v>
      </c>
      <c r="T3530" t="s">
        <v>62</v>
      </c>
      <c r="U3530" t="s">
        <v>47</v>
      </c>
      <c r="V3530" t="s">
        <v>48</v>
      </c>
      <c r="W3530" t="s">
        <v>40</v>
      </c>
      <c r="X3530" t="s">
        <v>232</v>
      </c>
      <c r="Y3530" t="s">
        <v>40</v>
      </c>
      <c r="AB3530" t="s">
        <v>37</v>
      </c>
      <c r="AC3530" t="s">
        <v>6439</v>
      </c>
      <c r="AD3530" t="s">
        <v>39</v>
      </c>
    </row>
    <row r="3531" spans="1:30">
      <c r="A3531" t="s">
        <v>4121</v>
      </c>
      <c r="B3531" t="s">
        <v>26</v>
      </c>
      <c r="C3531" t="s">
        <v>27</v>
      </c>
      <c r="D3531" t="s">
        <v>28</v>
      </c>
      <c r="E3531" t="s">
        <v>387</v>
      </c>
      <c r="F3531" t="s">
        <v>4098</v>
      </c>
      <c r="G3531" t="s">
        <v>4099</v>
      </c>
      <c r="H3531" t="s">
        <v>6181</v>
      </c>
      <c r="I3531" t="s">
        <v>6006</v>
      </c>
      <c r="J3531" t="s">
        <v>4121</v>
      </c>
      <c r="K3531" t="s">
        <v>30</v>
      </c>
      <c r="L3531" t="s">
        <v>30</v>
      </c>
      <c r="M3531" t="s">
        <v>41</v>
      </c>
      <c r="N3531" t="s">
        <v>231</v>
      </c>
      <c r="O3531" t="s">
        <v>14734</v>
      </c>
      <c r="P3531" t="s">
        <v>40</v>
      </c>
      <c r="Q3531" t="s">
        <v>40</v>
      </c>
      <c r="R3531" t="s">
        <v>40</v>
      </c>
      <c r="S3531" s="163" t="s">
        <v>231</v>
      </c>
      <c r="T3531" t="s">
        <v>62</v>
      </c>
      <c r="U3531" t="s">
        <v>47</v>
      </c>
      <c r="V3531" t="s">
        <v>48</v>
      </c>
      <c r="W3531" t="s">
        <v>40</v>
      </c>
      <c r="X3531" t="s">
        <v>232</v>
      </c>
      <c r="Y3531" t="s">
        <v>40</v>
      </c>
      <c r="AB3531" t="s">
        <v>37</v>
      </c>
      <c r="AC3531" t="s">
        <v>6439</v>
      </c>
      <c r="AD3531" t="s">
        <v>39</v>
      </c>
    </row>
    <row r="3532" spans="1:30">
      <c r="A3532" t="s">
        <v>4123</v>
      </c>
      <c r="B3532" t="s">
        <v>26</v>
      </c>
      <c r="C3532" t="s">
        <v>27</v>
      </c>
      <c r="D3532" t="s">
        <v>28</v>
      </c>
      <c r="E3532" t="s">
        <v>387</v>
      </c>
      <c r="F3532" t="s">
        <v>4098</v>
      </c>
      <c r="G3532" t="s">
        <v>4099</v>
      </c>
      <c r="H3532" t="s">
        <v>6181</v>
      </c>
      <c r="I3532" t="s">
        <v>6006</v>
      </c>
      <c r="J3532" t="s">
        <v>4123</v>
      </c>
      <c r="K3532" t="s">
        <v>30</v>
      </c>
      <c r="L3532" t="s">
        <v>30</v>
      </c>
      <c r="M3532" t="s">
        <v>41</v>
      </c>
      <c r="N3532" t="s">
        <v>231</v>
      </c>
      <c r="O3532" t="s">
        <v>14735</v>
      </c>
      <c r="P3532" t="s">
        <v>40</v>
      </c>
      <c r="Q3532" t="s">
        <v>40</v>
      </c>
      <c r="R3532" t="s">
        <v>40</v>
      </c>
      <c r="S3532" s="163" t="s">
        <v>231</v>
      </c>
      <c r="T3532" t="s">
        <v>62</v>
      </c>
      <c r="U3532" t="s">
        <v>47</v>
      </c>
      <c r="V3532" t="s">
        <v>48</v>
      </c>
      <c r="W3532" t="s">
        <v>40</v>
      </c>
      <c r="X3532" t="s">
        <v>232</v>
      </c>
      <c r="Y3532" t="s">
        <v>40</v>
      </c>
      <c r="AB3532" t="s">
        <v>37</v>
      </c>
      <c r="AC3532" t="s">
        <v>6439</v>
      </c>
      <c r="AD3532" t="s">
        <v>39</v>
      </c>
    </row>
    <row r="3533" spans="1:30">
      <c r="A3533" t="s">
        <v>4126</v>
      </c>
      <c r="B3533" t="s">
        <v>26</v>
      </c>
      <c r="C3533" t="s">
        <v>27</v>
      </c>
      <c r="D3533" t="s">
        <v>28</v>
      </c>
      <c r="E3533" t="s">
        <v>387</v>
      </c>
      <c r="F3533" t="s">
        <v>4098</v>
      </c>
      <c r="G3533" t="s">
        <v>4099</v>
      </c>
      <c r="H3533" t="s">
        <v>6181</v>
      </c>
      <c r="I3533" t="s">
        <v>6006</v>
      </c>
      <c r="J3533" t="s">
        <v>4126</v>
      </c>
      <c r="K3533" t="s">
        <v>30</v>
      </c>
      <c r="L3533" t="s">
        <v>30</v>
      </c>
      <c r="M3533" t="s">
        <v>41</v>
      </c>
      <c r="N3533" t="s">
        <v>42</v>
      </c>
      <c r="O3533" t="s">
        <v>4127</v>
      </c>
      <c r="P3533" t="s">
        <v>162</v>
      </c>
      <c r="Q3533" t="s">
        <v>154</v>
      </c>
      <c r="R3533" t="s">
        <v>993</v>
      </c>
      <c r="S3533" t="str">
        <f t="shared" si="55"/>
        <v>BARRIONUEVO GOMEZ, FELICITAS</v>
      </c>
      <c r="T3533" t="s">
        <v>62</v>
      </c>
      <c r="U3533" t="s">
        <v>47</v>
      </c>
      <c r="V3533" t="s">
        <v>48</v>
      </c>
      <c r="W3533" t="s">
        <v>17901</v>
      </c>
      <c r="X3533" s="121">
        <v>22240</v>
      </c>
      <c r="Y3533" t="s">
        <v>4128</v>
      </c>
      <c r="AB3533" t="s">
        <v>37</v>
      </c>
      <c r="AC3533" t="s">
        <v>38</v>
      </c>
      <c r="AD3533" t="s">
        <v>39</v>
      </c>
    </row>
    <row r="3534" spans="1:30">
      <c r="A3534" t="s">
        <v>4129</v>
      </c>
      <c r="B3534" t="s">
        <v>26</v>
      </c>
      <c r="C3534" t="s">
        <v>27</v>
      </c>
      <c r="D3534" t="s">
        <v>28</v>
      </c>
      <c r="E3534" t="s">
        <v>387</v>
      </c>
      <c r="F3534" t="s">
        <v>4098</v>
      </c>
      <c r="G3534" t="s">
        <v>4099</v>
      </c>
      <c r="H3534" t="s">
        <v>6181</v>
      </c>
      <c r="I3534" t="s">
        <v>6006</v>
      </c>
      <c r="J3534" t="s">
        <v>4129</v>
      </c>
      <c r="K3534" t="s">
        <v>30</v>
      </c>
      <c r="L3534" t="s">
        <v>30</v>
      </c>
      <c r="M3534" t="s">
        <v>41</v>
      </c>
      <c r="N3534" t="s">
        <v>42</v>
      </c>
      <c r="O3534" t="s">
        <v>4130</v>
      </c>
      <c r="P3534" t="s">
        <v>935</v>
      </c>
      <c r="Q3534" t="s">
        <v>208</v>
      </c>
      <c r="R3534" t="s">
        <v>918</v>
      </c>
      <c r="S3534" t="str">
        <f t="shared" si="55"/>
        <v>PHALA CATACORA, MAURO</v>
      </c>
      <c r="T3534" t="s">
        <v>62</v>
      </c>
      <c r="U3534" t="s">
        <v>47</v>
      </c>
      <c r="V3534" t="s">
        <v>48</v>
      </c>
      <c r="W3534" t="s">
        <v>17902</v>
      </c>
      <c r="X3534" s="121">
        <v>23771</v>
      </c>
      <c r="Y3534" t="s">
        <v>6297</v>
      </c>
      <c r="AB3534" t="s">
        <v>37</v>
      </c>
      <c r="AC3534" t="s">
        <v>38</v>
      </c>
      <c r="AD3534" t="s">
        <v>39</v>
      </c>
    </row>
    <row r="3535" spans="1:30">
      <c r="A3535" t="s">
        <v>4131</v>
      </c>
      <c r="B3535" t="s">
        <v>26</v>
      </c>
      <c r="C3535" t="s">
        <v>27</v>
      </c>
      <c r="D3535" t="s">
        <v>28</v>
      </c>
      <c r="E3535" t="s">
        <v>387</v>
      </c>
      <c r="F3535" t="s">
        <v>4098</v>
      </c>
      <c r="G3535" t="s">
        <v>4099</v>
      </c>
      <c r="H3535" t="s">
        <v>6181</v>
      </c>
      <c r="I3535" t="s">
        <v>6006</v>
      </c>
      <c r="J3535" t="s">
        <v>4131</v>
      </c>
      <c r="K3535" t="s">
        <v>30</v>
      </c>
      <c r="L3535" t="s">
        <v>30</v>
      </c>
      <c r="M3535" t="s">
        <v>2498</v>
      </c>
      <c r="N3535" t="s">
        <v>42</v>
      </c>
      <c r="O3535" t="s">
        <v>4132</v>
      </c>
      <c r="P3535" t="s">
        <v>285</v>
      </c>
      <c r="Q3535" t="s">
        <v>72</v>
      </c>
      <c r="R3535" t="s">
        <v>13417</v>
      </c>
      <c r="S3535" t="str">
        <f t="shared" si="55"/>
        <v>NINA QUISPE, RUBEN PERCY</v>
      </c>
      <c r="T3535" t="s">
        <v>51</v>
      </c>
      <c r="U3535" t="s">
        <v>47</v>
      </c>
      <c r="V3535" t="s">
        <v>48</v>
      </c>
      <c r="W3535" t="s">
        <v>17903</v>
      </c>
      <c r="X3535" s="121">
        <v>26830</v>
      </c>
      <c r="Y3535" t="s">
        <v>13418</v>
      </c>
      <c r="AB3535" t="s">
        <v>37</v>
      </c>
      <c r="AC3535" t="s">
        <v>38</v>
      </c>
      <c r="AD3535" t="s">
        <v>39</v>
      </c>
    </row>
    <row r="3536" spans="1:30">
      <c r="A3536" t="s">
        <v>4133</v>
      </c>
      <c r="B3536" t="s">
        <v>26</v>
      </c>
      <c r="C3536" t="s">
        <v>27</v>
      </c>
      <c r="D3536" t="s">
        <v>28</v>
      </c>
      <c r="E3536" t="s">
        <v>387</v>
      </c>
      <c r="F3536" t="s">
        <v>4098</v>
      </c>
      <c r="G3536" t="s">
        <v>4099</v>
      </c>
      <c r="H3536" t="s">
        <v>6181</v>
      </c>
      <c r="I3536" t="s">
        <v>6006</v>
      </c>
      <c r="J3536" t="s">
        <v>4133</v>
      </c>
      <c r="K3536" t="s">
        <v>30</v>
      </c>
      <c r="L3536" t="s">
        <v>30</v>
      </c>
      <c r="M3536" t="s">
        <v>41</v>
      </c>
      <c r="N3536" t="s">
        <v>42</v>
      </c>
      <c r="O3536" t="s">
        <v>4134</v>
      </c>
      <c r="P3536" t="s">
        <v>72</v>
      </c>
      <c r="Q3536" t="s">
        <v>131</v>
      </c>
      <c r="R3536" t="s">
        <v>4135</v>
      </c>
      <c r="S3536" t="str">
        <f t="shared" si="55"/>
        <v>QUISPE COILA, LIVIA</v>
      </c>
      <c r="T3536" t="s">
        <v>62</v>
      </c>
      <c r="U3536" t="s">
        <v>47</v>
      </c>
      <c r="V3536" t="s">
        <v>48</v>
      </c>
      <c r="W3536" t="s">
        <v>17904</v>
      </c>
      <c r="X3536" s="121">
        <v>25307</v>
      </c>
      <c r="Y3536" t="s">
        <v>4136</v>
      </c>
      <c r="AB3536" t="s">
        <v>37</v>
      </c>
      <c r="AC3536" t="s">
        <v>38</v>
      </c>
      <c r="AD3536" t="s">
        <v>39</v>
      </c>
    </row>
    <row r="3537" spans="1:30">
      <c r="A3537" t="s">
        <v>4137</v>
      </c>
      <c r="B3537" t="s">
        <v>26</v>
      </c>
      <c r="C3537" t="s">
        <v>27</v>
      </c>
      <c r="D3537" t="s">
        <v>28</v>
      </c>
      <c r="E3537" t="s">
        <v>387</v>
      </c>
      <c r="F3537" t="s">
        <v>4098</v>
      </c>
      <c r="G3537" t="s">
        <v>4099</v>
      </c>
      <c r="H3537" t="s">
        <v>6181</v>
      </c>
      <c r="I3537" t="s">
        <v>6006</v>
      </c>
      <c r="J3537" t="s">
        <v>4137</v>
      </c>
      <c r="K3537" t="s">
        <v>30</v>
      </c>
      <c r="L3537" t="s">
        <v>30</v>
      </c>
      <c r="M3537" t="s">
        <v>41</v>
      </c>
      <c r="N3537" t="s">
        <v>42</v>
      </c>
      <c r="O3537" t="s">
        <v>4138</v>
      </c>
      <c r="P3537" t="s">
        <v>4139</v>
      </c>
      <c r="Q3537" t="s">
        <v>218</v>
      </c>
      <c r="R3537" t="s">
        <v>4140</v>
      </c>
      <c r="S3537" t="str">
        <f t="shared" si="55"/>
        <v>PARICOTO CCOPA, SERGIO LEONARDO</v>
      </c>
      <c r="T3537" t="s">
        <v>58</v>
      </c>
      <c r="U3537" t="s">
        <v>47</v>
      </c>
      <c r="V3537" t="s">
        <v>48</v>
      </c>
      <c r="W3537" t="s">
        <v>17905</v>
      </c>
      <c r="X3537" s="121">
        <v>25119</v>
      </c>
      <c r="Y3537" t="s">
        <v>4141</v>
      </c>
      <c r="AB3537" t="s">
        <v>37</v>
      </c>
      <c r="AC3537" t="s">
        <v>38</v>
      </c>
      <c r="AD3537" t="s">
        <v>39</v>
      </c>
    </row>
    <row r="3538" spans="1:30">
      <c r="A3538" t="s">
        <v>4142</v>
      </c>
      <c r="B3538" t="s">
        <v>26</v>
      </c>
      <c r="C3538" t="s">
        <v>27</v>
      </c>
      <c r="D3538" t="s">
        <v>28</v>
      </c>
      <c r="E3538" t="s">
        <v>387</v>
      </c>
      <c r="F3538" t="s">
        <v>4098</v>
      </c>
      <c r="G3538" t="s">
        <v>4099</v>
      </c>
      <c r="H3538" t="s">
        <v>6181</v>
      </c>
      <c r="I3538" t="s">
        <v>6006</v>
      </c>
      <c r="J3538" t="s">
        <v>4142</v>
      </c>
      <c r="K3538" t="s">
        <v>30</v>
      </c>
      <c r="L3538" t="s">
        <v>30</v>
      </c>
      <c r="M3538" t="s">
        <v>41</v>
      </c>
      <c r="N3538" t="s">
        <v>42</v>
      </c>
      <c r="O3538" t="s">
        <v>4143</v>
      </c>
      <c r="P3538" t="s">
        <v>381</v>
      </c>
      <c r="Q3538" t="s">
        <v>381</v>
      </c>
      <c r="R3538" t="s">
        <v>4144</v>
      </c>
      <c r="S3538" t="str">
        <f t="shared" si="55"/>
        <v>POMA POMA, EDUARDO JOSE</v>
      </c>
      <c r="T3538" t="s">
        <v>46</v>
      </c>
      <c r="U3538" t="s">
        <v>47</v>
      </c>
      <c r="V3538" t="s">
        <v>48</v>
      </c>
      <c r="W3538" t="s">
        <v>17906</v>
      </c>
      <c r="X3538" s="121">
        <v>24916</v>
      </c>
      <c r="Y3538" t="s">
        <v>4145</v>
      </c>
      <c r="AB3538" t="s">
        <v>37</v>
      </c>
      <c r="AC3538" t="s">
        <v>38</v>
      </c>
      <c r="AD3538" t="s">
        <v>39</v>
      </c>
    </row>
    <row r="3539" spans="1:30">
      <c r="A3539" t="s">
        <v>4147</v>
      </c>
      <c r="B3539" t="s">
        <v>26</v>
      </c>
      <c r="C3539" t="s">
        <v>27</v>
      </c>
      <c r="D3539" t="s">
        <v>28</v>
      </c>
      <c r="E3539" t="s">
        <v>387</v>
      </c>
      <c r="F3539" t="s">
        <v>4098</v>
      </c>
      <c r="G3539" t="s">
        <v>4099</v>
      </c>
      <c r="H3539" t="s">
        <v>6181</v>
      </c>
      <c r="I3539" t="s">
        <v>6006</v>
      </c>
      <c r="J3539" t="s">
        <v>4147</v>
      </c>
      <c r="K3539" t="s">
        <v>30</v>
      </c>
      <c r="L3539" t="s">
        <v>74</v>
      </c>
      <c r="M3539" t="s">
        <v>74</v>
      </c>
      <c r="N3539" t="s">
        <v>231</v>
      </c>
      <c r="O3539" t="s">
        <v>4148</v>
      </c>
      <c r="P3539" t="s">
        <v>40</v>
      </c>
      <c r="Q3539" t="s">
        <v>40</v>
      </c>
      <c r="R3539" t="s">
        <v>40</v>
      </c>
      <c r="S3539" s="163" t="s">
        <v>231</v>
      </c>
      <c r="T3539" t="s">
        <v>62</v>
      </c>
      <c r="U3539" t="s">
        <v>47</v>
      </c>
      <c r="V3539" t="s">
        <v>48</v>
      </c>
      <c r="W3539" t="s">
        <v>40</v>
      </c>
      <c r="X3539" t="s">
        <v>232</v>
      </c>
      <c r="Y3539" t="s">
        <v>40</v>
      </c>
      <c r="AB3539" t="s">
        <v>37</v>
      </c>
      <c r="AC3539" t="s">
        <v>77</v>
      </c>
      <c r="AD3539" t="s">
        <v>39</v>
      </c>
    </row>
    <row r="3540" spans="1:30">
      <c r="A3540" t="s">
        <v>4149</v>
      </c>
      <c r="B3540" t="s">
        <v>26</v>
      </c>
      <c r="C3540" t="s">
        <v>27</v>
      </c>
      <c r="D3540" t="s">
        <v>28</v>
      </c>
      <c r="E3540" t="s">
        <v>387</v>
      </c>
      <c r="F3540" t="s">
        <v>4098</v>
      </c>
      <c r="G3540" t="s">
        <v>4099</v>
      </c>
      <c r="H3540" t="s">
        <v>6181</v>
      </c>
      <c r="I3540" t="s">
        <v>6006</v>
      </c>
      <c r="J3540" t="s">
        <v>4149</v>
      </c>
      <c r="K3540" t="s">
        <v>87</v>
      </c>
      <c r="L3540" t="s">
        <v>88</v>
      </c>
      <c r="M3540" t="s">
        <v>89</v>
      </c>
      <c r="N3540" t="s">
        <v>231</v>
      </c>
      <c r="O3540" t="s">
        <v>6298</v>
      </c>
      <c r="P3540" t="s">
        <v>40</v>
      </c>
      <c r="Q3540" t="s">
        <v>40</v>
      </c>
      <c r="R3540" t="s">
        <v>40</v>
      </c>
      <c r="S3540" s="163" t="s">
        <v>231</v>
      </c>
      <c r="T3540" t="s">
        <v>62</v>
      </c>
      <c r="U3540" t="s">
        <v>36</v>
      </c>
      <c r="V3540" t="s">
        <v>48</v>
      </c>
      <c r="W3540" t="s">
        <v>40</v>
      </c>
      <c r="X3540" t="s">
        <v>232</v>
      </c>
      <c r="Y3540" t="s">
        <v>40</v>
      </c>
      <c r="AB3540" t="s">
        <v>37</v>
      </c>
      <c r="AC3540" t="s">
        <v>92</v>
      </c>
      <c r="AD3540" t="s">
        <v>39</v>
      </c>
    </row>
    <row r="3541" spans="1:30">
      <c r="A3541" t="s">
        <v>4152</v>
      </c>
      <c r="B3541" t="s">
        <v>26</v>
      </c>
      <c r="C3541" t="s">
        <v>27</v>
      </c>
      <c r="D3541" t="s">
        <v>28</v>
      </c>
      <c r="E3541" t="s">
        <v>387</v>
      </c>
      <c r="F3541" t="s">
        <v>4150</v>
      </c>
      <c r="G3541" t="s">
        <v>4151</v>
      </c>
      <c r="H3541" t="s">
        <v>6181</v>
      </c>
      <c r="I3541" t="s">
        <v>5949</v>
      </c>
      <c r="J3541" t="s">
        <v>4152</v>
      </c>
      <c r="K3541" t="s">
        <v>30</v>
      </c>
      <c r="L3541" t="s">
        <v>31</v>
      </c>
      <c r="M3541" t="s">
        <v>32</v>
      </c>
      <c r="N3541" t="s">
        <v>231</v>
      </c>
      <c r="O3541" t="s">
        <v>14736</v>
      </c>
      <c r="P3541" t="s">
        <v>40</v>
      </c>
      <c r="Q3541" t="s">
        <v>40</v>
      </c>
      <c r="R3541" t="s">
        <v>40</v>
      </c>
      <c r="S3541" s="163" t="s">
        <v>231</v>
      </c>
      <c r="T3541" t="s">
        <v>62</v>
      </c>
      <c r="U3541" t="s">
        <v>36</v>
      </c>
      <c r="V3541" t="s">
        <v>48</v>
      </c>
      <c r="W3541" t="s">
        <v>40</v>
      </c>
      <c r="X3541" t="s">
        <v>232</v>
      </c>
      <c r="Y3541" t="s">
        <v>40</v>
      </c>
      <c r="AB3541" t="s">
        <v>37</v>
      </c>
      <c r="AC3541" t="s">
        <v>38</v>
      </c>
      <c r="AD3541" t="s">
        <v>39</v>
      </c>
    </row>
    <row r="3542" spans="1:30">
      <c r="A3542" t="s">
        <v>4155</v>
      </c>
      <c r="B3542" t="s">
        <v>26</v>
      </c>
      <c r="C3542" t="s">
        <v>27</v>
      </c>
      <c r="D3542" t="s">
        <v>28</v>
      </c>
      <c r="E3542" t="s">
        <v>387</v>
      </c>
      <c r="F3542" t="s">
        <v>4150</v>
      </c>
      <c r="G3542" t="s">
        <v>4151</v>
      </c>
      <c r="H3542" t="s">
        <v>6181</v>
      </c>
      <c r="I3542" t="s">
        <v>5949</v>
      </c>
      <c r="J3542" t="s">
        <v>4155</v>
      </c>
      <c r="K3542" t="s">
        <v>30</v>
      </c>
      <c r="L3542" t="s">
        <v>30</v>
      </c>
      <c r="M3542" t="s">
        <v>41</v>
      </c>
      <c r="N3542" t="s">
        <v>42</v>
      </c>
      <c r="O3542" t="s">
        <v>14737</v>
      </c>
      <c r="P3542" t="s">
        <v>189</v>
      </c>
      <c r="Q3542" t="s">
        <v>959</v>
      </c>
      <c r="R3542" t="s">
        <v>14738</v>
      </c>
      <c r="S3542" t="str">
        <f t="shared" si="55"/>
        <v>APAZA CANSAYA, CLETA MARGOT</v>
      </c>
      <c r="T3542" t="s">
        <v>51</v>
      </c>
      <c r="U3542" t="s">
        <v>47</v>
      </c>
      <c r="V3542" t="s">
        <v>48</v>
      </c>
      <c r="W3542" t="s">
        <v>17907</v>
      </c>
      <c r="X3542" s="121">
        <v>29182</v>
      </c>
      <c r="Y3542" t="s">
        <v>14739</v>
      </c>
      <c r="AB3542" t="s">
        <v>37</v>
      </c>
      <c r="AC3542" t="s">
        <v>38</v>
      </c>
      <c r="AD3542" t="s">
        <v>39</v>
      </c>
    </row>
    <row r="3543" spans="1:30">
      <c r="A3543" t="s">
        <v>4157</v>
      </c>
      <c r="B3543" t="s">
        <v>26</v>
      </c>
      <c r="C3543" t="s">
        <v>27</v>
      </c>
      <c r="D3543" t="s">
        <v>28</v>
      </c>
      <c r="E3543" t="s">
        <v>387</v>
      </c>
      <c r="F3543" t="s">
        <v>4150</v>
      </c>
      <c r="G3543" t="s">
        <v>4151</v>
      </c>
      <c r="H3543" t="s">
        <v>6181</v>
      </c>
      <c r="I3543" t="s">
        <v>5949</v>
      </c>
      <c r="J3543" t="s">
        <v>4157</v>
      </c>
      <c r="K3543" t="s">
        <v>30</v>
      </c>
      <c r="L3543" t="s">
        <v>30</v>
      </c>
      <c r="M3543" t="s">
        <v>41</v>
      </c>
      <c r="N3543" t="s">
        <v>231</v>
      </c>
      <c r="O3543" t="s">
        <v>4158</v>
      </c>
      <c r="P3543" t="s">
        <v>40</v>
      </c>
      <c r="Q3543" t="s">
        <v>40</v>
      </c>
      <c r="R3543" t="s">
        <v>40</v>
      </c>
      <c r="S3543" s="163" t="s">
        <v>231</v>
      </c>
      <c r="T3543" t="s">
        <v>62</v>
      </c>
      <c r="U3543" t="s">
        <v>47</v>
      </c>
      <c r="V3543" t="s">
        <v>48</v>
      </c>
      <c r="W3543" t="s">
        <v>40</v>
      </c>
      <c r="X3543" t="s">
        <v>232</v>
      </c>
      <c r="Y3543" t="s">
        <v>40</v>
      </c>
      <c r="AB3543" t="s">
        <v>37</v>
      </c>
      <c r="AC3543" t="s">
        <v>6439</v>
      </c>
      <c r="AD3543" t="s">
        <v>39</v>
      </c>
    </row>
    <row r="3544" spans="1:30">
      <c r="A3544" t="s">
        <v>4159</v>
      </c>
      <c r="B3544" t="s">
        <v>26</v>
      </c>
      <c r="C3544" t="s">
        <v>27</v>
      </c>
      <c r="D3544" t="s">
        <v>28</v>
      </c>
      <c r="E3544" t="s">
        <v>387</v>
      </c>
      <c r="F3544" t="s">
        <v>4150</v>
      </c>
      <c r="G3544" t="s">
        <v>4151</v>
      </c>
      <c r="H3544" t="s">
        <v>6181</v>
      </c>
      <c r="I3544" t="s">
        <v>5949</v>
      </c>
      <c r="J3544" t="s">
        <v>4159</v>
      </c>
      <c r="K3544" t="s">
        <v>30</v>
      </c>
      <c r="L3544" t="s">
        <v>30</v>
      </c>
      <c r="M3544" t="s">
        <v>2498</v>
      </c>
      <c r="N3544" t="s">
        <v>42</v>
      </c>
      <c r="O3544" t="s">
        <v>4160</v>
      </c>
      <c r="P3544" t="s">
        <v>689</v>
      </c>
      <c r="Q3544" t="s">
        <v>689</v>
      </c>
      <c r="R3544" t="s">
        <v>6299</v>
      </c>
      <c r="S3544" t="str">
        <f t="shared" si="55"/>
        <v>MARTINEZ MARTINEZ, PATRICIA SALOME</v>
      </c>
      <c r="T3544" t="s">
        <v>58</v>
      </c>
      <c r="U3544" t="s">
        <v>47</v>
      </c>
      <c r="V3544" t="s">
        <v>48</v>
      </c>
      <c r="W3544" t="s">
        <v>17908</v>
      </c>
      <c r="X3544" s="121">
        <v>27455</v>
      </c>
      <c r="Y3544" t="s">
        <v>6300</v>
      </c>
      <c r="AB3544" t="s">
        <v>37</v>
      </c>
      <c r="AC3544" t="s">
        <v>38</v>
      </c>
      <c r="AD3544" t="s">
        <v>39</v>
      </c>
    </row>
    <row r="3545" spans="1:30">
      <c r="A3545" t="s">
        <v>4161</v>
      </c>
      <c r="B3545" t="s">
        <v>26</v>
      </c>
      <c r="C3545" t="s">
        <v>27</v>
      </c>
      <c r="D3545" t="s">
        <v>28</v>
      </c>
      <c r="E3545" t="s">
        <v>387</v>
      </c>
      <c r="F3545" t="s">
        <v>4150</v>
      </c>
      <c r="G3545" t="s">
        <v>4151</v>
      </c>
      <c r="H3545" t="s">
        <v>6181</v>
      </c>
      <c r="I3545" t="s">
        <v>5949</v>
      </c>
      <c r="J3545" t="s">
        <v>4161</v>
      </c>
      <c r="K3545" t="s">
        <v>30</v>
      </c>
      <c r="L3545" t="s">
        <v>30</v>
      </c>
      <c r="M3545" t="s">
        <v>41</v>
      </c>
      <c r="N3545" t="s">
        <v>231</v>
      </c>
      <c r="O3545" t="s">
        <v>13419</v>
      </c>
      <c r="P3545" t="s">
        <v>40</v>
      </c>
      <c r="Q3545" t="s">
        <v>40</v>
      </c>
      <c r="R3545" t="s">
        <v>40</v>
      </c>
      <c r="S3545" s="163" t="s">
        <v>231</v>
      </c>
      <c r="T3545" t="s">
        <v>62</v>
      </c>
      <c r="U3545" t="s">
        <v>47</v>
      </c>
      <c r="V3545" t="s">
        <v>48</v>
      </c>
      <c r="W3545" t="s">
        <v>40</v>
      </c>
      <c r="X3545" t="s">
        <v>232</v>
      </c>
      <c r="Y3545" t="s">
        <v>40</v>
      </c>
      <c r="AB3545" t="s">
        <v>37</v>
      </c>
      <c r="AC3545" t="s">
        <v>6439</v>
      </c>
      <c r="AD3545" t="s">
        <v>39</v>
      </c>
    </row>
    <row r="3546" spans="1:30">
      <c r="A3546" t="s">
        <v>4162</v>
      </c>
      <c r="B3546" t="s">
        <v>26</v>
      </c>
      <c r="C3546" t="s">
        <v>27</v>
      </c>
      <c r="D3546" t="s">
        <v>28</v>
      </c>
      <c r="E3546" t="s">
        <v>387</v>
      </c>
      <c r="F3546" t="s">
        <v>4150</v>
      </c>
      <c r="G3546" t="s">
        <v>4151</v>
      </c>
      <c r="H3546" t="s">
        <v>6181</v>
      </c>
      <c r="I3546" t="s">
        <v>5949</v>
      </c>
      <c r="J3546" t="s">
        <v>4162</v>
      </c>
      <c r="K3546" t="s">
        <v>30</v>
      </c>
      <c r="L3546" t="s">
        <v>30</v>
      </c>
      <c r="M3546" t="s">
        <v>41</v>
      </c>
      <c r="N3546" t="s">
        <v>42</v>
      </c>
      <c r="O3546" t="s">
        <v>4163</v>
      </c>
      <c r="P3546" t="s">
        <v>935</v>
      </c>
      <c r="Q3546" t="s">
        <v>824</v>
      </c>
      <c r="R3546" t="s">
        <v>4164</v>
      </c>
      <c r="S3546" t="str">
        <f t="shared" si="55"/>
        <v>PHALA HUANACUNI, ELISEO ROLANDO</v>
      </c>
      <c r="T3546" t="s">
        <v>62</v>
      </c>
      <c r="U3546" t="s">
        <v>47</v>
      </c>
      <c r="V3546" t="s">
        <v>48</v>
      </c>
      <c r="W3546" t="s">
        <v>17909</v>
      </c>
      <c r="X3546" s="121">
        <v>26434</v>
      </c>
      <c r="Y3546" t="s">
        <v>4165</v>
      </c>
      <c r="AB3546" t="s">
        <v>37</v>
      </c>
      <c r="AC3546" t="s">
        <v>38</v>
      </c>
      <c r="AD3546" t="s">
        <v>39</v>
      </c>
    </row>
    <row r="3547" spans="1:30">
      <c r="A3547" t="s">
        <v>4166</v>
      </c>
      <c r="B3547" t="s">
        <v>26</v>
      </c>
      <c r="C3547" t="s">
        <v>27</v>
      </c>
      <c r="D3547" t="s">
        <v>28</v>
      </c>
      <c r="E3547" t="s">
        <v>387</v>
      </c>
      <c r="F3547" t="s">
        <v>4150</v>
      </c>
      <c r="G3547" t="s">
        <v>4151</v>
      </c>
      <c r="H3547" t="s">
        <v>6181</v>
      </c>
      <c r="I3547" t="s">
        <v>5949</v>
      </c>
      <c r="J3547" t="s">
        <v>4166</v>
      </c>
      <c r="K3547" t="s">
        <v>30</v>
      </c>
      <c r="L3547" t="s">
        <v>30</v>
      </c>
      <c r="M3547" t="s">
        <v>2498</v>
      </c>
      <c r="N3547" t="s">
        <v>42</v>
      </c>
      <c r="O3547" t="s">
        <v>4167</v>
      </c>
      <c r="P3547" t="s">
        <v>892</v>
      </c>
      <c r="Q3547" t="s">
        <v>4168</v>
      </c>
      <c r="R3547" t="s">
        <v>847</v>
      </c>
      <c r="S3547" t="str">
        <f t="shared" si="55"/>
        <v>PAYE CAYRA, FRANCISCO</v>
      </c>
      <c r="T3547" t="s">
        <v>62</v>
      </c>
      <c r="U3547" t="s">
        <v>47</v>
      </c>
      <c r="V3547" t="s">
        <v>48</v>
      </c>
      <c r="W3547" t="s">
        <v>17910</v>
      </c>
      <c r="X3547" s="121">
        <v>22798</v>
      </c>
      <c r="Y3547" t="s">
        <v>4169</v>
      </c>
      <c r="AB3547" t="s">
        <v>37</v>
      </c>
      <c r="AC3547" t="s">
        <v>38</v>
      </c>
      <c r="AD3547" t="s">
        <v>39</v>
      </c>
    </row>
    <row r="3548" spans="1:30">
      <c r="A3548" t="s">
        <v>4170</v>
      </c>
      <c r="B3548" t="s">
        <v>26</v>
      </c>
      <c r="C3548" t="s">
        <v>27</v>
      </c>
      <c r="D3548" t="s">
        <v>28</v>
      </c>
      <c r="E3548" t="s">
        <v>387</v>
      </c>
      <c r="F3548" t="s">
        <v>4150</v>
      </c>
      <c r="G3548" t="s">
        <v>4151</v>
      </c>
      <c r="H3548" t="s">
        <v>6181</v>
      </c>
      <c r="I3548" t="s">
        <v>5949</v>
      </c>
      <c r="J3548" t="s">
        <v>4170</v>
      </c>
      <c r="K3548" t="s">
        <v>30</v>
      </c>
      <c r="L3548" t="s">
        <v>30</v>
      </c>
      <c r="M3548" t="s">
        <v>41</v>
      </c>
      <c r="N3548" t="s">
        <v>231</v>
      </c>
      <c r="O3548" t="s">
        <v>17911</v>
      </c>
      <c r="P3548" t="s">
        <v>40</v>
      </c>
      <c r="Q3548" t="s">
        <v>40</v>
      </c>
      <c r="R3548" t="s">
        <v>40</v>
      </c>
      <c r="S3548" s="163" t="s">
        <v>231</v>
      </c>
      <c r="T3548" t="s">
        <v>62</v>
      </c>
      <c r="U3548" t="s">
        <v>47</v>
      </c>
      <c r="V3548" t="s">
        <v>48</v>
      </c>
      <c r="W3548" t="s">
        <v>40</v>
      </c>
      <c r="X3548" t="s">
        <v>232</v>
      </c>
      <c r="Y3548" t="s">
        <v>40</v>
      </c>
      <c r="AB3548" t="s">
        <v>37</v>
      </c>
      <c r="AC3548" t="s">
        <v>6439</v>
      </c>
      <c r="AD3548" t="s">
        <v>39</v>
      </c>
    </row>
    <row r="3549" spans="1:30">
      <c r="A3549" t="s">
        <v>4173</v>
      </c>
      <c r="B3549" t="s">
        <v>26</v>
      </c>
      <c r="C3549" t="s">
        <v>27</v>
      </c>
      <c r="D3549" t="s">
        <v>28</v>
      </c>
      <c r="E3549" t="s">
        <v>387</v>
      </c>
      <c r="F3549" t="s">
        <v>4150</v>
      </c>
      <c r="G3549" t="s">
        <v>4151</v>
      </c>
      <c r="H3549" t="s">
        <v>6181</v>
      </c>
      <c r="I3549" t="s">
        <v>5949</v>
      </c>
      <c r="J3549" t="s">
        <v>4173</v>
      </c>
      <c r="K3549" t="s">
        <v>30</v>
      </c>
      <c r="L3549" t="s">
        <v>30</v>
      </c>
      <c r="M3549" t="s">
        <v>41</v>
      </c>
      <c r="N3549" t="s">
        <v>42</v>
      </c>
      <c r="O3549" t="s">
        <v>4174</v>
      </c>
      <c r="P3549" t="s">
        <v>163</v>
      </c>
      <c r="Q3549" t="s">
        <v>72</v>
      </c>
      <c r="R3549" t="s">
        <v>2057</v>
      </c>
      <c r="S3549" t="str">
        <f t="shared" si="55"/>
        <v>GALINDO QUISPE, RODOLFO</v>
      </c>
      <c r="T3549" t="s">
        <v>58</v>
      </c>
      <c r="U3549" t="s">
        <v>47</v>
      </c>
      <c r="V3549" t="s">
        <v>48</v>
      </c>
      <c r="W3549" t="s">
        <v>17912</v>
      </c>
      <c r="X3549" s="121">
        <v>26040</v>
      </c>
      <c r="Y3549" t="s">
        <v>4175</v>
      </c>
      <c r="AB3549" t="s">
        <v>37</v>
      </c>
      <c r="AC3549" t="s">
        <v>38</v>
      </c>
      <c r="AD3549" t="s">
        <v>39</v>
      </c>
    </row>
    <row r="3550" spans="1:30">
      <c r="A3550" t="s">
        <v>4176</v>
      </c>
      <c r="B3550" t="s">
        <v>26</v>
      </c>
      <c r="C3550" t="s">
        <v>27</v>
      </c>
      <c r="D3550" t="s">
        <v>28</v>
      </c>
      <c r="E3550" t="s">
        <v>387</v>
      </c>
      <c r="F3550" t="s">
        <v>4150</v>
      </c>
      <c r="G3550" t="s">
        <v>4151</v>
      </c>
      <c r="H3550" t="s">
        <v>6181</v>
      </c>
      <c r="I3550" t="s">
        <v>5949</v>
      </c>
      <c r="J3550" t="s">
        <v>4176</v>
      </c>
      <c r="K3550" t="s">
        <v>30</v>
      </c>
      <c r="L3550" t="s">
        <v>30</v>
      </c>
      <c r="M3550" t="s">
        <v>2590</v>
      </c>
      <c r="N3550" t="s">
        <v>42</v>
      </c>
      <c r="O3550" t="s">
        <v>4177</v>
      </c>
      <c r="P3550" t="s">
        <v>4178</v>
      </c>
      <c r="Q3550" t="s">
        <v>982</v>
      </c>
      <c r="R3550" t="s">
        <v>3240</v>
      </c>
      <c r="S3550" t="str">
        <f t="shared" si="55"/>
        <v>OCHOCHOQUE YANAPA, SABINO</v>
      </c>
      <c r="T3550" t="s">
        <v>62</v>
      </c>
      <c r="U3550" t="s">
        <v>47</v>
      </c>
      <c r="V3550" t="s">
        <v>48</v>
      </c>
      <c r="W3550" t="s">
        <v>17913</v>
      </c>
      <c r="X3550" s="121">
        <v>21190</v>
      </c>
      <c r="Y3550" t="s">
        <v>4179</v>
      </c>
      <c r="AB3550" t="s">
        <v>37</v>
      </c>
      <c r="AC3550" t="s">
        <v>38</v>
      </c>
      <c r="AD3550" t="s">
        <v>39</v>
      </c>
    </row>
    <row r="3551" spans="1:30">
      <c r="A3551" t="s">
        <v>4180</v>
      </c>
      <c r="B3551" t="s">
        <v>26</v>
      </c>
      <c r="C3551" t="s">
        <v>27</v>
      </c>
      <c r="D3551" t="s">
        <v>28</v>
      </c>
      <c r="E3551" t="s">
        <v>387</v>
      </c>
      <c r="F3551" t="s">
        <v>4150</v>
      </c>
      <c r="G3551" t="s">
        <v>4151</v>
      </c>
      <c r="H3551" t="s">
        <v>6181</v>
      </c>
      <c r="I3551" t="s">
        <v>5949</v>
      </c>
      <c r="J3551" t="s">
        <v>4180</v>
      </c>
      <c r="K3551" t="s">
        <v>30</v>
      </c>
      <c r="L3551" t="s">
        <v>30</v>
      </c>
      <c r="M3551" t="s">
        <v>41</v>
      </c>
      <c r="N3551" t="s">
        <v>42</v>
      </c>
      <c r="O3551" t="s">
        <v>2867</v>
      </c>
      <c r="P3551" t="s">
        <v>511</v>
      </c>
      <c r="Q3551" t="s">
        <v>2913</v>
      </c>
      <c r="R3551" t="s">
        <v>185</v>
      </c>
      <c r="S3551" t="str">
        <f t="shared" si="55"/>
        <v>MENDIZABAL GIRON, GLADYS</v>
      </c>
      <c r="T3551" t="s">
        <v>51</v>
      </c>
      <c r="U3551" t="s">
        <v>47</v>
      </c>
      <c r="V3551" t="s">
        <v>48</v>
      </c>
      <c r="W3551" t="s">
        <v>17914</v>
      </c>
      <c r="X3551" s="121">
        <v>21971</v>
      </c>
      <c r="Y3551" t="s">
        <v>4181</v>
      </c>
      <c r="AB3551" t="s">
        <v>37</v>
      </c>
      <c r="AC3551" t="s">
        <v>38</v>
      </c>
      <c r="AD3551" t="s">
        <v>39</v>
      </c>
    </row>
    <row r="3552" spans="1:30">
      <c r="A3552" t="s">
        <v>11992</v>
      </c>
      <c r="B3552" t="s">
        <v>26</v>
      </c>
      <c r="C3552" t="s">
        <v>27</v>
      </c>
      <c r="D3552" t="s">
        <v>28</v>
      </c>
      <c r="E3552" t="s">
        <v>387</v>
      </c>
      <c r="F3552" t="s">
        <v>4150</v>
      </c>
      <c r="G3552" t="s">
        <v>4151</v>
      </c>
      <c r="H3552" t="s">
        <v>6181</v>
      </c>
      <c r="I3552" t="s">
        <v>5949</v>
      </c>
      <c r="J3552" t="s">
        <v>11992</v>
      </c>
      <c r="K3552" t="s">
        <v>30</v>
      </c>
      <c r="L3552" t="s">
        <v>30</v>
      </c>
      <c r="M3552" t="s">
        <v>8480</v>
      </c>
      <c r="N3552" t="s">
        <v>231</v>
      </c>
      <c r="O3552" t="s">
        <v>19325</v>
      </c>
      <c r="P3552" t="s">
        <v>40</v>
      </c>
      <c r="Q3552" t="s">
        <v>40</v>
      </c>
      <c r="R3552" t="s">
        <v>40</v>
      </c>
      <c r="S3552" s="163" t="s">
        <v>231</v>
      </c>
      <c r="T3552" t="s">
        <v>62</v>
      </c>
      <c r="U3552" t="s">
        <v>47</v>
      </c>
      <c r="V3552" t="s">
        <v>48</v>
      </c>
      <c r="W3552" t="s">
        <v>40</v>
      </c>
      <c r="X3552" t="s">
        <v>232</v>
      </c>
      <c r="Y3552" t="s">
        <v>40</v>
      </c>
      <c r="AB3552" t="s">
        <v>37</v>
      </c>
      <c r="AC3552" t="s">
        <v>6439</v>
      </c>
      <c r="AD3552" t="s">
        <v>39</v>
      </c>
    </row>
    <row r="3553" spans="1:30">
      <c r="A3553" t="s">
        <v>11820</v>
      </c>
      <c r="B3553" t="s">
        <v>26</v>
      </c>
      <c r="C3553" t="s">
        <v>27</v>
      </c>
      <c r="D3553" t="s">
        <v>28</v>
      </c>
      <c r="E3553" t="s">
        <v>387</v>
      </c>
      <c r="F3553" t="s">
        <v>4150</v>
      </c>
      <c r="G3553" t="s">
        <v>4151</v>
      </c>
      <c r="H3553" t="s">
        <v>6181</v>
      </c>
      <c r="I3553" t="s">
        <v>5949</v>
      </c>
      <c r="J3553" t="s">
        <v>11820</v>
      </c>
      <c r="K3553" t="s">
        <v>30</v>
      </c>
      <c r="L3553" t="s">
        <v>30</v>
      </c>
      <c r="M3553" t="s">
        <v>41</v>
      </c>
      <c r="N3553" t="s">
        <v>231</v>
      </c>
      <c r="O3553" t="s">
        <v>14889</v>
      </c>
      <c r="P3553" t="s">
        <v>40</v>
      </c>
      <c r="Q3553" t="s">
        <v>40</v>
      </c>
      <c r="R3553" t="s">
        <v>40</v>
      </c>
      <c r="S3553" s="163" t="s">
        <v>231</v>
      </c>
      <c r="T3553" t="s">
        <v>62</v>
      </c>
      <c r="U3553" t="s">
        <v>47</v>
      </c>
      <c r="V3553" t="s">
        <v>48</v>
      </c>
      <c r="W3553" t="s">
        <v>40</v>
      </c>
      <c r="X3553" t="s">
        <v>232</v>
      </c>
      <c r="Y3553" t="s">
        <v>40</v>
      </c>
      <c r="AB3553" t="s">
        <v>37</v>
      </c>
      <c r="AC3553" t="s">
        <v>6439</v>
      </c>
      <c r="AD3553" t="s">
        <v>39</v>
      </c>
    </row>
    <row r="3554" spans="1:30">
      <c r="A3554" t="s">
        <v>4182</v>
      </c>
      <c r="B3554" t="s">
        <v>26</v>
      </c>
      <c r="C3554" t="s">
        <v>27</v>
      </c>
      <c r="D3554" t="s">
        <v>28</v>
      </c>
      <c r="E3554" t="s">
        <v>387</v>
      </c>
      <c r="F3554" t="s">
        <v>4150</v>
      </c>
      <c r="G3554" t="s">
        <v>4151</v>
      </c>
      <c r="H3554" t="s">
        <v>6181</v>
      </c>
      <c r="I3554" t="s">
        <v>5949</v>
      </c>
      <c r="J3554" t="s">
        <v>4182</v>
      </c>
      <c r="K3554" t="s">
        <v>30</v>
      </c>
      <c r="L3554" t="s">
        <v>74</v>
      </c>
      <c r="M3554" t="s">
        <v>74</v>
      </c>
      <c r="N3554" t="s">
        <v>42</v>
      </c>
      <c r="O3554" t="s">
        <v>4183</v>
      </c>
      <c r="P3554" t="s">
        <v>222</v>
      </c>
      <c r="Q3554" t="s">
        <v>448</v>
      </c>
      <c r="R3554" t="s">
        <v>4184</v>
      </c>
      <c r="S3554" t="str">
        <f t="shared" si="55"/>
        <v>ARCE VILLASANTE, EDITH DORA</v>
      </c>
      <c r="T3554" t="s">
        <v>40</v>
      </c>
      <c r="U3554" t="s">
        <v>47</v>
      </c>
      <c r="V3554" t="s">
        <v>48</v>
      </c>
      <c r="W3554" t="s">
        <v>17915</v>
      </c>
      <c r="X3554" s="121">
        <v>27214</v>
      </c>
      <c r="Y3554" t="s">
        <v>4185</v>
      </c>
      <c r="AB3554" t="s">
        <v>37</v>
      </c>
      <c r="AC3554" t="s">
        <v>77</v>
      </c>
      <c r="AD3554" t="s">
        <v>39</v>
      </c>
    </row>
    <row r="3555" spans="1:30">
      <c r="A3555" t="s">
        <v>4186</v>
      </c>
      <c r="B3555" t="s">
        <v>26</v>
      </c>
      <c r="C3555" t="s">
        <v>27</v>
      </c>
      <c r="D3555" t="s">
        <v>28</v>
      </c>
      <c r="E3555" t="s">
        <v>387</v>
      </c>
      <c r="F3555" t="s">
        <v>4150</v>
      </c>
      <c r="G3555" t="s">
        <v>4151</v>
      </c>
      <c r="H3555" t="s">
        <v>6181</v>
      </c>
      <c r="I3555" t="s">
        <v>5949</v>
      </c>
      <c r="J3555" t="s">
        <v>4186</v>
      </c>
      <c r="K3555" t="s">
        <v>87</v>
      </c>
      <c r="L3555" t="s">
        <v>88</v>
      </c>
      <c r="M3555" t="s">
        <v>93</v>
      </c>
      <c r="N3555" t="s">
        <v>42</v>
      </c>
      <c r="O3555" t="s">
        <v>4187</v>
      </c>
      <c r="P3555" t="s">
        <v>486</v>
      </c>
      <c r="Q3555" t="s">
        <v>72</v>
      </c>
      <c r="R3555" t="s">
        <v>6301</v>
      </c>
      <c r="S3555" t="str">
        <f t="shared" si="55"/>
        <v>CALSIN QUISPE, WILE</v>
      </c>
      <c r="T3555" t="s">
        <v>99</v>
      </c>
      <c r="U3555" t="s">
        <v>36</v>
      </c>
      <c r="V3555" t="s">
        <v>48</v>
      </c>
      <c r="W3555" t="s">
        <v>17916</v>
      </c>
      <c r="X3555" s="121">
        <v>30096</v>
      </c>
      <c r="Y3555" t="s">
        <v>6302</v>
      </c>
      <c r="AB3555" t="s">
        <v>37</v>
      </c>
      <c r="AC3555" t="s">
        <v>92</v>
      </c>
      <c r="AD3555" t="s">
        <v>39</v>
      </c>
    </row>
    <row r="3556" spans="1:30">
      <c r="A3556" t="s">
        <v>13420</v>
      </c>
      <c r="B3556" t="s">
        <v>26</v>
      </c>
      <c r="C3556" t="s">
        <v>27</v>
      </c>
      <c r="D3556" t="s">
        <v>28</v>
      </c>
      <c r="E3556" t="s">
        <v>230</v>
      </c>
      <c r="F3556" t="s">
        <v>4190</v>
      </c>
      <c r="G3556" t="s">
        <v>4191</v>
      </c>
      <c r="H3556" t="s">
        <v>6181</v>
      </c>
      <c r="I3556" t="s">
        <v>621</v>
      </c>
      <c r="J3556" t="s">
        <v>13420</v>
      </c>
      <c r="K3556" t="s">
        <v>30</v>
      </c>
      <c r="L3556" t="s">
        <v>31</v>
      </c>
      <c r="M3556" t="s">
        <v>32</v>
      </c>
      <c r="N3556" t="s">
        <v>33</v>
      </c>
      <c r="O3556" t="s">
        <v>4192</v>
      </c>
      <c r="P3556" t="s">
        <v>780</v>
      </c>
      <c r="Q3556" t="s">
        <v>122</v>
      </c>
      <c r="R3556" t="s">
        <v>4193</v>
      </c>
      <c r="S3556" t="str">
        <f t="shared" si="55"/>
        <v>SARDON FLORES, WALDO</v>
      </c>
      <c r="T3556" t="s">
        <v>58</v>
      </c>
      <c r="U3556" t="s">
        <v>36</v>
      </c>
      <c r="V3556" t="s">
        <v>6426</v>
      </c>
      <c r="W3556" t="s">
        <v>17917</v>
      </c>
      <c r="X3556" s="121">
        <v>25554</v>
      </c>
      <c r="Y3556" t="s">
        <v>4194</v>
      </c>
      <c r="Z3556" s="121">
        <v>42064</v>
      </c>
      <c r="AA3556" s="121">
        <v>43159</v>
      </c>
      <c r="AB3556" t="s">
        <v>37</v>
      </c>
      <c r="AC3556" t="s">
        <v>38</v>
      </c>
      <c r="AD3556" t="s">
        <v>39</v>
      </c>
    </row>
    <row r="3557" spans="1:30">
      <c r="A3557" t="s">
        <v>4195</v>
      </c>
      <c r="B3557" t="s">
        <v>26</v>
      </c>
      <c r="C3557" t="s">
        <v>27</v>
      </c>
      <c r="D3557" t="s">
        <v>28</v>
      </c>
      <c r="E3557" t="s">
        <v>230</v>
      </c>
      <c r="F3557" t="s">
        <v>4190</v>
      </c>
      <c r="G3557" t="s">
        <v>4191</v>
      </c>
      <c r="H3557" t="s">
        <v>6181</v>
      </c>
      <c r="I3557" t="s">
        <v>621</v>
      </c>
      <c r="J3557" t="s">
        <v>4195</v>
      </c>
      <c r="K3557" t="s">
        <v>30</v>
      </c>
      <c r="L3557" t="s">
        <v>30</v>
      </c>
      <c r="M3557" t="s">
        <v>2498</v>
      </c>
      <c r="N3557" t="s">
        <v>42</v>
      </c>
      <c r="O3557" t="s">
        <v>3280</v>
      </c>
      <c r="P3557" t="s">
        <v>324</v>
      </c>
      <c r="Q3557" t="s">
        <v>672</v>
      </c>
      <c r="R3557" t="s">
        <v>259</v>
      </c>
      <c r="S3557" t="str">
        <f t="shared" si="55"/>
        <v>COAQUIRA TIPO, EDITH</v>
      </c>
      <c r="T3557" t="s">
        <v>62</v>
      </c>
      <c r="U3557" t="s">
        <v>47</v>
      </c>
      <c r="V3557" t="s">
        <v>48</v>
      </c>
      <c r="W3557" t="s">
        <v>17918</v>
      </c>
      <c r="X3557" s="121">
        <v>25808</v>
      </c>
      <c r="Y3557" t="s">
        <v>4196</v>
      </c>
      <c r="AB3557" t="s">
        <v>37</v>
      </c>
      <c r="AC3557" t="s">
        <v>38</v>
      </c>
      <c r="AD3557" t="s">
        <v>39</v>
      </c>
    </row>
    <row r="3558" spans="1:30">
      <c r="A3558" t="s">
        <v>13421</v>
      </c>
      <c r="B3558" t="s">
        <v>26</v>
      </c>
      <c r="C3558" t="s">
        <v>27</v>
      </c>
      <c r="D3558" t="s">
        <v>28</v>
      </c>
      <c r="E3558" t="s">
        <v>230</v>
      </c>
      <c r="F3558" t="s">
        <v>4190</v>
      </c>
      <c r="G3558" t="s">
        <v>4191</v>
      </c>
      <c r="H3558" t="s">
        <v>6181</v>
      </c>
      <c r="I3558" t="s">
        <v>621</v>
      </c>
      <c r="J3558" t="s">
        <v>13421</v>
      </c>
      <c r="K3558" t="s">
        <v>30</v>
      </c>
      <c r="L3558" t="s">
        <v>30</v>
      </c>
      <c r="M3558" t="s">
        <v>41</v>
      </c>
      <c r="N3558" t="s">
        <v>42</v>
      </c>
      <c r="O3558" t="s">
        <v>52</v>
      </c>
      <c r="P3558" t="s">
        <v>428</v>
      </c>
      <c r="Q3558" t="s">
        <v>528</v>
      </c>
      <c r="R3558" t="s">
        <v>353</v>
      </c>
      <c r="S3558" t="str">
        <f t="shared" si="55"/>
        <v>TINTAYA ZAPANA, DORIS</v>
      </c>
      <c r="T3558" t="s">
        <v>51</v>
      </c>
      <c r="U3558" t="s">
        <v>47</v>
      </c>
      <c r="V3558" t="s">
        <v>48</v>
      </c>
      <c r="W3558" t="s">
        <v>17919</v>
      </c>
      <c r="X3558" s="121">
        <v>25795</v>
      </c>
      <c r="Y3558" t="s">
        <v>4212</v>
      </c>
      <c r="AB3558" t="s">
        <v>37</v>
      </c>
      <c r="AC3558" t="s">
        <v>38</v>
      </c>
      <c r="AD3558" t="s">
        <v>39</v>
      </c>
    </row>
    <row r="3559" spans="1:30">
      <c r="A3559" t="s">
        <v>13422</v>
      </c>
      <c r="B3559" t="s">
        <v>26</v>
      </c>
      <c r="C3559" t="s">
        <v>27</v>
      </c>
      <c r="D3559" t="s">
        <v>28</v>
      </c>
      <c r="E3559" t="s">
        <v>230</v>
      </c>
      <c r="F3559" t="s">
        <v>4190</v>
      </c>
      <c r="G3559" t="s">
        <v>4191</v>
      </c>
      <c r="H3559" t="s">
        <v>6181</v>
      </c>
      <c r="I3559" t="s">
        <v>621</v>
      </c>
      <c r="J3559" t="s">
        <v>13422</v>
      </c>
      <c r="K3559" t="s">
        <v>30</v>
      </c>
      <c r="L3559" t="s">
        <v>30</v>
      </c>
      <c r="M3559" t="s">
        <v>41</v>
      </c>
      <c r="N3559" t="s">
        <v>42</v>
      </c>
      <c r="O3559" t="s">
        <v>52</v>
      </c>
      <c r="P3559" t="s">
        <v>296</v>
      </c>
      <c r="Q3559" t="s">
        <v>72</v>
      </c>
      <c r="R3559" t="s">
        <v>4210</v>
      </c>
      <c r="S3559" t="str">
        <f t="shared" si="55"/>
        <v>TAPIA QUISPE, JUANA GUALBERTA</v>
      </c>
      <c r="T3559" t="s">
        <v>46</v>
      </c>
      <c r="U3559" t="s">
        <v>47</v>
      </c>
      <c r="V3559" t="s">
        <v>48</v>
      </c>
      <c r="W3559" t="s">
        <v>17920</v>
      </c>
      <c r="X3559" s="121">
        <v>22474</v>
      </c>
      <c r="Y3559" t="s">
        <v>4211</v>
      </c>
      <c r="AB3559" t="s">
        <v>37</v>
      </c>
      <c r="AC3559" t="s">
        <v>38</v>
      </c>
      <c r="AD3559" t="s">
        <v>39</v>
      </c>
    </row>
    <row r="3560" spans="1:30">
      <c r="A3560" t="s">
        <v>13423</v>
      </c>
      <c r="B3560" t="s">
        <v>26</v>
      </c>
      <c r="C3560" t="s">
        <v>27</v>
      </c>
      <c r="D3560" t="s">
        <v>28</v>
      </c>
      <c r="E3560" t="s">
        <v>230</v>
      </c>
      <c r="F3560" t="s">
        <v>4190</v>
      </c>
      <c r="G3560" t="s">
        <v>4191</v>
      </c>
      <c r="H3560" t="s">
        <v>6181</v>
      </c>
      <c r="I3560" t="s">
        <v>621</v>
      </c>
      <c r="J3560" t="s">
        <v>13423</v>
      </c>
      <c r="K3560" t="s">
        <v>30</v>
      </c>
      <c r="L3560" t="s">
        <v>30</v>
      </c>
      <c r="M3560" t="s">
        <v>41</v>
      </c>
      <c r="N3560" t="s">
        <v>42</v>
      </c>
      <c r="O3560" t="s">
        <v>4214</v>
      </c>
      <c r="P3560" t="s">
        <v>4215</v>
      </c>
      <c r="Q3560" t="s">
        <v>599</v>
      </c>
      <c r="R3560" t="s">
        <v>521</v>
      </c>
      <c r="S3560" t="str">
        <f t="shared" si="55"/>
        <v>COPAJA AROCUTIPA, JORGE</v>
      </c>
      <c r="T3560" t="s">
        <v>46</v>
      </c>
      <c r="U3560" t="s">
        <v>47</v>
      </c>
      <c r="V3560" t="s">
        <v>48</v>
      </c>
      <c r="W3560" t="s">
        <v>17921</v>
      </c>
      <c r="X3560" s="121">
        <v>25775</v>
      </c>
      <c r="Y3560" t="s">
        <v>4216</v>
      </c>
      <c r="AB3560" t="s">
        <v>37</v>
      </c>
      <c r="AC3560" t="s">
        <v>38</v>
      </c>
      <c r="AD3560" t="s">
        <v>39</v>
      </c>
    </row>
    <row r="3561" spans="1:30">
      <c r="A3561" t="s">
        <v>13424</v>
      </c>
      <c r="B3561" t="s">
        <v>26</v>
      </c>
      <c r="C3561" t="s">
        <v>27</v>
      </c>
      <c r="D3561" t="s">
        <v>28</v>
      </c>
      <c r="E3561" t="s">
        <v>230</v>
      </c>
      <c r="F3561" t="s">
        <v>4190</v>
      </c>
      <c r="G3561" t="s">
        <v>4191</v>
      </c>
      <c r="H3561" t="s">
        <v>6181</v>
      </c>
      <c r="I3561" t="s">
        <v>621</v>
      </c>
      <c r="J3561" t="s">
        <v>13424</v>
      </c>
      <c r="K3561" t="s">
        <v>30</v>
      </c>
      <c r="L3561" t="s">
        <v>30</v>
      </c>
      <c r="M3561" t="s">
        <v>41</v>
      </c>
      <c r="N3561" t="s">
        <v>42</v>
      </c>
      <c r="O3561" t="s">
        <v>52</v>
      </c>
      <c r="P3561" t="s">
        <v>510</v>
      </c>
      <c r="Q3561" t="s">
        <v>102</v>
      </c>
      <c r="R3561" t="s">
        <v>4199</v>
      </c>
      <c r="S3561" t="str">
        <f t="shared" si="55"/>
        <v>GALVEZ CHAMBI, ROSA MERY</v>
      </c>
      <c r="T3561" t="s">
        <v>51</v>
      </c>
      <c r="U3561" t="s">
        <v>47</v>
      </c>
      <c r="V3561" t="s">
        <v>48</v>
      </c>
      <c r="W3561" t="s">
        <v>17922</v>
      </c>
      <c r="X3561" s="121">
        <v>24280</v>
      </c>
      <c r="Y3561" t="s">
        <v>4200</v>
      </c>
      <c r="AB3561" t="s">
        <v>37</v>
      </c>
      <c r="AC3561" t="s">
        <v>38</v>
      </c>
      <c r="AD3561" t="s">
        <v>39</v>
      </c>
    </row>
    <row r="3562" spans="1:30">
      <c r="A3562" t="s">
        <v>13425</v>
      </c>
      <c r="B3562" t="s">
        <v>26</v>
      </c>
      <c r="C3562" t="s">
        <v>27</v>
      </c>
      <c r="D3562" t="s">
        <v>28</v>
      </c>
      <c r="E3562" t="s">
        <v>230</v>
      </c>
      <c r="F3562" t="s">
        <v>4190</v>
      </c>
      <c r="G3562" t="s">
        <v>4191</v>
      </c>
      <c r="H3562" t="s">
        <v>6181</v>
      </c>
      <c r="I3562" t="s">
        <v>621</v>
      </c>
      <c r="J3562" t="s">
        <v>13425</v>
      </c>
      <c r="K3562" t="s">
        <v>30</v>
      </c>
      <c r="L3562" t="s">
        <v>30</v>
      </c>
      <c r="M3562" t="s">
        <v>41</v>
      </c>
      <c r="N3562" t="s">
        <v>42</v>
      </c>
      <c r="O3562" t="s">
        <v>52</v>
      </c>
      <c r="P3562" t="s">
        <v>134</v>
      </c>
      <c r="Q3562" t="s">
        <v>687</v>
      </c>
      <c r="R3562" t="s">
        <v>793</v>
      </c>
      <c r="S3562" t="str">
        <f t="shared" si="55"/>
        <v>GONZALES MENA, BERTHA</v>
      </c>
      <c r="T3562" t="s">
        <v>58</v>
      </c>
      <c r="U3562" t="s">
        <v>47</v>
      </c>
      <c r="V3562" t="s">
        <v>48</v>
      </c>
      <c r="W3562" t="s">
        <v>17923</v>
      </c>
      <c r="X3562" s="121">
        <v>22148</v>
      </c>
      <c r="Y3562" t="s">
        <v>4201</v>
      </c>
      <c r="AB3562" t="s">
        <v>37</v>
      </c>
      <c r="AC3562" t="s">
        <v>38</v>
      </c>
      <c r="AD3562" t="s">
        <v>39</v>
      </c>
    </row>
    <row r="3563" spans="1:30">
      <c r="A3563" t="s">
        <v>13426</v>
      </c>
      <c r="B3563" t="s">
        <v>26</v>
      </c>
      <c r="C3563" t="s">
        <v>27</v>
      </c>
      <c r="D3563" t="s">
        <v>28</v>
      </c>
      <c r="E3563" t="s">
        <v>230</v>
      </c>
      <c r="F3563" t="s">
        <v>4190</v>
      </c>
      <c r="G3563" t="s">
        <v>4191</v>
      </c>
      <c r="H3563" t="s">
        <v>6181</v>
      </c>
      <c r="I3563" t="s">
        <v>621</v>
      </c>
      <c r="J3563" t="s">
        <v>13426</v>
      </c>
      <c r="K3563" t="s">
        <v>30</v>
      </c>
      <c r="L3563" t="s">
        <v>30</v>
      </c>
      <c r="M3563" t="s">
        <v>41</v>
      </c>
      <c r="N3563" t="s">
        <v>231</v>
      </c>
      <c r="O3563" t="s">
        <v>8938</v>
      </c>
      <c r="P3563" t="s">
        <v>40</v>
      </c>
      <c r="Q3563" t="s">
        <v>40</v>
      </c>
      <c r="R3563" t="s">
        <v>40</v>
      </c>
      <c r="S3563" s="163" t="s">
        <v>231</v>
      </c>
      <c r="T3563" t="s">
        <v>62</v>
      </c>
      <c r="U3563" t="s">
        <v>47</v>
      </c>
      <c r="V3563" t="s">
        <v>48</v>
      </c>
      <c r="W3563" t="s">
        <v>40</v>
      </c>
      <c r="X3563" t="s">
        <v>232</v>
      </c>
      <c r="Y3563" t="s">
        <v>40</v>
      </c>
      <c r="AB3563" t="s">
        <v>37</v>
      </c>
      <c r="AC3563" t="s">
        <v>6439</v>
      </c>
      <c r="AD3563" t="s">
        <v>39</v>
      </c>
    </row>
    <row r="3564" spans="1:30">
      <c r="A3564" t="s">
        <v>13427</v>
      </c>
      <c r="B3564" t="s">
        <v>26</v>
      </c>
      <c r="C3564" t="s">
        <v>27</v>
      </c>
      <c r="D3564" t="s">
        <v>28</v>
      </c>
      <c r="E3564" t="s">
        <v>230</v>
      </c>
      <c r="F3564" t="s">
        <v>4190</v>
      </c>
      <c r="G3564" t="s">
        <v>4191</v>
      </c>
      <c r="H3564" t="s">
        <v>6181</v>
      </c>
      <c r="I3564" t="s">
        <v>621</v>
      </c>
      <c r="J3564" t="s">
        <v>13427</v>
      </c>
      <c r="K3564" t="s">
        <v>30</v>
      </c>
      <c r="L3564" t="s">
        <v>30</v>
      </c>
      <c r="M3564" t="s">
        <v>2590</v>
      </c>
      <c r="N3564" t="s">
        <v>42</v>
      </c>
      <c r="O3564" t="s">
        <v>14740</v>
      </c>
      <c r="P3564" t="s">
        <v>477</v>
      </c>
      <c r="Q3564" t="s">
        <v>122</v>
      </c>
      <c r="R3564" t="s">
        <v>4342</v>
      </c>
      <c r="S3564" t="str">
        <f t="shared" si="55"/>
        <v>CONTRERAS FLORES, BETTY RAQUEL</v>
      </c>
      <c r="T3564" t="s">
        <v>58</v>
      </c>
      <c r="U3564" t="s">
        <v>47</v>
      </c>
      <c r="V3564" t="s">
        <v>48</v>
      </c>
      <c r="W3564" t="s">
        <v>17924</v>
      </c>
      <c r="X3564" s="121">
        <v>28264</v>
      </c>
      <c r="Y3564" t="s">
        <v>4343</v>
      </c>
      <c r="AB3564" t="s">
        <v>37</v>
      </c>
      <c r="AC3564" t="s">
        <v>38</v>
      </c>
      <c r="AD3564" t="s">
        <v>39</v>
      </c>
    </row>
    <row r="3565" spans="1:30">
      <c r="A3565" t="s">
        <v>13428</v>
      </c>
      <c r="B3565" t="s">
        <v>26</v>
      </c>
      <c r="C3565" t="s">
        <v>27</v>
      </c>
      <c r="D3565" t="s">
        <v>28</v>
      </c>
      <c r="E3565" t="s">
        <v>230</v>
      </c>
      <c r="F3565" t="s">
        <v>4190</v>
      </c>
      <c r="G3565" t="s">
        <v>4191</v>
      </c>
      <c r="H3565" t="s">
        <v>6181</v>
      </c>
      <c r="I3565" t="s">
        <v>621</v>
      </c>
      <c r="J3565" t="s">
        <v>13428</v>
      </c>
      <c r="K3565" t="s">
        <v>30</v>
      </c>
      <c r="L3565" t="s">
        <v>30</v>
      </c>
      <c r="M3565" t="s">
        <v>8480</v>
      </c>
      <c r="N3565" t="s">
        <v>42</v>
      </c>
      <c r="O3565" t="s">
        <v>52</v>
      </c>
      <c r="P3565" t="s">
        <v>345</v>
      </c>
      <c r="Q3565" t="s">
        <v>388</v>
      </c>
      <c r="R3565" t="s">
        <v>4202</v>
      </c>
      <c r="S3565" t="str">
        <f t="shared" si="55"/>
        <v>JARA ZEVALLOS, PEDRO ALONSO</v>
      </c>
      <c r="T3565" t="s">
        <v>46</v>
      </c>
      <c r="U3565" t="s">
        <v>47</v>
      </c>
      <c r="V3565" t="s">
        <v>48</v>
      </c>
      <c r="W3565" t="s">
        <v>17925</v>
      </c>
      <c r="X3565" s="121">
        <v>23760</v>
      </c>
      <c r="Y3565" t="s">
        <v>4203</v>
      </c>
      <c r="AB3565" t="s">
        <v>37</v>
      </c>
      <c r="AC3565" t="s">
        <v>38</v>
      </c>
      <c r="AD3565" t="s">
        <v>39</v>
      </c>
    </row>
    <row r="3566" spans="1:30">
      <c r="A3566" t="s">
        <v>13429</v>
      </c>
      <c r="B3566" t="s">
        <v>26</v>
      </c>
      <c r="C3566" t="s">
        <v>27</v>
      </c>
      <c r="D3566" t="s">
        <v>28</v>
      </c>
      <c r="E3566" t="s">
        <v>230</v>
      </c>
      <c r="F3566" t="s">
        <v>4190</v>
      </c>
      <c r="G3566" t="s">
        <v>4191</v>
      </c>
      <c r="H3566" t="s">
        <v>6181</v>
      </c>
      <c r="I3566" t="s">
        <v>621</v>
      </c>
      <c r="J3566" t="s">
        <v>13429</v>
      </c>
      <c r="K3566" t="s">
        <v>30</v>
      </c>
      <c r="L3566" t="s">
        <v>30</v>
      </c>
      <c r="M3566" t="s">
        <v>41</v>
      </c>
      <c r="N3566" t="s">
        <v>231</v>
      </c>
      <c r="O3566" t="s">
        <v>4198</v>
      </c>
      <c r="P3566" t="s">
        <v>40</v>
      </c>
      <c r="Q3566" t="s">
        <v>40</v>
      </c>
      <c r="R3566" t="s">
        <v>40</v>
      </c>
      <c r="S3566" s="163" t="s">
        <v>231</v>
      </c>
      <c r="T3566" t="s">
        <v>62</v>
      </c>
      <c r="U3566" t="s">
        <v>47</v>
      </c>
      <c r="V3566" t="s">
        <v>48</v>
      </c>
      <c r="W3566" t="s">
        <v>40</v>
      </c>
      <c r="X3566" t="s">
        <v>232</v>
      </c>
      <c r="Y3566" t="s">
        <v>40</v>
      </c>
      <c r="AB3566" t="s">
        <v>37</v>
      </c>
      <c r="AC3566" t="s">
        <v>6439</v>
      </c>
      <c r="AD3566" t="s">
        <v>39</v>
      </c>
    </row>
    <row r="3567" spans="1:30">
      <c r="A3567" t="s">
        <v>13430</v>
      </c>
      <c r="B3567" t="s">
        <v>26</v>
      </c>
      <c r="C3567" t="s">
        <v>27</v>
      </c>
      <c r="D3567" t="s">
        <v>28</v>
      </c>
      <c r="E3567" t="s">
        <v>230</v>
      </c>
      <c r="F3567" t="s">
        <v>4190</v>
      </c>
      <c r="G3567" t="s">
        <v>4191</v>
      </c>
      <c r="H3567" t="s">
        <v>6181</v>
      </c>
      <c r="I3567" t="s">
        <v>621</v>
      </c>
      <c r="J3567" t="s">
        <v>13430</v>
      </c>
      <c r="K3567" t="s">
        <v>30</v>
      </c>
      <c r="L3567" t="s">
        <v>30</v>
      </c>
      <c r="M3567" t="s">
        <v>41</v>
      </c>
      <c r="N3567" t="s">
        <v>231</v>
      </c>
      <c r="O3567" t="s">
        <v>19326</v>
      </c>
      <c r="P3567" t="s">
        <v>40</v>
      </c>
      <c r="Q3567" t="s">
        <v>40</v>
      </c>
      <c r="R3567" t="s">
        <v>40</v>
      </c>
      <c r="S3567" s="163" t="s">
        <v>231</v>
      </c>
      <c r="T3567" t="s">
        <v>62</v>
      </c>
      <c r="U3567" t="s">
        <v>47</v>
      </c>
      <c r="V3567" t="s">
        <v>48</v>
      </c>
      <c r="W3567" t="s">
        <v>40</v>
      </c>
      <c r="X3567" t="s">
        <v>232</v>
      </c>
      <c r="Y3567" t="s">
        <v>40</v>
      </c>
      <c r="AB3567" t="s">
        <v>37</v>
      </c>
      <c r="AC3567" t="s">
        <v>6439</v>
      </c>
      <c r="AD3567" t="s">
        <v>39</v>
      </c>
    </row>
    <row r="3568" spans="1:30">
      <c r="A3568" t="s">
        <v>13431</v>
      </c>
      <c r="B3568" t="s">
        <v>26</v>
      </c>
      <c r="C3568" t="s">
        <v>27</v>
      </c>
      <c r="D3568" t="s">
        <v>28</v>
      </c>
      <c r="E3568" t="s">
        <v>230</v>
      </c>
      <c r="F3568" t="s">
        <v>4190</v>
      </c>
      <c r="G3568" t="s">
        <v>4191</v>
      </c>
      <c r="H3568" t="s">
        <v>6181</v>
      </c>
      <c r="I3568" t="s">
        <v>621</v>
      </c>
      <c r="J3568" t="s">
        <v>13431</v>
      </c>
      <c r="K3568" t="s">
        <v>30</v>
      </c>
      <c r="L3568" t="s">
        <v>30</v>
      </c>
      <c r="M3568" t="s">
        <v>2498</v>
      </c>
      <c r="N3568" t="s">
        <v>42</v>
      </c>
      <c r="O3568" t="s">
        <v>4204</v>
      </c>
      <c r="P3568" t="s">
        <v>4205</v>
      </c>
      <c r="Q3568" t="s">
        <v>148</v>
      </c>
      <c r="R3568" t="s">
        <v>4206</v>
      </c>
      <c r="S3568" t="str">
        <f t="shared" si="55"/>
        <v>CCAPACCA RAMOS, NERY LURDEZ</v>
      </c>
      <c r="T3568" t="s">
        <v>62</v>
      </c>
      <c r="U3568" t="s">
        <v>47</v>
      </c>
      <c r="V3568" t="s">
        <v>48</v>
      </c>
      <c r="W3568" t="s">
        <v>17926</v>
      </c>
      <c r="X3568" s="121">
        <v>25169</v>
      </c>
      <c r="Y3568" t="s">
        <v>4207</v>
      </c>
      <c r="AB3568" t="s">
        <v>37</v>
      </c>
      <c r="AC3568" t="s">
        <v>38</v>
      </c>
      <c r="AD3568" t="s">
        <v>39</v>
      </c>
    </row>
    <row r="3569" spans="1:30">
      <c r="A3569" t="s">
        <v>13432</v>
      </c>
      <c r="B3569" t="s">
        <v>26</v>
      </c>
      <c r="C3569" t="s">
        <v>27</v>
      </c>
      <c r="D3569" t="s">
        <v>28</v>
      </c>
      <c r="E3569" t="s">
        <v>230</v>
      </c>
      <c r="F3569" t="s">
        <v>4190</v>
      </c>
      <c r="G3569" t="s">
        <v>4191</v>
      </c>
      <c r="H3569" t="s">
        <v>6181</v>
      </c>
      <c r="I3569" t="s">
        <v>621</v>
      </c>
      <c r="J3569" t="s">
        <v>13432</v>
      </c>
      <c r="K3569" t="s">
        <v>30</v>
      </c>
      <c r="L3569" t="s">
        <v>30</v>
      </c>
      <c r="M3569" t="s">
        <v>41</v>
      </c>
      <c r="N3569" t="s">
        <v>42</v>
      </c>
      <c r="O3569" t="s">
        <v>52</v>
      </c>
      <c r="P3569" t="s">
        <v>72</v>
      </c>
      <c r="Q3569" t="s">
        <v>4208</v>
      </c>
      <c r="R3569" t="s">
        <v>217</v>
      </c>
      <c r="S3569" t="str">
        <f t="shared" si="55"/>
        <v>QUISPE SOLORZANO, JULIAN</v>
      </c>
      <c r="T3569" t="s">
        <v>46</v>
      </c>
      <c r="U3569" t="s">
        <v>47</v>
      </c>
      <c r="V3569" t="s">
        <v>48</v>
      </c>
      <c r="W3569" t="s">
        <v>17927</v>
      </c>
      <c r="X3569" s="121">
        <v>25256</v>
      </c>
      <c r="Y3569" t="s">
        <v>4209</v>
      </c>
      <c r="AB3569" t="s">
        <v>37</v>
      </c>
      <c r="AC3569" t="s">
        <v>38</v>
      </c>
      <c r="AD3569" t="s">
        <v>39</v>
      </c>
    </row>
    <row r="3570" spans="1:30">
      <c r="A3570" t="s">
        <v>13433</v>
      </c>
      <c r="B3570" t="s">
        <v>26</v>
      </c>
      <c r="C3570" t="s">
        <v>27</v>
      </c>
      <c r="D3570" t="s">
        <v>28</v>
      </c>
      <c r="E3570" t="s">
        <v>230</v>
      </c>
      <c r="F3570" t="s">
        <v>4190</v>
      </c>
      <c r="G3570" t="s">
        <v>4191</v>
      </c>
      <c r="H3570" t="s">
        <v>6181</v>
      </c>
      <c r="I3570" t="s">
        <v>621</v>
      </c>
      <c r="J3570" t="s">
        <v>13433</v>
      </c>
      <c r="K3570" t="s">
        <v>30</v>
      </c>
      <c r="L3570" t="s">
        <v>30</v>
      </c>
      <c r="M3570" t="s">
        <v>41</v>
      </c>
      <c r="N3570" t="s">
        <v>42</v>
      </c>
      <c r="O3570" t="s">
        <v>4217</v>
      </c>
      <c r="P3570" t="s">
        <v>708</v>
      </c>
      <c r="Q3570" t="s">
        <v>4637</v>
      </c>
      <c r="R3570" t="s">
        <v>1716</v>
      </c>
      <c r="S3570" t="str">
        <f t="shared" si="55"/>
        <v>VERA CASTELLANOS, CARLOS ENRIQUE</v>
      </c>
      <c r="T3570" t="s">
        <v>51</v>
      </c>
      <c r="U3570" t="s">
        <v>47</v>
      </c>
      <c r="V3570" t="s">
        <v>48</v>
      </c>
      <c r="W3570" t="s">
        <v>17928</v>
      </c>
      <c r="X3570" s="121">
        <v>23573</v>
      </c>
      <c r="Y3570" t="s">
        <v>4638</v>
      </c>
      <c r="AB3570" t="s">
        <v>37</v>
      </c>
      <c r="AC3570" t="s">
        <v>38</v>
      </c>
      <c r="AD3570" t="s">
        <v>39</v>
      </c>
    </row>
    <row r="3571" spans="1:30">
      <c r="A3571" t="s">
        <v>13434</v>
      </c>
      <c r="B3571" t="s">
        <v>26</v>
      </c>
      <c r="C3571" t="s">
        <v>27</v>
      </c>
      <c r="D3571" t="s">
        <v>28</v>
      </c>
      <c r="E3571" t="s">
        <v>230</v>
      </c>
      <c r="F3571" t="s">
        <v>4190</v>
      </c>
      <c r="G3571" t="s">
        <v>4191</v>
      </c>
      <c r="H3571" t="s">
        <v>6181</v>
      </c>
      <c r="I3571" t="s">
        <v>621</v>
      </c>
      <c r="J3571" t="s">
        <v>13434</v>
      </c>
      <c r="K3571" t="s">
        <v>30</v>
      </c>
      <c r="L3571" t="s">
        <v>30</v>
      </c>
      <c r="M3571" t="s">
        <v>41</v>
      </c>
      <c r="N3571" t="s">
        <v>42</v>
      </c>
      <c r="O3571" t="s">
        <v>4218</v>
      </c>
      <c r="P3571" t="s">
        <v>148</v>
      </c>
      <c r="Q3571" t="s">
        <v>880</v>
      </c>
      <c r="R3571" t="s">
        <v>360</v>
      </c>
      <c r="S3571" t="str">
        <f t="shared" si="55"/>
        <v>RAMOS AÑASCO, ROSA MARIA</v>
      </c>
      <c r="T3571" t="s">
        <v>58</v>
      </c>
      <c r="U3571" t="s">
        <v>47</v>
      </c>
      <c r="V3571" t="s">
        <v>48</v>
      </c>
      <c r="W3571" t="s">
        <v>17929</v>
      </c>
      <c r="X3571" s="121">
        <v>25786</v>
      </c>
      <c r="Y3571" t="s">
        <v>4219</v>
      </c>
      <c r="AB3571" t="s">
        <v>37</v>
      </c>
      <c r="AC3571" t="s">
        <v>38</v>
      </c>
      <c r="AD3571" t="s">
        <v>39</v>
      </c>
    </row>
    <row r="3572" spans="1:30">
      <c r="A3572" t="s">
        <v>13435</v>
      </c>
      <c r="B3572" t="s">
        <v>26</v>
      </c>
      <c r="C3572" t="s">
        <v>27</v>
      </c>
      <c r="D3572" t="s">
        <v>28</v>
      </c>
      <c r="E3572" t="s">
        <v>230</v>
      </c>
      <c r="F3572" t="s">
        <v>4190</v>
      </c>
      <c r="G3572" t="s">
        <v>4191</v>
      </c>
      <c r="H3572" t="s">
        <v>6181</v>
      </c>
      <c r="I3572" t="s">
        <v>621</v>
      </c>
      <c r="J3572" t="s">
        <v>13435</v>
      </c>
      <c r="K3572" t="s">
        <v>30</v>
      </c>
      <c r="L3572" t="s">
        <v>30</v>
      </c>
      <c r="M3572" t="s">
        <v>41</v>
      </c>
      <c r="N3572" t="s">
        <v>42</v>
      </c>
      <c r="O3572" t="s">
        <v>52</v>
      </c>
      <c r="P3572" t="s">
        <v>291</v>
      </c>
      <c r="Q3572" t="s">
        <v>291</v>
      </c>
      <c r="R3572" t="s">
        <v>954</v>
      </c>
      <c r="S3572" t="str">
        <f t="shared" si="55"/>
        <v>LUQUE LUQUE, RENE</v>
      </c>
      <c r="T3572" t="s">
        <v>46</v>
      </c>
      <c r="U3572" t="s">
        <v>47</v>
      </c>
      <c r="V3572" t="s">
        <v>48</v>
      </c>
      <c r="W3572" t="s">
        <v>17930</v>
      </c>
      <c r="X3572" s="121">
        <v>25779</v>
      </c>
      <c r="Y3572" t="s">
        <v>4197</v>
      </c>
      <c r="AB3572" t="s">
        <v>37</v>
      </c>
      <c r="AC3572" t="s">
        <v>38</v>
      </c>
      <c r="AD3572" t="s">
        <v>39</v>
      </c>
    </row>
    <row r="3573" spans="1:30">
      <c r="A3573" t="s">
        <v>13436</v>
      </c>
      <c r="B3573" t="s">
        <v>26</v>
      </c>
      <c r="C3573" t="s">
        <v>27</v>
      </c>
      <c r="D3573" t="s">
        <v>28</v>
      </c>
      <c r="E3573" t="s">
        <v>230</v>
      </c>
      <c r="F3573" t="s">
        <v>4190</v>
      </c>
      <c r="G3573" t="s">
        <v>4191</v>
      </c>
      <c r="H3573" t="s">
        <v>6181</v>
      </c>
      <c r="I3573" t="s">
        <v>621</v>
      </c>
      <c r="J3573" t="s">
        <v>13436</v>
      </c>
      <c r="K3573" t="s">
        <v>30</v>
      </c>
      <c r="L3573" t="s">
        <v>74</v>
      </c>
      <c r="M3573" t="s">
        <v>74</v>
      </c>
      <c r="N3573" t="s">
        <v>42</v>
      </c>
      <c r="O3573" t="s">
        <v>14741</v>
      </c>
      <c r="P3573" t="s">
        <v>18705</v>
      </c>
      <c r="Q3573" t="s">
        <v>11414</v>
      </c>
      <c r="R3573" t="s">
        <v>18706</v>
      </c>
      <c r="S3573" t="str">
        <f t="shared" si="55"/>
        <v>ENDARA SACACA, LINO HERMOGENES</v>
      </c>
      <c r="T3573" t="s">
        <v>40</v>
      </c>
      <c r="U3573" t="s">
        <v>47</v>
      </c>
      <c r="V3573" t="s">
        <v>48</v>
      </c>
      <c r="W3573" t="s">
        <v>18707</v>
      </c>
      <c r="X3573" s="121">
        <v>29465</v>
      </c>
      <c r="Y3573" t="s">
        <v>18708</v>
      </c>
      <c r="AB3573" t="s">
        <v>37</v>
      </c>
      <c r="AC3573" t="s">
        <v>77</v>
      </c>
      <c r="AD3573" t="s">
        <v>39</v>
      </c>
    </row>
    <row r="3574" spans="1:30">
      <c r="A3574" t="s">
        <v>4221</v>
      </c>
      <c r="B3574" t="s">
        <v>26</v>
      </c>
      <c r="C3574" t="s">
        <v>27</v>
      </c>
      <c r="D3574" t="s">
        <v>28</v>
      </c>
      <c r="E3574" t="s">
        <v>230</v>
      </c>
      <c r="F3574" t="s">
        <v>4190</v>
      </c>
      <c r="G3574" t="s">
        <v>4191</v>
      </c>
      <c r="H3574" t="s">
        <v>6181</v>
      </c>
      <c r="I3574" t="s">
        <v>621</v>
      </c>
      <c r="J3574" t="s">
        <v>4221</v>
      </c>
      <c r="K3574" t="s">
        <v>87</v>
      </c>
      <c r="L3574" t="s">
        <v>709</v>
      </c>
      <c r="M3574" t="s">
        <v>755</v>
      </c>
      <c r="N3574" t="s">
        <v>42</v>
      </c>
      <c r="O3574" t="s">
        <v>4222</v>
      </c>
      <c r="P3574" t="s">
        <v>370</v>
      </c>
      <c r="Q3574" t="s">
        <v>1040</v>
      </c>
      <c r="R3574" t="s">
        <v>4223</v>
      </c>
      <c r="S3574" t="str">
        <f t="shared" si="55"/>
        <v>CHUQUIMIA ITURRY, LYLI VIRGINIA</v>
      </c>
      <c r="T3574" t="s">
        <v>188</v>
      </c>
      <c r="U3574" t="s">
        <v>36</v>
      </c>
      <c r="V3574" t="s">
        <v>48</v>
      </c>
      <c r="W3574" t="s">
        <v>17931</v>
      </c>
      <c r="X3574" s="121">
        <v>23187</v>
      </c>
      <c r="Y3574" t="s">
        <v>4224</v>
      </c>
      <c r="AB3574" t="s">
        <v>37</v>
      </c>
      <c r="AC3574" t="s">
        <v>92</v>
      </c>
      <c r="AD3574" t="s">
        <v>39</v>
      </c>
    </row>
    <row r="3575" spans="1:30">
      <c r="A3575" t="s">
        <v>4225</v>
      </c>
      <c r="B3575" t="s">
        <v>26</v>
      </c>
      <c r="C3575" t="s">
        <v>27</v>
      </c>
      <c r="D3575" t="s">
        <v>28</v>
      </c>
      <c r="E3575" t="s">
        <v>230</v>
      </c>
      <c r="F3575" t="s">
        <v>4190</v>
      </c>
      <c r="G3575" t="s">
        <v>4191</v>
      </c>
      <c r="H3575" t="s">
        <v>6181</v>
      </c>
      <c r="I3575" t="s">
        <v>621</v>
      </c>
      <c r="J3575" t="s">
        <v>4225</v>
      </c>
      <c r="K3575" t="s">
        <v>87</v>
      </c>
      <c r="L3575" t="s">
        <v>88</v>
      </c>
      <c r="M3575" t="s">
        <v>712</v>
      </c>
      <c r="N3575" t="s">
        <v>42</v>
      </c>
      <c r="O3575" t="s">
        <v>4226</v>
      </c>
      <c r="P3575" t="s">
        <v>72</v>
      </c>
      <c r="Q3575" t="s">
        <v>459</v>
      </c>
      <c r="R3575" t="s">
        <v>2423</v>
      </c>
      <c r="S3575" t="str">
        <f t="shared" si="55"/>
        <v>QUISPE CALLAPANI, CELESTINA MERCEDES</v>
      </c>
      <c r="T3575" t="s">
        <v>99</v>
      </c>
      <c r="U3575" t="s">
        <v>36</v>
      </c>
      <c r="V3575" t="s">
        <v>48</v>
      </c>
      <c r="W3575" t="s">
        <v>17932</v>
      </c>
      <c r="X3575" s="121">
        <v>23597</v>
      </c>
      <c r="Y3575" t="s">
        <v>2424</v>
      </c>
      <c r="AB3575" t="s">
        <v>37</v>
      </c>
      <c r="AC3575" t="s">
        <v>92</v>
      </c>
      <c r="AD3575" t="s">
        <v>39</v>
      </c>
    </row>
    <row r="3576" spans="1:30">
      <c r="A3576" t="s">
        <v>13437</v>
      </c>
      <c r="B3576" t="s">
        <v>26</v>
      </c>
      <c r="C3576" t="s">
        <v>27</v>
      </c>
      <c r="D3576" t="s">
        <v>28</v>
      </c>
      <c r="E3576" t="s">
        <v>230</v>
      </c>
      <c r="F3576" t="s">
        <v>4190</v>
      </c>
      <c r="G3576" t="s">
        <v>4191</v>
      </c>
      <c r="H3576" t="s">
        <v>6181</v>
      </c>
      <c r="I3576" t="s">
        <v>621</v>
      </c>
      <c r="J3576" t="s">
        <v>13437</v>
      </c>
      <c r="K3576" t="s">
        <v>87</v>
      </c>
      <c r="L3576" t="s">
        <v>88</v>
      </c>
      <c r="M3576" t="s">
        <v>89</v>
      </c>
      <c r="N3576" t="s">
        <v>42</v>
      </c>
      <c r="O3576" t="s">
        <v>4227</v>
      </c>
      <c r="P3576" t="s">
        <v>194</v>
      </c>
      <c r="Q3576" t="s">
        <v>4404</v>
      </c>
      <c r="R3576" t="s">
        <v>983</v>
      </c>
      <c r="S3576" t="str">
        <f t="shared" si="55"/>
        <v>TEJADA QUISPETUPA, GREGORIO</v>
      </c>
      <c r="T3576" t="s">
        <v>99</v>
      </c>
      <c r="U3576" t="s">
        <v>36</v>
      </c>
      <c r="V3576" t="s">
        <v>48</v>
      </c>
      <c r="W3576" t="s">
        <v>17933</v>
      </c>
      <c r="X3576" s="121">
        <v>26004</v>
      </c>
      <c r="Y3576" t="s">
        <v>4405</v>
      </c>
      <c r="AB3576" t="s">
        <v>37</v>
      </c>
      <c r="AC3576" t="s">
        <v>92</v>
      </c>
      <c r="AD3576" t="s">
        <v>39</v>
      </c>
    </row>
    <row r="3577" spans="1:30">
      <c r="A3577" t="s">
        <v>13438</v>
      </c>
      <c r="B3577" t="s">
        <v>26</v>
      </c>
      <c r="C3577" t="s">
        <v>27</v>
      </c>
      <c r="D3577" t="s">
        <v>28</v>
      </c>
      <c r="E3577" t="s">
        <v>230</v>
      </c>
      <c r="F3577" t="s">
        <v>4190</v>
      </c>
      <c r="G3577" t="s">
        <v>4191</v>
      </c>
      <c r="H3577" t="s">
        <v>6181</v>
      </c>
      <c r="I3577" t="s">
        <v>621</v>
      </c>
      <c r="J3577" t="s">
        <v>13438</v>
      </c>
      <c r="K3577" t="s">
        <v>87</v>
      </c>
      <c r="L3577" t="s">
        <v>88</v>
      </c>
      <c r="M3577" t="s">
        <v>89</v>
      </c>
      <c r="N3577" t="s">
        <v>42</v>
      </c>
      <c r="O3577" t="s">
        <v>14742</v>
      </c>
      <c r="P3577" t="s">
        <v>122</v>
      </c>
      <c r="Q3577" t="s">
        <v>73</v>
      </c>
      <c r="R3577" t="s">
        <v>692</v>
      </c>
      <c r="S3577" t="str">
        <f t="shared" si="55"/>
        <v>FLORES CONDORI, JUAN</v>
      </c>
      <c r="T3577" t="s">
        <v>99</v>
      </c>
      <c r="U3577" t="s">
        <v>36</v>
      </c>
      <c r="V3577" t="s">
        <v>48</v>
      </c>
      <c r="W3577" t="s">
        <v>17934</v>
      </c>
      <c r="X3577" s="121">
        <v>25503</v>
      </c>
      <c r="Y3577" t="s">
        <v>9214</v>
      </c>
      <c r="AB3577" t="s">
        <v>37</v>
      </c>
      <c r="AC3577" t="s">
        <v>92</v>
      </c>
      <c r="AD3577" t="s">
        <v>39</v>
      </c>
    </row>
    <row r="3578" spans="1:30">
      <c r="A3578" t="s">
        <v>13439</v>
      </c>
      <c r="B3578" t="s">
        <v>26</v>
      </c>
      <c r="C3578" t="s">
        <v>27</v>
      </c>
      <c r="D3578" t="s">
        <v>28</v>
      </c>
      <c r="E3578" t="s">
        <v>230</v>
      </c>
      <c r="F3578" t="s">
        <v>4229</v>
      </c>
      <c r="G3578" t="s">
        <v>4230</v>
      </c>
      <c r="H3578" t="s">
        <v>6181</v>
      </c>
      <c r="I3578" t="s">
        <v>647</v>
      </c>
      <c r="J3578" t="s">
        <v>13439</v>
      </c>
      <c r="K3578" t="s">
        <v>30</v>
      </c>
      <c r="L3578" t="s">
        <v>31</v>
      </c>
      <c r="M3578" t="s">
        <v>32</v>
      </c>
      <c r="N3578" t="s">
        <v>231</v>
      </c>
      <c r="O3578" t="s">
        <v>4231</v>
      </c>
      <c r="P3578" t="s">
        <v>40</v>
      </c>
      <c r="Q3578" t="s">
        <v>40</v>
      </c>
      <c r="R3578" t="s">
        <v>40</v>
      </c>
      <c r="S3578" s="163" t="s">
        <v>231</v>
      </c>
      <c r="T3578" t="s">
        <v>62</v>
      </c>
      <c r="U3578" t="s">
        <v>36</v>
      </c>
      <c r="V3578" t="s">
        <v>48</v>
      </c>
      <c r="W3578" t="s">
        <v>40</v>
      </c>
      <c r="X3578" t="s">
        <v>232</v>
      </c>
      <c r="Y3578" t="s">
        <v>40</v>
      </c>
      <c r="AB3578" t="s">
        <v>37</v>
      </c>
      <c r="AC3578" t="s">
        <v>38</v>
      </c>
      <c r="AD3578" t="s">
        <v>39</v>
      </c>
    </row>
    <row r="3579" spans="1:30">
      <c r="A3579" t="s">
        <v>13440</v>
      </c>
      <c r="B3579" t="s">
        <v>26</v>
      </c>
      <c r="C3579" t="s">
        <v>27</v>
      </c>
      <c r="D3579" t="s">
        <v>28</v>
      </c>
      <c r="E3579" t="s">
        <v>230</v>
      </c>
      <c r="F3579" t="s">
        <v>4229</v>
      </c>
      <c r="G3579" t="s">
        <v>4230</v>
      </c>
      <c r="H3579" t="s">
        <v>6181</v>
      </c>
      <c r="I3579" t="s">
        <v>647</v>
      </c>
      <c r="J3579" t="s">
        <v>13440</v>
      </c>
      <c r="K3579" t="s">
        <v>30</v>
      </c>
      <c r="L3579" t="s">
        <v>1130</v>
      </c>
      <c r="M3579" t="s">
        <v>3267</v>
      </c>
      <c r="N3579" t="s">
        <v>231</v>
      </c>
      <c r="O3579" t="s">
        <v>4234</v>
      </c>
      <c r="P3579" t="s">
        <v>40</v>
      </c>
      <c r="Q3579" t="s">
        <v>40</v>
      </c>
      <c r="R3579" t="s">
        <v>40</v>
      </c>
      <c r="S3579" s="163" t="s">
        <v>231</v>
      </c>
      <c r="T3579" t="s">
        <v>62</v>
      </c>
      <c r="U3579" t="s">
        <v>36</v>
      </c>
      <c r="V3579" t="s">
        <v>48</v>
      </c>
      <c r="W3579" t="s">
        <v>40</v>
      </c>
      <c r="X3579" t="s">
        <v>232</v>
      </c>
      <c r="Y3579" t="s">
        <v>40</v>
      </c>
      <c r="AB3579" t="s">
        <v>37</v>
      </c>
      <c r="AC3579" t="s">
        <v>38</v>
      </c>
      <c r="AD3579" t="s">
        <v>39</v>
      </c>
    </row>
    <row r="3580" spans="1:30">
      <c r="A3580" t="s">
        <v>13441</v>
      </c>
      <c r="B3580" t="s">
        <v>26</v>
      </c>
      <c r="C3580" t="s">
        <v>27</v>
      </c>
      <c r="D3580" t="s">
        <v>28</v>
      </c>
      <c r="E3580" t="s">
        <v>230</v>
      </c>
      <c r="F3580" t="s">
        <v>4229</v>
      </c>
      <c r="G3580" t="s">
        <v>4230</v>
      </c>
      <c r="H3580" t="s">
        <v>6181</v>
      </c>
      <c r="I3580" t="s">
        <v>647</v>
      </c>
      <c r="J3580" t="s">
        <v>13441</v>
      </c>
      <c r="K3580" t="s">
        <v>30</v>
      </c>
      <c r="L3580" t="s">
        <v>30</v>
      </c>
      <c r="M3580" t="s">
        <v>41</v>
      </c>
      <c r="N3580" t="s">
        <v>42</v>
      </c>
      <c r="O3580" t="s">
        <v>4241</v>
      </c>
      <c r="P3580" t="s">
        <v>72</v>
      </c>
      <c r="Q3580" t="s">
        <v>189</v>
      </c>
      <c r="R3580" t="s">
        <v>329</v>
      </c>
      <c r="S3580" t="str">
        <f t="shared" si="55"/>
        <v>QUISPE APAZA, ROSA</v>
      </c>
      <c r="T3580" t="s">
        <v>62</v>
      </c>
      <c r="U3580" t="s">
        <v>47</v>
      </c>
      <c r="V3580" t="s">
        <v>48</v>
      </c>
      <c r="W3580" t="s">
        <v>17935</v>
      </c>
      <c r="X3580" s="121">
        <v>27271</v>
      </c>
      <c r="Y3580" t="s">
        <v>4242</v>
      </c>
      <c r="AB3580" t="s">
        <v>37</v>
      </c>
      <c r="AC3580" t="s">
        <v>38</v>
      </c>
      <c r="AD3580" t="s">
        <v>39</v>
      </c>
    </row>
    <row r="3581" spans="1:30">
      <c r="A3581" t="s">
        <v>13442</v>
      </c>
      <c r="B3581" t="s">
        <v>26</v>
      </c>
      <c r="C3581" t="s">
        <v>27</v>
      </c>
      <c r="D3581" t="s">
        <v>28</v>
      </c>
      <c r="E3581" t="s">
        <v>230</v>
      </c>
      <c r="F3581" t="s">
        <v>4229</v>
      </c>
      <c r="G3581" t="s">
        <v>4230</v>
      </c>
      <c r="H3581" t="s">
        <v>6181</v>
      </c>
      <c r="I3581" t="s">
        <v>647</v>
      </c>
      <c r="J3581" t="s">
        <v>13442</v>
      </c>
      <c r="K3581" t="s">
        <v>30</v>
      </c>
      <c r="L3581" t="s">
        <v>30</v>
      </c>
      <c r="M3581" t="s">
        <v>41</v>
      </c>
      <c r="N3581" t="s">
        <v>231</v>
      </c>
      <c r="O3581" t="s">
        <v>17936</v>
      </c>
      <c r="P3581" t="s">
        <v>40</v>
      </c>
      <c r="Q3581" t="s">
        <v>40</v>
      </c>
      <c r="R3581" t="s">
        <v>40</v>
      </c>
      <c r="S3581" s="163" t="s">
        <v>231</v>
      </c>
      <c r="T3581" t="s">
        <v>62</v>
      </c>
      <c r="U3581" t="s">
        <v>47</v>
      </c>
      <c r="V3581" t="s">
        <v>48</v>
      </c>
      <c r="W3581" t="s">
        <v>40</v>
      </c>
      <c r="X3581" t="s">
        <v>232</v>
      </c>
      <c r="Y3581" t="s">
        <v>40</v>
      </c>
      <c r="AB3581" t="s">
        <v>37</v>
      </c>
      <c r="AC3581" t="s">
        <v>6439</v>
      </c>
      <c r="AD3581" t="s">
        <v>39</v>
      </c>
    </row>
    <row r="3582" spans="1:30">
      <c r="A3582" t="s">
        <v>13443</v>
      </c>
      <c r="B3582" t="s">
        <v>26</v>
      </c>
      <c r="C3582" t="s">
        <v>27</v>
      </c>
      <c r="D3582" t="s">
        <v>28</v>
      </c>
      <c r="E3582" t="s">
        <v>230</v>
      </c>
      <c r="F3582" t="s">
        <v>4229</v>
      </c>
      <c r="G3582" t="s">
        <v>4230</v>
      </c>
      <c r="H3582" t="s">
        <v>6181</v>
      </c>
      <c r="I3582" t="s">
        <v>647</v>
      </c>
      <c r="J3582" t="s">
        <v>13443</v>
      </c>
      <c r="K3582" t="s">
        <v>30</v>
      </c>
      <c r="L3582" t="s">
        <v>30</v>
      </c>
      <c r="M3582" t="s">
        <v>41</v>
      </c>
      <c r="N3582" t="s">
        <v>42</v>
      </c>
      <c r="O3582" t="s">
        <v>14743</v>
      </c>
      <c r="P3582" t="s">
        <v>207</v>
      </c>
      <c r="Q3582" t="s">
        <v>103</v>
      </c>
      <c r="R3582" t="s">
        <v>14744</v>
      </c>
      <c r="S3582" t="str">
        <f t="shared" si="55"/>
        <v>CUNO MAMANI, BELTRAN LUIS</v>
      </c>
      <c r="T3582" t="s">
        <v>58</v>
      </c>
      <c r="U3582" t="s">
        <v>47</v>
      </c>
      <c r="V3582" t="s">
        <v>48</v>
      </c>
      <c r="W3582" t="s">
        <v>17937</v>
      </c>
      <c r="X3582" s="121">
        <v>26224</v>
      </c>
      <c r="Y3582" t="s">
        <v>14745</v>
      </c>
      <c r="AB3582" t="s">
        <v>37</v>
      </c>
      <c r="AC3582" t="s">
        <v>38</v>
      </c>
      <c r="AD3582" t="s">
        <v>39</v>
      </c>
    </row>
    <row r="3583" spans="1:30">
      <c r="A3583" t="s">
        <v>13444</v>
      </c>
      <c r="B3583" t="s">
        <v>26</v>
      </c>
      <c r="C3583" t="s">
        <v>27</v>
      </c>
      <c r="D3583" t="s">
        <v>28</v>
      </c>
      <c r="E3583" t="s">
        <v>230</v>
      </c>
      <c r="F3583" t="s">
        <v>4229</v>
      </c>
      <c r="G3583" t="s">
        <v>4230</v>
      </c>
      <c r="H3583" t="s">
        <v>6181</v>
      </c>
      <c r="I3583" t="s">
        <v>647</v>
      </c>
      <c r="J3583" t="s">
        <v>13444</v>
      </c>
      <c r="K3583" t="s">
        <v>30</v>
      </c>
      <c r="L3583" t="s">
        <v>30</v>
      </c>
      <c r="M3583" t="s">
        <v>41</v>
      </c>
      <c r="N3583" t="s">
        <v>231</v>
      </c>
      <c r="O3583" t="s">
        <v>17938</v>
      </c>
      <c r="P3583" t="s">
        <v>40</v>
      </c>
      <c r="Q3583" t="s">
        <v>40</v>
      </c>
      <c r="R3583" t="s">
        <v>40</v>
      </c>
      <c r="S3583" s="163" t="s">
        <v>231</v>
      </c>
      <c r="T3583" t="s">
        <v>62</v>
      </c>
      <c r="U3583" t="s">
        <v>47</v>
      </c>
      <c r="V3583" t="s">
        <v>48</v>
      </c>
      <c r="W3583" t="s">
        <v>40</v>
      </c>
      <c r="X3583" t="s">
        <v>232</v>
      </c>
      <c r="Y3583" t="s">
        <v>40</v>
      </c>
      <c r="AB3583" t="s">
        <v>37</v>
      </c>
      <c r="AC3583" t="s">
        <v>6439</v>
      </c>
      <c r="AD3583" t="s">
        <v>39</v>
      </c>
    </row>
    <row r="3584" spans="1:30">
      <c r="A3584" t="s">
        <v>13445</v>
      </c>
      <c r="B3584" t="s">
        <v>26</v>
      </c>
      <c r="C3584" t="s">
        <v>27</v>
      </c>
      <c r="D3584" t="s">
        <v>28</v>
      </c>
      <c r="E3584" t="s">
        <v>230</v>
      </c>
      <c r="F3584" t="s">
        <v>4229</v>
      </c>
      <c r="G3584" t="s">
        <v>4230</v>
      </c>
      <c r="H3584" t="s">
        <v>6181</v>
      </c>
      <c r="I3584" t="s">
        <v>647</v>
      </c>
      <c r="J3584" t="s">
        <v>13445</v>
      </c>
      <c r="K3584" t="s">
        <v>30</v>
      </c>
      <c r="L3584" t="s">
        <v>30</v>
      </c>
      <c r="M3584" t="s">
        <v>41</v>
      </c>
      <c r="N3584" t="s">
        <v>231</v>
      </c>
      <c r="O3584" t="s">
        <v>4235</v>
      </c>
      <c r="P3584" t="s">
        <v>40</v>
      </c>
      <c r="Q3584" t="s">
        <v>40</v>
      </c>
      <c r="R3584" t="s">
        <v>40</v>
      </c>
      <c r="S3584" s="163" t="s">
        <v>231</v>
      </c>
      <c r="T3584" t="s">
        <v>62</v>
      </c>
      <c r="U3584" t="s">
        <v>47</v>
      </c>
      <c r="V3584" t="s">
        <v>48</v>
      </c>
      <c r="W3584" t="s">
        <v>40</v>
      </c>
      <c r="X3584" t="s">
        <v>232</v>
      </c>
      <c r="Y3584" t="s">
        <v>40</v>
      </c>
      <c r="AB3584" t="s">
        <v>37</v>
      </c>
      <c r="AC3584" t="s">
        <v>6439</v>
      </c>
      <c r="AD3584" t="s">
        <v>39</v>
      </c>
    </row>
    <row r="3585" spans="1:30">
      <c r="A3585" t="s">
        <v>13446</v>
      </c>
      <c r="B3585" t="s">
        <v>26</v>
      </c>
      <c r="C3585" t="s">
        <v>27</v>
      </c>
      <c r="D3585" t="s">
        <v>28</v>
      </c>
      <c r="E3585" t="s">
        <v>230</v>
      </c>
      <c r="F3585" t="s">
        <v>4229</v>
      </c>
      <c r="G3585" t="s">
        <v>4230</v>
      </c>
      <c r="H3585" t="s">
        <v>6181</v>
      </c>
      <c r="I3585" t="s">
        <v>647</v>
      </c>
      <c r="J3585" t="s">
        <v>13446</v>
      </c>
      <c r="K3585" t="s">
        <v>30</v>
      </c>
      <c r="L3585" t="s">
        <v>30</v>
      </c>
      <c r="M3585" t="s">
        <v>41</v>
      </c>
      <c r="N3585" t="s">
        <v>42</v>
      </c>
      <c r="O3585" t="s">
        <v>4237</v>
      </c>
      <c r="P3585" t="s">
        <v>4238</v>
      </c>
      <c r="Q3585" t="s">
        <v>902</v>
      </c>
      <c r="R3585" t="s">
        <v>4239</v>
      </c>
      <c r="S3585" t="str">
        <f t="shared" si="55"/>
        <v>PEÑARRIETA RODRIGO, HECTOR LUIS</v>
      </c>
      <c r="T3585" t="s">
        <v>46</v>
      </c>
      <c r="U3585" t="s">
        <v>47</v>
      </c>
      <c r="V3585" t="s">
        <v>48</v>
      </c>
      <c r="W3585" t="s">
        <v>17939</v>
      </c>
      <c r="X3585" s="121">
        <v>24607</v>
      </c>
      <c r="Y3585" t="s">
        <v>4240</v>
      </c>
      <c r="AB3585" t="s">
        <v>37</v>
      </c>
      <c r="AC3585" t="s">
        <v>38</v>
      </c>
      <c r="AD3585" t="s">
        <v>39</v>
      </c>
    </row>
    <row r="3586" spans="1:30">
      <c r="A3586" t="s">
        <v>13447</v>
      </c>
      <c r="B3586" t="s">
        <v>26</v>
      </c>
      <c r="C3586" t="s">
        <v>27</v>
      </c>
      <c r="D3586" t="s">
        <v>28</v>
      </c>
      <c r="E3586" t="s">
        <v>230</v>
      </c>
      <c r="F3586" t="s">
        <v>4229</v>
      </c>
      <c r="G3586" t="s">
        <v>4230</v>
      </c>
      <c r="H3586" t="s">
        <v>6181</v>
      </c>
      <c r="I3586" t="s">
        <v>647</v>
      </c>
      <c r="J3586" t="s">
        <v>13447</v>
      </c>
      <c r="K3586" t="s">
        <v>30</v>
      </c>
      <c r="L3586" t="s">
        <v>30</v>
      </c>
      <c r="M3586" t="s">
        <v>41</v>
      </c>
      <c r="N3586" t="s">
        <v>231</v>
      </c>
      <c r="O3586" t="s">
        <v>4244</v>
      </c>
      <c r="P3586" t="s">
        <v>40</v>
      </c>
      <c r="Q3586" t="s">
        <v>40</v>
      </c>
      <c r="R3586" t="s">
        <v>40</v>
      </c>
      <c r="S3586" s="163" t="s">
        <v>231</v>
      </c>
      <c r="T3586" t="s">
        <v>62</v>
      </c>
      <c r="U3586" t="s">
        <v>47</v>
      </c>
      <c r="V3586" t="s">
        <v>48</v>
      </c>
      <c r="W3586" t="s">
        <v>40</v>
      </c>
      <c r="X3586" t="s">
        <v>232</v>
      </c>
      <c r="Y3586" t="s">
        <v>40</v>
      </c>
      <c r="AB3586" t="s">
        <v>37</v>
      </c>
      <c r="AC3586" t="s">
        <v>6439</v>
      </c>
      <c r="AD3586" t="s">
        <v>39</v>
      </c>
    </row>
    <row r="3587" spans="1:30">
      <c r="A3587" t="s">
        <v>13448</v>
      </c>
      <c r="B3587" t="s">
        <v>26</v>
      </c>
      <c r="C3587" t="s">
        <v>27</v>
      </c>
      <c r="D3587" t="s">
        <v>28</v>
      </c>
      <c r="E3587" t="s">
        <v>230</v>
      </c>
      <c r="F3587" t="s">
        <v>4229</v>
      </c>
      <c r="G3587" t="s">
        <v>4230</v>
      </c>
      <c r="H3587" t="s">
        <v>6181</v>
      </c>
      <c r="I3587" t="s">
        <v>647</v>
      </c>
      <c r="J3587" t="s">
        <v>13448</v>
      </c>
      <c r="K3587" t="s">
        <v>30</v>
      </c>
      <c r="L3587" t="s">
        <v>74</v>
      </c>
      <c r="M3587" t="s">
        <v>74</v>
      </c>
      <c r="N3587" t="s">
        <v>42</v>
      </c>
      <c r="O3587" t="s">
        <v>4245</v>
      </c>
      <c r="P3587" t="s">
        <v>771</v>
      </c>
      <c r="Q3587" t="s">
        <v>4246</v>
      </c>
      <c r="R3587" t="s">
        <v>4247</v>
      </c>
      <c r="S3587" t="str">
        <f t="shared" si="55"/>
        <v>CHALCO UGARTE, EDER CRISOLOGO</v>
      </c>
      <c r="T3587" t="s">
        <v>40</v>
      </c>
      <c r="U3587" t="s">
        <v>47</v>
      </c>
      <c r="V3587" t="s">
        <v>48</v>
      </c>
      <c r="W3587" t="s">
        <v>17940</v>
      </c>
      <c r="X3587" s="121">
        <v>21158</v>
      </c>
      <c r="Y3587" t="s">
        <v>4248</v>
      </c>
      <c r="AB3587" t="s">
        <v>37</v>
      </c>
      <c r="AC3587" t="s">
        <v>77</v>
      </c>
      <c r="AD3587" t="s">
        <v>39</v>
      </c>
    </row>
    <row r="3588" spans="1:30">
      <c r="A3588" t="s">
        <v>13449</v>
      </c>
      <c r="B3588" t="s">
        <v>26</v>
      </c>
      <c r="C3588" t="s">
        <v>27</v>
      </c>
      <c r="D3588" t="s">
        <v>28</v>
      </c>
      <c r="E3588" t="s">
        <v>230</v>
      </c>
      <c r="F3588" t="s">
        <v>4229</v>
      </c>
      <c r="G3588" t="s">
        <v>4230</v>
      </c>
      <c r="H3588" t="s">
        <v>6181</v>
      </c>
      <c r="I3588" t="s">
        <v>647</v>
      </c>
      <c r="J3588" t="s">
        <v>13449</v>
      </c>
      <c r="K3588" t="s">
        <v>87</v>
      </c>
      <c r="L3588" t="s">
        <v>88</v>
      </c>
      <c r="M3588" t="s">
        <v>93</v>
      </c>
      <c r="N3588" t="s">
        <v>231</v>
      </c>
      <c r="O3588" t="s">
        <v>4249</v>
      </c>
      <c r="P3588" t="s">
        <v>40</v>
      </c>
      <c r="Q3588" t="s">
        <v>40</v>
      </c>
      <c r="R3588" t="s">
        <v>40</v>
      </c>
      <c r="S3588" s="163" t="s">
        <v>231</v>
      </c>
      <c r="T3588" t="s">
        <v>62</v>
      </c>
      <c r="U3588" t="s">
        <v>36</v>
      </c>
      <c r="V3588" t="s">
        <v>48</v>
      </c>
      <c r="W3588" t="s">
        <v>40</v>
      </c>
      <c r="X3588" t="s">
        <v>232</v>
      </c>
      <c r="Y3588" t="s">
        <v>40</v>
      </c>
      <c r="AB3588" t="s">
        <v>37</v>
      </c>
      <c r="AC3588" t="s">
        <v>92</v>
      </c>
      <c r="AD3588" t="s">
        <v>39</v>
      </c>
    </row>
    <row r="3589" spans="1:30">
      <c r="A3589" t="s">
        <v>4252</v>
      </c>
      <c r="B3589" t="s">
        <v>26</v>
      </c>
      <c r="C3589" t="s">
        <v>27</v>
      </c>
      <c r="D3589" t="s">
        <v>28</v>
      </c>
      <c r="E3589" t="s">
        <v>363</v>
      </c>
      <c r="F3589" t="s">
        <v>4250</v>
      </c>
      <c r="G3589" t="s">
        <v>4251</v>
      </c>
      <c r="H3589" t="s">
        <v>6181</v>
      </c>
      <c r="I3589" t="s">
        <v>6055</v>
      </c>
      <c r="J3589" t="s">
        <v>4252</v>
      </c>
      <c r="K3589" t="s">
        <v>30</v>
      </c>
      <c r="L3589" t="s">
        <v>31</v>
      </c>
      <c r="M3589" t="s">
        <v>32</v>
      </c>
      <c r="N3589" t="s">
        <v>33</v>
      </c>
      <c r="O3589" t="s">
        <v>13450</v>
      </c>
      <c r="P3589" t="s">
        <v>175</v>
      </c>
      <c r="Q3589" t="s">
        <v>57</v>
      </c>
      <c r="R3589" t="s">
        <v>4153</v>
      </c>
      <c r="S3589" t="str">
        <f t="shared" ref="S3589:S3652" si="56">CONCATENATE(P3589," ",Q3589,","," ",R3589)</f>
        <v>TITO VILCA, VICTOR RENE</v>
      </c>
      <c r="T3589" t="s">
        <v>58</v>
      </c>
      <c r="U3589" t="s">
        <v>36</v>
      </c>
      <c r="V3589" t="s">
        <v>6426</v>
      </c>
      <c r="W3589" t="s">
        <v>17941</v>
      </c>
      <c r="X3589" s="121">
        <v>24541</v>
      </c>
      <c r="Y3589" t="s">
        <v>4154</v>
      </c>
      <c r="Z3589" s="121">
        <v>43525</v>
      </c>
      <c r="AA3589" s="121">
        <v>44985</v>
      </c>
      <c r="AB3589" t="s">
        <v>37</v>
      </c>
      <c r="AC3589" t="s">
        <v>38</v>
      </c>
      <c r="AD3589" t="s">
        <v>39</v>
      </c>
    </row>
    <row r="3590" spans="1:30">
      <c r="A3590" t="s">
        <v>1511</v>
      </c>
      <c r="B3590" t="s">
        <v>26</v>
      </c>
      <c r="C3590" t="s">
        <v>27</v>
      </c>
      <c r="D3590" t="s">
        <v>28</v>
      </c>
      <c r="E3590" t="s">
        <v>363</v>
      </c>
      <c r="F3590" t="s">
        <v>4250</v>
      </c>
      <c r="G3590" t="s">
        <v>4251</v>
      </c>
      <c r="H3590" t="s">
        <v>6181</v>
      </c>
      <c r="I3590" t="s">
        <v>6055</v>
      </c>
      <c r="J3590" t="s">
        <v>1511</v>
      </c>
      <c r="K3590" t="s">
        <v>30</v>
      </c>
      <c r="L3590" t="s">
        <v>1130</v>
      </c>
      <c r="M3590" t="s">
        <v>1468</v>
      </c>
      <c r="N3590" t="s">
        <v>231</v>
      </c>
      <c r="O3590" t="s">
        <v>13347</v>
      </c>
      <c r="P3590" t="s">
        <v>40</v>
      </c>
      <c r="Q3590" t="s">
        <v>40</v>
      </c>
      <c r="R3590" t="s">
        <v>40</v>
      </c>
      <c r="S3590" s="163" t="s">
        <v>231</v>
      </c>
      <c r="T3590" t="s">
        <v>62</v>
      </c>
      <c r="U3590" t="s">
        <v>36</v>
      </c>
      <c r="V3590" t="s">
        <v>48</v>
      </c>
      <c r="W3590" t="s">
        <v>40</v>
      </c>
      <c r="X3590" t="s">
        <v>232</v>
      </c>
      <c r="Y3590" t="s">
        <v>40</v>
      </c>
      <c r="AB3590" t="s">
        <v>37</v>
      </c>
      <c r="AC3590" t="s">
        <v>38</v>
      </c>
      <c r="AD3590" t="s">
        <v>39</v>
      </c>
    </row>
    <row r="3591" spans="1:30">
      <c r="A3591" t="s">
        <v>12273</v>
      </c>
      <c r="B3591" t="s">
        <v>26</v>
      </c>
      <c r="C3591" t="s">
        <v>27</v>
      </c>
      <c r="D3591" t="s">
        <v>28</v>
      </c>
      <c r="E3591" t="s">
        <v>363</v>
      </c>
      <c r="F3591" t="s">
        <v>4250</v>
      </c>
      <c r="G3591" t="s">
        <v>4251</v>
      </c>
      <c r="H3591" t="s">
        <v>6181</v>
      </c>
      <c r="I3591" t="s">
        <v>6055</v>
      </c>
      <c r="J3591" t="s">
        <v>12273</v>
      </c>
      <c r="K3591" t="s">
        <v>30</v>
      </c>
      <c r="L3591" t="s">
        <v>30</v>
      </c>
      <c r="M3591" t="s">
        <v>41</v>
      </c>
      <c r="N3591" t="s">
        <v>42</v>
      </c>
      <c r="O3591" t="s">
        <v>14640</v>
      </c>
      <c r="P3591" t="s">
        <v>633</v>
      </c>
      <c r="Q3591" t="s">
        <v>49</v>
      </c>
      <c r="R3591" t="s">
        <v>5392</v>
      </c>
      <c r="S3591" t="str">
        <f t="shared" si="56"/>
        <v>CCAMA CCALLA, JUAN DIONISIO</v>
      </c>
      <c r="T3591" t="s">
        <v>51</v>
      </c>
      <c r="U3591" t="s">
        <v>47</v>
      </c>
      <c r="V3591" t="s">
        <v>48</v>
      </c>
      <c r="W3591" t="s">
        <v>17942</v>
      </c>
      <c r="X3591" s="121">
        <v>22685</v>
      </c>
      <c r="Y3591" t="s">
        <v>5393</v>
      </c>
      <c r="AB3591" t="s">
        <v>37</v>
      </c>
      <c r="AC3591" t="s">
        <v>38</v>
      </c>
      <c r="AD3591" t="s">
        <v>39</v>
      </c>
    </row>
    <row r="3592" spans="1:30">
      <c r="A3592" t="s">
        <v>4254</v>
      </c>
      <c r="B3592" t="s">
        <v>26</v>
      </c>
      <c r="C3592" t="s">
        <v>27</v>
      </c>
      <c r="D3592" t="s">
        <v>28</v>
      </c>
      <c r="E3592" t="s">
        <v>363</v>
      </c>
      <c r="F3592" t="s">
        <v>4250</v>
      </c>
      <c r="G3592" t="s">
        <v>4251</v>
      </c>
      <c r="H3592" t="s">
        <v>6181</v>
      </c>
      <c r="I3592" t="s">
        <v>6055</v>
      </c>
      <c r="J3592" t="s">
        <v>4254</v>
      </c>
      <c r="K3592" t="s">
        <v>30</v>
      </c>
      <c r="L3592" t="s">
        <v>30</v>
      </c>
      <c r="M3592" t="s">
        <v>41</v>
      </c>
      <c r="N3592" t="s">
        <v>231</v>
      </c>
      <c r="O3592" t="s">
        <v>4255</v>
      </c>
      <c r="P3592" t="s">
        <v>40</v>
      </c>
      <c r="Q3592" t="s">
        <v>40</v>
      </c>
      <c r="R3592" t="s">
        <v>40</v>
      </c>
      <c r="S3592" s="163" t="s">
        <v>231</v>
      </c>
      <c r="T3592" t="s">
        <v>62</v>
      </c>
      <c r="U3592" t="s">
        <v>47</v>
      </c>
      <c r="V3592" t="s">
        <v>48</v>
      </c>
      <c r="W3592" t="s">
        <v>40</v>
      </c>
      <c r="X3592" t="s">
        <v>232</v>
      </c>
      <c r="Y3592" t="s">
        <v>40</v>
      </c>
      <c r="AB3592" t="s">
        <v>37</v>
      </c>
      <c r="AC3592" t="s">
        <v>6439</v>
      </c>
      <c r="AD3592" t="s">
        <v>39</v>
      </c>
    </row>
    <row r="3593" spans="1:30">
      <c r="A3593" t="s">
        <v>4256</v>
      </c>
      <c r="B3593" t="s">
        <v>26</v>
      </c>
      <c r="C3593" t="s">
        <v>27</v>
      </c>
      <c r="D3593" t="s">
        <v>28</v>
      </c>
      <c r="E3593" t="s">
        <v>363</v>
      </c>
      <c r="F3593" t="s">
        <v>4250</v>
      </c>
      <c r="G3593" t="s">
        <v>4251</v>
      </c>
      <c r="H3593" t="s">
        <v>6181</v>
      </c>
      <c r="I3593" t="s">
        <v>6055</v>
      </c>
      <c r="J3593" t="s">
        <v>4256</v>
      </c>
      <c r="K3593" t="s">
        <v>30</v>
      </c>
      <c r="L3593" t="s">
        <v>30</v>
      </c>
      <c r="M3593" t="s">
        <v>41</v>
      </c>
      <c r="N3593" t="s">
        <v>231</v>
      </c>
      <c r="O3593" t="s">
        <v>4257</v>
      </c>
      <c r="P3593" t="s">
        <v>40</v>
      </c>
      <c r="Q3593" t="s">
        <v>40</v>
      </c>
      <c r="R3593" t="s">
        <v>40</v>
      </c>
      <c r="S3593" s="163" t="s">
        <v>231</v>
      </c>
      <c r="T3593" t="s">
        <v>62</v>
      </c>
      <c r="U3593" t="s">
        <v>47</v>
      </c>
      <c r="V3593" t="s">
        <v>48</v>
      </c>
      <c r="W3593" t="s">
        <v>40</v>
      </c>
      <c r="X3593" t="s">
        <v>232</v>
      </c>
      <c r="Y3593" t="s">
        <v>40</v>
      </c>
      <c r="AB3593" t="s">
        <v>37</v>
      </c>
      <c r="AC3593" t="s">
        <v>6439</v>
      </c>
      <c r="AD3593" t="s">
        <v>39</v>
      </c>
    </row>
    <row r="3594" spans="1:30">
      <c r="A3594" t="s">
        <v>4258</v>
      </c>
      <c r="B3594" t="s">
        <v>26</v>
      </c>
      <c r="C3594" t="s">
        <v>27</v>
      </c>
      <c r="D3594" t="s">
        <v>28</v>
      </c>
      <c r="E3594" t="s">
        <v>363</v>
      </c>
      <c r="F3594" t="s">
        <v>4250</v>
      </c>
      <c r="G3594" t="s">
        <v>4251</v>
      </c>
      <c r="H3594" t="s">
        <v>6181</v>
      </c>
      <c r="I3594" t="s">
        <v>6055</v>
      </c>
      <c r="J3594" t="s">
        <v>4258</v>
      </c>
      <c r="K3594" t="s">
        <v>30</v>
      </c>
      <c r="L3594" t="s">
        <v>30</v>
      </c>
      <c r="M3594" t="s">
        <v>2498</v>
      </c>
      <c r="N3594" t="s">
        <v>42</v>
      </c>
      <c r="O3594" t="s">
        <v>4259</v>
      </c>
      <c r="P3594" t="s">
        <v>296</v>
      </c>
      <c r="Q3594" t="s">
        <v>346</v>
      </c>
      <c r="R3594" t="s">
        <v>4260</v>
      </c>
      <c r="S3594" t="str">
        <f t="shared" si="56"/>
        <v>TAPIA FERNANDEZ, VICENTE FERRER</v>
      </c>
      <c r="T3594" t="s">
        <v>46</v>
      </c>
      <c r="U3594" t="s">
        <v>47</v>
      </c>
      <c r="V3594" t="s">
        <v>48</v>
      </c>
      <c r="W3594" t="s">
        <v>17943</v>
      </c>
      <c r="X3594" s="121">
        <v>23106</v>
      </c>
      <c r="Y3594" t="s">
        <v>4261</v>
      </c>
      <c r="AB3594" t="s">
        <v>37</v>
      </c>
      <c r="AC3594" t="s">
        <v>38</v>
      </c>
      <c r="AD3594" t="s">
        <v>39</v>
      </c>
    </row>
    <row r="3595" spans="1:30">
      <c r="A3595" t="s">
        <v>4262</v>
      </c>
      <c r="B3595" t="s">
        <v>26</v>
      </c>
      <c r="C3595" t="s">
        <v>27</v>
      </c>
      <c r="D3595" t="s">
        <v>28</v>
      </c>
      <c r="E3595" t="s">
        <v>363</v>
      </c>
      <c r="F3595" t="s">
        <v>4250</v>
      </c>
      <c r="G3595" t="s">
        <v>4251</v>
      </c>
      <c r="H3595" t="s">
        <v>6181</v>
      </c>
      <c r="I3595" t="s">
        <v>6055</v>
      </c>
      <c r="J3595" t="s">
        <v>4262</v>
      </c>
      <c r="K3595" t="s">
        <v>30</v>
      </c>
      <c r="L3595" t="s">
        <v>30</v>
      </c>
      <c r="M3595" t="s">
        <v>2498</v>
      </c>
      <c r="N3595" t="s">
        <v>42</v>
      </c>
      <c r="O3595" t="s">
        <v>52</v>
      </c>
      <c r="P3595" t="s">
        <v>221</v>
      </c>
      <c r="Q3595" t="s">
        <v>222</v>
      </c>
      <c r="R3595" t="s">
        <v>4263</v>
      </c>
      <c r="S3595" t="str">
        <f t="shared" si="56"/>
        <v>BURGOS ARCE, AMBROSIA ODILA</v>
      </c>
      <c r="T3595" t="s">
        <v>46</v>
      </c>
      <c r="U3595" t="s">
        <v>47</v>
      </c>
      <c r="V3595" t="s">
        <v>48</v>
      </c>
      <c r="W3595" t="s">
        <v>17944</v>
      </c>
      <c r="X3595" s="121">
        <v>24813</v>
      </c>
      <c r="Y3595" t="s">
        <v>4264</v>
      </c>
      <c r="AB3595" t="s">
        <v>37</v>
      </c>
      <c r="AC3595" t="s">
        <v>38</v>
      </c>
      <c r="AD3595" t="s">
        <v>39</v>
      </c>
    </row>
    <row r="3596" spans="1:30">
      <c r="A3596" t="s">
        <v>4265</v>
      </c>
      <c r="B3596" t="s">
        <v>26</v>
      </c>
      <c r="C3596" t="s">
        <v>27</v>
      </c>
      <c r="D3596" t="s">
        <v>28</v>
      </c>
      <c r="E3596" t="s">
        <v>363</v>
      </c>
      <c r="F3596" t="s">
        <v>4250</v>
      </c>
      <c r="G3596" t="s">
        <v>4251</v>
      </c>
      <c r="H3596" t="s">
        <v>6181</v>
      </c>
      <c r="I3596" t="s">
        <v>6055</v>
      </c>
      <c r="J3596" t="s">
        <v>4265</v>
      </c>
      <c r="K3596" t="s">
        <v>30</v>
      </c>
      <c r="L3596" t="s">
        <v>30</v>
      </c>
      <c r="M3596" t="s">
        <v>41</v>
      </c>
      <c r="N3596" t="s">
        <v>42</v>
      </c>
      <c r="O3596" t="s">
        <v>4266</v>
      </c>
      <c r="P3596" t="s">
        <v>233</v>
      </c>
      <c r="Q3596" t="s">
        <v>71</v>
      </c>
      <c r="R3596" t="s">
        <v>3406</v>
      </c>
      <c r="S3596" t="str">
        <f t="shared" si="56"/>
        <v>VASQUEZ HUANCA, JUAN LUIS</v>
      </c>
      <c r="T3596" t="s">
        <v>51</v>
      </c>
      <c r="U3596" t="s">
        <v>47</v>
      </c>
      <c r="V3596" t="s">
        <v>48</v>
      </c>
      <c r="W3596" t="s">
        <v>17945</v>
      </c>
      <c r="X3596" s="121">
        <v>25268</v>
      </c>
      <c r="Y3596" t="s">
        <v>4267</v>
      </c>
      <c r="AB3596" t="s">
        <v>37</v>
      </c>
      <c r="AC3596" t="s">
        <v>38</v>
      </c>
      <c r="AD3596" t="s">
        <v>39</v>
      </c>
    </row>
    <row r="3597" spans="1:30">
      <c r="A3597" t="s">
        <v>4268</v>
      </c>
      <c r="B3597" t="s">
        <v>26</v>
      </c>
      <c r="C3597" t="s">
        <v>27</v>
      </c>
      <c r="D3597" t="s">
        <v>28</v>
      </c>
      <c r="E3597" t="s">
        <v>363</v>
      </c>
      <c r="F3597" t="s">
        <v>4250</v>
      </c>
      <c r="G3597" t="s">
        <v>4251</v>
      </c>
      <c r="H3597" t="s">
        <v>6181</v>
      </c>
      <c r="I3597" t="s">
        <v>6055</v>
      </c>
      <c r="J3597" t="s">
        <v>4268</v>
      </c>
      <c r="K3597" t="s">
        <v>30</v>
      </c>
      <c r="L3597" t="s">
        <v>30</v>
      </c>
      <c r="M3597" t="s">
        <v>41</v>
      </c>
      <c r="N3597" t="s">
        <v>42</v>
      </c>
      <c r="O3597" t="s">
        <v>4269</v>
      </c>
      <c r="P3597" t="s">
        <v>189</v>
      </c>
      <c r="Q3597" t="s">
        <v>73</v>
      </c>
      <c r="R3597" t="s">
        <v>4270</v>
      </c>
      <c r="S3597" t="str">
        <f t="shared" si="56"/>
        <v>APAZA CONDORI, VALERIO</v>
      </c>
      <c r="T3597" t="s">
        <v>51</v>
      </c>
      <c r="U3597" t="s">
        <v>47</v>
      </c>
      <c r="V3597" t="s">
        <v>48</v>
      </c>
      <c r="W3597" t="s">
        <v>17946</v>
      </c>
      <c r="X3597" s="121">
        <v>26209</v>
      </c>
      <c r="Y3597" t="s">
        <v>4271</v>
      </c>
      <c r="AB3597" t="s">
        <v>37</v>
      </c>
      <c r="AC3597" t="s">
        <v>38</v>
      </c>
      <c r="AD3597" t="s">
        <v>39</v>
      </c>
    </row>
    <row r="3598" spans="1:30">
      <c r="A3598" t="s">
        <v>4272</v>
      </c>
      <c r="B3598" t="s">
        <v>26</v>
      </c>
      <c r="C3598" t="s">
        <v>27</v>
      </c>
      <c r="D3598" t="s">
        <v>28</v>
      </c>
      <c r="E3598" t="s">
        <v>363</v>
      </c>
      <c r="F3598" t="s">
        <v>4250</v>
      </c>
      <c r="G3598" t="s">
        <v>4251</v>
      </c>
      <c r="H3598" t="s">
        <v>6181</v>
      </c>
      <c r="I3598" t="s">
        <v>6055</v>
      </c>
      <c r="J3598" t="s">
        <v>4272</v>
      </c>
      <c r="K3598" t="s">
        <v>30</v>
      </c>
      <c r="L3598" t="s">
        <v>30</v>
      </c>
      <c r="M3598" t="s">
        <v>41</v>
      </c>
      <c r="N3598" t="s">
        <v>42</v>
      </c>
      <c r="O3598" t="s">
        <v>52</v>
      </c>
      <c r="P3598" t="s">
        <v>325</v>
      </c>
      <c r="Q3598" t="s">
        <v>524</v>
      </c>
      <c r="R3598" t="s">
        <v>4273</v>
      </c>
      <c r="S3598" t="str">
        <f t="shared" si="56"/>
        <v>COLQUEHUANCA ROJO, LORGIO</v>
      </c>
      <c r="T3598" t="s">
        <v>46</v>
      </c>
      <c r="U3598" t="s">
        <v>47</v>
      </c>
      <c r="V3598" t="s">
        <v>48</v>
      </c>
      <c r="W3598" t="s">
        <v>17947</v>
      </c>
      <c r="X3598" s="121">
        <v>22798</v>
      </c>
      <c r="Y3598" t="s">
        <v>4274</v>
      </c>
      <c r="AB3598" t="s">
        <v>37</v>
      </c>
      <c r="AC3598" t="s">
        <v>38</v>
      </c>
      <c r="AD3598" t="s">
        <v>39</v>
      </c>
    </row>
    <row r="3599" spans="1:30">
      <c r="A3599" t="s">
        <v>4275</v>
      </c>
      <c r="B3599" t="s">
        <v>26</v>
      </c>
      <c r="C3599" t="s">
        <v>27</v>
      </c>
      <c r="D3599" t="s">
        <v>28</v>
      </c>
      <c r="E3599" t="s">
        <v>363</v>
      </c>
      <c r="F3599" t="s">
        <v>4250</v>
      </c>
      <c r="G3599" t="s">
        <v>4251</v>
      </c>
      <c r="H3599" t="s">
        <v>6181</v>
      </c>
      <c r="I3599" t="s">
        <v>6055</v>
      </c>
      <c r="J3599" t="s">
        <v>4275</v>
      </c>
      <c r="K3599" t="s">
        <v>30</v>
      </c>
      <c r="L3599" t="s">
        <v>30</v>
      </c>
      <c r="M3599" t="s">
        <v>41</v>
      </c>
      <c r="N3599" t="s">
        <v>42</v>
      </c>
      <c r="O3599" t="s">
        <v>52</v>
      </c>
      <c r="P3599" t="s">
        <v>129</v>
      </c>
      <c r="Q3599" t="s">
        <v>349</v>
      </c>
      <c r="R3599" t="s">
        <v>4276</v>
      </c>
      <c r="S3599" t="str">
        <f t="shared" si="56"/>
        <v>CRUZ TIQUILLOCA, JULIA ALICIA</v>
      </c>
      <c r="T3599" t="s">
        <v>58</v>
      </c>
      <c r="U3599" t="s">
        <v>47</v>
      </c>
      <c r="V3599" t="s">
        <v>48</v>
      </c>
      <c r="W3599" t="s">
        <v>17948</v>
      </c>
      <c r="X3599" s="121">
        <v>24114</v>
      </c>
      <c r="Y3599" t="s">
        <v>4277</v>
      </c>
      <c r="AB3599" t="s">
        <v>37</v>
      </c>
      <c r="AC3599" t="s">
        <v>38</v>
      </c>
      <c r="AD3599" t="s">
        <v>39</v>
      </c>
    </row>
    <row r="3600" spans="1:30">
      <c r="A3600" t="s">
        <v>4278</v>
      </c>
      <c r="B3600" t="s">
        <v>26</v>
      </c>
      <c r="C3600" t="s">
        <v>27</v>
      </c>
      <c r="D3600" t="s">
        <v>28</v>
      </c>
      <c r="E3600" t="s">
        <v>363</v>
      </c>
      <c r="F3600" t="s">
        <v>4250</v>
      </c>
      <c r="G3600" t="s">
        <v>4251</v>
      </c>
      <c r="H3600" t="s">
        <v>6181</v>
      </c>
      <c r="I3600" t="s">
        <v>6055</v>
      </c>
      <c r="J3600" t="s">
        <v>4278</v>
      </c>
      <c r="K3600" t="s">
        <v>30</v>
      </c>
      <c r="L3600" t="s">
        <v>30</v>
      </c>
      <c r="M3600" t="s">
        <v>41</v>
      </c>
      <c r="N3600" t="s">
        <v>42</v>
      </c>
      <c r="O3600" t="s">
        <v>52</v>
      </c>
      <c r="P3600" t="s">
        <v>269</v>
      </c>
      <c r="Q3600" t="s">
        <v>140</v>
      </c>
      <c r="R3600" t="s">
        <v>220</v>
      </c>
      <c r="S3600" t="str">
        <f t="shared" si="56"/>
        <v>CUTIPA LLANQUE, OSWALDO</v>
      </c>
      <c r="T3600" t="s">
        <v>46</v>
      </c>
      <c r="U3600" t="s">
        <v>47</v>
      </c>
      <c r="V3600" t="s">
        <v>48</v>
      </c>
      <c r="W3600" t="s">
        <v>17949</v>
      </c>
      <c r="X3600" s="121">
        <v>22470</v>
      </c>
      <c r="Y3600" t="s">
        <v>4279</v>
      </c>
      <c r="AB3600" t="s">
        <v>37</v>
      </c>
      <c r="AC3600" t="s">
        <v>38</v>
      </c>
      <c r="AD3600" t="s">
        <v>39</v>
      </c>
    </row>
    <row r="3601" spans="1:30">
      <c r="A3601" t="s">
        <v>4280</v>
      </c>
      <c r="B3601" t="s">
        <v>26</v>
      </c>
      <c r="C3601" t="s">
        <v>27</v>
      </c>
      <c r="D3601" t="s">
        <v>28</v>
      </c>
      <c r="E3601" t="s">
        <v>363</v>
      </c>
      <c r="F3601" t="s">
        <v>4250</v>
      </c>
      <c r="G3601" t="s">
        <v>4251</v>
      </c>
      <c r="H3601" t="s">
        <v>6181</v>
      </c>
      <c r="I3601" t="s">
        <v>6055</v>
      </c>
      <c r="J3601" t="s">
        <v>4280</v>
      </c>
      <c r="K3601" t="s">
        <v>30</v>
      </c>
      <c r="L3601" t="s">
        <v>30</v>
      </c>
      <c r="M3601" t="s">
        <v>41</v>
      </c>
      <c r="N3601" t="s">
        <v>42</v>
      </c>
      <c r="O3601" t="s">
        <v>52</v>
      </c>
      <c r="P3601" t="s">
        <v>301</v>
      </c>
      <c r="Q3601" t="s">
        <v>90</v>
      </c>
      <c r="R3601" t="s">
        <v>4281</v>
      </c>
      <c r="S3601" t="str">
        <f t="shared" si="56"/>
        <v>LLANOS BENITO, ROGELIO EFRAIN</v>
      </c>
      <c r="T3601" t="s">
        <v>46</v>
      </c>
      <c r="U3601" t="s">
        <v>47</v>
      </c>
      <c r="V3601" t="s">
        <v>48</v>
      </c>
      <c r="W3601" t="s">
        <v>17950</v>
      </c>
      <c r="X3601" s="121">
        <v>22172</v>
      </c>
      <c r="Y3601" t="s">
        <v>4282</v>
      </c>
      <c r="AB3601" t="s">
        <v>37</v>
      </c>
      <c r="AC3601" t="s">
        <v>38</v>
      </c>
      <c r="AD3601" t="s">
        <v>39</v>
      </c>
    </row>
    <row r="3602" spans="1:30">
      <c r="A3602" t="s">
        <v>4283</v>
      </c>
      <c r="B3602" t="s">
        <v>26</v>
      </c>
      <c r="C3602" t="s">
        <v>27</v>
      </c>
      <c r="D3602" t="s">
        <v>28</v>
      </c>
      <c r="E3602" t="s">
        <v>363</v>
      </c>
      <c r="F3602" t="s">
        <v>4250</v>
      </c>
      <c r="G3602" t="s">
        <v>4251</v>
      </c>
      <c r="H3602" t="s">
        <v>6181</v>
      </c>
      <c r="I3602" t="s">
        <v>6055</v>
      </c>
      <c r="J3602" t="s">
        <v>4283</v>
      </c>
      <c r="K3602" t="s">
        <v>30</v>
      </c>
      <c r="L3602" t="s">
        <v>30</v>
      </c>
      <c r="M3602" t="s">
        <v>41</v>
      </c>
      <c r="N3602" t="s">
        <v>42</v>
      </c>
      <c r="O3602" t="s">
        <v>52</v>
      </c>
      <c r="P3602" t="s">
        <v>103</v>
      </c>
      <c r="Q3602" t="s">
        <v>215</v>
      </c>
      <c r="R3602" t="s">
        <v>4284</v>
      </c>
      <c r="S3602" t="str">
        <f t="shared" si="56"/>
        <v>MAMANI CASTILLO, ALFONSO SERAPIO</v>
      </c>
      <c r="T3602" t="s">
        <v>46</v>
      </c>
      <c r="U3602" t="s">
        <v>47</v>
      </c>
      <c r="V3602" t="s">
        <v>48</v>
      </c>
      <c r="W3602" t="s">
        <v>17951</v>
      </c>
      <c r="X3602" s="121">
        <v>24302</v>
      </c>
      <c r="Y3602" t="s">
        <v>4285</v>
      </c>
      <c r="AB3602" t="s">
        <v>37</v>
      </c>
      <c r="AC3602" t="s">
        <v>38</v>
      </c>
      <c r="AD3602" t="s">
        <v>39</v>
      </c>
    </row>
    <row r="3603" spans="1:30">
      <c r="A3603" t="s">
        <v>4286</v>
      </c>
      <c r="B3603" t="s">
        <v>26</v>
      </c>
      <c r="C3603" t="s">
        <v>27</v>
      </c>
      <c r="D3603" t="s">
        <v>28</v>
      </c>
      <c r="E3603" t="s">
        <v>363</v>
      </c>
      <c r="F3603" t="s">
        <v>4250</v>
      </c>
      <c r="G3603" t="s">
        <v>4251</v>
      </c>
      <c r="H3603" t="s">
        <v>6181</v>
      </c>
      <c r="I3603" t="s">
        <v>6055</v>
      </c>
      <c r="J3603" t="s">
        <v>4286</v>
      </c>
      <c r="K3603" t="s">
        <v>30</v>
      </c>
      <c r="L3603" t="s">
        <v>30</v>
      </c>
      <c r="M3603" t="s">
        <v>41</v>
      </c>
      <c r="N3603" t="s">
        <v>42</v>
      </c>
      <c r="O3603" t="s">
        <v>52</v>
      </c>
      <c r="P3603" t="s">
        <v>60</v>
      </c>
      <c r="Q3603" t="s">
        <v>335</v>
      </c>
      <c r="R3603" t="s">
        <v>4287</v>
      </c>
      <c r="S3603" t="str">
        <f t="shared" si="56"/>
        <v>MEDINA GUTIERREZ, BETO CELESTINO</v>
      </c>
      <c r="T3603" t="s">
        <v>58</v>
      </c>
      <c r="U3603" t="s">
        <v>47</v>
      </c>
      <c r="V3603" t="s">
        <v>48</v>
      </c>
      <c r="W3603" t="s">
        <v>17952</v>
      </c>
      <c r="X3603" s="121">
        <v>21646</v>
      </c>
      <c r="Y3603" t="s">
        <v>4288</v>
      </c>
      <c r="AB3603" t="s">
        <v>37</v>
      </c>
      <c r="AC3603" t="s">
        <v>38</v>
      </c>
      <c r="AD3603" t="s">
        <v>39</v>
      </c>
    </row>
    <row r="3604" spans="1:30">
      <c r="A3604" t="s">
        <v>4289</v>
      </c>
      <c r="B3604" t="s">
        <v>26</v>
      </c>
      <c r="C3604" t="s">
        <v>27</v>
      </c>
      <c r="D3604" t="s">
        <v>28</v>
      </c>
      <c r="E3604" t="s">
        <v>363</v>
      </c>
      <c r="F3604" t="s">
        <v>4250</v>
      </c>
      <c r="G3604" t="s">
        <v>4251</v>
      </c>
      <c r="H3604" t="s">
        <v>6181</v>
      </c>
      <c r="I3604" t="s">
        <v>6055</v>
      </c>
      <c r="J3604" t="s">
        <v>4289</v>
      </c>
      <c r="K3604" t="s">
        <v>30</v>
      </c>
      <c r="L3604" t="s">
        <v>30</v>
      </c>
      <c r="M3604" t="s">
        <v>41</v>
      </c>
      <c r="N3604" t="s">
        <v>42</v>
      </c>
      <c r="O3604" t="s">
        <v>52</v>
      </c>
      <c r="P3604" t="s">
        <v>60</v>
      </c>
      <c r="Q3604" t="s">
        <v>72</v>
      </c>
      <c r="R3604" t="s">
        <v>4290</v>
      </c>
      <c r="S3604" t="str">
        <f t="shared" si="56"/>
        <v>MEDINA QUISPE, MAGDA LUISA</v>
      </c>
      <c r="T3604" t="s">
        <v>51</v>
      </c>
      <c r="U3604" t="s">
        <v>47</v>
      </c>
      <c r="V3604" t="s">
        <v>48</v>
      </c>
      <c r="W3604" t="s">
        <v>17953</v>
      </c>
      <c r="X3604" s="121">
        <v>24391</v>
      </c>
      <c r="Y3604" t="s">
        <v>4291</v>
      </c>
      <c r="AB3604" t="s">
        <v>37</v>
      </c>
      <c r="AC3604" t="s">
        <v>38</v>
      </c>
      <c r="AD3604" t="s">
        <v>39</v>
      </c>
    </row>
    <row r="3605" spans="1:30">
      <c r="A3605" t="s">
        <v>4292</v>
      </c>
      <c r="B3605" t="s">
        <v>26</v>
      </c>
      <c r="C3605" t="s">
        <v>27</v>
      </c>
      <c r="D3605" t="s">
        <v>28</v>
      </c>
      <c r="E3605" t="s">
        <v>363</v>
      </c>
      <c r="F3605" t="s">
        <v>4250</v>
      </c>
      <c r="G3605" t="s">
        <v>4251</v>
      </c>
      <c r="H3605" t="s">
        <v>6181</v>
      </c>
      <c r="I3605" t="s">
        <v>6055</v>
      </c>
      <c r="J3605" t="s">
        <v>4292</v>
      </c>
      <c r="K3605" t="s">
        <v>30</v>
      </c>
      <c r="L3605" t="s">
        <v>30</v>
      </c>
      <c r="M3605" t="s">
        <v>41</v>
      </c>
      <c r="N3605" t="s">
        <v>42</v>
      </c>
      <c r="O3605" t="s">
        <v>52</v>
      </c>
      <c r="P3605" t="s">
        <v>72</v>
      </c>
      <c r="Q3605" t="s">
        <v>53</v>
      </c>
      <c r="R3605" t="s">
        <v>4293</v>
      </c>
      <c r="S3605" t="str">
        <f t="shared" si="56"/>
        <v>QUISPE ALIAGA, ORFELINA MERCEDES</v>
      </c>
      <c r="T3605" t="s">
        <v>51</v>
      </c>
      <c r="U3605" t="s">
        <v>47</v>
      </c>
      <c r="V3605" t="s">
        <v>48</v>
      </c>
      <c r="W3605" t="s">
        <v>17954</v>
      </c>
      <c r="X3605" s="121">
        <v>22177</v>
      </c>
      <c r="Y3605" t="s">
        <v>4294</v>
      </c>
      <c r="AB3605" t="s">
        <v>37</v>
      </c>
      <c r="AC3605" t="s">
        <v>38</v>
      </c>
      <c r="AD3605" t="s">
        <v>39</v>
      </c>
    </row>
    <row r="3606" spans="1:30">
      <c r="A3606" t="s">
        <v>4295</v>
      </c>
      <c r="B3606" t="s">
        <v>26</v>
      </c>
      <c r="C3606" t="s">
        <v>27</v>
      </c>
      <c r="D3606" t="s">
        <v>28</v>
      </c>
      <c r="E3606" t="s">
        <v>363</v>
      </c>
      <c r="F3606" t="s">
        <v>4250</v>
      </c>
      <c r="G3606" t="s">
        <v>4251</v>
      </c>
      <c r="H3606" t="s">
        <v>6181</v>
      </c>
      <c r="I3606" t="s">
        <v>6055</v>
      </c>
      <c r="J3606" t="s">
        <v>4295</v>
      </c>
      <c r="K3606" t="s">
        <v>30</v>
      </c>
      <c r="L3606" t="s">
        <v>30</v>
      </c>
      <c r="M3606" t="s">
        <v>41</v>
      </c>
      <c r="N3606" t="s">
        <v>42</v>
      </c>
      <c r="O3606" t="s">
        <v>52</v>
      </c>
      <c r="P3606" t="s">
        <v>72</v>
      </c>
      <c r="Q3606" t="s">
        <v>103</v>
      </c>
      <c r="R3606" t="s">
        <v>4296</v>
      </c>
      <c r="S3606" t="str">
        <f t="shared" si="56"/>
        <v>QUISPE MAMANI, FREDDY LUCIO</v>
      </c>
      <c r="T3606" t="s">
        <v>51</v>
      </c>
      <c r="U3606" t="s">
        <v>47</v>
      </c>
      <c r="V3606" t="s">
        <v>48</v>
      </c>
      <c r="W3606" t="s">
        <v>17955</v>
      </c>
      <c r="X3606" s="121">
        <v>22705</v>
      </c>
      <c r="Y3606" t="s">
        <v>4297</v>
      </c>
      <c r="AB3606" t="s">
        <v>37</v>
      </c>
      <c r="AC3606" t="s">
        <v>38</v>
      </c>
      <c r="AD3606" t="s">
        <v>39</v>
      </c>
    </row>
    <row r="3607" spans="1:30">
      <c r="A3607" t="s">
        <v>4298</v>
      </c>
      <c r="B3607" t="s">
        <v>26</v>
      </c>
      <c r="C3607" t="s">
        <v>27</v>
      </c>
      <c r="D3607" t="s">
        <v>28</v>
      </c>
      <c r="E3607" t="s">
        <v>363</v>
      </c>
      <c r="F3607" t="s">
        <v>4250</v>
      </c>
      <c r="G3607" t="s">
        <v>4251</v>
      </c>
      <c r="H3607" t="s">
        <v>6181</v>
      </c>
      <c r="I3607" t="s">
        <v>6055</v>
      </c>
      <c r="J3607" t="s">
        <v>4298</v>
      </c>
      <c r="K3607" t="s">
        <v>30</v>
      </c>
      <c r="L3607" t="s">
        <v>30</v>
      </c>
      <c r="M3607" t="s">
        <v>8480</v>
      </c>
      <c r="N3607" t="s">
        <v>42</v>
      </c>
      <c r="O3607" t="s">
        <v>52</v>
      </c>
      <c r="P3607" t="s">
        <v>299</v>
      </c>
      <c r="Q3607" t="s">
        <v>659</v>
      </c>
      <c r="R3607" t="s">
        <v>668</v>
      </c>
      <c r="S3607" t="str">
        <f t="shared" si="56"/>
        <v>RODRIGUEZ CHAIÑA, NANCY</v>
      </c>
      <c r="T3607" t="s">
        <v>46</v>
      </c>
      <c r="U3607" t="s">
        <v>47</v>
      </c>
      <c r="V3607" t="s">
        <v>48</v>
      </c>
      <c r="W3607" t="s">
        <v>17956</v>
      </c>
      <c r="X3607" s="121">
        <v>24268</v>
      </c>
      <c r="Y3607" t="s">
        <v>4299</v>
      </c>
      <c r="AB3607" t="s">
        <v>37</v>
      </c>
      <c r="AC3607" t="s">
        <v>38</v>
      </c>
      <c r="AD3607" t="s">
        <v>39</v>
      </c>
    </row>
    <row r="3608" spans="1:30">
      <c r="A3608" t="s">
        <v>4300</v>
      </c>
      <c r="B3608" t="s">
        <v>26</v>
      </c>
      <c r="C3608" t="s">
        <v>27</v>
      </c>
      <c r="D3608" t="s">
        <v>28</v>
      </c>
      <c r="E3608" t="s">
        <v>363</v>
      </c>
      <c r="F3608" t="s">
        <v>4250</v>
      </c>
      <c r="G3608" t="s">
        <v>4251</v>
      </c>
      <c r="H3608" t="s">
        <v>6181</v>
      </c>
      <c r="I3608" t="s">
        <v>6055</v>
      </c>
      <c r="J3608" t="s">
        <v>4300</v>
      </c>
      <c r="K3608" t="s">
        <v>30</v>
      </c>
      <c r="L3608" t="s">
        <v>30</v>
      </c>
      <c r="M3608" t="s">
        <v>41</v>
      </c>
      <c r="N3608" t="s">
        <v>42</v>
      </c>
      <c r="O3608" t="s">
        <v>4301</v>
      </c>
      <c r="P3608" t="s">
        <v>5504</v>
      </c>
      <c r="Q3608" t="s">
        <v>6303</v>
      </c>
      <c r="R3608" t="s">
        <v>592</v>
      </c>
      <c r="S3608" t="str">
        <f t="shared" si="56"/>
        <v>SANGA CATUNTA, NILDA</v>
      </c>
      <c r="T3608" t="s">
        <v>62</v>
      </c>
      <c r="U3608" t="s">
        <v>47</v>
      </c>
      <c r="V3608" t="s">
        <v>48</v>
      </c>
      <c r="W3608" t="s">
        <v>17957</v>
      </c>
      <c r="X3608" s="121">
        <v>23826</v>
      </c>
      <c r="Y3608" t="s">
        <v>6304</v>
      </c>
      <c r="AB3608" t="s">
        <v>37</v>
      </c>
      <c r="AC3608" t="s">
        <v>38</v>
      </c>
      <c r="AD3608" t="s">
        <v>39</v>
      </c>
    </row>
    <row r="3609" spans="1:30">
      <c r="A3609" t="s">
        <v>4302</v>
      </c>
      <c r="B3609" t="s">
        <v>26</v>
      </c>
      <c r="C3609" t="s">
        <v>27</v>
      </c>
      <c r="D3609" t="s">
        <v>28</v>
      </c>
      <c r="E3609" t="s">
        <v>363</v>
      </c>
      <c r="F3609" t="s">
        <v>4250</v>
      </c>
      <c r="G3609" t="s">
        <v>4251</v>
      </c>
      <c r="H3609" t="s">
        <v>6181</v>
      </c>
      <c r="I3609" t="s">
        <v>6055</v>
      </c>
      <c r="J3609" t="s">
        <v>4302</v>
      </c>
      <c r="K3609" t="s">
        <v>30</v>
      </c>
      <c r="L3609" t="s">
        <v>30</v>
      </c>
      <c r="M3609" t="s">
        <v>41</v>
      </c>
      <c r="N3609" t="s">
        <v>231</v>
      </c>
      <c r="O3609" t="s">
        <v>14746</v>
      </c>
      <c r="P3609" t="s">
        <v>40</v>
      </c>
      <c r="Q3609" t="s">
        <v>40</v>
      </c>
      <c r="R3609" t="s">
        <v>40</v>
      </c>
      <c r="S3609" s="163" t="s">
        <v>231</v>
      </c>
      <c r="T3609" t="s">
        <v>62</v>
      </c>
      <c r="U3609" t="s">
        <v>47</v>
      </c>
      <c r="V3609" t="s">
        <v>48</v>
      </c>
      <c r="W3609" t="s">
        <v>40</v>
      </c>
      <c r="X3609" t="s">
        <v>232</v>
      </c>
      <c r="Y3609" t="s">
        <v>40</v>
      </c>
      <c r="AB3609" t="s">
        <v>37</v>
      </c>
      <c r="AC3609" t="s">
        <v>6439</v>
      </c>
      <c r="AD3609" t="s">
        <v>39</v>
      </c>
    </row>
    <row r="3610" spans="1:30">
      <c r="A3610" t="s">
        <v>4303</v>
      </c>
      <c r="B3610" t="s">
        <v>26</v>
      </c>
      <c r="C3610" t="s">
        <v>27</v>
      </c>
      <c r="D3610" t="s">
        <v>28</v>
      </c>
      <c r="E3610" t="s">
        <v>363</v>
      </c>
      <c r="F3610" t="s">
        <v>4250</v>
      </c>
      <c r="G3610" t="s">
        <v>4251</v>
      </c>
      <c r="H3610" t="s">
        <v>6181</v>
      </c>
      <c r="I3610" t="s">
        <v>6055</v>
      </c>
      <c r="J3610" t="s">
        <v>4303</v>
      </c>
      <c r="K3610" t="s">
        <v>30</v>
      </c>
      <c r="L3610" t="s">
        <v>30</v>
      </c>
      <c r="M3610" t="s">
        <v>2498</v>
      </c>
      <c r="N3610" t="s">
        <v>42</v>
      </c>
      <c r="O3610" t="s">
        <v>13451</v>
      </c>
      <c r="P3610" t="s">
        <v>54</v>
      </c>
      <c r="Q3610" t="s">
        <v>140</v>
      </c>
      <c r="R3610" t="s">
        <v>664</v>
      </c>
      <c r="S3610" t="str">
        <f t="shared" si="56"/>
        <v>ARPASI LLANQUE, SERGIO</v>
      </c>
      <c r="T3610" t="s">
        <v>46</v>
      </c>
      <c r="U3610" t="s">
        <v>47</v>
      </c>
      <c r="V3610" t="s">
        <v>48</v>
      </c>
      <c r="W3610" t="s">
        <v>17958</v>
      </c>
      <c r="X3610" s="121">
        <v>28365</v>
      </c>
      <c r="Y3610" t="s">
        <v>13452</v>
      </c>
      <c r="AB3610" t="s">
        <v>37</v>
      </c>
      <c r="AC3610" t="s">
        <v>38</v>
      </c>
      <c r="AD3610" t="s">
        <v>39</v>
      </c>
    </row>
    <row r="3611" spans="1:30">
      <c r="A3611" t="s">
        <v>4304</v>
      </c>
      <c r="B3611" t="s">
        <v>26</v>
      </c>
      <c r="C3611" t="s">
        <v>27</v>
      </c>
      <c r="D3611" t="s">
        <v>28</v>
      </c>
      <c r="E3611" t="s">
        <v>363</v>
      </c>
      <c r="F3611" t="s">
        <v>4250</v>
      </c>
      <c r="G3611" t="s">
        <v>4251</v>
      </c>
      <c r="H3611" t="s">
        <v>6181</v>
      </c>
      <c r="I3611" t="s">
        <v>6055</v>
      </c>
      <c r="J3611" t="s">
        <v>4304</v>
      </c>
      <c r="K3611" t="s">
        <v>30</v>
      </c>
      <c r="L3611" t="s">
        <v>30</v>
      </c>
      <c r="M3611" t="s">
        <v>41</v>
      </c>
      <c r="N3611" t="s">
        <v>42</v>
      </c>
      <c r="O3611" t="s">
        <v>52</v>
      </c>
      <c r="P3611" t="s">
        <v>584</v>
      </c>
      <c r="Q3611" t="s">
        <v>816</v>
      </c>
      <c r="R3611" t="s">
        <v>4305</v>
      </c>
      <c r="S3611" t="str">
        <f t="shared" si="56"/>
        <v>YANARICO MONROY, SOFIA SILVIA</v>
      </c>
      <c r="T3611" t="s">
        <v>46</v>
      </c>
      <c r="U3611" t="s">
        <v>47</v>
      </c>
      <c r="V3611" t="s">
        <v>48</v>
      </c>
      <c r="W3611" t="s">
        <v>17959</v>
      </c>
      <c r="X3611" s="121">
        <v>25111</v>
      </c>
      <c r="Y3611" t="s">
        <v>4306</v>
      </c>
      <c r="AB3611" t="s">
        <v>37</v>
      </c>
      <c r="AC3611" t="s">
        <v>38</v>
      </c>
      <c r="AD3611" t="s">
        <v>39</v>
      </c>
    </row>
    <row r="3612" spans="1:30">
      <c r="A3612" t="s">
        <v>4307</v>
      </c>
      <c r="B3612" t="s">
        <v>26</v>
      </c>
      <c r="C3612" t="s">
        <v>27</v>
      </c>
      <c r="D3612" t="s">
        <v>28</v>
      </c>
      <c r="E3612" t="s">
        <v>363</v>
      </c>
      <c r="F3612" t="s">
        <v>4250</v>
      </c>
      <c r="G3612" t="s">
        <v>4251</v>
      </c>
      <c r="H3612" t="s">
        <v>6181</v>
      </c>
      <c r="I3612" t="s">
        <v>6055</v>
      </c>
      <c r="J3612" t="s">
        <v>4307</v>
      </c>
      <c r="K3612" t="s">
        <v>30</v>
      </c>
      <c r="L3612" t="s">
        <v>30</v>
      </c>
      <c r="M3612" t="s">
        <v>41</v>
      </c>
      <c r="N3612" t="s">
        <v>42</v>
      </c>
      <c r="O3612" t="s">
        <v>52</v>
      </c>
      <c r="P3612" t="s">
        <v>528</v>
      </c>
      <c r="Q3612" t="s">
        <v>325</v>
      </c>
      <c r="R3612" t="s">
        <v>629</v>
      </c>
      <c r="S3612" t="str">
        <f t="shared" si="56"/>
        <v>ZAPANA COLQUEHUANCA, CARMEN ROSA</v>
      </c>
      <c r="T3612" t="s">
        <v>51</v>
      </c>
      <c r="U3612" t="s">
        <v>47</v>
      </c>
      <c r="V3612" t="s">
        <v>48</v>
      </c>
      <c r="W3612" t="s">
        <v>17960</v>
      </c>
      <c r="X3612" s="121">
        <v>24373</v>
      </c>
      <c r="Y3612" t="s">
        <v>4308</v>
      </c>
      <c r="AB3612" t="s">
        <v>37</v>
      </c>
      <c r="AC3612" t="s">
        <v>38</v>
      </c>
      <c r="AD3612" t="s">
        <v>39</v>
      </c>
    </row>
    <row r="3613" spans="1:30">
      <c r="A3613" t="s">
        <v>4309</v>
      </c>
      <c r="B3613" t="s">
        <v>26</v>
      </c>
      <c r="C3613" t="s">
        <v>27</v>
      </c>
      <c r="D3613" t="s">
        <v>28</v>
      </c>
      <c r="E3613" t="s">
        <v>363</v>
      </c>
      <c r="F3613" t="s">
        <v>4250</v>
      </c>
      <c r="G3613" t="s">
        <v>4251</v>
      </c>
      <c r="H3613" t="s">
        <v>6181</v>
      </c>
      <c r="I3613" t="s">
        <v>6055</v>
      </c>
      <c r="J3613" t="s">
        <v>4309</v>
      </c>
      <c r="K3613" t="s">
        <v>30</v>
      </c>
      <c r="L3613" t="s">
        <v>30</v>
      </c>
      <c r="M3613" t="s">
        <v>41</v>
      </c>
      <c r="N3613" t="s">
        <v>231</v>
      </c>
      <c r="O3613" t="s">
        <v>14747</v>
      </c>
      <c r="P3613" t="s">
        <v>40</v>
      </c>
      <c r="Q3613" t="s">
        <v>40</v>
      </c>
      <c r="R3613" t="s">
        <v>40</v>
      </c>
      <c r="S3613" s="163" t="s">
        <v>231</v>
      </c>
      <c r="T3613" t="s">
        <v>62</v>
      </c>
      <c r="U3613" t="s">
        <v>47</v>
      </c>
      <c r="V3613" t="s">
        <v>48</v>
      </c>
      <c r="W3613" t="s">
        <v>40</v>
      </c>
      <c r="X3613" t="s">
        <v>232</v>
      </c>
      <c r="Y3613" t="s">
        <v>40</v>
      </c>
      <c r="AB3613" t="s">
        <v>37</v>
      </c>
      <c r="AC3613" t="s">
        <v>6439</v>
      </c>
      <c r="AD3613" t="s">
        <v>39</v>
      </c>
    </row>
    <row r="3614" spans="1:30">
      <c r="A3614" t="s">
        <v>4312</v>
      </c>
      <c r="B3614" t="s">
        <v>26</v>
      </c>
      <c r="C3614" t="s">
        <v>27</v>
      </c>
      <c r="D3614" t="s">
        <v>28</v>
      </c>
      <c r="E3614" t="s">
        <v>363</v>
      </c>
      <c r="F3614" t="s">
        <v>4250</v>
      </c>
      <c r="G3614" t="s">
        <v>4251</v>
      </c>
      <c r="H3614" t="s">
        <v>6181</v>
      </c>
      <c r="I3614" t="s">
        <v>6055</v>
      </c>
      <c r="J3614" t="s">
        <v>4312</v>
      </c>
      <c r="K3614" t="s">
        <v>30</v>
      </c>
      <c r="L3614" t="s">
        <v>74</v>
      </c>
      <c r="M3614" t="s">
        <v>74</v>
      </c>
      <c r="N3614" t="s">
        <v>42</v>
      </c>
      <c r="O3614" t="s">
        <v>52</v>
      </c>
      <c r="P3614" t="s">
        <v>72</v>
      </c>
      <c r="Q3614" t="s">
        <v>802</v>
      </c>
      <c r="R3614" t="s">
        <v>392</v>
      </c>
      <c r="S3614" t="str">
        <f t="shared" si="56"/>
        <v>QUISPE MASCO, FELICIANO</v>
      </c>
      <c r="T3614" t="s">
        <v>40</v>
      </c>
      <c r="U3614" t="s">
        <v>47</v>
      </c>
      <c r="V3614" t="s">
        <v>48</v>
      </c>
      <c r="W3614" t="s">
        <v>17961</v>
      </c>
      <c r="X3614" s="121">
        <v>21345</v>
      </c>
      <c r="Y3614" t="s">
        <v>4313</v>
      </c>
      <c r="AB3614" t="s">
        <v>37</v>
      </c>
      <c r="AC3614" t="s">
        <v>77</v>
      </c>
      <c r="AD3614" t="s">
        <v>39</v>
      </c>
    </row>
    <row r="3615" spans="1:30">
      <c r="A3615" t="s">
        <v>4314</v>
      </c>
      <c r="B3615" t="s">
        <v>26</v>
      </c>
      <c r="C3615" t="s">
        <v>27</v>
      </c>
      <c r="D3615" t="s">
        <v>28</v>
      </c>
      <c r="E3615" t="s">
        <v>363</v>
      </c>
      <c r="F3615" t="s">
        <v>4250</v>
      </c>
      <c r="G3615" t="s">
        <v>4251</v>
      </c>
      <c r="H3615" t="s">
        <v>6181</v>
      </c>
      <c r="I3615" t="s">
        <v>6055</v>
      </c>
      <c r="J3615" t="s">
        <v>4314</v>
      </c>
      <c r="K3615" t="s">
        <v>30</v>
      </c>
      <c r="L3615" t="s">
        <v>74</v>
      </c>
      <c r="M3615" t="s">
        <v>74</v>
      </c>
      <c r="N3615" t="s">
        <v>42</v>
      </c>
      <c r="O3615" t="s">
        <v>13453</v>
      </c>
      <c r="P3615" t="s">
        <v>222</v>
      </c>
      <c r="Q3615" t="s">
        <v>251</v>
      </c>
      <c r="R3615" t="s">
        <v>18553</v>
      </c>
      <c r="S3615" t="str">
        <f t="shared" si="56"/>
        <v>ARCE MAYTA, REGINA</v>
      </c>
      <c r="T3615" t="s">
        <v>40</v>
      </c>
      <c r="U3615" t="s">
        <v>47</v>
      </c>
      <c r="V3615" t="s">
        <v>48</v>
      </c>
      <c r="W3615" t="s">
        <v>18702</v>
      </c>
      <c r="X3615" s="121">
        <v>32027</v>
      </c>
      <c r="Y3615" t="s">
        <v>18703</v>
      </c>
      <c r="AB3615" t="s">
        <v>37</v>
      </c>
      <c r="AC3615" t="s">
        <v>77</v>
      </c>
      <c r="AD3615" t="s">
        <v>39</v>
      </c>
    </row>
    <row r="3616" spans="1:30">
      <c r="A3616" t="s">
        <v>4315</v>
      </c>
      <c r="B3616" t="s">
        <v>26</v>
      </c>
      <c r="C3616" t="s">
        <v>27</v>
      </c>
      <c r="D3616" t="s">
        <v>28</v>
      </c>
      <c r="E3616" t="s">
        <v>363</v>
      </c>
      <c r="F3616" t="s">
        <v>4250</v>
      </c>
      <c r="G3616" t="s">
        <v>4251</v>
      </c>
      <c r="H3616" t="s">
        <v>6181</v>
      </c>
      <c r="I3616" t="s">
        <v>6055</v>
      </c>
      <c r="J3616" t="s">
        <v>4315</v>
      </c>
      <c r="K3616" t="s">
        <v>87</v>
      </c>
      <c r="L3616" t="s">
        <v>88</v>
      </c>
      <c r="M3616" t="s">
        <v>89</v>
      </c>
      <c r="N3616" t="s">
        <v>42</v>
      </c>
      <c r="O3616" t="s">
        <v>52</v>
      </c>
      <c r="P3616" t="s">
        <v>326</v>
      </c>
      <c r="Q3616" t="s">
        <v>370</v>
      </c>
      <c r="R3616" t="s">
        <v>627</v>
      </c>
      <c r="S3616" t="str">
        <f t="shared" si="56"/>
        <v>QUENTA CHUQUIMIA, TEOFILO</v>
      </c>
      <c r="T3616" t="s">
        <v>91</v>
      </c>
      <c r="U3616" t="s">
        <v>36</v>
      </c>
      <c r="V3616" t="s">
        <v>48</v>
      </c>
      <c r="W3616" t="s">
        <v>17962</v>
      </c>
      <c r="X3616" s="121">
        <v>21492</v>
      </c>
      <c r="Y3616" t="s">
        <v>4316</v>
      </c>
      <c r="AB3616" t="s">
        <v>37</v>
      </c>
      <c r="AC3616" t="s">
        <v>92</v>
      </c>
      <c r="AD3616" t="s">
        <v>39</v>
      </c>
    </row>
    <row r="3617" spans="1:30">
      <c r="A3617" t="s">
        <v>4317</v>
      </c>
      <c r="B3617" t="s">
        <v>26</v>
      </c>
      <c r="C3617" t="s">
        <v>27</v>
      </c>
      <c r="D3617" t="s">
        <v>28</v>
      </c>
      <c r="E3617" t="s">
        <v>363</v>
      </c>
      <c r="F3617" t="s">
        <v>4250</v>
      </c>
      <c r="G3617" t="s">
        <v>4251</v>
      </c>
      <c r="H3617" t="s">
        <v>6181</v>
      </c>
      <c r="I3617" t="s">
        <v>6055</v>
      </c>
      <c r="J3617" t="s">
        <v>4317</v>
      </c>
      <c r="K3617" t="s">
        <v>87</v>
      </c>
      <c r="L3617" t="s">
        <v>88</v>
      </c>
      <c r="M3617" t="s">
        <v>89</v>
      </c>
      <c r="N3617" t="s">
        <v>42</v>
      </c>
      <c r="O3617" t="s">
        <v>52</v>
      </c>
      <c r="P3617" t="s">
        <v>2092</v>
      </c>
      <c r="Q3617" t="s">
        <v>8306</v>
      </c>
      <c r="R3617" t="s">
        <v>818</v>
      </c>
      <c r="S3617" t="str">
        <f t="shared" si="56"/>
        <v>SOLIS AZAÑO, MARIO</v>
      </c>
      <c r="T3617" t="s">
        <v>97</v>
      </c>
      <c r="U3617" t="s">
        <v>36</v>
      </c>
      <c r="V3617" t="s">
        <v>48</v>
      </c>
      <c r="W3617" t="s">
        <v>17963</v>
      </c>
      <c r="X3617" s="121">
        <v>20477</v>
      </c>
      <c r="Y3617" t="s">
        <v>4318</v>
      </c>
      <c r="AB3617" t="s">
        <v>37</v>
      </c>
      <c r="AC3617" t="s">
        <v>92</v>
      </c>
      <c r="AD3617" t="s">
        <v>39</v>
      </c>
    </row>
    <row r="3618" spans="1:30">
      <c r="A3618" t="s">
        <v>4319</v>
      </c>
      <c r="B3618" t="s">
        <v>26</v>
      </c>
      <c r="C3618" t="s">
        <v>27</v>
      </c>
      <c r="D3618" t="s">
        <v>28</v>
      </c>
      <c r="E3618" t="s">
        <v>363</v>
      </c>
      <c r="F3618" t="s">
        <v>4250</v>
      </c>
      <c r="G3618" t="s">
        <v>4251</v>
      </c>
      <c r="H3618" t="s">
        <v>6181</v>
      </c>
      <c r="I3618" t="s">
        <v>6055</v>
      </c>
      <c r="J3618" t="s">
        <v>4319</v>
      </c>
      <c r="K3618" t="s">
        <v>87</v>
      </c>
      <c r="L3618" t="s">
        <v>88</v>
      </c>
      <c r="M3618" t="s">
        <v>854</v>
      </c>
      <c r="N3618" t="s">
        <v>42</v>
      </c>
      <c r="O3618" t="s">
        <v>4320</v>
      </c>
      <c r="P3618" t="s">
        <v>103</v>
      </c>
      <c r="Q3618" t="s">
        <v>228</v>
      </c>
      <c r="R3618" t="s">
        <v>6812</v>
      </c>
      <c r="S3618" t="str">
        <f t="shared" si="56"/>
        <v>MAMANI CHIPANA, LUCILA</v>
      </c>
      <c r="T3618" t="s">
        <v>99</v>
      </c>
      <c r="U3618" t="s">
        <v>36</v>
      </c>
      <c r="V3618" t="s">
        <v>48</v>
      </c>
      <c r="W3618" t="s">
        <v>17964</v>
      </c>
      <c r="X3618" s="121">
        <v>26237</v>
      </c>
      <c r="Y3618" t="s">
        <v>10345</v>
      </c>
      <c r="AB3618" t="s">
        <v>37</v>
      </c>
      <c r="AC3618" t="s">
        <v>92</v>
      </c>
      <c r="AD3618" t="s">
        <v>39</v>
      </c>
    </row>
    <row r="3619" spans="1:30">
      <c r="A3619" t="s">
        <v>4325</v>
      </c>
      <c r="B3619" t="s">
        <v>26</v>
      </c>
      <c r="C3619" t="s">
        <v>27</v>
      </c>
      <c r="D3619" t="s">
        <v>28</v>
      </c>
      <c r="E3619" t="s">
        <v>362</v>
      </c>
      <c r="F3619" t="s">
        <v>4323</v>
      </c>
      <c r="G3619" t="s">
        <v>4324</v>
      </c>
      <c r="H3619" t="s">
        <v>6181</v>
      </c>
      <c r="I3619" t="s">
        <v>6051</v>
      </c>
      <c r="J3619" t="s">
        <v>4325</v>
      </c>
      <c r="K3619" t="s">
        <v>30</v>
      </c>
      <c r="L3619" t="s">
        <v>31</v>
      </c>
      <c r="M3619" t="s">
        <v>32</v>
      </c>
      <c r="N3619" t="s">
        <v>231</v>
      </c>
      <c r="O3619" t="s">
        <v>4326</v>
      </c>
      <c r="P3619" t="s">
        <v>40</v>
      </c>
      <c r="Q3619" t="s">
        <v>40</v>
      </c>
      <c r="R3619" t="s">
        <v>40</v>
      </c>
      <c r="S3619" s="163" t="s">
        <v>231</v>
      </c>
      <c r="T3619" t="s">
        <v>62</v>
      </c>
      <c r="U3619" t="s">
        <v>36</v>
      </c>
      <c r="V3619" t="s">
        <v>48</v>
      </c>
      <c r="W3619" t="s">
        <v>40</v>
      </c>
      <c r="X3619" t="s">
        <v>232</v>
      </c>
      <c r="Y3619" t="s">
        <v>40</v>
      </c>
      <c r="AB3619" t="s">
        <v>37</v>
      </c>
      <c r="AC3619" t="s">
        <v>38</v>
      </c>
      <c r="AD3619" t="s">
        <v>39</v>
      </c>
    </row>
    <row r="3620" spans="1:30">
      <c r="A3620" t="s">
        <v>1518</v>
      </c>
      <c r="B3620" t="s">
        <v>26</v>
      </c>
      <c r="C3620" t="s">
        <v>27</v>
      </c>
      <c r="D3620" t="s">
        <v>28</v>
      </c>
      <c r="E3620" t="s">
        <v>362</v>
      </c>
      <c r="F3620" t="s">
        <v>4323</v>
      </c>
      <c r="G3620" t="s">
        <v>4324</v>
      </c>
      <c r="H3620" t="s">
        <v>6181</v>
      </c>
      <c r="I3620" t="s">
        <v>6051</v>
      </c>
      <c r="J3620" t="s">
        <v>1518</v>
      </c>
      <c r="K3620" t="s">
        <v>30</v>
      </c>
      <c r="L3620" t="s">
        <v>1130</v>
      </c>
      <c r="M3620" t="s">
        <v>1468</v>
      </c>
      <c r="N3620" t="s">
        <v>231</v>
      </c>
      <c r="O3620" t="s">
        <v>13347</v>
      </c>
      <c r="P3620" t="s">
        <v>40</v>
      </c>
      <c r="Q3620" t="s">
        <v>40</v>
      </c>
      <c r="R3620" t="s">
        <v>40</v>
      </c>
      <c r="S3620" s="163" t="s">
        <v>231</v>
      </c>
      <c r="T3620" t="s">
        <v>62</v>
      </c>
      <c r="U3620" t="s">
        <v>36</v>
      </c>
      <c r="V3620" t="s">
        <v>48</v>
      </c>
      <c r="W3620" t="s">
        <v>40</v>
      </c>
      <c r="X3620" t="s">
        <v>232</v>
      </c>
      <c r="Y3620" t="s">
        <v>40</v>
      </c>
      <c r="AB3620" t="s">
        <v>37</v>
      </c>
      <c r="AC3620" t="s">
        <v>38</v>
      </c>
      <c r="AD3620" t="s">
        <v>39</v>
      </c>
    </row>
    <row r="3621" spans="1:30">
      <c r="A3621" t="s">
        <v>4332</v>
      </c>
      <c r="B3621" t="s">
        <v>26</v>
      </c>
      <c r="C3621" t="s">
        <v>27</v>
      </c>
      <c r="D3621" t="s">
        <v>28</v>
      </c>
      <c r="E3621" t="s">
        <v>362</v>
      </c>
      <c r="F3621" t="s">
        <v>4323</v>
      </c>
      <c r="G3621" t="s">
        <v>4324</v>
      </c>
      <c r="H3621" t="s">
        <v>6181</v>
      </c>
      <c r="I3621" t="s">
        <v>6051</v>
      </c>
      <c r="J3621" t="s">
        <v>4332</v>
      </c>
      <c r="K3621" t="s">
        <v>30</v>
      </c>
      <c r="L3621" t="s">
        <v>30</v>
      </c>
      <c r="M3621" t="s">
        <v>41</v>
      </c>
      <c r="N3621" t="s">
        <v>42</v>
      </c>
      <c r="O3621" t="s">
        <v>17966</v>
      </c>
      <c r="P3621" t="s">
        <v>148</v>
      </c>
      <c r="Q3621" t="s">
        <v>17969</v>
      </c>
      <c r="R3621" t="s">
        <v>11664</v>
      </c>
      <c r="S3621" t="str">
        <f t="shared" si="56"/>
        <v>RAMOS HUACANTARA, FILOMENO</v>
      </c>
      <c r="T3621" t="s">
        <v>58</v>
      </c>
      <c r="U3621" t="s">
        <v>47</v>
      </c>
      <c r="V3621" t="s">
        <v>48</v>
      </c>
      <c r="W3621" t="s">
        <v>17967</v>
      </c>
      <c r="X3621" s="121">
        <v>30222</v>
      </c>
      <c r="Y3621" t="s">
        <v>17968</v>
      </c>
      <c r="AB3621" t="s">
        <v>37</v>
      </c>
      <c r="AC3621" t="s">
        <v>38</v>
      </c>
      <c r="AD3621" t="s">
        <v>39</v>
      </c>
    </row>
    <row r="3622" spans="1:30">
      <c r="A3622" t="s">
        <v>4335</v>
      </c>
      <c r="B3622" t="s">
        <v>26</v>
      </c>
      <c r="C3622" t="s">
        <v>27</v>
      </c>
      <c r="D3622" t="s">
        <v>28</v>
      </c>
      <c r="E3622" t="s">
        <v>362</v>
      </c>
      <c r="F3622" t="s">
        <v>4323</v>
      </c>
      <c r="G3622" t="s">
        <v>4324</v>
      </c>
      <c r="H3622" t="s">
        <v>6181</v>
      </c>
      <c r="I3622" t="s">
        <v>6051</v>
      </c>
      <c r="J3622" t="s">
        <v>4335</v>
      </c>
      <c r="K3622" t="s">
        <v>30</v>
      </c>
      <c r="L3622" t="s">
        <v>30</v>
      </c>
      <c r="M3622" t="s">
        <v>41</v>
      </c>
      <c r="N3622" t="s">
        <v>231</v>
      </c>
      <c r="O3622" t="s">
        <v>4336</v>
      </c>
      <c r="P3622" t="s">
        <v>40</v>
      </c>
      <c r="Q3622" t="s">
        <v>40</v>
      </c>
      <c r="R3622" t="s">
        <v>40</v>
      </c>
      <c r="S3622" s="163" t="s">
        <v>231</v>
      </c>
      <c r="T3622" t="s">
        <v>62</v>
      </c>
      <c r="U3622" t="s">
        <v>47</v>
      </c>
      <c r="V3622" t="s">
        <v>48</v>
      </c>
      <c r="W3622" t="s">
        <v>40</v>
      </c>
      <c r="X3622" t="s">
        <v>232</v>
      </c>
      <c r="Y3622" t="s">
        <v>40</v>
      </c>
      <c r="AB3622" t="s">
        <v>37</v>
      </c>
      <c r="AC3622" t="s">
        <v>6439</v>
      </c>
      <c r="AD3622" t="s">
        <v>39</v>
      </c>
    </row>
    <row r="3623" spans="1:30">
      <c r="A3623" t="s">
        <v>4337</v>
      </c>
      <c r="B3623" t="s">
        <v>26</v>
      </c>
      <c r="C3623" t="s">
        <v>27</v>
      </c>
      <c r="D3623" t="s">
        <v>28</v>
      </c>
      <c r="E3623" t="s">
        <v>362</v>
      </c>
      <c r="F3623" t="s">
        <v>4323</v>
      </c>
      <c r="G3623" t="s">
        <v>4324</v>
      </c>
      <c r="H3623" t="s">
        <v>6181</v>
      </c>
      <c r="I3623" t="s">
        <v>6051</v>
      </c>
      <c r="J3623" t="s">
        <v>4337</v>
      </c>
      <c r="K3623" t="s">
        <v>30</v>
      </c>
      <c r="L3623" t="s">
        <v>30</v>
      </c>
      <c r="M3623" t="s">
        <v>2498</v>
      </c>
      <c r="N3623" t="s">
        <v>42</v>
      </c>
      <c r="O3623" t="s">
        <v>4338</v>
      </c>
      <c r="P3623" t="s">
        <v>693</v>
      </c>
      <c r="Q3623" t="s">
        <v>146</v>
      </c>
      <c r="R3623" t="s">
        <v>4339</v>
      </c>
      <c r="S3623" t="str">
        <f t="shared" si="56"/>
        <v>CAPAQUIRA LAURA, ARIOSTO</v>
      </c>
      <c r="T3623" t="s">
        <v>51</v>
      </c>
      <c r="U3623" t="s">
        <v>47</v>
      </c>
      <c r="V3623" t="s">
        <v>48</v>
      </c>
      <c r="W3623" t="s">
        <v>17970</v>
      </c>
      <c r="X3623" s="121">
        <v>27063</v>
      </c>
      <c r="Y3623" t="s">
        <v>4340</v>
      </c>
      <c r="AB3623" t="s">
        <v>37</v>
      </c>
      <c r="AC3623" t="s">
        <v>38</v>
      </c>
      <c r="AD3623" t="s">
        <v>39</v>
      </c>
    </row>
    <row r="3624" spans="1:30">
      <c r="A3624" t="s">
        <v>4341</v>
      </c>
      <c r="B3624" t="s">
        <v>26</v>
      </c>
      <c r="C3624" t="s">
        <v>27</v>
      </c>
      <c r="D3624" t="s">
        <v>28</v>
      </c>
      <c r="E3624" t="s">
        <v>362</v>
      </c>
      <c r="F3624" t="s">
        <v>4323</v>
      </c>
      <c r="G3624" t="s">
        <v>4324</v>
      </c>
      <c r="H3624" t="s">
        <v>6181</v>
      </c>
      <c r="I3624" t="s">
        <v>6051</v>
      </c>
      <c r="J3624" t="s">
        <v>4341</v>
      </c>
      <c r="K3624" t="s">
        <v>30</v>
      </c>
      <c r="L3624" t="s">
        <v>30</v>
      </c>
      <c r="M3624" t="s">
        <v>41</v>
      </c>
      <c r="N3624" t="s">
        <v>231</v>
      </c>
      <c r="O3624" t="s">
        <v>14748</v>
      </c>
      <c r="P3624" t="s">
        <v>40</v>
      </c>
      <c r="Q3624" t="s">
        <v>40</v>
      </c>
      <c r="R3624" t="s">
        <v>40</v>
      </c>
      <c r="S3624" s="163" t="s">
        <v>231</v>
      </c>
      <c r="T3624" t="s">
        <v>62</v>
      </c>
      <c r="U3624" t="s">
        <v>47</v>
      </c>
      <c r="V3624" t="s">
        <v>48</v>
      </c>
      <c r="W3624" t="s">
        <v>40</v>
      </c>
      <c r="X3624" t="s">
        <v>232</v>
      </c>
      <c r="Y3624" t="s">
        <v>40</v>
      </c>
      <c r="AB3624" t="s">
        <v>37</v>
      </c>
      <c r="AC3624" t="s">
        <v>6439</v>
      </c>
      <c r="AD3624" t="s">
        <v>39</v>
      </c>
    </row>
    <row r="3625" spans="1:30">
      <c r="A3625" t="s">
        <v>4344</v>
      </c>
      <c r="B3625" t="s">
        <v>26</v>
      </c>
      <c r="C3625" t="s">
        <v>27</v>
      </c>
      <c r="D3625" t="s">
        <v>28</v>
      </c>
      <c r="E3625" t="s">
        <v>362</v>
      </c>
      <c r="F3625" t="s">
        <v>4323</v>
      </c>
      <c r="G3625" t="s">
        <v>4324</v>
      </c>
      <c r="H3625" t="s">
        <v>6181</v>
      </c>
      <c r="I3625" t="s">
        <v>6051</v>
      </c>
      <c r="J3625" t="s">
        <v>4344</v>
      </c>
      <c r="K3625" t="s">
        <v>30</v>
      </c>
      <c r="L3625" t="s">
        <v>30</v>
      </c>
      <c r="M3625" t="s">
        <v>41</v>
      </c>
      <c r="N3625" t="s">
        <v>42</v>
      </c>
      <c r="O3625" t="s">
        <v>4345</v>
      </c>
      <c r="P3625" t="s">
        <v>103</v>
      </c>
      <c r="Q3625" t="s">
        <v>472</v>
      </c>
      <c r="R3625" t="s">
        <v>4346</v>
      </c>
      <c r="S3625" t="str">
        <f t="shared" si="56"/>
        <v>MAMANI CURO, AMERICO</v>
      </c>
      <c r="T3625" t="s">
        <v>51</v>
      </c>
      <c r="U3625" t="s">
        <v>47</v>
      </c>
      <c r="V3625" t="s">
        <v>48</v>
      </c>
      <c r="W3625" t="s">
        <v>17971</v>
      </c>
      <c r="X3625" s="121">
        <v>24473</v>
      </c>
      <c r="Y3625" t="s">
        <v>4347</v>
      </c>
      <c r="AB3625" t="s">
        <v>37</v>
      </c>
      <c r="AC3625" t="s">
        <v>38</v>
      </c>
      <c r="AD3625" t="s">
        <v>39</v>
      </c>
    </row>
    <row r="3626" spans="1:30">
      <c r="A3626" t="s">
        <v>4348</v>
      </c>
      <c r="B3626" t="s">
        <v>26</v>
      </c>
      <c r="C3626" t="s">
        <v>27</v>
      </c>
      <c r="D3626" t="s">
        <v>28</v>
      </c>
      <c r="E3626" t="s">
        <v>362</v>
      </c>
      <c r="F3626" t="s">
        <v>4323</v>
      </c>
      <c r="G3626" t="s">
        <v>4324</v>
      </c>
      <c r="H3626" t="s">
        <v>6181</v>
      </c>
      <c r="I3626" t="s">
        <v>6051</v>
      </c>
      <c r="J3626" t="s">
        <v>4348</v>
      </c>
      <c r="K3626" t="s">
        <v>30</v>
      </c>
      <c r="L3626" t="s">
        <v>30</v>
      </c>
      <c r="M3626" t="s">
        <v>41</v>
      </c>
      <c r="N3626" t="s">
        <v>42</v>
      </c>
      <c r="O3626" t="s">
        <v>52</v>
      </c>
      <c r="P3626" t="s">
        <v>215</v>
      </c>
      <c r="Q3626" t="s">
        <v>346</v>
      </c>
      <c r="R3626" t="s">
        <v>4349</v>
      </c>
      <c r="S3626" t="str">
        <f t="shared" si="56"/>
        <v>CASTILLO FERNANDEZ, JUSTO PASCUAL</v>
      </c>
      <c r="T3626" t="s">
        <v>51</v>
      </c>
      <c r="U3626" t="s">
        <v>47</v>
      </c>
      <c r="V3626" t="s">
        <v>48</v>
      </c>
      <c r="W3626" t="s">
        <v>17972</v>
      </c>
      <c r="X3626" s="121">
        <v>24241</v>
      </c>
      <c r="Y3626" t="s">
        <v>4350</v>
      </c>
      <c r="AB3626" t="s">
        <v>37</v>
      </c>
      <c r="AC3626" t="s">
        <v>38</v>
      </c>
      <c r="AD3626" t="s">
        <v>39</v>
      </c>
    </row>
    <row r="3627" spans="1:30">
      <c r="A3627" t="s">
        <v>4351</v>
      </c>
      <c r="B3627" t="s">
        <v>26</v>
      </c>
      <c r="C3627" t="s">
        <v>27</v>
      </c>
      <c r="D3627" t="s">
        <v>28</v>
      </c>
      <c r="E3627" t="s">
        <v>362</v>
      </c>
      <c r="F3627" t="s">
        <v>4323</v>
      </c>
      <c r="G3627" t="s">
        <v>4324</v>
      </c>
      <c r="H3627" t="s">
        <v>6181</v>
      </c>
      <c r="I3627" t="s">
        <v>6051</v>
      </c>
      <c r="J3627" t="s">
        <v>4351</v>
      </c>
      <c r="K3627" t="s">
        <v>30</v>
      </c>
      <c r="L3627" t="s">
        <v>30</v>
      </c>
      <c r="M3627" t="s">
        <v>41</v>
      </c>
      <c r="N3627" t="s">
        <v>42</v>
      </c>
      <c r="O3627" t="s">
        <v>14749</v>
      </c>
      <c r="P3627" t="s">
        <v>65</v>
      </c>
      <c r="Q3627" t="s">
        <v>103</v>
      </c>
      <c r="R3627" t="s">
        <v>14750</v>
      </c>
      <c r="S3627" t="str">
        <f t="shared" si="56"/>
        <v>LOPEZ MAMANI, DAVID FILOMENO</v>
      </c>
      <c r="T3627" t="s">
        <v>46</v>
      </c>
      <c r="U3627" t="s">
        <v>47</v>
      </c>
      <c r="V3627" t="s">
        <v>48</v>
      </c>
      <c r="W3627" t="s">
        <v>17973</v>
      </c>
      <c r="X3627" s="121">
        <v>21043</v>
      </c>
      <c r="Y3627" t="s">
        <v>14751</v>
      </c>
      <c r="AB3627" t="s">
        <v>37</v>
      </c>
      <c r="AC3627" t="s">
        <v>38</v>
      </c>
      <c r="AD3627" t="s">
        <v>39</v>
      </c>
    </row>
    <row r="3628" spans="1:30">
      <c r="A3628" t="s">
        <v>4354</v>
      </c>
      <c r="B3628" t="s">
        <v>26</v>
      </c>
      <c r="C3628" t="s">
        <v>27</v>
      </c>
      <c r="D3628" t="s">
        <v>28</v>
      </c>
      <c r="E3628" t="s">
        <v>362</v>
      </c>
      <c r="F3628" t="s">
        <v>4323</v>
      </c>
      <c r="G3628" t="s">
        <v>4324</v>
      </c>
      <c r="H3628" t="s">
        <v>6181</v>
      </c>
      <c r="I3628" t="s">
        <v>6051</v>
      </c>
      <c r="J3628" t="s">
        <v>4354</v>
      </c>
      <c r="K3628" t="s">
        <v>30</v>
      </c>
      <c r="L3628" t="s">
        <v>30</v>
      </c>
      <c r="M3628" t="s">
        <v>41</v>
      </c>
      <c r="N3628" t="s">
        <v>42</v>
      </c>
      <c r="O3628" t="s">
        <v>52</v>
      </c>
      <c r="P3628" t="s">
        <v>587</v>
      </c>
      <c r="Q3628" t="s">
        <v>378</v>
      </c>
      <c r="R3628" t="s">
        <v>4355</v>
      </c>
      <c r="S3628" t="str">
        <f t="shared" si="56"/>
        <v>CORONEL YANQUI, LOURDES VILMA</v>
      </c>
      <c r="T3628" t="s">
        <v>62</v>
      </c>
      <c r="U3628" t="s">
        <v>47</v>
      </c>
      <c r="V3628" t="s">
        <v>48</v>
      </c>
      <c r="W3628" t="s">
        <v>17974</v>
      </c>
      <c r="X3628" s="121">
        <v>25245</v>
      </c>
      <c r="Y3628" t="s">
        <v>4356</v>
      </c>
      <c r="AB3628" t="s">
        <v>37</v>
      </c>
      <c r="AC3628" t="s">
        <v>38</v>
      </c>
      <c r="AD3628" t="s">
        <v>39</v>
      </c>
    </row>
    <row r="3629" spans="1:30">
      <c r="A3629" t="s">
        <v>4357</v>
      </c>
      <c r="B3629" t="s">
        <v>26</v>
      </c>
      <c r="C3629" t="s">
        <v>27</v>
      </c>
      <c r="D3629" t="s">
        <v>28</v>
      </c>
      <c r="E3629" t="s">
        <v>362</v>
      </c>
      <c r="F3629" t="s">
        <v>4323</v>
      </c>
      <c r="G3629" t="s">
        <v>4324</v>
      </c>
      <c r="H3629" t="s">
        <v>6181</v>
      </c>
      <c r="I3629" t="s">
        <v>6051</v>
      </c>
      <c r="J3629" t="s">
        <v>4357</v>
      </c>
      <c r="K3629" t="s">
        <v>30</v>
      </c>
      <c r="L3629" t="s">
        <v>30</v>
      </c>
      <c r="M3629" t="s">
        <v>41</v>
      </c>
      <c r="N3629" t="s">
        <v>42</v>
      </c>
      <c r="O3629" t="s">
        <v>52</v>
      </c>
      <c r="P3629" t="s">
        <v>1003</v>
      </c>
      <c r="Q3629" t="s">
        <v>291</v>
      </c>
      <c r="R3629" t="s">
        <v>604</v>
      </c>
      <c r="S3629" t="str">
        <f t="shared" si="56"/>
        <v>QUILLA LUQUE, DAVID</v>
      </c>
      <c r="T3629" t="s">
        <v>51</v>
      </c>
      <c r="U3629" t="s">
        <v>47</v>
      </c>
      <c r="V3629" t="s">
        <v>48</v>
      </c>
      <c r="W3629" t="s">
        <v>17975</v>
      </c>
      <c r="X3629" s="121">
        <v>23440</v>
      </c>
      <c r="Y3629" t="s">
        <v>4358</v>
      </c>
      <c r="AB3629" t="s">
        <v>37</v>
      </c>
      <c r="AC3629" t="s">
        <v>38</v>
      </c>
      <c r="AD3629" t="s">
        <v>39</v>
      </c>
    </row>
    <row r="3630" spans="1:30">
      <c r="A3630" t="s">
        <v>4359</v>
      </c>
      <c r="B3630" t="s">
        <v>26</v>
      </c>
      <c r="C3630" t="s">
        <v>27</v>
      </c>
      <c r="D3630" t="s">
        <v>28</v>
      </c>
      <c r="E3630" t="s">
        <v>362</v>
      </c>
      <c r="F3630" t="s">
        <v>4323</v>
      </c>
      <c r="G3630" t="s">
        <v>4324</v>
      </c>
      <c r="H3630" t="s">
        <v>6181</v>
      </c>
      <c r="I3630" t="s">
        <v>6051</v>
      </c>
      <c r="J3630" t="s">
        <v>4359</v>
      </c>
      <c r="K3630" t="s">
        <v>30</v>
      </c>
      <c r="L3630" t="s">
        <v>30</v>
      </c>
      <c r="M3630" t="s">
        <v>41</v>
      </c>
      <c r="N3630" t="s">
        <v>42</v>
      </c>
      <c r="O3630" t="s">
        <v>4360</v>
      </c>
      <c r="P3630" t="s">
        <v>134</v>
      </c>
      <c r="Q3630" t="s">
        <v>180</v>
      </c>
      <c r="R3630" t="s">
        <v>4361</v>
      </c>
      <c r="S3630" t="str">
        <f t="shared" si="56"/>
        <v>GONZALES CHURATA, LIVIA SILVIA</v>
      </c>
      <c r="T3630" t="s">
        <v>51</v>
      </c>
      <c r="U3630" t="s">
        <v>47</v>
      </c>
      <c r="V3630" t="s">
        <v>48</v>
      </c>
      <c r="W3630" t="s">
        <v>17976</v>
      </c>
      <c r="X3630" s="121">
        <v>22281</v>
      </c>
      <c r="Y3630" t="s">
        <v>4362</v>
      </c>
      <c r="AB3630" t="s">
        <v>37</v>
      </c>
      <c r="AC3630" t="s">
        <v>38</v>
      </c>
      <c r="AD3630" t="s">
        <v>39</v>
      </c>
    </row>
    <row r="3631" spans="1:30">
      <c r="A3631" t="s">
        <v>4363</v>
      </c>
      <c r="B3631" t="s">
        <v>26</v>
      </c>
      <c r="C3631" t="s">
        <v>27</v>
      </c>
      <c r="D3631" t="s">
        <v>28</v>
      </c>
      <c r="E3631" t="s">
        <v>362</v>
      </c>
      <c r="F3631" t="s">
        <v>4323</v>
      </c>
      <c r="G3631" t="s">
        <v>4324</v>
      </c>
      <c r="H3631" t="s">
        <v>6181</v>
      </c>
      <c r="I3631" t="s">
        <v>6051</v>
      </c>
      <c r="J3631" t="s">
        <v>4363</v>
      </c>
      <c r="K3631" t="s">
        <v>30</v>
      </c>
      <c r="L3631" t="s">
        <v>30</v>
      </c>
      <c r="M3631" t="s">
        <v>41</v>
      </c>
      <c r="N3631" t="s">
        <v>42</v>
      </c>
      <c r="O3631" t="s">
        <v>52</v>
      </c>
      <c r="P3631" t="s">
        <v>578</v>
      </c>
      <c r="Q3631" t="s">
        <v>486</v>
      </c>
      <c r="R3631" t="s">
        <v>4364</v>
      </c>
      <c r="S3631" t="str">
        <f t="shared" si="56"/>
        <v>HUACANI CALSIN, EMIGDIO</v>
      </c>
      <c r="T3631" t="s">
        <v>51</v>
      </c>
      <c r="U3631" t="s">
        <v>47</v>
      </c>
      <c r="V3631" t="s">
        <v>48</v>
      </c>
      <c r="W3631" t="s">
        <v>17977</v>
      </c>
      <c r="X3631" s="121">
        <v>23228</v>
      </c>
      <c r="Y3631" t="s">
        <v>4365</v>
      </c>
      <c r="AB3631" t="s">
        <v>37</v>
      </c>
      <c r="AC3631" t="s">
        <v>38</v>
      </c>
      <c r="AD3631" t="s">
        <v>39</v>
      </c>
    </row>
    <row r="3632" spans="1:30">
      <c r="A3632" t="s">
        <v>4366</v>
      </c>
      <c r="B3632" t="s">
        <v>26</v>
      </c>
      <c r="C3632" t="s">
        <v>27</v>
      </c>
      <c r="D3632" t="s">
        <v>28</v>
      </c>
      <c r="E3632" t="s">
        <v>362</v>
      </c>
      <c r="F3632" t="s">
        <v>4323</v>
      </c>
      <c r="G3632" t="s">
        <v>4324</v>
      </c>
      <c r="H3632" t="s">
        <v>6181</v>
      </c>
      <c r="I3632" t="s">
        <v>6051</v>
      </c>
      <c r="J3632" t="s">
        <v>4366</v>
      </c>
      <c r="K3632" t="s">
        <v>30</v>
      </c>
      <c r="L3632" t="s">
        <v>30</v>
      </c>
      <c r="M3632" t="s">
        <v>41</v>
      </c>
      <c r="N3632" t="s">
        <v>42</v>
      </c>
      <c r="O3632" t="s">
        <v>1064</v>
      </c>
      <c r="P3632" t="s">
        <v>486</v>
      </c>
      <c r="Q3632" t="s">
        <v>72</v>
      </c>
      <c r="R3632" t="s">
        <v>4367</v>
      </c>
      <c r="S3632" t="str">
        <f t="shared" si="56"/>
        <v>CALSIN QUISPE, EDGAR SANDRO</v>
      </c>
      <c r="T3632" t="s">
        <v>51</v>
      </c>
      <c r="U3632" t="s">
        <v>47</v>
      </c>
      <c r="V3632" t="s">
        <v>48</v>
      </c>
      <c r="W3632" t="s">
        <v>17978</v>
      </c>
      <c r="X3632" s="121">
        <v>27510</v>
      </c>
      <c r="Y3632" t="s">
        <v>4368</v>
      </c>
      <c r="AB3632" t="s">
        <v>37</v>
      </c>
      <c r="AC3632" t="s">
        <v>38</v>
      </c>
      <c r="AD3632" t="s">
        <v>39</v>
      </c>
    </row>
    <row r="3633" spans="1:30">
      <c r="A3633" t="s">
        <v>4369</v>
      </c>
      <c r="B3633" t="s">
        <v>26</v>
      </c>
      <c r="C3633" t="s">
        <v>27</v>
      </c>
      <c r="D3633" t="s">
        <v>28</v>
      </c>
      <c r="E3633" t="s">
        <v>362</v>
      </c>
      <c r="F3633" t="s">
        <v>4323</v>
      </c>
      <c r="G3633" t="s">
        <v>4324</v>
      </c>
      <c r="H3633" t="s">
        <v>6181</v>
      </c>
      <c r="I3633" t="s">
        <v>6051</v>
      </c>
      <c r="J3633" t="s">
        <v>4369</v>
      </c>
      <c r="K3633" t="s">
        <v>30</v>
      </c>
      <c r="L3633" t="s">
        <v>30</v>
      </c>
      <c r="M3633" t="s">
        <v>41</v>
      </c>
      <c r="N3633" t="s">
        <v>231</v>
      </c>
      <c r="O3633" t="s">
        <v>17979</v>
      </c>
      <c r="P3633" t="s">
        <v>40</v>
      </c>
      <c r="Q3633" t="s">
        <v>40</v>
      </c>
      <c r="R3633" t="s">
        <v>40</v>
      </c>
      <c r="S3633" s="163" t="s">
        <v>231</v>
      </c>
      <c r="T3633" t="s">
        <v>62</v>
      </c>
      <c r="U3633" t="s">
        <v>47</v>
      </c>
      <c r="V3633" t="s">
        <v>48</v>
      </c>
      <c r="W3633" t="s">
        <v>40</v>
      </c>
      <c r="X3633" t="s">
        <v>232</v>
      </c>
      <c r="Y3633" t="s">
        <v>40</v>
      </c>
      <c r="AB3633" t="s">
        <v>37</v>
      </c>
      <c r="AC3633" t="s">
        <v>6439</v>
      </c>
      <c r="AD3633" t="s">
        <v>39</v>
      </c>
    </row>
    <row r="3634" spans="1:30">
      <c r="A3634" t="s">
        <v>4372</v>
      </c>
      <c r="B3634" t="s">
        <v>26</v>
      </c>
      <c r="C3634" t="s">
        <v>27</v>
      </c>
      <c r="D3634" t="s">
        <v>28</v>
      </c>
      <c r="E3634" t="s">
        <v>362</v>
      </c>
      <c r="F3634" t="s">
        <v>4323</v>
      </c>
      <c r="G3634" t="s">
        <v>4324</v>
      </c>
      <c r="H3634" t="s">
        <v>6181</v>
      </c>
      <c r="I3634" t="s">
        <v>6051</v>
      </c>
      <c r="J3634" t="s">
        <v>4372</v>
      </c>
      <c r="K3634" t="s">
        <v>30</v>
      </c>
      <c r="L3634" t="s">
        <v>30</v>
      </c>
      <c r="M3634" t="s">
        <v>41</v>
      </c>
      <c r="N3634" t="s">
        <v>42</v>
      </c>
      <c r="O3634" t="s">
        <v>4373</v>
      </c>
      <c r="P3634" t="s">
        <v>603</v>
      </c>
      <c r="Q3634" t="s">
        <v>189</v>
      </c>
      <c r="R3634" t="s">
        <v>4374</v>
      </c>
      <c r="S3634" t="str">
        <f t="shared" si="56"/>
        <v>LOPE APAZA, HAYDE YSABEL</v>
      </c>
      <c r="T3634" t="s">
        <v>62</v>
      </c>
      <c r="U3634" t="s">
        <v>47</v>
      </c>
      <c r="V3634" t="s">
        <v>48</v>
      </c>
      <c r="W3634" t="s">
        <v>17980</v>
      </c>
      <c r="X3634" s="121">
        <v>27350</v>
      </c>
      <c r="Y3634" t="s">
        <v>4375</v>
      </c>
      <c r="AB3634" t="s">
        <v>37</v>
      </c>
      <c r="AC3634" t="s">
        <v>38</v>
      </c>
      <c r="AD3634" t="s">
        <v>39</v>
      </c>
    </row>
    <row r="3635" spans="1:30">
      <c r="A3635" t="s">
        <v>4376</v>
      </c>
      <c r="B3635" t="s">
        <v>26</v>
      </c>
      <c r="C3635" t="s">
        <v>27</v>
      </c>
      <c r="D3635" t="s">
        <v>28</v>
      </c>
      <c r="E3635" t="s">
        <v>362</v>
      </c>
      <c r="F3635" t="s">
        <v>4323</v>
      </c>
      <c r="G3635" t="s">
        <v>4324</v>
      </c>
      <c r="H3635" t="s">
        <v>6181</v>
      </c>
      <c r="I3635" t="s">
        <v>6051</v>
      </c>
      <c r="J3635" t="s">
        <v>4376</v>
      </c>
      <c r="K3635" t="s">
        <v>30</v>
      </c>
      <c r="L3635" t="s">
        <v>30</v>
      </c>
      <c r="M3635" t="s">
        <v>41</v>
      </c>
      <c r="N3635" t="s">
        <v>42</v>
      </c>
      <c r="O3635" t="s">
        <v>4377</v>
      </c>
      <c r="P3635" t="s">
        <v>118</v>
      </c>
      <c r="Q3635" t="s">
        <v>103</v>
      </c>
      <c r="R3635" t="s">
        <v>756</v>
      </c>
      <c r="S3635" t="str">
        <f t="shared" si="56"/>
        <v>TORRES MAMANI, MARIANO</v>
      </c>
      <c r="T3635" t="s">
        <v>46</v>
      </c>
      <c r="U3635" t="s">
        <v>47</v>
      </c>
      <c r="V3635" t="s">
        <v>48</v>
      </c>
      <c r="W3635" t="s">
        <v>17981</v>
      </c>
      <c r="X3635" s="121">
        <v>20935</v>
      </c>
      <c r="Y3635" t="s">
        <v>4378</v>
      </c>
      <c r="AB3635" t="s">
        <v>37</v>
      </c>
      <c r="AC3635" t="s">
        <v>38</v>
      </c>
      <c r="AD3635" t="s">
        <v>39</v>
      </c>
    </row>
    <row r="3636" spans="1:30">
      <c r="A3636" t="s">
        <v>4379</v>
      </c>
      <c r="B3636" t="s">
        <v>26</v>
      </c>
      <c r="C3636" t="s">
        <v>27</v>
      </c>
      <c r="D3636" t="s">
        <v>28</v>
      </c>
      <c r="E3636" t="s">
        <v>362</v>
      </c>
      <c r="F3636" t="s">
        <v>4323</v>
      </c>
      <c r="G3636" t="s">
        <v>4324</v>
      </c>
      <c r="H3636" t="s">
        <v>6181</v>
      </c>
      <c r="I3636" t="s">
        <v>6051</v>
      </c>
      <c r="J3636" t="s">
        <v>4379</v>
      </c>
      <c r="K3636" t="s">
        <v>30</v>
      </c>
      <c r="L3636" t="s">
        <v>30</v>
      </c>
      <c r="M3636" t="s">
        <v>8480</v>
      </c>
      <c r="N3636" t="s">
        <v>42</v>
      </c>
      <c r="O3636" t="s">
        <v>4380</v>
      </c>
      <c r="P3636" t="s">
        <v>258</v>
      </c>
      <c r="Q3636" t="s">
        <v>4381</v>
      </c>
      <c r="R3636" t="s">
        <v>611</v>
      </c>
      <c r="S3636" t="str">
        <f t="shared" si="56"/>
        <v>CHATA JILAJA, ROGELIO</v>
      </c>
      <c r="T3636" t="s">
        <v>51</v>
      </c>
      <c r="U3636" t="s">
        <v>47</v>
      </c>
      <c r="V3636" t="s">
        <v>48</v>
      </c>
      <c r="W3636" t="s">
        <v>17982</v>
      </c>
      <c r="X3636" s="121">
        <v>26551</v>
      </c>
      <c r="Y3636" t="s">
        <v>4382</v>
      </c>
      <c r="AB3636" t="s">
        <v>37</v>
      </c>
      <c r="AC3636" t="s">
        <v>38</v>
      </c>
      <c r="AD3636" t="s">
        <v>39</v>
      </c>
    </row>
    <row r="3637" spans="1:30">
      <c r="A3637" t="s">
        <v>4383</v>
      </c>
      <c r="B3637" t="s">
        <v>26</v>
      </c>
      <c r="C3637" t="s">
        <v>27</v>
      </c>
      <c r="D3637" t="s">
        <v>28</v>
      </c>
      <c r="E3637" t="s">
        <v>362</v>
      </c>
      <c r="F3637" t="s">
        <v>4323</v>
      </c>
      <c r="G3637" t="s">
        <v>4324</v>
      </c>
      <c r="H3637" t="s">
        <v>6181</v>
      </c>
      <c r="I3637" t="s">
        <v>6051</v>
      </c>
      <c r="J3637" t="s">
        <v>4383</v>
      </c>
      <c r="K3637" t="s">
        <v>30</v>
      </c>
      <c r="L3637" t="s">
        <v>30</v>
      </c>
      <c r="M3637" t="s">
        <v>41</v>
      </c>
      <c r="N3637" t="s">
        <v>42</v>
      </c>
      <c r="O3637" t="s">
        <v>4384</v>
      </c>
      <c r="P3637" t="s">
        <v>4385</v>
      </c>
      <c r="Q3637" t="s">
        <v>103</v>
      </c>
      <c r="R3637" t="s">
        <v>410</v>
      </c>
      <c r="S3637" t="str">
        <f t="shared" si="56"/>
        <v>CALLE MAMANI, VICTOR</v>
      </c>
      <c r="T3637" t="s">
        <v>62</v>
      </c>
      <c r="U3637" t="s">
        <v>47</v>
      </c>
      <c r="V3637" t="s">
        <v>48</v>
      </c>
      <c r="W3637" t="s">
        <v>17983</v>
      </c>
      <c r="X3637" s="121">
        <v>26204</v>
      </c>
      <c r="Y3637" t="s">
        <v>4386</v>
      </c>
      <c r="AB3637" t="s">
        <v>37</v>
      </c>
      <c r="AC3637" t="s">
        <v>38</v>
      </c>
      <c r="AD3637" t="s">
        <v>39</v>
      </c>
    </row>
    <row r="3638" spans="1:30">
      <c r="A3638" t="s">
        <v>4387</v>
      </c>
      <c r="B3638" t="s">
        <v>26</v>
      </c>
      <c r="C3638" t="s">
        <v>27</v>
      </c>
      <c r="D3638" t="s">
        <v>28</v>
      </c>
      <c r="E3638" t="s">
        <v>362</v>
      </c>
      <c r="F3638" t="s">
        <v>4323</v>
      </c>
      <c r="G3638" t="s">
        <v>4324</v>
      </c>
      <c r="H3638" t="s">
        <v>6181</v>
      </c>
      <c r="I3638" t="s">
        <v>6051</v>
      </c>
      <c r="J3638" t="s">
        <v>4387</v>
      </c>
      <c r="K3638" t="s">
        <v>30</v>
      </c>
      <c r="L3638" t="s">
        <v>30</v>
      </c>
      <c r="M3638" t="s">
        <v>41</v>
      </c>
      <c r="N3638" t="s">
        <v>42</v>
      </c>
      <c r="O3638" t="s">
        <v>52</v>
      </c>
      <c r="P3638" t="s">
        <v>72</v>
      </c>
      <c r="Q3638" t="s">
        <v>34</v>
      </c>
      <c r="R3638" t="s">
        <v>401</v>
      </c>
      <c r="S3638" t="str">
        <f t="shared" si="56"/>
        <v>QUISPE ROQUE, FELIX</v>
      </c>
      <c r="T3638" t="s">
        <v>58</v>
      </c>
      <c r="U3638" t="s">
        <v>47</v>
      </c>
      <c r="V3638" t="s">
        <v>48</v>
      </c>
      <c r="W3638" t="s">
        <v>17984</v>
      </c>
      <c r="X3638" s="121">
        <v>25077</v>
      </c>
      <c r="Y3638" t="s">
        <v>4388</v>
      </c>
      <c r="AB3638" t="s">
        <v>37</v>
      </c>
      <c r="AC3638" t="s">
        <v>38</v>
      </c>
      <c r="AD3638" t="s">
        <v>39</v>
      </c>
    </row>
    <row r="3639" spans="1:30">
      <c r="A3639" t="s">
        <v>4389</v>
      </c>
      <c r="B3639" t="s">
        <v>26</v>
      </c>
      <c r="C3639" t="s">
        <v>27</v>
      </c>
      <c r="D3639" t="s">
        <v>28</v>
      </c>
      <c r="E3639" t="s">
        <v>362</v>
      </c>
      <c r="F3639" t="s">
        <v>4323</v>
      </c>
      <c r="G3639" t="s">
        <v>4324</v>
      </c>
      <c r="H3639" t="s">
        <v>6181</v>
      </c>
      <c r="I3639" t="s">
        <v>6051</v>
      </c>
      <c r="J3639" t="s">
        <v>4389</v>
      </c>
      <c r="K3639" t="s">
        <v>30</v>
      </c>
      <c r="L3639" t="s">
        <v>30</v>
      </c>
      <c r="M3639" t="s">
        <v>41</v>
      </c>
      <c r="N3639" t="s">
        <v>42</v>
      </c>
      <c r="O3639" t="s">
        <v>17985</v>
      </c>
      <c r="P3639" t="s">
        <v>184</v>
      </c>
      <c r="Q3639" t="s">
        <v>72</v>
      </c>
      <c r="R3639" t="s">
        <v>17988</v>
      </c>
      <c r="S3639" t="str">
        <f t="shared" si="56"/>
        <v>PANCA QUISPE, YANETH VIOLETA</v>
      </c>
      <c r="T3639" t="s">
        <v>46</v>
      </c>
      <c r="U3639" t="s">
        <v>47</v>
      </c>
      <c r="V3639" t="s">
        <v>48</v>
      </c>
      <c r="W3639" t="s">
        <v>17986</v>
      </c>
      <c r="X3639" s="121">
        <v>30217</v>
      </c>
      <c r="Y3639" t="s">
        <v>17987</v>
      </c>
      <c r="AB3639" t="s">
        <v>37</v>
      </c>
      <c r="AC3639" t="s">
        <v>38</v>
      </c>
      <c r="AD3639" t="s">
        <v>39</v>
      </c>
    </row>
    <row r="3640" spans="1:30">
      <c r="A3640" t="s">
        <v>4390</v>
      </c>
      <c r="B3640" t="s">
        <v>26</v>
      </c>
      <c r="C3640" t="s">
        <v>27</v>
      </c>
      <c r="D3640" t="s">
        <v>28</v>
      </c>
      <c r="E3640" t="s">
        <v>362</v>
      </c>
      <c r="F3640" t="s">
        <v>4323</v>
      </c>
      <c r="G3640" t="s">
        <v>4324</v>
      </c>
      <c r="H3640" t="s">
        <v>6181</v>
      </c>
      <c r="I3640" t="s">
        <v>6051</v>
      </c>
      <c r="J3640" t="s">
        <v>4390</v>
      </c>
      <c r="K3640" t="s">
        <v>30</v>
      </c>
      <c r="L3640" t="s">
        <v>30</v>
      </c>
      <c r="M3640" t="s">
        <v>2498</v>
      </c>
      <c r="N3640" t="s">
        <v>42</v>
      </c>
      <c r="O3640" t="s">
        <v>4391</v>
      </c>
      <c r="P3640" t="s">
        <v>122</v>
      </c>
      <c r="Q3640" t="s">
        <v>293</v>
      </c>
      <c r="R3640" t="s">
        <v>6305</v>
      </c>
      <c r="S3640" t="str">
        <f t="shared" si="56"/>
        <v>FLORES AGUILAR, WILBER APARICIO</v>
      </c>
      <c r="T3640" t="s">
        <v>62</v>
      </c>
      <c r="U3640" t="s">
        <v>47</v>
      </c>
      <c r="V3640" t="s">
        <v>48</v>
      </c>
      <c r="W3640" t="s">
        <v>17989</v>
      </c>
      <c r="X3640" s="121">
        <v>27436</v>
      </c>
      <c r="Y3640" t="s">
        <v>6306</v>
      </c>
      <c r="AB3640" t="s">
        <v>37</v>
      </c>
      <c r="AC3640" t="s">
        <v>38</v>
      </c>
      <c r="AD3640" t="s">
        <v>39</v>
      </c>
    </row>
    <row r="3641" spans="1:30">
      <c r="A3641" t="s">
        <v>4392</v>
      </c>
      <c r="B3641" t="s">
        <v>26</v>
      </c>
      <c r="C3641" t="s">
        <v>27</v>
      </c>
      <c r="D3641" t="s">
        <v>28</v>
      </c>
      <c r="E3641" t="s">
        <v>362</v>
      </c>
      <c r="F3641" t="s">
        <v>4323</v>
      </c>
      <c r="G3641" t="s">
        <v>4324</v>
      </c>
      <c r="H3641" t="s">
        <v>6181</v>
      </c>
      <c r="I3641" t="s">
        <v>6051</v>
      </c>
      <c r="J3641" t="s">
        <v>4392</v>
      </c>
      <c r="K3641" t="s">
        <v>30</v>
      </c>
      <c r="L3641" t="s">
        <v>30</v>
      </c>
      <c r="M3641" t="s">
        <v>2498</v>
      </c>
      <c r="N3641" t="s">
        <v>42</v>
      </c>
      <c r="O3641" t="s">
        <v>4393</v>
      </c>
      <c r="P3641" t="s">
        <v>189</v>
      </c>
      <c r="Q3641" t="s">
        <v>494</v>
      </c>
      <c r="R3641" t="s">
        <v>6307</v>
      </c>
      <c r="S3641" t="str">
        <f t="shared" si="56"/>
        <v>APAZA ZUÑIGA, DANTE JAVIER</v>
      </c>
      <c r="T3641" t="s">
        <v>51</v>
      </c>
      <c r="U3641" t="s">
        <v>47</v>
      </c>
      <c r="V3641" t="s">
        <v>48</v>
      </c>
      <c r="W3641" t="s">
        <v>17990</v>
      </c>
      <c r="X3641" s="121">
        <v>31959</v>
      </c>
      <c r="Y3641" t="s">
        <v>6308</v>
      </c>
      <c r="AB3641" t="s">
        <v>37</v>
      </c>
      <c r="AC3641" t="s">
        <v>38</v>
      </c>
      <c r="AD3641" t="s">
        <v>39</v>
      </c>
    </row>
    <row r="3642" spans="1:30">
      <c r="A3642" t="s">
        <v>4394</v>
      </c>
      <c r="B3642" t="s">
        <v>26</v>
      </c>
      <c r="C3642" t="s">
        <v>27</v>
      </c>
      <c r="D3642" t="s">
        <v>28</v>
      </c>
      <c r="E3642" t="s">
        <v>362</v>
      </c>
      <c r="F3642" t="s">
        <v>4323</v>
      </c>
      <c r="G3642" t="s">
        <v>4324</v>
      </c>
      <c r="H3642" t="s">
        <v>6181</v>
      </c>
      <c r="I3642" t="s">
        <v>6051</v>
      </c>
      <c r="J3642" t="s">
        <v>4394</v>
      </c>
      <c r="K3642" t="s">
        <v>30</v>
      </c>
      <c r="L3642" t="s">
        <v>30</v>
      </c>
      <c r="M3642" t="s">
        <v>41</v>
      </c>
      <c r="N3642" t="s">
        <v>231</v>
      </c>
      <c r="O3642" t="s">
        <v>17991</v>
      </c>
      <c r="P3642" t="s">
        <v>40</v>
      </c>
      <c r="Q3642" t="s">
        <v>40</v>
      </c>
      <c r="R3642" t="s">
        <v>40</v>
      </c>
      <c r="S3642" s="163" t="s">
        <v>231</v>
      </c>
      <c r="T3642" t="s">
        <v>62</v>
      </c>
      <c r="U3642" t="s">
        <v>47</v>
      </c>
      <c r="V3642" t="s">
        <v>48</v>
      </c>
      <c r="W3642" t="s">
        <v>40</v>
      </c>
      <c r="X3642" t="s">
        <v>232</v>
      </c>
      <c r="Y3642" t="s">
        <v>40</v>
      </c>
      <c r="AB3642" t="s">
        <v>37</v>
      </c>
      <c r="AC3642" t="s">
        <v>6439</v>
      </c>
      <c r="AD3642" t="s">
        <v>39</v>
      </c>
    </row>
    <row r="3643" spans="1:30">
      <c r="A3643" t="s">
        <v>5299</v>
      </c>
      <c r="B3643" t="s">
        <v>26</v>
      </c>
      <c r="C3643" t="s">
        <v>27</v>
      </c>
      <c r="D3643" t="s">
        <v>28</v>
      </c>
      <c r="E3643" t="s">
        <v>362</v>
      </c>
      <c r="F3643" t="s">
        <v>4323</v>
      </c>
      <c r="G3643" t="s">
        <v>4324</v>
      </c>
      <c r="H3643" t="s">
        <v>6181</v>
      </c>
      <c r="I3643" t="s">
        <v>6051</v>
      </c>
      <c r="J3643" t="s">
        <v>5299</v>
      </c>
      <c r="K3643" t="s">
        <v>30</v>
      </c>
      <c r="L3643" t="s">
        <v>30</v>
      </c>
      <c r="M3643" t="s">
        <v>41</v>
      </c>
      <c r="N3643" t="s">
        <v>231</v>
      </c>
      <c r="O3643" t="s">
        <v>19327</v>
      </c>
      <c r="P3643" t="s">
        <v>40</v>
      </c>
      <c r="Q3643" t="s">
        <v>40</v>
      </c>
      <c r="R3643" t="s">
        <v>40</v>
      </c>
      <c r="S3643" s="163" t="s">
        <v>231</v>
      </c>
      <c r="T3643" t="s">
        <v>62</v>
      </c>
      <c r="U3643" t="s">
        <v>47</v>
      </c>
      <c r="V3643" t="s">
        <v>48</v>
      </c>
      <c r="W3643" t="s">
        <v>40</v>
      </c>
      <c r="X3643" t="s">
        <v>232</v>
      </c>
      <c r="Y3643" t="s">
        <v>40</v>
      </c>
      <c r="AB3643" t="s">
        <v>37</v>
      </c>
      <c r="AC3643" t="s">
        <v>6439</v>
      </c>
      <c r="AD3643" t="s">
        <v>39</v>
      </c>
    </row>
    <row r="3644" spans="1:30">
      <c r="A3644" t="s">
        <v>6309</v>
      </c>
      <c r="B3644" t="s">
        <v>26</v>
      </c>
      <c r="C3644" t="s">
        <v>27</v>
      </c>
      <c r="D3644" t="s">
        <v>28</v>
      </c>
      <c r="E3644" t="s">
        <v>362</v>
      </c>
      <c r="F3644" t="s">
        <v>4323</v>
      </c>
      <c r="G3644" t="s">
        <v>4324</v>
      </c>
      <c r="H3644" t="s">
        <v>6181</v>
      </c>
      <c r="I3644" t="s">
        <v>6051</v>
      </c>
      <c r="J3644" t="s">
        <v>6309</v>
      </c>
      <c r="K3644" t="s">
        <v>30</v>
      </c>
      <c r="L3644" t="s">
        <v>30</v>
      </c>
      <c r="M3644" t="s">
        <v>41</v>
      </c>
      <c r="N3644" t="s">
        <v>231</v>
      </c>
      <c r="O3644" t="s">
        <v>6310</v>
      </c>
      <c r="P3644" t="s">
        <v>40</v>
      </c>
      <c r="Q3644" t="s">
        <v>40</v>
      </c>
      <c r="R3644" t="s">
        <v>40</v>
      </c>
      <c r="S3644" s="163" t="s">
        <v>231</v>
      </c>
      <c r="T3644" t="s">
        <v>62</v>
      </c>
      <c r="U3644" t="s">
        <v>47</v>
      </c>
      <c r="V3644" t="s">
        <v>48</v>
      </c>
      <c r="W3644" t="s">
        <v>40</v>
      </c>
      <c r="X3644" t="s">
        <v>232</v>
      </c>
      <c r="Y3644" t="s">
        <v>40</v>
      </c>
      <c r="AB3644" t="s">
        <v>37</v>
      </c>
      <c r="AC3644" t="s">
        <v>6439</v>
      </c>
      <c r="AD3644" t="s">
        <v>39</v>
      </c>
    </row>
    <row r="3645" spans="1:30">
      <c r="A3645" t="s">
        <v>4395</v>
      </c>
      <c r="B3645" t="s">
        <v>26</v>
      </c>
      <c r="C3645" t="s">
        <v>27</v>
      </c>
      <c r="D3645" t="s">
        <v>28</v>
      </c>
      <c r="E3645" t="s">
        <v>362</v>
      </c>
      <c r="F3645" t="s">
        <v>4323</v>
      </c>
      <c r="G3645" t="s">
        <v>4324</v>
      </c>
      <c r="H3645" t="s">
        <v>6181</v>
      </c>
      <c r="I3645" t="s">
        <v>6051</v>
      </c>
      <c r="J3645" t="s">
        <v>4395</v>
      </c>
      <c r="K3645" t="s">
        <v>30</v>
      </c>
      <c r="L3645" t="s">
        <v>30</v>
      </c>
      <c r="M3645" t="s">
        <v>41</v>
      </c>
      <c r="N3645" t="s">
        <v>42</v>
      </c>
      <c r="O3645" t="s">
        <v>7364</v>
      </c>
      <c r="P3645" t="s">
        <v>335</v>
      </c>
      <c r="Q3645" t="s">
        <v>59</v>
      </c>
      <c r="R3645" t="s">
        <v>4232</v>
      </c>
      <c r="S3645" t="str">
        <f t="shared" si="56"/>
        <v>GUTIERREZ GALLEGOS, ESTHER BETTY</v>
      </c>
      <c r="T3645" t="s">
        <v>310</v>
      </c>
      <c r="U3645" t="s">
        <v>47</v>
      </c>
      <c r="V3645" t="s">
        <v>48</v>
      </c>
      <c r="W3645" t="s">
        <v>17992</v>
      </c>
      <c r="X3645" s="121">
        <v>24886</v>
      </c>
      <c r="Y3645" t="s">
        <v>4233</v>
      </c>
      <c r="AB3645" t="s">
        <v>37</v>
      </c>
      <c r="AC3645" t="s">
        <v>38</v>
      </c>
      <c r="AD3645" t="s">
        <v>39</v>
      </c>
    </row>
    <row r="3646" spans="1:30">
      <c r="A3646" t="s">
        <v>4398</v>
      </c>
      <c r="B3646" t="s">
        <v>26</v>
      </c>
      <c r="C3646" t="s">
        <v>27</v>
      </c>
      <c r="D3646" t="s">
        <v>28</v>
      </c>
      <c r="E3646" t="s">
        <v>362</v>
      </c>
      <c r="F3646" t="s">
        <v>4323</v>
      </c>
      <c r="G3646" t="s">
        <v>4324</v>
      </c>
      <c r="H3646" t="s">
        <v>6181</v>
      </c>
      <c r="I3646" t="s">
        <v>6051</v>
      </c>
      <c r="J3646" t="s">
        <v>4398</v>
      </c>
      <c r="K3646" t="s">
        <v>30</v>
      </c>
      <c r="L3646" t="s">
        <v>74</v>
      </c>
      <c r="M3646" t="s">
        <v>74</v>
      </c>
      <c r="N3646" t="s">
        <v>42</v>
      </c>
      <c r="O3646" t="s">
        <v>14752</v>
      </c>
      <c r="P3646" t="s">
        <v>72</v>
      </c>
      <c r="Q3646" t="s">
        <v>122</v>
      </c>
      <c r="R3646" t="s">
        <v>3445</v>
      </c>
      <c r="S3646" t="str">
        <f t="shared" si="56"/>
        <v>QUISPE FLORES, TEODOCIA</v>
      </c>
      <c r="T3646" t="s">
        <v>40</v>
      </c>
      <c r="U3646" t="s">
        <v>47</v>
      </c>
      <c r="V3646" t="s">
        <v>48</v>
      </c>
      <c r="W3646" t="s">
        <v>18738</v>
      </c>
      <c r="X3646" s="121">
        <v>24256</v>
      </c>
      <c r="Y3646" t="s">
        <v>18739</v>
      </c>
      <c r="AB3646" t="s">
        <v>37</v>
      </c>
      <c r="AC3646" t="s">
        <v>77</v>
      </c>
      <c r="AD3646" t="s">
        <v>39</v>
      </c>
    </row>
    <row r="3647" spans="1:30">
      <c r="A3647" t="s">
        <v>4400</v>
      </c>
      <c r="B3647" t="s">
        <v>26</v>
      </c>
      <c r="C3647" t="s">
        <v>27</v>
      </c>
      <c r="D3647" t="s">
        <v>28</v>
      </c>
      <c r="E3647" t="s">
        <v>362</v>
      </c>
      <c r="F3647" t="s">
        <v>4323</v>
      </c>
      <c r="G3647" t="s">
        <v>4324</v>
      </c>
      <c r="H3647" t="s">
        <v>6181</v>
      </c>
      <c r="I3647" t="s">
        <v>6051</v>
      </c>
      <c r="J3647" t="s">
        <v>4400</v>
      </c>
      <c r="K3647" t="s">
        <v>87</v>
      </c>
      <c r="L3647" t="s">
        <v>88</v>
      </c>
      <c r="M3647" t="s">
        <v>89</v>
      </c>
      <c r="N3647" t="s">
        <v>42</v>
      </c>
      <c r="O3647" t="s">
        <v>52</v>
      </c>
      <c r="P3647" t="s">
        <v>1007</v>
      </c>
      <c r="Q3647" t="s">
        <v>706</v>
      </c>
      <c r="R3647" t="s">
        <v>4146</v>
      </c>
      <c r="S3647" t="str">
        <f t="shared" si="56"/>
        <v>CARREON CALATAYUD, JUAN PABLO</v>
      </c>
      <c r="T3647" t="s">
        <v>439</v>
      </c>
      <c r="U3647" t="s">
        <v>36</v>
      </c>
      <c r="V3647" t="s">
        <v>48</v>
      </c>
      <c r="W3647" t="s">
        <v>17993</v>
      </c>
      <c r="X3647" s="121">
        <v>20632</v>
      </c>
      <c r="Y3647" t="s">
        <v>4401</v>
      </c>
      <c r="AB3647" t="s">
        <v>37</v>
      </c>
      <c r="AC3647" t="s">
        <v>92</v>
      </c>
      <c r="AD3647" t="s">
        <v>39</v>
      </c>
    </row>
    <row r="3648" spans="1:30">
      <c r="A3648" t="s">
        <v>4402</v>
      </c>
      <c r="B3648" t="s">
        <v>26</v>
      </c>
      <c r="C3648" t="s">
        <v>27</v>
      </c>
      <c r="D3648" t="s">
        <v>28</v>
      </c>
      <c r="E3648" t="s">
        <v>362</v>
      </c>
      <c r="F3648" t="s">
        <v>4323</v>
      </c>
      <c r="G3648" t="s">
        <v>4324</v>
      </c>
      <c r="H3648" t="s">
        <v>6181</v>
      </c>
      <c r="I3648" t="s">
        <v>6051</v>
      </c>
      <c r="J3648" t="s">
        <v>4402</v>
      </c>
      <c r="K3648" t="s">
        <v>87</v>
      </c>
      <c r="L3648" t="s">
        <v>88</v>
      </c>
      <c r="M3648" t="s">
        <v>843</v>
      </c>
      <c r="N3648" t="s">
        <v>42</v>
      </c>
      <c r="O3648" t="s">
        <v>17994</v>
      </c>
      <c r="P3648" t="s">
        <v>125</v>
      </c>
      <c r="Q3648" t="s">
        <v>582</v>
      </c>
      <c r="R3648" t="s">
        <v>4524</v>
      </c>
      <c r="S3648" t="str">
        <f t="shared" si="56"/>
        <v>HERRERA PEREYRA, GONZALO AQUILINO</v>
      </c>
      <c r="T3648" t="s">
        <v>99</v>
      </c>
      <c r="U3648" t="s">
        <v>36</v>
      </c>
      <c r="V3648" t="s">
        <v>48</v>
      </c>
      <c r="W3648" t="s">
        <v>18044</v>
      </c>
      <c r="X3648" s="121">
        <v>22970</v>
      </c>
      <c r="Y3648" t="s">
        <v>4525</v>
      </c>
      <c r="AB3648" t="s">
        <v>37</v>
      </c>
      <c r="AC3648" t="s">
        <v>92</v>
      </c>
      <c r="AD3648" t="s">
        <v>39</v>
      </c>
    </row>
    <row r="3649" spans="1:30">
      <c r="A3649" t="s">
        <v>4403</v>
      </c>
      <c r="B3649" t="s">
        <v>26</v>
      </c>
      <c r="C3649" t="s">
        <v>27</v>
      </c>
      <c r="D3649" t="s">
        <v>28</v>
      </c>
      <c r="E3649" t="s">
        <v>362</v>
      </c>
      <c r="F3649" t="s">
        <v>4323</v>
      </c>
      <c r="G3649" t="s">
        <v>4324</v>
      </c>
      <c r="H3649" t="s">
        <v>6181</v>
      </c>
      <c r="I3649" t="s">
        <v>6051</v>
      </c>
      <c r="J3649" t="s">
        <v>4403</v>
      </c>
      <c r="K3649" t="s">
        <v>87</v>
      </c>
      <c r="L3649" t="s">
        <v>88</v>
      </c>
      <c r="M3649" t="s">
        <v>89</v>
      </c>
      <c r="N3649" t="s">
        <v>42</v>
      </c>
      <c r="O3649" t="s">
        <v>13454</v>
      </c>
      <c r="P3649" t="s">
        <v>1000</v>
      </c>
      <c r="Q3649" t="s">
        <v>178</v>
      </c>
      <c r="R3649" t="s">
        <v>918</v>
      </c>
      <c r="S3649" t="str">
        <f t="shared" si="56"/>
        <v>CORA CAHUANA, MAURO</v>
      </c>
      <c r="T3649" t="s">
        <v>99</v>
      </c>
      <c r="U3649" t="s">
        <v>36</v>
      </c>
      <c r="V3649" t="s">
        <v>48</v>
      </c>
      <c r="W3649" t="s">
        <v>17995</v>
      </c>
      <c r="X3649" s="121">
        <v>28589</v>
      </c>
      <c r="Y3649" t="s">
        <v>4228</v>
      </c>
      <c r="AB3649" t="s">
        <v>37</v>
      </c>
      <c r="AC3649" t="s">
        <v>92</v>
      </c>
      <c r="AD3649" t="s">
        <v>39</v>
      </c>
    </row>
    <row r="3650" spans="1:30">
      <c r="A3650" t="s">
        <v>4408</v>
      </c>
      <c r="B3650" t="s">
        <v>26</v>
      </c>
      <c r="C3650" t="s">
        <v>27</v>
      </c>
      <c r="D3650" t="s">
        <v>28</v>
      </c>
      <c r="E3650" t="s">
        <v>362</v>
      </c>
      <c r="F3650" t="s">
        <v>4406</v>
      </c>
      <c r="G3650" t="s">
        <v>4407</v>
      </c>
      <c r="H3650" t="s">
        <v>6181</v>
      </c>
      <c r="I3650" t="s">
        <v>5969</v>
      </c>
      <c r="J3650" t="s">
        <v>4408</v>
      </c>
      <c r="K3650" t="s">
        <v>30</v>
      </c>
      <c r="L3650" t="s">
        <v>31</v>
      </c>
      <c r="M3650" t="s">
        <v>32</v>
      </c>
      <c r="N3650" t="s">
        <v>231</v>
      </c>
      <c r="O3650" t="s">
        <v>4409</v>
      </c>
      <c r="P3650" t="s">
        <v>40</v>
      </c>
      <c r="Q3650" t="s">
        <v>40</v>
      </c>
      <c r="R3650" t="s">
        <v>40</v>
      </c>
      <c r="S3650" s="163" t="s">
        <v>231</v>
      </c>
      <c r="T3650" t="s">
        <v>62</v>
      </c>
      <c r="U3650" t="s">
        <v>36</v>
      </c>
      <c r="V3650" t="s">
        <v>48</v>
      </c>
      <c r="W3650" t="s">
        <v>40</v>
      </c>
      <c r="X3650" t="s">
        <v>232</v>
      </c>
      <c r="Y3650" t="s">
        <v>40</v>
      </c>
      <c r="AB3650" t="s">
        <v>37</v>
      </c>
      <c r="AC3650" t="s">
        <v>38</v>
      </c>
      <c r="AD3650" t="s">
        <v>39</v>
      </c>
    </row>
    <row r="3651" spans="1:30">
      <c r="A3651" t="s">
        <v>4412</v>
      </c>
      <c r="B3651" t="s">
        <v>26</v>
      </c>
      <c r="C3651" t="s">
        <v>27</v>
      </c>
      <c r="D3651" t="s">
        <v>28</v>
      </c>
      <c r="E3651" t="s">
        <v>362</v>
      </c>
      <c r="F3651" t="s">
        <v>4406</v>
      </c>
      <c r="G3651" t="s">
        <v>4407</v>
      </c>
      <c r="H3651" t="s">
        <v>6181</v>
      </c>
      <c r="I3651" t="s">
        <v>5969</v>
      </c>
      <c r="J3651" t="s">
        <v>4412</v>
      </c>
      <c r="K3651" t="s">
        <v>30</v>
      </c>
      <c r="L3651" t="s">
        <v>30</v>
      </c>
      <c r="M3651" t="s">
        <v>41</v>
      </c>
      <c r="N3651" t="s">
        <v>42</v>
      </c>
      <c r="O3651" t="s">
        <v>4413</v>
      </c>
      <c r="P3651" t="s">
        <v>347</v>
      </c>
      <c r="Q3651" t="s">
        <v>131</v>
      </c>
      <c r="R3651" t="s">
        <v>818</v>
      </c>
      <c r="S3651" t="str">
        <f t="shared" si="56"/>
        <v>LUJAN COILA, MARIO</v>
      </c>
      <c r="T3651" t="s">
        <v>62</v>
      </c>
      <c r="U3651" t="s">
        <v>47</v>
      </c>
      <c r="V3651" t="s">
        <v>48</v>
      </c>
      <c r="W3651" t="s">
        <v>17996</v>
      </c>
      <c r="X3651" s="121">
        <v>23507</v>
      </c>
      <c r="Y3651" t="s">
        <v>4414</v>
      </c>
      <c r="AB3651" t="s">
        <v>37</v>
      </c>
      <c r="AC3651" t="s">
        <v>38</v>
      </c>
      <c r="AD3651" t="s">
        <v>39</v>
      </c>
    </row>
    <row r="3652" spans="1:30">
      <c r="A3652" t="s">
        <v>4415</v>
      </c>
      <c r="B3652" t="s">
        <v>26</v>
      </c>
      <c r="C3652" t="s">
        <v>27</v>
      </c>
      <c r="D3652" t="s">
        <v>28</v>
      </c>
      <c r="E3652" t="s">
        <v>362</v>
      </c>
      <c r="F3652" t="s">
        <v>4406</v>
      </c>
      <c r="G3652" t="s">
        <v>4407</v>
      </c>
      <c r="H3652" t="s">
        <v>6181</v>
      </c>
      <c r="I3652" t="s">
        <v>5969</v>
      </c>
      <c r="J3652" t="s">
        <v>4415</v>
      </c>
      <c r="K3652" t="s">
        <v>30</v>
      </c>
      <c r="L3652" t="s">
        <v>30</v>
      </c>
      <c r="M3652" t="s">
        <v>41</v>
      </c>
      <c r="N3652" t="s">
        <v>42</v>
      </c>
      <c r="O3652" t="s">
        <v>52</v>
      </c>
      <c r="P3652" t="s">
        <v>189</v>
      </c>
      <c r="Q3652" t="s">
        <v>103</v>
      </c>
      <c r="R3652" t="s">
        <v>300</v>
      </c>
      <c r="S3652" t="str">
        <f t="shared" si="56"/>
        <v>APAZA MAMANI, BALTAZAR</v>
      </c>
      <c r="T3652" t="s">
        <v>51</v>
      </c>
      <c r="U3652" t="s">
        <v>47</v>
      </c>
      <c r="V3652" t="s">
        <v>48</v>
      </c>
      <c r="W3652" t="s">
        <v>17997</v>
      </c>
      <c r="X3652" s="121">
        <v>23748</v>
      </c>
      <c r="Y3652" t="s">
        <v>4416</v>
      </c>
      <c r="AB3652" t="s">
        <v>37</v>
      </c>
      <c r="AC3652" t="s">
        <v>38</v>
      </c>
      <c r="AD3652" t="s">
        <v>39</v>
      </c>
    </row>
    <row r="3653" spans="1:30">
      <c r="A3653" t="s">
        <v>4417</v>
      </c>
      <c r="B3653" t="s">
        <v>26</v>
      </c>
      <c r="C3653" t="s">
        <v>27</v>
      </c>
      <c r="D3653" t="s">
        <v>28</v>
      </c>
      <c r="E3653" t="s">
        <v>362</v>
      </c>
      <c r="F3653" t="s">
        <v>4406</v>
      </c>
      <c r="G3653" t="s">
        <v>4407</v>
      </c>
      <c r="H3653" t="s">
        <v>6181</v>
      </c>
      <c r="I3653" t="s">
        <v>5969</v>
      </c>
      <c r="J3653" t="s">
        <v>4417</v>
      </c>
      <c r="K3653" t="s">
        <v>30</v>
      </c>
      <c r="L3653" t="s">
        <v>30</v>
      </c>
      <c r="M3653" t="s">
        <v>41</v>
      </c>
      <c r="N3653" t="s">
        <v>42</v>
      </c>
      <c r="O3653" t="s">
        <v>52</v>
      </c>
      <c r="P3653" t="s">
        <v>4168</v>
      </c>
      <c r="Q3653" t="s">
        <v>103</v>
      </c>
      <c r="R3653" t="s">
        <v>664</v>
      </c>
      <c r="S3653" t="str">
        <f t="shared" ref="S3653:S3715" si="57">CONCATENATE(P3653," ",Q3653,","," ",R3653)</f>
        <v>CAYRA MAMANI, SERGIO</v>
      </c>
      <c r="T3653" t="s">
        <v>51</v>
      </c>
      <c r="U3653" t="s">
        <v>47</v>
      </c>
      <c r="V3653" t="s">
        <v>48</v>
      </c>
      <c r="W3653" t="s">
        <v>17998</v>
      </c>
      <c r="X3653" s="121">
        <v>23064</v>
      </c>
      <c r="Y3653" t="s">
        <v>4418</v>
      </c>
      <c r="AB3653" t="s">
        <v>37</v>
      </c>
      <c r="AC3653" t="s">
        <v>38</v>
      </c>
      <c r="AD3653" t="s">
        <v>39</v>
      </c>
    </row>
    <row r="3654" spans="1:30">
      <c r="A3654" t="s">
        <v>4419</v>
      </c>
      <c r="B3654" t="s">
        <v>26</v>
      </c>
      <c r="C3654" t="s">
        <v>27</v>
      </c>
      <c r="D3654" t="s">
        <v>28</v>
      </c>
      <c r="E3654" t="s">
        <v>362</v>
      </c>
      <c r="F3654" t="s">
        <v>4406</v>
      </c>
      <c r="G3654" t="s">
        <v>4407</v>
      </c>
      <c r="H3654" t="s">
        <v>6181</v>
      </c>
      <c r="I3654" t="s">
        <v>5969</v>
      </c>
      <c r="J3654" t="s">
        <v>4419</v>
      </c>
      <c r="K3654" t="s">
        <v>30</v>
      </c>
      <c r="L3654" t="s">
        <v>30</v>
      </c>
      <c r="M3654" t="s">
        <v>41</v>
      </c>
      <c r="N3654" t="s">
        <v>42</v>
      </c>
      <c r="O3654" t="s">
        <v>52</v>
      </c>
      <c r="P3654" t="s">
        <v>789</v>
      </c>
      <c r="Q3654" t="s">
        <v>1022</v>
      </c>
      <c r="R3654" t="s">
        <v>440</v>
      </c>
      <c r="S3654" t="str">
        <f t="shared" si="57"/>
        <v>CCARI USCAMAYTA, JOSE</v>
      </c>
      <c r="T3654" t="s">
        <v>46</v>
      </c>
      <c r="U3654" t="s">
        <v>47</v>
      </c>
      <c r="V3654" t="s">
        <v>48</v>
      </c>
      <c r="W3654" t="s">
        <v>17999</v>
      </c>
      <c r="X3654" s="121">
        <v>24696</v>
      </c>
      <c r="Y3654" t="s">
        <v>4420</v>
      </c>
      <c r="AB3654" t="s">
        <v>37</v>
      </c>
      <c r="AC3654" t="s">
        <v>38</v>
      </c>
      <c r="AD3654" t="s">
        <v>39</v>
      </c>
    </row>
    <row r="3655" spans="1:30">
      <c r="A3655" t="s">
        <v>4421</v>
      </c>
      <c r="B3655" t="s">
        <v>26</v>
      </c>
      <c r="C3655" t="s">
        <v>27</v>
      </c>
      <c r="D3655" t="s">
        <v>28</v>
      </c>
      <c r="E3655" t="s">
        <v>362</v>
      </c>
      <c r="F3655" t="s">
        <v>4406</v>
      </c>
      <c r="G3655" t="s">
        <v>4407</v>
      </c>
      <c r="H3655" t="s">
        <v>6181</v>
      </c>
      <c r="I3655" t="s">
        <v>5969</v>
      </c>
      <c r="J3655" t="s">
        <v>4421</v>
      </c>
      <c r="K3655" t="s">
        <v>30</v>
      </c>
      <c r="L3655" t="s">
        <v>30</v>
      </c>
      <c r="M3655" t="s">
        <v>8480</v>
      </c>
      <c r="N3655" t="s">
        <v>42</v>
      </c>
      <c r="O3655" t="s">
        <v>14753</v>
      </c>
      <c r="P3655" t="s">
        <v>148</v>
      </c>
      <c r="Q3655" t="s">
        <v>911</v>
      </c>
      <c r="R3655" t="s">
        <v>4661</v>
      </c>
      <c r="S3655" t="str">
        <f t="shared" si="57"/>
        <v>RAMOS PARQUI, ANASTASIO</v>
      </c>
      <c r="T3655" t="s">
        <v>62</v>
      </c>
      <c r="U3655" t="s">
        <v>47</v>
      </c>
      <c r="V3655" t="s">
        <v>48</v>
      </c>
      <c r="W3655" t="s">
        <v>18000</v>
      </c>
      <c r="X3655" s="121">
        <v>24594</v>
      </c>
      <c r="Y3655" t="s">
        <v>4662</v>
      </c>
      <c r="AB3655" t="s">
        <v>37</v>
      </c>
      <c r="AC3655" t="s">
        <v>38</v>
      </c>
      <c r="AD3655" t="s">
        <v>39</v>
      </c>
    </row>
    <row r="3656" spans="1:30">
      <c r="A3656" t="s">
        <v>4424</v>
      </c>
      <c r="B3656" t="s">
        <v>26</v>
      </c>
      <c r="C3656" t="s">
        <v>27</v>
      </c>
      <c r="D3656" t="s">
        <v>28</v>
      </c>
      <c r="E3656" t="s">
        <v>362</v>
      </c>
      <c r="F3656" t="s">
        <v>4406</v>
      </c>
      <c r="G3656" t="s">
        <v>4407</v>
      </c>
      <c r="H3656" t="s">
        <v>6181</v>
      </c>
      <c r="I3656" t="s">
        <v>5969</v>
      </c>
      <c r="J3656" t="s">
        <v>4424</v>
      </c>
      <c r="K3656" t="s">
        <v>30</v>
      </c>
      <c r="L3656" t="s">
        <v>30</v>
      </c>
      <c r="M3656" t="s">
        <v>41</v>
      </c>
      <c r="N3656" t="s">
        <v>42</v>
      </c>
      <c r="O3656" t="s">
        <v>52</v>
      </c>
      <c r="P3656" t="s">
        <v>73</v>
      </c>
      <c r="Q3656" t="s">
        <v>202</v>
      </c>
      <c r="R3656" t="s">
        <v>4425</v>
      </c>
      <c r="S3656" t="str">
        <f t="shared" si="57"/>
        <v>CONDORI CANO, ETELBULDO</v>
      </c>
      <c r="T3656" t="s">
        <v>46</v>
      </c>
      <c r="U3656" t="s">
        <v>47</v>
      </c>
      <c r="V3656" t="s">
        <v>48</v>
      </c>
      <c r="W3656" t="s">
        <v>18001</v>
      </c>
      <c r="X3656" s="121">
        <v>23224</v>
      </c>
      <c r="Y3656" t="s">
        <v>4426</v>
      </c>
      <c r="AB3656" t="s">
        <v>37</v>
      </c>
      <c r="AC3656" t="s">
        <v>38</v>
      </c>
      <c r="AD3656" t="s">
        <v>39</v>
      </c>
    </row>
    <row r="3657" spans="1:30">
      <c r="A3657" t="s">
        <v>4427</v>
      </c>
      <c r="B3657" t="s">
        <v>26</v>
      </c>
      <c r="C3657" t="s">
        <v>27</v>
      </c>
      <c r="D3657" t="s">
        <v>28</v>
      </c>
      <c r="E3657" t="s">
        <v>362</v>
      </c>
      <c r="F3657" t="s">
        <v>4406</v>
      </c>
      <c r="G3657" t="s">
        <v>4407</v>
      </c>
      <c r="H3657" t="s">
        <v>6181</v>
      </c>
      <c r="I3657" t="s">
        <v>5969</v>
      </c>
      <c r="J3657" t="s">
        <v>4427</v>
      </c>
      <c r="K3657" t="s">
        <v>30</v>
      </c>
      <c r="L3657" t="s">
        <v>30</v>
      </c>
      <c r="M3657" t="s">
        <v>41</v>
      </c>
      <c r="N3657" t="s">
        <v>42</v>
      </c>
      <c r="O3657" t="s">
        <v>4428</v>
      </c>
      <c r="P3657" t="s">
        <v>4429</v>
      </c>
      <c r="Q3657" t="s">
        <v>72</v>
      </c>
      <c r="R3657" t="s">
        <v>4430</v>
      </c>
      <c r="S3657" t="str">
        <f t="shared" si="57"/>
        <v>HUALLPACHOQUE QUISPE, ELIZA LORENA</v>
      </c>
      <c r="T3657" t="s">
        <v>46</v>
      </c>
      <c r="U3657" t="s">
        <v>47</v>
      </c>
      <c r="V3657" t="s">
        <v>48</v>
      </c>
      <c r="W3657" t="s">
        <v>18002</v>
      </c>
      <c r="X3657" s="121">
        <v>24488</v>
      </c>
      <c r="Y3657" t="s">
        <v>4431</v>
      </c>
      <c r="AB3657" t="s">
        <v>37</v>
      </c>
      <c r="AC3657" t="s">
        <v>38</v>
      </c>
      <c r="AD3657" t="s">
        <v>39</v>
      </c>
    </row>
    <row r="3658" spans="1:30">
      <c r="A3658" t="s">
        <v>4432</v>
      </c>
      <c r="B3658" t="s">
        <v>26</v>
      </c>
      <c r="C3658" t="s">
        <v>27</v>
      </c>
      <c r="D3658" t="s">
        <v>28</v>
      </c>
      <c r="E3658" t="s">
        <v>362</v>
      </c>
      <c r="F3658" t="s">
        <v>4406</v>
      </c>
      <c r="G3658" t="s">
        <v>4407</v>
      </c>
      <c r="H3658" t="s">
        <v>6181</v>
      </c>
      <c r="I3658" t="s">
        <v>5969</v>
      </c>
      <c r="J3658" t="s">
        <v>4432</v>
      </c>
      <c r="K3658" t="s">
        <v>30</v>
      </c>
      <c r="L3658" t="s">
        <v>30</v>
      </c>
      <c r="M3658" t="s">
        <v>41</v>
      </c>
      <c r="N3658" t="s">
        <v>42</v>
      </c>
      <c r="O3658" t="s">
        <v>52</v>
      </c>
      <c r="P3658" t="s">
        <v>226</v>
      </c>
      <c r="Q3658" t="s">
        <v>246</v>
      </c>
      <c r="R3658" t="s">
        <v>274</v>
      </c>
      <c r="S3658" t="str">
        <f t="shared" si="57"/>
        <v>TICONA MAQUERA, MARTIN</v>
      </c>
      <c r="T3658" t="s">
        <v>46</v>
      </c>
      <c r="U3658" t="s">
        <v>47</v>
      </c>
      <c r="V3658" t="s">
        <v>48</v>
      </c>
      <c r="W3658" t="s">
        <v>18003</v>
      </c>
      <c r="X3658" s="121">
        <v>25095</v>
      </c>
      <c r="Y3658" t="s">
        <v>4433</v>
      </c>
      <c r="AB3658" t="s">
        <v>37</v>
      </c>
      <c r="AC3658" t="s">
        <v>38</v>
      </c>
      <c r="AD3658" t="s">
        <v>39</v>
      </c>
    </row>
    <row r="3659" spans="1:30">
      <c r="A3659" t="s">
        <v>4434</v>
      </c>
      <c r="B3659" t="s">
        <v>26</v>
      </c>
      <c r="C3659" t="s">
        <v>27</v>
      </c>
      <c r="D3659" t="s">
        <v>28</v>
      </c>
      <c r="E3659" t="s">
        <v>362</v>
      </c>
      <c r="F3659" t="s">
        <v>4406</v>
      </c>
      <c r="G3659" t="s">
        <v>4407</v>
      </c>
      <c r="H3659" t="s">
        <v>6181</v>
      </c>
      <c r="I3659" t="s">
        <v>5969</v>
      </c>
      <c r="J3659" t="s">
        <v>4434</v>
      </c>
      <c r="K3659" t="s">
        <v>87</v>
      </c>
      <c r="L3659" t="s">
        <v>88</v>
      </c>
      <c r="M3659" t="s">
        <v>89</v>
      </c>
      <c r="N3659" t="s">
        <v>42</v>
      </c>
      <c r="O3659" t="s">
        <v>4435</v>
      </c>
      <c r="P3659" t="s">
        <v>57</v>
      </c>
      <c r="Q3659" t="s">
        <v>250</v>
      </c>
      <c r="R3659" t="s">
        <v>4436</v>
      </c>
      <c r="S3659" t="str">
        <f t="shared" si="57"/>
        <v>VILCA SALAS, ARMANDO REMIGIO</v>
      </c>
      <c r="T3659" t="s">
        <v>99</v>
      </c>
      <c r="U3659" t="s">
        <v>36</v>
      </c>
      <c r="V3659" t="s">
        <v>48</v>
      </c>
      <c r="W3659" t="s">
        <v>18004</v>
      </c>
      <c r="X3659" s="121">
        <v>22555</v>
      </c>
      <c r="Y3659" t="s">
        <v>4437</v>
      </c>
      <c r="AB3659" t="s">
        <v>37</v>
      </c>
      <c r="AC3659" t="s">
        <v>92</v>
      </c>
      <c r="AD3659" t="s">
        <v>39</v>
      </c>
    </row>
    <row r="3660" spans="1:30">
      <c r="A3660" t="s">
        <v>4440</v>
      </c>
      <c r="B3660" t="s">
        <v>26</v>
      </c>
      <c r="C3660" t="s">
        <v>27</v>
      </c>
      <c r="D3660" t="s">
        <v>28</v>
      </c>
      <c r="E3660" t="s">
        <v>363</v>
      </c>
      <c r="F3660" t="s">
        <v>4438</v>
      </c>
      <c r="G3660" t="s">
        <v>4439</v>
      </c>
      <c r="H3660" t="s">
        <v>6181</v>
      </c>
      <c r="I3660" t="s">
        <v>14815</v>
      </c>
      <c r="J3660" t="s">
        <v>4440</v>
      </c>
      <c r="K3660" t="s">
        <v>30</v>
      </c>
      <c r="L3660" t="s">
        <v>31</v>
      </c>
      <c r="M3660" t="s">
        <v>32</v>
      </c>
      <c r="N3660" t="s">
        <v>33</v>
      </c>
      <c r="O3660" t="s">
        <v>4441</v>
      </c>
      <c r="P3660" t="s">
        <v>102</v>
      </c>
      <c r="Q3660" t="s">
        <v>95</v>
      </c>
      <c r="R3660" t="s">
        <v>4442</v>
      </c>
      <c r="S3660" t="str">
        <f t="shared" si="57"/>
        <v>CHAMBI COLQUE, CARLOS BERNARDO</v>
      </c>
      <c r="T3660" t="s">
        <v>35</v>
      </c>
      <c r="U3660" t="s">
        <v>36</v>
      </c>
      <c r="V3660" t="s">
        <v>158</v>
      </c>
      <c r="W3660" t="s">
        <v>18005</v>
      </c>
      <c r="X3660" s="121">
        <v>23609</v>
      </c>
      <c r="Y3660" t="s">
        <v>4443</v>
      </c>
      <c r="Z3660" s="121">
        <v>44240</v>
      </c>
      <c r="AB3660" t="s">
        <v>37</v>
      </c>
      <c r="AC3660" t="s">
        <v>38</v>
      </c>
      <c r="AD3660" t="s">
        <v>39</v>
      </c>
    </row>
    <row r="3661" spans="1:30">
      <c r="A3661" t="s">
        <v>3663</v>
      </c>
      <c r="B3661" t="s">
        <v>26</v>
      </c>
      <c r="C3661" t="s">
        <v>27</v>
      </c>
      <c r="D3661" t="s">
        <v>28</v>
      </c>
      <c r="E3661" t="s">
        <v>363</v>
      </c>
      <c r="F3661" t="s">
        <v>4438</v>
      </c>
      <c r="G3661" t="s">
        <v>4439</v>
      </c>
      <c r="H3661" t="s">
        <v>6181</v>
      </c>
      <c r="I3661" t="s">
        <v>14815</v>
      </c>
      <c r="J3661" t="s">
        <v>3663</v>
      </c>
      <c r="K3661" t="s">
        <v>30</v>
      </c>
      <c r="L3661" t="s">
        <v>30</v>
      </c>
      <c r="M3661" t="s">
        <v>41</v>
      </c>
      <c r="N3661" t="s">
        <v>42</v>
      </c>
      <c r="O3661" t="s">
        <v>18006</v>
      </c>
      <c r="P3661" t="s">
        <v>293</v>
      </c>
      <c r="Q3661" t="s">
        <v>338</v>
      </c>
      <c r="R3661" t="s">
        <v>4171</v>
      </c>
      <c r="S3661" t="str">
        <f t="shared" si="57"/>
        <v>AGUILAR DIAZ, ROGER ARTURO</v>
      </c>
      <c r="T3661" t="s">
        <v>58</v>
      </c>
      <c r="U3661" t="s">
        <v>47</v>
      </c>
      <c r="V3661" t="s">
        <v>48</v>
      </c>
      <c r="W3661" t="s">
        <v>18007</v>
      </c>
      <c r="X3661" s="121">
        <v>30940</v>
      </c>
      <c r="Y3661" t="s">
        <v>4172</v>
      </c>
      <c r="AB3661" t="s">
        <v>37</v>
      </c>
      <c r="AC3661" t="s">
        <v>38</v>
      </c>
      <c r="AD3661" t="s">
        <v>39</v>
      </c>
    </row>
    <row r="3662" spans="1:30">
      <c r="A3662" t="s">
        <v>4444</v>
      </c>
      <c r="B3662" t="s">
        <v>26</v>
      </c>
      <c r="C3662" t="s">
        <v>27</v>
      </c>
      <c r="D3662" t="s">
        <v>28</v>
      </c>
      <c r="E3662" t="s">
        <v>363</v>
      </c>
      <c r="F3662" t="s">
        <v>4438</v>
      </c>
      <c r="G3662" t="s">
        <v>4439</v>
      </c>
      <c r="H3662" t="s">
        <v>6181</v>
      </c>
      <c r="I3662" t="s">
        <v>14815</v>
      </c>
      <c r="J3662" t="s">
        <v>4444</v>
      </c>
      <c r="K3662" t="s">
        <v>30</v>
      </c>
      <c r="L3662" t="s">
        <v>30</v>
      </c>
      <c r="M3662" t="s">
        <v>41</v>
      </c>
      <c r="N3662" t="s">
        <v>231</v>
      </c>
      <c r="O3662" t="s">
        <v>18008</v>
      </c>
      <c r="P3662" t="s">
        <v>40</v>
      </c>
      <c r="Q3662" t="s">
        <v>40</v>
      </c>
      <c r="R3662" t="s">
        <v>40</v>
      </c>
      <c r="S3662" s="163" t="s">
        <v>231</v>
      </c>
      <c r="T3662" t="s">
        <v>62</v>
      </c>
      <c r="U3662" t="s">
        <v>47</v>
      </c>
      <c r="V3662" t="s">
        <v>48</v>
      </c>
      <c r="W3662" t="s">
        <v>40</v>
      </c>
      <c r="X3662" t="s">
        <v>232</v>
      </c>
      <c r="Y3662" t="s">
        <v>40</v>
      </c>
      <c r="AB3662" t="s">
        <v>37</v>
      </c>
      <c r="AC3662" t="s">
        <v>6439</v>
      </c>
      <c r="AD3662" t="s">
        <v>39</v>
      </c>
    </row>
    <row r="3663" spans="1:30">
      <c r="A3663" t="s">
        <v>4446</v>
      </c>
      <c r="B3663" t="s">
        <v>26</v>
      </c>
      <c r="C3663" t="s">
        <v>27</v>
      </c>
      <c r="D3663" t="s">
        <v>28</v>
      </c>
      <c r="E3663" t="s">
        <v>363</v>
      </c>
      <c r="F3663" t="s">
        <v>4438</v>
      </c>
      <c r="G3663" t="s">
        <v>4439</v>
      </c>
      <c r="H3663" t="s">
        <v>6181</v>
      </c>
      <c r="I3663" t="s">
        <v>14815</v>
      </c>
      <c r="J3663" t="s">
        <v>4446</v>
      </c>
      <c r="K3663" t="s">
        <v>30</v>
      </c>
      <c r="L3663" t="s">
        <v>30</v>
      </c>
      <c r="M3663" t="s">
        <v>2590</v>
      </c>
      <c r="N3663" t="s">
        <v>42</v>
      </c>
      <c r="O3663" t="s">
        <v>52</v>
      </c>
      <c r="P3663" t="s">
        <v>215</v>
      </c>
      <c r="Q3663" t="s">
        <v>189</v>
      </c>
      <c r="R3663" t="s">
        <v>937</v>
      </c>
      <c r="S3663" t="str">
        <f t="shared" si="57"/>
        <v>CASTILLO APAZA, EMILIO</v>
      </c>
      <c r="T3663" t="s">
        <v>58</v>
      </c>
      <c r="U3663" t="s">
        <v>47</v>
      </c>
      <c r="V3663" t="s">
        <v>48</v>
      </c>
      <c r="W3663" t="s">
        <v>18009</v>
      </c>
      <c r="X3663" s="121">
        <v>23153</v>
      </c>
      <c r="Y3663" t="s">
        <v>4447</v>
      </c>
      <c r="AB3663" t="s">
        <v>37</v>
      </c>
      <c r="AC3663" t="s">
        <v>38</v>
      </c>
      <c r="AD3663" t="s">
        <v>39</v>
      </c>
    </row>
    <row r="3664" spans="1:30">
      <c r="A3664" t="s">
        <v>4448</v>
      </c>
      <c r="B3664" t="s">
        <v>26</v>
      </c>
      <c r="C3664" t="s">
        <v>27</v>
      </c>
      <c r="D3664" t="s">
        <v>28</v>
      </c>
      <c r="E3664" t="s">
        <v>363</v>
      </c>
      <c r="F3664" t="s">
        <v>4438</v>
      </c>
      <c r="G3664" t="s">
        <v>4439</v>
      </c>
      <c r="H3664" t="s">
        <v>6181</v>
      </c>
      <c r="I3664" t="s">
        <v>14815</v>
      </c>
      <c r="J3664" t="s">
        <v>4448</v>
      </c>
      <c r="K3664" t="s">
        <v>30</v>
      </c>
      <c r="L3664" t="s">
        <v>30</v>
      </c>
      <c r="M3664" t="s">
        <v>41</v>
      </c>
      <c r="N3664" t="s">
        <v>42</v>
      </c>
      <c r="O3664" t="s">
        <v>13455</v>
      </c>
      <c r="P3664" t="s">
        <v>128</v>
      </c>
      <c r="Q3664" t="s">
        <v>129</v>
      </c>
      <c r="R3664" t="s">
        <v>958</v>
      </c>
      <c r="S3664" t="str">
        <f t="shared" si="57"/>
        <v>VELASQUEZ CRUZ, JULIO</v>
      </c>
      <c r="T3664" t="s">
        <v>62</v>
      </c>
      <c r="U3664" t="s">
        <v>47</v>
      </c>
      <c r="V3664" t="s">
        <v>48</v>
      </c>
      <c r="W3664" t="s">
        <v>18010</v>
      </c>
      <c r="X3664" s="121">
        <v>26141</v>
      </c>
      <c r="Y3664" t="s">
        <v>4243</v>
      </c>
      <c r="AB3664" t="s">
        <v>37</v>
      </c>
      <c r="AC3664" t="s">
        <v>38</v>
      </c>
      <c r="AD3664" t="s">
        <v>39</v>
      </c>
    </row>
    <row r="3665" spans="1:30">
      <c r="A3665" t="s">
        <v>4449</v>
      </c>
      <c r="B3665" t="s">
        <v>26</v>
      </c>
      <c r="C3665" t="s">
        <v>27</v>
      </c>
      <c r="D3665" t="s">
        <v>28</v>
      </c>
      <c r="E3665" t="s">
        <v>363</v>
      </c>
      <c r="F3665" t="s">
        <v>4438</v>
      </c>
      <c r="G3665" t="s">
        <v>4439</v>
      </c>
      <c r="H3665" t="s">
        <v>6181</v>
      </c>
      <c r="I3665" t="s">
        <v>14815</v>
      </c>
      <c r="J3665" t="s">
        <v>4449</v>
      </c>
      <c r="K3665" t="s">
        <v>30</v>
      </c>
      <c r="L3665" t="s">
        <v>30</v>
      </c>
      <c r="M3665" t="s">
        <v>2498</v>
      </c>
      <c r="N3665" t="s">
        <v>42</v>
      </c>
      <c r="O3665" t="s">
        <v>6312</v>
      </c>
      <c r="P3665" t="s">
        <v>103</v>
      </c>
      <c r="Q3665" t="s">
        <v>282</v>
      </c>
      <c r="R3665" t="s">
        <v>764</v>
      </c>
      <c r="S3665" t="str">
        <f t="shared" si="57"/>
        <v>MAMANI CHAMBILLA, CORINA</v>
      </c>
      <c r="T3665" t="s">
        <v>51</v>
      </c>
      <c r="U3665" t="s">
        <v>47</v>
      </c>
      <c r="V3665" t="s">
        <v>48</v>
      </c>
      <c r="W3665" t="s">
        <v>18011</v>
      </c>
      <c r="X3665" s="121">
        <v>32358</v>
      </c>
      <c r="Y3665" t="s">
        <v>3315</v>
      </c>
      <c r="AB3665" t="s">
        <v>37</v>
      </c>
      <c r="AC3665" t="s">
        <v>38</v>
      </c>
      <c r="AD3665" t="s">
        <v>39</v>
      </c>
    </row>
    <row r="3666" spans="1:30">
      <c r="A3666" t="s">
        <v>4450</v>
      </c>
      <c r="B3666" t="s">
        <v>26</v>
      </c>
      <c r="C3666" t="s">
        <v>27</v>
      </c>
      <c r="D3666" t="s">
        <v>28</v>
      </c>
      <c r="E3666" t="s">
        <v>363</v>
      </c>
      <c r="F3666" t="s">
        <v>4438</v>
      </c>
      <c r="G3666" t="s">
        <v>4439</v>
      </c>
      <c r="H3666" t="s">
        <v>6181</v>
      </c>
      <c r="I3666" t="s">
        <v>14815</v>
      </c>
      <c r="J3666" t="s">
        <v>4450</v>
      </c>
      <c r="K3666" t="s">
        <v>30</v>
      </c>
      <c r="L3666" t="s">
        <v>30</v>
      </c>
      <c r="M3666" t="s">
        <v>41</v>
      </c>
      <c r="N3666" t="s">
        <v>42</v>
      </c>
      <c r="O3666" t="s">
        <v>52</v>
      </c>
      <c r="P3666" t="s">
        <v>146</v>
      </c>
      <c r="Q3666" t="s">
        <v>372</v>
      </c>
      <c r="R3666" t="s">
        <v>4451</v>
      </c>
      <c r="S3666" t="str">
        <f t="shared" si="57"/>
        <v>LAURA CURASI, AMELIA TOMASA</v>
      </c>
      <c r="T3666" t="s">
        <v>46</v>
      </c>
      <c r="U3666" t="s">
        <v>47</v>
      </c>
      <c r="V3666" t="s">
        <v>48</v>
      </c>
      <c r="W3666" t="s">
        <v>18012</v>
      </c>
      <c r="X3666" s="121">
        <v>22542</v>
      </c>
      <c r="Y3666" t="s">
        <v>4452</v>
      </c>
      <c r="AB3666" t="s">
        <v>37</v>
      </c>
      <c r="AC3666" t="s">
        <v>38</v>
      </c>
      <c r="AD3666" t="s">
        <v>39</v>
      </c>
    </row>
    <row r="3667" spans="1:30">
      <c r="A3667" t="s">
        <v>4453</v>
      </c>
      <c r="B3667" t="s">
        <v>26</v>
      </c>
      <c r="C3667" t="s">
        <v>27</v>
      </c>
      <c r="D3667" t="s">
        <v>28</v>
      </c>
      <c r="E3667" t="s">
        <v>363</v>
      </c>
      <c r="F3667" t="s">
        <v>4438</v>
      </c>
      <c r="G3667" t="s">
        <v>4439</v>
      </c>
      <c r="H3667" t="s">
        <v>6181</v>
      </c>
      <c r="I3667" t="s">
        <v>14815</v>
      </c>
      <c r="J3667" t="s">
        <v>4453</v>
      </c>
      <c r="K3667" t="s">
        <v>30</v>
      </c>
      <c r="L3667" t="s">
        <v>30</v>
      </c>
      <c r="M3667" t="s">
        <v>41</v>
      </c>
      <c r="N3667" t="s">
        <v>42</v>
      </c>
      <c r="O3667" t="s">
        <v>4454</v>
      </c>
      <c r="P3667" t="s">
        <v>376</v>
      </c>
      <c r="Q3667" t="s">
        <v>72</v>
      </c>
      <c r="R3667" t="s">
        <v>4455</v>
      </c>
      <c r="S3667" t="str">
        <f t="shared" si="57"/>
        <v>ANCCO QUISPE, WILBERTO</v>
      </c>
      <c r="T3667" t="s">
        <v>62</v>
      </c>
      <c r="U3667" t="s">
        <v>47</v>
      </c>
      <c r="V3667" t="s">
        <v>48</v>
      </c>
      <c r="W3667" t="s">
        <v>18013</v>
      </c>
      <c r="X3667" s="121">
        <v>25258</v>
      </c>
      <c r="Y3667" t="s">
        <v>4456</v>
      </c>
      <c r="AB3667" t="s">
        <v>37</v>
      </c>
      <c r="AC3667" t="s">
        <v>38</v>
      </c>
      <c r="AD3667" t="s">
        <v>39</v>
      </c>
    </row>
    <row r="3668" spans="1:30">
      <c r="A3668" t="s">
        <v>4457</v>
      </c>
      <c r="B3668" t="s">
        <v>26</v>
      </c>
      <c r="C3668" t="s">
        <v>27</v>
      </c>
      <c r="D3668" t="s">
        <v>28</v>
      </c>
      <c r="E3668" t="s">
        <v>363</v>
      </c>
      <c r="F3668" t="s">
        <v>4438</v>
      </c>
      <c r="G3668" t="s">
        <v>4439</v>
      </c>
      <c r="H3668" t="s">
        <v>6181</v>
      </c>
      <c r="I3668" t="s">
        <v>14815</v>
      </c>
      <c r="J3668" t="s">
        <v>4457</v>
      </c>
      <c r="K3668" t="s">
        <v>30</v>
      </c>
      <c r="L3668" t="s">
        <v>30</v>
      </c>
      <c r="M3668" t="s">
        <v>41</v>
      </c>
      <c r="N3668" t="s">
        <v>42</v>
      </c>
      <c r="O3668" t="s">
        <v>4458</v>
      </c>
      <c r="P3668" t="s">
        <v>602</v>
      </c>
      <c r="Q3668" t="s">
        <v>715</v>
      </c>
      <c r="R3668" t="s">
        <v>4459</v>
      </c>
      <c r="S3668" t="str">
        <f t="shared" si="57"/>
        <v>YUPANQUI ALMONTE, BETALIO ERNESTO</v>
      </c>
      <c r="T3668" t="s">
        <v>51</v>
      </c>
      <c r="U3668" t="s">
        <v>47</v>
      </c>
      <c r="V3668" t="s">
        <v>48</v>
      </c>
      <c r="W3668" t="s">
        <v>18014</v>
      </c>
      <c r="X3668" s="121">
        <v>24634</v>
      </c>
      <c r="Y3668" t="s">
        <v>4460</v>
      </c>
      <c r="AB3668" t="s">
        <v>37</v>
      </c>
      <c r="AC3668" t="s">
        <v>38</v>
      </c>
      <c r="AD3668" t="s">
        <v>39</v>
      </c>
    </row>
    <row r="3669" spans="1:30">
      <c r="A3669" t="s">
        <v>4461</v>
      </c>
      <c r="B3669" t="s">
        <v>26</v>
      </c>
      <c r="C3669" t="s">
        <v>27</v>
      </c>
      <c r="D3669" t="s">
        <v>28</v>
      </c>
      <c r="E3669" t="s">
        <v>363</v>
      </c>
      <c r="F3669" t="s">
        <v>4438</v>
      </c>
      <c r="G3669" t="s">
        <v>4439</v>
      </c>
      <c r="H3669" t="s">
        <v>6181</v>
      </c>
      <c r="I3669" t="s">
        <v>14815</v>
      </c>
      <c r="J3669" t="s">
        <v>4461</v>
      </c>
      <c r="K3669" t="s">
        <v>30</v>
      </c>
      <c r="L3669" t="s">
        <v>30</v>
      </c>
      <c r="M3669" t="s">
        <v>41</v>
      </c>
      <c r="N3669" t="s">
        <v>42</v>
      </c>
      <c r="O3669" t="s">
        <v>4462</v>
      </c>
      <c r="P3669" t="s">
        <v>249</v>
      </c>
      <c r="Q3669" t="s">
        <v>103</v>
      </c>
      <c r="R3669" t="s">
        <v>877</v>
      </c>
      <c r="S3669" t="str">
        <f t="shared" si="57"/>
        <v>PUMA MAMANI, SERAFIN</v>
      </c>
      <c r="T3669" t="s">
        <v>46</v>
      </c>
      <c r="U3669" t="s">
        <v>47</v>
      </c>
      <c r="V3669" t="s">
        <v>48</v>
      </c>
      <c r="W3669" t="s">
        <v>18015</v>
      </c>
      <c r="X3669" s="121">
        <v>21105</v>
      </c>
      <c r="Y3669" t="s">
        <v>4463</v>
      </c>
      <c r="AB3669" t="s">
        <v>37</v>
      </c>
      <c r="AC3669" t="s">
        <v>38</v>
      </c>
      <c r="AD3669" t="s">
        <v>39</v>
      </c>
    </row>
    <row r="3670" spans="1:30">
      <c r="A3670" t="s">
        <v>4464</v>
      </c>
      <c r="B3670" t="s">
        <v>26</v>
      </c>
      <c r="C3670" t="s">
        <v>27</v>
      </c>
      <c r="D3670" t="s">
        <v>28</v>
      </c>
      <c r="E3670" t="s">
        <v>363</v>
      </c>
      <c r="F3670" t="s">
        <v>4438</v>
      </c>
      <c r="G3670" t="s">
        <v>4439</v>
      </c>
      <c r="H3670" t="s">
        <v>6181</v>
      </c>
      <c r="I3670" t="s">
        <v>14815</v>
      </c>
      <c r="J3670" t="s">
        <v>4464</v>
      </c>
      <c r="K3670" t="s">
        <v>30</v>
      </c>
      <c r="L3670" t="s">
        <v>30</v>
      </c>
      <c r="M3670" t="s">
        <v>41</v>
      </c>
      <c r="N3670" t="s">
        <v>42</v>
      </c>
      <c r="O3670" t="s">
        <v>52</v>
      </c>
      <c r="P3670" t="s">
        <v>148</v>
      </c>
      <c r="Q3670" t="s">
        <v>108</v>
      </c>
      <c r="R3670" t="s">
        <v>4465</v>
      </c>
      <c r="S3670" t="str">
        <f t="shared" si="57"/>
        <v>RAMOS SILVA, SERGIO GABRIEL</v>
      </c>
      <c r="T3670" t="s">
        <v>46</v>
      </c>
      <c r="U3670" t="s">
        <v>47</v>
      </c>
      <c r="V3670" t="s">
        <v>48</v>
      </c>
      <c r="W3670" t="s">
        <v>18016</v>
      </c>
      <c r="X3670" s="121">
        <v>24190</v>
      </c>
      <c r="Y3670" t="s">
        <v>4466</v>
      </c>
      <c r="AB3670" t="s">
        <v>37</v>
      </c>
      <c r="AC3670" t="s">
        <v>38</v>
      </c>
      <c r="AD3670" t="s">
        <v>39</v>
      </c>
    </row>
    <row r="3671" spans="1:30">
      <c r="A3671" t="s">
        <v>4467</v>
      </c>
      <c r="B3671" t="s">
        <v>26</v>
      </c>
      <c r="C3671" t="s">
        <v>27</v>
      </c>
      <c r="D3671" t="s">
        <v>28</v>
      </c>
      <c r="E3671" t="s">
        <v>363</v>
      </c>
      <c r="F3671" t="s">
        <v>4438</v>
      </c>
      <c r="G3671" t="s">
        <v>4439</v>
      </c>
      <c r="H3671" t="s">
        <v>6181</v>
      </c>
      <c r="I3671" t="s">
        <v>14815</v>
      </c>
      <c r="J3671" t="s">
        <v>4467</v>
      </c>
      <c r="K3671" t="s">
        <v>30</v>
      </c>
      <c r="L3671" t="s">
        <v>30</v>
      </c>
      <c r="M3671" t="s">
        <v>41</v>
      </c>
      <c r="N3671" t="s">
        <v>42</v>
      </c>
      <c r="O3671" t="s">
        <v>19328</v>
      </c>
      <c r="P3671" t="s">
        <v>139</v>
      </c>
      <c r="Q3671" t="s">
        <v>5281</v>
      </c>
      <c r="R3671" t="s">
        <v>5282</v>
      </c>
      <c r="S3671" t="str">
        <f t="shared" si="57"/>
        <v>DUEÑAS MANCHA, TONY UBALDO</v>
      </c>
      <c r="T3671" t="s">
        <v>58</v>
      </c>
      <c r="U3671" t="s">
        <v>47</v>
      </c>
      <c r="V3671" t="s">
        <v>48</v>
      </c>
      <c r="W3671" t="s">
        <v>18301</v>
      </c>
      <c r="X3671" s="121">
        <v>23515</v>
      </c>
      <c r="Y3671" t="s">
        <v>5283</v>
      </c>
      <c r="AB3671" t="s">
        <v>37</v>
      </c>
      <c r="AC3671" t="s">
        <v>38</v>
      </c>
      <c r="AD3671" t="s">
        <v>39</v>
      </c>
    </row>
    <row r="3672" spans="1:30">
      <c r="A3672" t="s">
        <v>4468</v>
      </c>
      <c r="B3672" t="s">
        <v>26</v>
      </c>
      <c r="C3672" t="s">
        <v>27</v>
      </c>
      <c r="D3672" t="s">
        <v>28</v>
      </c>
      <c r="E3672" t="s">
        <v>363</v>
      </c>
      <c r="F3672" t="s">
        <v>4438</v>
      </c>
      <c r="G3672" t="s">
        <v>4439</v>
      </c>
      <c r="H3672" t="s">
        <v>6181</v>
      </c>
      <c r="I3672" t="s">
        <v>14815</v>
      </c>
      <c r="J3672" t="s">
        <v>4468</v>
      </c>
      <c r="K3672" t="s">
        <v>30</v>
      </c>
      <c r="L3672" t="s">
        <v>30</v>
      </c>
      <c r="M3672" t="s">
        <v>2498</v>
      </c>
      <c r="N3672" t="s">
        <v>42</v>
      </c>
      <c r="O3672" t="s">
        <v>4469</v>
      </c>
      <c r="P3672" t="s">
        <v>472</v>
      </c>
      <c r="Q3672" t="s">
        <v>57</v>
      </c>
      <c r="R3672" t="s">
        <v>819</v>
      </c>
      <c r="S3672" t="str">
        <f t="shared" si="57"/>
        <v>CURO VILCA, MIGUEL</v>
      </c>
      <c r="T3672" t="s">
        <v>35</v>
      </c>
      <c r="U3672" t="s">
        <v>47</v>
      </c>
      <c r="V3672" t="s">
        <v>48</v>
      </c>
      <c r="W3672" t="s">
        <v>18017</v>
      </c>
      <c r="X3672" s="121">
        <v>26119</v>
      </c>
      <c r="Y3672" t="s">
        <v>4470</v>
      </c>
      <c r="AB3672" t="s">
        <v>37</v>
      </c>
      <c r="AC3672" t="s">
        <v>38</v>
      </c>
      <c r="AD3672" t="s">
        <v>39</v>
      </c>
    </row>
    <row r="3673" spans="1:30">
      <c r="A3673" t="s">
        <v>4471</v>
      </c>
      <c r="B3673" t="s">
        <v>26</v>
      </c>
      <c r="C3673" t="s">
        <v>27</v>
      </c>
      <c r="D3673" t="s">
        <v>28</v>
      </c>
      <c r="E3673" t="s">
        <v>363</v>
      </c>
      <c r="F3673" t="s">
        <v>4438</v>
      </c>
      <c r="G3673" t="s">
        <v>4439</v>
      </c>
      <c r="H3673" t="s">
        <v>6181</v>
      </c>
      <c r="I3673" t="s">
        <v>14815</v>
      </c>
      <c r="J3673" t="s">
        <v>4471</v>
      </c>
      <c r="K3673" t="s">
        <v>30</v>
      </c>
      <c r="L3673" t="s">
        <v>30</v>
      </c>
      <c r="M3673" t="s">
        <v>8480</v>
      </c>
      <c r="N3673" t="s">
        <v>42</v>
      </c>
      <c r="O3673" t="s">
        <v>14754</v>
      </c>
      <c r="P3673" t="s">
        <v>684</v>
      </c>
      <c r="Q3673" t="s">
        <v>491</v>
      </c>
      <c r="R3673" t="s">
        <v>620</v>
      </c>
      <c r="S3673" t="str">
        <f t="shared" si="57"/>
        <v>ARI HOLGUIN, EDWIN</v>
      </c>
      <c r="T3673" t="s">
        <v>51</v>
      </c>
      <c r="U3673" t="s">
        <v>47</v>
      </c>
      <c r="V3673" t="s">
        <v>48</v>
      </c>
      <c r="W3673" t="s">
        <v>18018</v>
      </c>
      <c r="X3673" s="121">
        <v>27750</v>
      </c>
      <c r="Y3673" t="s">
        <v>5460</v>
      </c>
      <c r="AB3673" t="s">
        <v>37</v>
      </c>
      <c r="AC3673" t="s">
        <v>38</v>
      </c>
      <c r="AD3673" t="s">
        <v>39</v>
      </c>
    </row>
    <row r="3674" spans="1:30">
      <c r="A3674" t="s">
        <v>1407</v>
      </c>
      <c r="B3674" t="s">
        <v>26</v>
      </c>
      <c r="C3674" t="s">
        <v>27</v>
      </c>
      <c r="D3674" t="s">
        <v>28</v>
      </c>
      <c r="E3674" t="s">
        <v>363</v>
      </c>
      <c r="F3674" t="s">
        <v>4438</v>
      </c>
      <c r="G3674" t="s">
        <v>4439</v>
      </c>
      <c r="H3674" t="s">
        <v>6181</v>
      </c>
      <c r="I3674" t="s">
        <v>14815</v>
      </c>
      <c r="J3674" t="s">
        <v>1407</v>
      </c>
      <c r="K3674" t="s">
        <v>30</v>
      </c>
      <c r="L3674" t="s">
        <v>30</v>
      </c>
      <c r="M3674" t="s">
        <v>41</v>
      </c>
      <c r="N3674" t="s">
        <v>42</v>
      </c>
      <c r="O3674" t="s">
        <v>6192</v>
      </c>
      <c r="P3674" t="s">
        <v>1408</v>
      </c>
      <c r="Q3674" t="s">
        <v>505</v>
      </c>
      <c r="R3674" t="s">
        <v>1409</v>
      </c>
      <c r="S3674" t="str">
        <f t="shared" si="57"/>
        <v>LIVISI ASTRULLA, JULIO ENRIQUE</v>
      </c>
      <c r="T3674" t="s">
        <v>46</v>
      </c>
      <c r="U3674" t="s">
        <v>47</v>
      </c>
      <c r="V3674" t="s">
        <v>48</v>
      </c>
      <c r="W3674" t="s">
        <v>18019</v>
      </c>
      <c r="X3674" s="121">
        <v>21717</v>
      </c>
      <c r="Y3674" t="s">
        <v>1410</v>
      </c>
      <c r="AB3674" t="s">
        <v>37</v>
      </c>
      <c r="AC3674" t="s">
        <v>38</v>
      </c>
      <c r="AD3674" t="s">
        <v>39</v>
      </c>
    </row>
    <row r="3675" spans="1:30">
      <c r="A3675" t="s">
        <v>13456</v>
      </c>
      <c r="B3675" t="s">
        <v>26</v>
      </c>
      <c r="C3675" t="s">
        <v>27</v>
      </c>
      <c r="D3675" t="s">
        <v>28</v>
      </c>
      <c r="E3675" t="s">
        <v>363</v>
      </c>
      <c r="F3675" t="s">
        <v>4438</v>
      </c>
      <c r="G3675" t="s">
        <v>4439</v>
      </c>
      <c r="H3675" t="s">
        <v>6181</v>
      </c>
      <c r="I3675" t="s">
        <v>14815</v>
      </c>
      <c r="J3675" t="s">
        <v>13456</v>
      </c>
      <c r="K3675" t="s">
        <v>30</v>
      </c>
      <c r="L3675" t="s">
        <v>30</v>
      </c>
      <c r="M3675" t="s">
        <v>41</v>
      </c>
      <c r="N3675" t="s">
        <v>42</v>
      </c>
      <c r="O3675" t="s">
        <v>12622</v>
      </c>
      <c r="P3675" t="s">
        <v>155</v>
      </c>
      <c r="Q3675" t="s">
        <v>18023</v>
      </c>
      <c r="R3675" t="s">
        <v>18024</v>
      </c>
      <c r="S3675" t="str">
        <f t="shared" si="57"/>
        <v>CHURA ALCON, YENNY SILVIA</v>
      </c>
      <c r="T3675" t="s">
        <v>51</v>
      </c>
      <c r="U3675" t="s">
        <v>47</v>
      </c>
      <c r="V3675" t="s">
        <v>48</v>
      </c>
      <c r="W3675" t="s">
        <v>18021</v>
      </c>
      <c r="X3675" s="121">
        <v>23861</v>
      </c>
      <c r="Y3675" t="s">
        <v>18022</v>
      </c>
      <c r="AB3675" t="s">
        <v>37</v>
      </c>
      <c r="AC3675" t="s">
        <v>38</v>
      </c>
      <c r="AD3675" t="s">
        <v>39</v>
      </c>
    </row>
    <row r="3676" spans="1:30">
      <c r="A3676" t="s">
        <v>11201</v>
      </c>
      <c r="B3676" t="s">
        <v>26</v>
      </c>
      <c r="C3676" t="s">
        <v>27</v>
      </c>
      <c r="D3676" t="s">
        <v>28</v>
      </c>
      <c r="E3676" t="s">
        <v>363</v>
      </c>
      <c r="F3676" t="s">
        <v>4438</v>
      </c>
      <c r="G3676" t="s">
        <v>4439</v>
      </c>
      <c r="H3676" t="s">
        <v>6181</v>
      </c>
      <c r="I3676" t="s">
        <v>14815</v>
      </c>
      <c r="J3676" t="s">
        <v>11201</v>
      </c>
      <c r="K3676" t="s">
        <v>30</v>
      </c>
      <c r="L3676" t="s">
        <v>30</v>
      </c>
      <c r="M3676" t="s">
        <v>41</v>
      </c>
      <c r="N3676" t="s">
        <v>42</v>
      </c>
      <c r="O3676" t="s">
        <v>14640</v>
      </c>
      <c r="P3676" t="s">
        <v>122</v>
      </c>
      <c r="Q3676" t="s">
        <v>72</v>
      </c>
      <c r="R3676" t="s">
        <v>2914</v>
      </c>
      <c r="S3676" t="str">
        <f t="shared" si="57"/>
        <v>FLORES QUISPE, GENARO</v>
      </c>
      <c r="T3676" t="s">
        <v>62</v>
      </c>
      <c r="U3676" t="s">
        <v>47</v>
      </c>
      <c r="V3676" t="s">
        <v>48</v>
      </c>
      <c r="W3676" t="s">
        <v>18025</v>
      </c>
      <c r="X3676" s="121">
        <v>23639</v>
      </c>
      <c r="Y3676" t="s">
        <v>4706</v>
      </c>
      <c r="AB3676" t="s">
        <v>37</v>
      </c>
      <c r="AC3676" t="s">
        <v>38</v>
      </c>
      <c r="AD3676" t="s">
        <v>39</v>
      </c>
    </row>
    <row r="3677" spans="1:30">
      <c r="A3677" t="s">
        <v>4474</v>
      </c>
      <c r="B3677" t="s">
        <v>26</v>
      </c>
      <c r="C3677" t="s">
        <v>27</v>
      </c>
      <c r="D3677" t="s">
        <v>28</v>
      </c>
      <c r="E3677" t="s">
        <v>363</v>
      </c>
      <c r="F3677" t="s">
        <v>4438</v>
      </c>
      <c r="G3677" t="s">
        <v>4439</v>
      </c>
      <c r="H3677" t="s">
        <v>6181</v>
      </c>
      <c r="I3677" t="s">
        <v>14815</v>
      </c>
      <c r="J3677" t="s">
        <v>4474</v>
      </c>
      <c r="K3677" t="s">
        <v>30</v>
      </c>
      <c r="L3677" t="s">
        <v>74</v>
      </c>
      <c r="M3677" t="s">
        <v>74</v>
      </c>
      <c r="N3677" t="s">
        <v>42</v>
      </c>
      <c r="O3677" t="s">
        <v>4475</v>
      </c>
      <c r="P3677" t="s">
        <v>146</v>
      </c>
      <c r="Q3677" t="s">
        <v>969</v>
      </c>
      <c r="R3677" t="s">
        <v>900</v>
      </c>
      <c r="S3677" t="str">
        <f t="shared" si="57"/>
        <v>LAURA CALCINA, MODESTO</v>
      </c>
      <c r="T3677" t="s">
        <v>40</v>
      </c>
      <c r="U3677" t="s">
        <v>47</v>
      </c>
      <c r="V3677" t="s">
        <v>48</v>
      </c>
      <c r="W3677" t="s">
        <v>18711</v>
      </c>
      <c r="X3677" s="121">
        <v>26832</v>
      </c>
      <c r="Y3677" t="s">
        <v>18712</v>
      </c>
      <c r="AB3677" t="s">
        <v>37</v>
      </c>
      <c r="AC3677" t="s">
        <v>77</v>
      </c>
      <c r="AD3677" t="s">
        <v>39</v>
      </c>
    </row>
    <row r="3678" spans="1:30">
      <c r="A3678" t="s">
        <v>4476</v>
      </c>
      <c r="B3678" t="s">
        <v>26</v>
      </c>
      <c r="C3678" t="s">
        <v>27</v>
      </c>
      <c r="D3678" t="s">
        <v>28</v>
      </c>
      <c r="E3678" t="s">
        <v>363</v>
      </c>
      <c r="F3678" t="s">
        <v>4438</v>
      </c>
      <c r="G3678" t="s">
        <v>4439</v>
      </c>
      <c r="H3678" t="s">
        <v>6181</v>
      </c>
      <c r="I3678" t="s">
        <v>14815</v>
      </c>
      <c r="J3678" t="s">
        <v>4476</v>
      </c>
      <c r="K3678" t="s">
        <v>87</v>
      </c>
      <c r="L3678" t="s">
        <v>709</v>
      </c>
      <c r="M3678" t="s">
        <v>755</v>
      </c>
      <c r="N3678" t="s">
        <v>42</v>
      </c>
      <c r="O3678" t="s">
        <v>52</v>
      </c>
      <c r="P3678" t="s">
        <v>243</v>
      </c>
      <c r="Q3678" t="s">
        <v>6313</v>
      </c>
      <c r="R3678" t="s">
        <v>4477</v>
      </c>
      <c r="S3678" t="str">
        <f t="shared" si="57"/>
        <v>LIMACHI ZEBALLOS, CONSUELO ISABEL</v>
      </c>
      <c r="T3678" t="s">
        <v>754</v>
      </c>
      <c r="U3678" t="s">
        <v>36</v>
      </c>
      <c r="V3678" t="s">
        <v>48</v>
      </c>
      <c r="W3678" t="s">
        <v>18026</v>
      </c>
      <c r="X3678" s="121">
        <v>21458</v>
      </c>
      <c r="Y3678" t="s">
        <v>4478</v>
      </c>
      <c r="AB3678" t="s">
        <v>37</v>
      </c>
      <c r="AC3678" t="s">
        <v>92</v>
      </c>
      <c r="AD3678" t="s">
        <v>39</v>
      </c>
    </row>
    <row r="3679" spans="1:30">
      <c r="A3679" t="s">
        <v>4479</v>
      </c>
      <c r="B3679" t="s">
        <v>26</v>
      </c>
      <c r="C3679" t="s">
        <v>27</v>
      </c>
      <c r="D3679" t="s">
        <v>28</v>
      </c>
      <c r="E3679" t="s">
        <v>363</v>
      </c>
      <c r="F3679" t="s">
        <v>4438</v>
      </c>
      <c r="G3679" t="s">
        <v>4439</v>
      </c>
      <c r="H3679" t="s">
        <v>6181</v>
      </c>
      <c r="I3679" t="s">
        <v>14815</v>
      </c>
      <c r="J3679" t="s">
        <v>4479</v>
      </c>
      <c r="K3679" t="s">
        <v>87</v>
      </c>
      <c r="L3679" t="s">
        <v>88</v>
      </c>
      <c r="M3679" t="s">
        <v>89</v>
      </c>
      <c r="N3679" t="s">
        <v>231</v>
      </c>
      <c r="O3679" t="s">
        <v>4480</v>
      </c>
      <c r="P3679" t="s">
        <v>40</v>
      </c>
      <c r="Q3679" t="s">
        <v>40</v>
      </c>
      <c r="R3679" t="s">
        <v>40</v>
      </c>
      <c r="S3679" s="163" t="s">
        <v>231</v>
      </c>
      <c r="T3679" t="s">
        <v>62</v>
      </c>
      <c r="U3679" t="s">
        <v>36</v>
      </c>
      <c r="V3679" t="s">
        <v>48</v>
      </c>
      <c r="W3679" t="s">
        <v>40</v>
      </c>
      <c r="X3679" t="s">
        <v>232</v>
      </c>
      <c r="Y3679" t="s">
        <v>40</v>
      </c>
      <c r="AB3679" t="s">
        <v>37</v>
      </c>
      <c r="AC3679" t="s">
        <v>92</v>
      </c>
      <c r="AD3679" t="s">
        <v>39</v>
      </c>
    </row>
    <row r="3680" spans="1:30">
      <c r="A3680" t="s">
        <v>4481</v>
      </c>
      <c r="B3680" t="s">
        <v>26</v>
      </c>
      <c r="C3680" t="s">
        <v>27</v>
      </c>
      <c r="D3680" t="s">
        <v>28</v>
      </c>
      <c r="E3680" t="s">
        <v>363</v>
      </c>
      <c r="F3680" t="s">
        <v>4438</v>
      </c>
      <c r="G3680" t="s">
        <v>4439</v>
      </c>
      <c r="H3680" t="s">
        <v>6181</v>
      </c>
      <c r="I3680" t="s">
        <v>14815</v>
      </c>
      <c r="J3680" t="s">
        <v>4481</v>
      </c>
      <c r="K3680" t="s">
        <v>87</v>
      </c>
      <c r="L3680" t="s">
        <v>88</v>
      </c>
      <c r="M3680" t="s">
        <v>89</v>
      </c>
      <c r="N3680" t="s">
        <v>42</v>
      </c>
      <c r="O3680" t="s">
        <v>52</v>
      </c>
      <c r="P3680" t="s">
        <v>72</v>
      </c>
      <c r="Q3680" t="s">
        <v>163</v>
      </c>
      <c r="R3680" t="s">
        <v>665</v>
      </c>
      <c r="S3680" t="str">
        <f t="shared" si="57"/>
        <v>QUISPE GALINDO, SEBASTIAN</v>
      </c>
      <c r="T3680" t="s">
        <v>91</v>
      </c>
      <c r="U3680" t="s">
        <v>36</v>
      </c>
      <c r="V3680" t="s">
        <v>48</v>
      </c>
      <c r="W3680" t="s">
        <v>18027</v>
      </c>
      <c r="X3680" s="121">
        <v>21444</v>
      </c>
      <c r="Y3680" t="s">
        <v>4482</v>
      </c>
      <c r="AB3680" t="s">
        <v>37</v>
      </c>
      <c r="AC3680" t="s">
        <v>92</v>
      </c>
      <c r="AD3680" t="s">
        <v>39</v>
      </c>
    </row>
    <row r="3681" spans="1:30">
      <c r="A3681" t="s">
        <v>4485</v>
      </c>
      <c r="B3681" t="s">
        <v>26</v>
      </c>
      <c r="C3681" t="s">
        <v>27</v>
      </c>
      <c r="D3681" t="s">
        <v>28</v>
      </c>
      <c r="E3681" t="s">
        <v>363</v>
      </c>
      <c r="F3681" t="s">
        <v>4483</v>
      </c>
      <c r="G3681" t="s">
        <v>4484</v>
      </c>
      <c r="H3681" t="s">
        <v>6181</v>
      </c>
      <c r="I3681" t="s">
        <v>6050</v>
      </c>
      <c r="J3681" t="s">
        <v>4485</v>
      </c>
      <c r="K3681" t="s">
        <v>30</v>
      </c>
      <c r="L3681" t="s">
        <v>31</v>
      </c>
      <c r="M3681" t="s">
        <v>32</v>
      </c>
      <c r="N3681" t="s">
        <v>231</v>
      </c>
      <c r="O3681" t="s">
        <v>6394</v>
      </c>
      <c r="P3681" t="s">
        <v>40</v>
      </c>
      <c r="Q3681" t="s">
        <v>40</v>
      </c>
      <c r="R3681" t="s">
        <v>40</v>
      </c>
      <c r="S3681" s="163" t="s">
        <v>231</v>
      </c>
      <c r="T3681" t="s">
        <v>62</v>
      </c>
      <c r="U3681" t="s">
        <v>36</v>
      </c>
      <c r="V3681" t="s">
        <v>48</v>
      </c>
      <c r="W3681" t="s">
        <v>40</v>
      </c>
      <c r="X3681" t="s">
        <v>232</v>
      </c>
      <c r="Y3681" t="s">
        <v>40</v>
      </c>
      <c r="AB3681" t="s">
        <v>37</v>
      </c>
      <c r="AC3681" t="s">
        <v>38</v>
      </c>
      <c r="AD3681" t="s">
        <v>39</v>
      </c>
    </row>
    <row r="3682" spans="1:30">
      <c r="A3682" t="s">
        <v>10831</v>
      </c>
      <c r="B3682" t="s">
        <v>26</v>
      </c>
      <c r="C3682" t="s">
        <v>27</v>
      </c>
      <c r="D3682" t="s">
        <v>28</v>
      </c>
      <c r="E3682" t="s">
        <v>363</v>
      </c>
      <c r="F3682" t="s">
        <v>4483</v>
      </c>
      <c r="G3682" t="s">
        <v>4484</v>
      </c>
      <c r="H3682" t="s">
        <v>6181</v>
      </c>
      <c r="I3682" t="s">
        <v>6050</v>
      </c>
      <c r="J3682" t="s">
        <v>10831</v>
      </c>
      <c r="K3682" t="s">
        <v>30</v>
      </c>
      <c r="L3682" t="s">
        <v>30</v>
      </c>
      <c r="M3682" t="s">
        <v>41</v>
      </c>
      <c r="N3682" t="s">
        <v>42</v>
      </c>
      <c r="O3682" t="s">
        <v>14755</v>
      </c>
      <c r="P3682" t="s">
        <v>131</v>
      </c>
      <c r="Q3682" t="s">
        <v>262</v>
      </c>
      <c r="R3682" t="s">
        <v>1430</v>
      </c>
      <c r="S3682" t="str">
        <f t="shared" si="57"/>
        <v>COILA LUJANO, SANTIAGO</v>
      </c>
      <c r="T3682" t="s">
        <v>62</v>
      </c>
      <c r="U3682" t="s">
        <v>47</v>
      </c>
      <c r="V3682" t="s">
        <v>48</v>
      </c>
      <c r="W3682" t="s">
        <v>18028</v>
      </c>
      <c r="X3682" s="121">
        <v>25202</v>
      </c>
      <c r="Y3682" t="s">
        <v>18029</v>
      </c>
      <c r="AB3682" t="s">
        <v>37</v>
      </c>
      <c r="AC3682" t="s">
        <v>38</v>
      </c>
      <c r="AD3682" t="s">
        <v>39</v>
      </c>
    </row>
    <row r="3683" spans="1:30">
      <c r="A3683" t="s">
        <v>4782</v>
      </c>
      <c r="B3683" t="s">
        <v>26</v>
      </c>
      <c r="C3683" t="s">
        <v>27</v>
      </c>
      <c r="D3683" t="s">
        <v>28</v>
      </c>
      <c r="E3683" t="s">
        <v>363</v>
      </c>
      <c r="F3683" t="s">
        <v>4483</v>
      </c>
      <c r="G3683" t="s">
        <v>4484</v>
      </c>
      <c r="H3683" t="s">
        <v>6181</v>
      </c>
      <c r="I3683" t="s">
        <v>6050</v>
      </c>
      <c r="J3683" t="s">
        <v>4782</v>
      </c>
      <c r="K3683" t="s">
        <v>30</v>
      </c>
      <c r="L3683" t="s">
        <v>30</v>
      </c>
      <c r="M3683" t="s">
        <v>41</v>
      </c>
      <c r="N3683" t="s">
        <v>231</v>
      </c>
      <c r="O3683" t="s">
        <v>19329</v>
      </c>
      <c r="P3683" t="s">
        <v>40</v>
      </c>
      <c r="Q3683" t="s">
        <v>40</v>
      </c>
      <c r="R3683" t="s">
        <v>40</v>
      </c>
      <c r="S3683" s="163" t="s">
        <v>231</v>
      </c>
      <c r="T3683" t="s">
        <v>62</v>
      </c>
      <c r="U3683" t="s">
        <v>47</v>
      </c>
      <c r="V3683" t="s">
        <v>48</v>
      </c>
      <c r="W3683" t="s">
        <v>40</v>
      </c>
      <c r="X3683" t="s">
        <v>232</v>
      </c>
      <c r="Y3683" t="s">
        <v>40</v>
      </c>
      <c r="AB3683" t="s">
        <v>37</v>
      </c>
      <c r="AC3683" t="s">
        <v>6439</v>
      </c>
      <c r="AD3683" t="s">
        <v>39</v>
      </c>
    </row>
    <row r="3684" spans="1:30">
      <c r="A3684" t="s">
        <v>4488</v>
      </c>
      <c r="B3684" t="s">
        <v>26</v>
      </c>
      <c r="C3684" t="s">
        <v>27</v>
      </c>
      <c r="D3684" t="s">
        <v>28</v>
      </c>
      <c r="E3684" t="s">
        <v>363</v>
      </c>
      <c r="F3684" t="s">
        <v>4483</v>
      </c>
      <c r="G3684" t="s">
        <v>4484</v>
      </c>
      <c r="H3684" t="s">
        <v>6181</v>
      </c>
      <c r="I3684" t="s">
        <v>6050</v>
      </c>
      <c r="J3684" t="s">
        <v>4488</v>
      </c>
      <c r="K3684" t="s">
        <v>30</v>
      </c>
      <c r="L3684" t="s">
        <v>30</v>
      </c>
      <c r="M3684" t="s">
        <v>41</v>
      </c>
      <c r="N3684" t="s">
        <v>231</v>
      </c>
      <c r="O3684" t="s">
        <v>13457</v>
      </c>
      <c r="P3684" t="s">
        <v>40</v>
      </c>
      <c r="Q3684" t="s">
        <v>40</v>
      </c>
      <c r="R3684" t="s">
        <v>40</v>
      </c>
      <c r="S3684" s="163" t="s">
        <v>231</v>
      </c>
      <c r="T3684" t="s">
        <v>62</v>
      </c>
      <c r="U3684" t="s">
        <v>47</v>
      </c>
      <c r="V3684" t="s">
        <v>48</v>
      </c>
      <c r="W3684" t="s">
        <v>40</v>
      </c>
      <c r="X3684" t="s">
        <v>232</v>
      </c>
      <c r="Y3684" t="s">
        <v>40</v>
      </c>
      <c r="AB3684" t="s">
        <v>37</v>
      </c>
      <c r="AC3684" t="s">
        <v>6439</v>
      </c>
      <c r="AD3684" t="s">
        <v>39</v>
      </c>
    </row>
    <row r="3685" spans="1:30">
      <c r="A3685" t="s">
        <v>4491</v>
      </c>
      <c r="B3685" t="s">
        <v>26</v>
      </c>
      <c r="C3685" t="s">
        <v>27</v>
      </c>
      <c r="D3685" t="s">
        <v>28</v>
      </c>
      <c r="E3685" t="s">
        <v>363</v>
      </c>
      <c r="F3685" t="s">
        <v>4483</v>
      </c>
      <c r="G3685" t="s">
        <v>4484</v>
      </c>
      <c r="H3685" t="s">
        <v>6181</v>
      </c>
      <c r="I3685" t="s">
        <v>6050</v>
      </c>
      <c r="J3685" t="s">
        <v>4491</v>
      </c>
      <c r="K3685" t="s">
        <v>30</v>
      </c>
      <c r="L3685" t="s">
        <v>30</v>
      </c>
      <c r="M3685" t="s">
        <v>41</v>
      </c>
      <c r="N3685" t="s">
        <v>42</v>
      </c>
      <c r="O3685" t="s">
        <v>52</v>
      </c>
      <c r="P3685" t="s">
        <v>122</v>
      </c>
      <c r="Q3685" t="s">
        <v>250</v>
      </c>
      <c r="R3685" t="s">
        <v>838</v>
      </c>
      <c r="S3685" t="str">
        <f t="shared" si="57"/>
        <v>FLORES SALAS, PAULINA</v>
      </c>
      <c r="T3685" t="s">
        <v>62</v>
      </c>
      <c r="U3685" t="s">
        <v>47</v>
      </c>
      <c r="V3685" t="s">
        <v>48</v>
      </c>
      <c r="W3685" t="s">
        <v>18032</v>
      </c>
      <c r="X3685" s="121">
        <v>27718</v>
      </c>
      <c r="Y3685" t="s">
        <v>4492</v>
      </c>
      <c r="AB3685" t="s">
        <v>37</v>
      </c>
      <c r="AC3685" t="s">
        <v>38</v>
      </c>
      <c r="AD3685" t="s">
        <v>39</v>
      </c>
    </row>
    <row r="3686" spans="1:30">
      <c r="A3686" t="s">
        <v>4493</v>
      </c>
      <c r="B3686" t="s">
        <v>26</v>
      </c>
      <c r="C3686" t="s">
        <v>27</v>
      </c>
      <c r="D3686" t="s">
        <v>28</v>
      </c>
      <c r="E3686" t="s">
        <v>363</v>
      </c>
      <c r="F3686" t="s">
        <v>4483</v>
      </c>
      <c r="G3686" t="s">
        <v>4484</v>
      </c>
      <c r="H3686" t="s">
        <v>6181</v>
      </c>
      <c r="I3686" t="s">
        <v>6050</v>
      </c>
      <c r="J3686" t="s">
        <v>4493</v>
      </c>
      <c r="K3686" t="s">
        <v>30</v>
      </c>
      <c r="L3686" t="s">
        <v>30</v>
      </c>
      <c r="M3686" t="s">
        <v>41</v>
      </c>
      <c r="N3686" t="s">
        <v>42</v>
      </c>
      <c r="O3686" t="s">
        <v>4494</v>
      </c>
      <c r="P3686" t="s">
        <v>57</v>
      </c>
      <c r="Q3686" t="s">
        <v>175</v>
      </c>
      <c r="R3686" t="s">
        <v>2914</v>
      </c>
      <c r="S3686" t="str">
        <f t="shared" si="57"/>
        <v>VILCA TITO, GENARO</v>
      </c>
      <c r="T3686" t="s">
        <v>51</v>
      </c>
      <c r="U3686" t="s">
        <v>47</v>
      </c>
      <c r="V3686" t="s">
        <v>48</v>
      </c>
      <c r="W3686" t="s">
        <v>18033</v>
      </c>
      <c r="X3686" s="121">
        <v>21086</v>
      </c>
      <c r="Y3686" t="s">
        <v>4495</v>
      </c>
      <c r="AB3686" t="s">
        <v>37</v>
      </c>
      <c r="AC3686" t="s">
        <v>38</v>
      </c>
      <c r="AD3686" t="s">
        <v>39</v>
      </c>
    </row>
    <row r="3687" spans="1:30">
      <c r="A3687" t="s">
        <v>4503</v>
      </c>
      <c r="B3687" t="s">
        <v>26</v>
      </c>
      <c r="C3687" t="s">
        <v>27</v>
      </c>
      <c r="D3687" t="s">
        <v>28</v>
      </c>
      <c r="E3687" t="s">
        <v>363</v>
      </c>
      <c r="F3687" t="s">
        <v>4483</v>
      </c>
      <c r="G3687" t="s">
        <v>4484</v>
      </c>
      <c r="H3687" t="s">
        <v>6181</v>
      </c>
      <c r="I3687" t="s">
        <v>6050</v>
      </c>
      <c r="J3687" t="s">
        <v>4503</v>
      </c>
      <c r="K3687" t="s">
        <v>30</v>
      </c>
      <c r="L3687" t="s">
        <v>30</v>
      </c>
      <c r="M3687" t="s">
        <v>41</v>
      </c>
      <c r="N3687" t="s">
        <v>231</v>
      </c>
      <c r="O3687" t="s">
        <v>18034</v>
      </c>
      <c r="P3687" t="s">
        <v>40</v>
      </c>
      <c r="Q3687" t="s">
        <v>40</v>
      </c>
      <c r="R3687" t="s">
        <v>40</v>
      </c>
      <c r="S3687" s="163" t="s">
        <v>231</v>
      </c>
      <c r="T3687" t="s">
        <v>62</v>
      </c>
      <c r="U3687" t="s">
        <v>47</v>
      </c>
      <c r="V3687" t="s">
        <v>48</v>
      </c>
      <c r="W3687" t="s">
        <v>40</v>
      </c>
      <c r="X3687" t="s">
        <v>232</v>
      </c>
      <c r="Y3687" t="s">
        <v>40</v>
      </c>
      <c r="AB3687" t="s">
        <v>37</v>
      </c>
      <c r="AC3687" t="s">
        <v>6439</v>
      </c>
      <c r="AD3687" t="s">
        <v>39</v>
      </c>
    </row>
    <row r="3688" spans="1:30">
      <c r="A3688" t="s">
        <v>4511</v>
      </c>
      <c r="B3688" t="s">
        <v>26</v>
      </c>
      <c r="C3688" t="s">
        <v>27</v>
      </c>
      <c r="D3688" t="s">
        <v>28</v>
      </c>
      <c r="E3688" t="s">
        <v>363</v>
      </c>
      <c r="F3688" t="s">
        <v>4483</v>
      </c>
      <c r="G3688" t="s">
        <v>4484</v>
      </c>
      <c r="H3688" t="s">
        <v>6181</v>
      </c>
      <c r="I3688" t="s">
        <v>6050</v>
      </c>
      <c r="J3688" t="s">
        <v>4511</v>
      </c>
      <c r="K3688" t="s">
        <v>30</v>
      </c>
      <c r="L3688" t="s">
        <v>30</v>
      </c>
      <c r="M3688" t="s">
        <v>41</v>
      </c>
      <c r="N3688" t="s">
        <v>42</v>
      </c>
      <c r="O3688" t="s">
        <v>4512</v>
      </c>
      <c r="P3688" t="s">
        <v>103</v>
      </c>
      <c r="Q3688" t="s">
        <v>529</v>
      </c>
      <c r="R3688" t="s">
        <v>4513</v>
      </c>
      <c r="S3688" t="str">
        <f t="shared" si="57"/>
        <v>MAMANI AQUINO, JUAN TEODORO</v>
      </c>
      <c r="T3688" t="s">
        <v>51</v>
      </c>
      <c r="U3688" t="s">
        <v>47</v>
      </c>
      <c r="V3688" t="s">
        <v>48</v>
      </c>
      <c r="W3688" t="s">
        <v>18035</v>
      </c>
      <c r="X3688" s="121">
        <v>26294</v>
      </c>
      <c r="Y3688" t="s">
        <v>4514</v>
      </c>
      <c r="AB3688" t="s">
        <v>37</v>
      </c>
      <c r="AC3688" t="s">
        <v>38</v>
      </c>
      <c r="AD3688" t="s">
        <v>39</v>
      </c>
    </row>
    <row r="3689" spans="1:30">
      <c r="A3689" t="s">
        <v>13458</v>
      </c>
      <c r="B3689" t="s">
        <v>26</v>
      </c>
      <c r="C3689" t="s">
        <v>27</v>
      </c>
      <c r="D3689" t="s">
        <v>28</v>
      </c>
      <c r="E3689" t="s">
        <v>363</v>
      </c>
      <c r="F3689" t="s">
        <v>4483</v>
      </c>
      <c r="G3689" t="s">
        <v>4484</v>
      </c>
      <c r="H3689" t="s">
        <v>6181</v>
      </c>
      <c r="I3689" t="s">
        <v>6050</v>
      </c>
      <c r="J3689" t="s">
        <v>13458</v>
      </c>
      <c r="K3689" t="s">
        <v>30</v>
      </c>
      <c r="L3689" t="s">
        <v>30</v>
      </c>
      <c r="M3689" t="s">
        <v>41</v>
      </c>
      <c r="N3689" t="s">
        <v>42</v>
      </c>
      <c r="O3689" t="s">
        <v>52</v>
      </c>
      <c r="P3689" t="s">
        <v>467</v>
      </c>
      <c r="Q3689" t="s">
        <v>103</v>
      </c>
      <c r="R3689" t="s">
        <v>1368</v>
      </c>
      <c r="S3689" t="str">
        <f t="shared" si="57"/>
        <v>TOLEDO MAMANI, JUAN JOSE</v>
      </c>
      <c r="T3689" t="s">
        <v>62</v>
      </c>
      <c r="U3689" t="s">
        <v>47</v>
      </c>
      <c r="V3689" t="s">
        <v>48</v>
      </c>
      <c r="W3689" t="s">
        <v>18036</v>
      </c>
      <c r="X3689" s="121">
        <v>22003</v>
      </c>
      <c r="Y3689" t="s">
        <v>4499</v>
      </c>
      <c r="AB3689" t="s">
        <v>37</v>
      </c>
      <c r="AC3689" t="s">
        <v>38</v>
      </c>
      <c r="AD3689" t="s">
        <v>39</v>
      </c>
    </row>
    <row r="3690" spans="1:30">
      <c r="A3690" t="s">
        <v>13459</v>
      </c>
      <c r="B3690" t="s">
        <v>26</v>
      </c>
      <c r="C3690" t="s">
        <v>27</v>
      </c>
      <c r="D3690" t="s">
        <v>28</v>
      </c>
      <c r="E3690" t="s">
        <v>363</v>
      </c>
      <c r="F3690" t="s">
        <v>4483</v>
      </c>
      <c r="G3690" t="s">
        <v>4484</v>
      </c>
      <c r="H3690" t="s">
        <v>6181</v>
      </c>
      <c r="I3690" t="s">
        <v>6050</v>
      </c>
      <c r="J3690" t="s">
        <v>13459</v>
      </c>
      <c r="K3690" t="s">
        <v>30</v>
      </c>
      <c r="L3690" t="s">
        <v>30</v>
      </c>
      <c r="M3690" t="s">
        <v>41</v>
      </c>
      <c r="N3690" t="s">
        <v>42</v>
      </c>
      <c r="O3690" t="s">
        <v>111</v>
      </c>
      <c r="P3690" t="s">
        <v>4505</v>
      </c>
      <c r="Q3690" t="s">
        <v>341</v>
      </c>
      <c r="R3690" t="s">
        <v>4506</v>
      </c>
      <c r="S3690" t="str">
        <f t="shared" si="57"/>
        <v>CAPQUEQUI HUARACHI, MARIO IGNACIO</v>
      </c>
      <c r="T3690" t="s">
        <v>51</v>
      </c>
      <c r="U3690" t="s">
        <v>47</v>
      </c>
      <c r="V3690" t="s">
        <v>48</v>
      </c>
      <c r="W3690" t="s">
        <v>18037</v>
      </c>
      <c r="X3690" s="121">
        <v>24682</v>
      </c>
      <c r="Y3690" t="s">
        <v>4507</v>
      </c>
      <c r="AB3690" t="s">
        <v>37</v>
      </c>
      <c r="AC3690" t="s">
        <v>38</v>
      </c>
      <c r="AD3690" t="s">
        <v>39</v>
      </c>
    </row>
    <row r="3691" spans="1:30">
      <c r="A3691" t="s">
        <v>13460</v>
      </c>
      <c r="B3691" t="s">
        <v>26</v>
      </c>
      <c r="C3691" t="s">
        <v>27</v>
      </c>
      <c r="D3691" t="s">
        <v>28</v>
      </c>
      <c r="E3691" t="s">
        <v>363</v>
      </c>
      <c r="F3691" t="s">
        <v>4483</v>
      </c>
      <c r="G3691" t="s">
        <v>4484</v>
      </c>
      <c r="H3691" t="s">
        <v>6181</v>
      </c>
      <c r="I3691" t="s">
        <v>6050</v>
      </c>
      <c r="J3691" t="s">
        <v>13460</v>
      </c>
      <c r="K3691" t="s">
        <v>30</v>
      </c>
      <c r="L3691" t="s">
        <v>30</v>
      </c>
      <c r="M3691" t="s">
        <v>2498</v>
      </c>
      <c r="N3691" t="s">
        <v>42</v>
      </c>
      <c r="O3691" t="s">
        <v>52</v>
      </c>
      <c r="P3691" t="s">
        <v>536</v>
      </c>
      <c r="Q3691" t="s">
        <v>324</v>
      </c>
      <c r="R3691" t="s">
        <v>896</v>
      </c>
      <c r="S3691" t="str">
        <f t="shared" si="57"/>
        <v>VELARDE COAQUIRA, ARNALDO</v>
      </c>
      <c r="T3691" t="s">
        <v>46</v>
      </c>
      <c r="U3691" t="s">
        <v>47</v>
      </c>
      <c r="V3691" t="s">
        <v>48</v>
      </c>
      <c r="W3691" t="s">
        <v>18038</v>
      </c>
      <c r="X3691" s="121">
        <v>24953</v>
      </c>
      <c r="Y3691" t="s">
        <v>4500</v>
      </c>
      <c r="AB3691" t="s">
        <v>37</v>
      </c>
      <c r="AC3691" t="s">
        <v>38</v>
      </c>
      <c r="AD3691" t="s">
        <v>39</v>
      </c>
    </row>
    <row r="3692" spans="1:30">
      <c r="A3692" t="s">
        <v>13461</v>
      </c>
      <c r="B3692" t="s">
        <v>26</v>
      </c>
      <c r="C3692" t="s">
        <v>27</v>
      </c>
      <c r="D3692" t="s">
        <v>28</v>
      </c>
      <c r="E3692" t="s">
        <v>363</v>
      </c>
      <c r="F3692" t="s">
        <v>4483</v>
      </c>
      <c r="G3692" t="s">
        <v>4484</v>
      </c>
      <c r="H3692" t="s">
        <v>6181</v>
      </c>
      <c r="I3692" t="s">
        <v>6050</v>
      </c>
      <c r="J3692" t="s">
        <v>13461</v>
      </c>
      <c r="K3692" t="s">
        <v>30</v>
      </c>
      <c r="L3692" t="s">
        <v>30</v>
      </c>
      <c r="M3692" t="s">
        <v>41</v>
      </c>
      <c r="N3692" t="s">
        <v>42</v>
      </c>
      <c r="O3692" t="s">
        <v>4508</v>
      </c>
      <c r="P3692" t="s">
        <v>237</v>
      </c>
      <c r="Q3692" t="s">
        <v>308</v>
      </c>
      <c r="R3692" t="s">
        <v>4509</v>
      </c>
      <c r="S3692" t="str">
        <f t="shared" si="57"/>
        <v>BARRIGA HINOJOSA, EDUARDO IGNACIO</v>
      </c>
      <c r="T3692" t="s">
        <v>46</v>
      </c>
      <c r="U3692" t="s">
        <v>47</v>
      </c>
      <c r="V3692" t="s">
        <v>48</v>
      </c>
      <c r="W3692" t="s">
        <v>18039</v>
      </c>
      <c r="X3692" s="121">
        <v>25488</v>
      </c>
      <c r="Y3692" t="s">
        <v>4510</v>
      </c>
      <c r="AB3692" t="s">
        <v>37</v>
      </c>
      <c r="AC3692" t="s">
        <v>38</v>
      </c>
      <c r="AD3692" t="s">
        <v>39</v>
      </c>
    </row>
    <row r="3693" spans="1:30">
      <c r="A3693" t="s">
        <v>13462</v>
      </c>
      <c r="B3693" t="s">
        <v>26</v>
      </c>
      <c r="C3693" t="s">
        <v>27</v>
      </c>
      <c r="D3693" t="s">
        <v>28</v>
      </c>
      <c r="E3693" t="s">
        <v>363</v>
      </c>
      <c r="F3693" t="s">
        <v>4483</v>
      </c>
      <c r="G3693" t="s">
        <v>4484</v>
      </c>
      <c r="H3693" t="s">
        <v>6181</v>
      </c>
      <c r="I3693" t="s">
        <v>6050</v>
      </c>
      <c r="J3693" t="s">
        <v>13462</v>
      </c>
      <c r="K3693" t="s">
        <v>30</v>
      </c>
      <c r="L3693" t="s">
        <v>30</v>
      </c>
      <c r="M3693" t="s">
        <v>41</v>
      </c>
      <c r="N3693" t="s">
        <v>42</v>
      </c>
      <c r="O3693" t="s">
        <v>52</v>
      </c>
      <c r="P3693" t="s">
        <v>250</v>
      </c>
      <c r="Q3693" t="s">
        <v>4496</v>
      </c>
      <c r="R3693" t="s">
        <v>4497</v>
      </c>
      <c r="S3693" t="str">
        <f t="shared" si="57"/>
        <v>SALAS VALVERDE, MIRYAM DOMINGA</v>
      </c>
      <c r="T3693" t="s">
        <v>51</v>
      </c>
      <c r="U3693" t="s">
        <v>47</v>
      </c>
      <c r="V3693" t="s">
        <v>48</v>
      </c>
      <c r="W3693" t="s">
        <v>18040</v>
      </c>
      <c r="X3693" s="121">
        <v>23227</v>
      </c>
      <c r="Y3693" t="s">
        <v>4498</v>
      </c>
      <c r="AB3693" t="s">
        <v>37</v>
      </c>
      <c r="AC3693" t="s">
        <v>38</v>
      </c>
      <c r="AD3693" t="s">
        <v>39</v>
      </c>
    </row>
    <row r="3694" spans="1:30">
      <c r="A3694" t="s">
        <v>13463</v>
      </c>
      <c r="B3694" t="s">
        <v>26</v>
      </c>
      <c r="C3694" t="s">
        <v>27</v>
      </c>
      <c r="D3694" t="s">
        <v>28</v>
      </c>
      <c r="E3694" t="s">
        <v>363</v>
      </c>
      <c r="F3694" t="s">
        <v>4483</v>
      </c>
      <c r="G3694" t="s">
        <v>4484</v>
      </c>
      <c r="H3694" t="s">
        <v>6181</v>
      </c>
      <c r="I3694" t="s">
        <v>6050</v>
      </c>
      <c r="J3694" t="s">
        <v>13463</v>
      </c>
      <c r="K3694" t="s">
        <v>30</v>
      </c>
      <c r="L3694" t="s">
        <v>30</v>
      </c>
      <c r="M3694" t="s">
        <v>41</v>
      </c>
      <c r="N3694" t="s">
        <v>42</v>
      </c>
      <c r="O3694" t="s">
        <v>4515</v>
      </c>
      <c r="P3694" t="s">
        <v>312</v>
      </c>
      <c r="Q3694" t="s">
        <v>215</v>
      </c>
      <c r="R3694" t="s">
        <v>4516</v>
      </c>
      <c r="S3694" t="str">
        <f t="shared" si="57"/>
        <v>VARGAS CASTILLO, GINO ENRICO</v>
      </c>
      <c r="T3694" t="s">
        <v>62</v>
      </c>
      <c r="U3694" t="s">
        <v>47</v>
      </c>
      <c r="V3694" t="s">
        <v>48</v>
      </c>
      <c r="W3694" t="s">
        <v>18041</v>
      </c>
      <c r="X3694" s="121">
        <v>26388</v>
      </c>
      <c r="Y3694" t="s">
        <v>4517</v>
      </c>
      <c r="AB3694" t="s">
        <v>37</v>
      </c>
      <c r="AC3694" t="s">
        <v>38</v>
      </c>
      <c r="AD3694" t="s">
        <v>39</v>
      </c>
    </row>
    <row r="3695" spans="1:30">
      <c r="A3695" t="s">
        <v>13464</v>
      </c>
      <c r="B3695" t="s">
        <v>26</v>
      </c>
      <c r="C3695" t="s">
        <v>27</v>
      </c>
      <c r="D3695" t="s">
        <v>28</v>
      </c>
      <c r="E3695" t="s">
        <v>363</v>
      </c>
      <c r="F3695" t="s">
        <v>4483</v>
      </c>
      <c r="G3695" t="s">
        <v>4484</v>
      </c>
      <c r="H3695" t="s">
        <v>6181</v>
      </c>
      <c r="I3695" t="s">
        <v>6050</v>
      </c>
      <c r="J3695" t="s">
        <v>13464</v>
      </c>
      <c r="K3695" t="s">
        <v>30</v>
      </c>
      <c r="L3695" t="s">
        <v>30</v>
      </c>
      <c r="M3695" t="s">
        <v>2498</v>
      </c>
      <c r="N3695" t="s">
        <v>42</v>
      </c>
      <c r="O3695" t="s">
        <v>4489</v>
      </c>
      <c r="P3695" t="s">
        <v>1036</v>
      </c>
      <c r="Q3695" t="s">
        <v>103</v>
      </c>
      <c r="R3695" t="s">
        <v>473</v>
      </c>
      <c r="S3695" t="str">
        <f t="shared" si="57"/>
        <v>TEBES MAMANI, NELLY</v>
      </c>
      <c r="T3695" t="s">
        <v>35</v>
      </c>
      <c r="U3695" t="s">
        <v>47</v>
      </c>
      <c r="V3695" t="s">
        <v>48</v>
      </c>
      <c r="W3695" t="s">
        <v>18042</v>
      </c>
      <c r="X3695" s="121">
        <v>23602</v>
      </c>
      <c r="Y3695" t="s">
        <v>4490</v>
      </c>
      <c r="AB3695" t="s">
        <v>37</v>
      </c>
      <c r="AC3695" t="s">
        <v>38</v>
      </c>
      <c r="AD3695" t="s">
        <v>39</v>
      </c>
    </row>
    <row r="3696" spans="1:30">
      <c r="A3696" t="s">
        <v>13465</v>
      </c>
      <c r="B3696" t="s">
        <v>26</v>
      </c>
      <c r="C3696" t="s">
        <v>27</v>
      </c>
      <c r="D3696" t="s">
        <v>28</v>
      </c>
      <c r="E3696" t="s">
        <v>363</v>
      </c>
      <c r="F3696" t="s">
        <v>4483</v>
      </c>
      <c r="G3696" t="s">
        <v>4484</v>
      </c>
      <c r="H3696" t="s">
        <v>6181</v>
      </c>
      <c r="I3696" t="s">
        <v>6050</v>
      </c>
      <c r="J3696" t="s">
        <v>13465</v>
      </c>
      <c r="K3696" t="s">
        <v>30</v>
      </c>
      <c r="L3696" t="s">
        <v>30</v>
      </c>
      <c r="M3696" t="s">
        <v>2590</v>
      </c>
      <c r="N3696" t="s">
        <v>42</v>
      </c>
      <c r="O3696" t="s">
        <v>1406</v>
      </c>
      <c r="P3696" t="s">
        <v>73</v>
      </c>
      <c r="Q3696" t="s">
        <v>122</v>
      </c>
      <c r="R3696" t="s">
        <v>4501</v>
      </c>
      <c r="S3696" t="str">
        <f t="shared" si="57"/>
        <v>CONDORI FLORES, JOVANY EMPERATRIZ</v>
      </c>
      <c r="T3696" t="s">
        <v>58</v>
      </c>
      <c r="U3696" t="s">
        <v>47</v>
      </c>
      <c r="V3696" t="s">
        <v>48</v>
      </c>
      <c r="W3696" t="s">
        <v>18043</v>
      </c>
      <c r="X3696" s="121">
        <v>26752</v>
      </c>
      <c r="Y3696" t="s">
        <v>4502</v>
      </c>
      <c r="AB3696" t="s">
        <v>37</v>
      </c>
      <c r="AC3696" t="s">
        <v>38</v>
      </c>
      <c r="AD3696" t="s">
        <v>39</v>
      </c>
    </row>
    <row r="3697" spans="1:30">
      <c r="A3697" t="s">
        <v>13466</v>
      </c>
      <c r="B3697" t="s">
        <v>26</v>
      </c>
      <c r="C3697" t="s">
        <v>27</v>
      </c>
      <c r="D3697" t="s">
        <v>28</v>
      </c>
      <c r="E3697" t="s">
        <v>363</v>
      </c>
      <c r="F3697" t="s">
        <v>4483</v>
      </c>
      <c r="G3697" t="s">
        <v>4484</v>
      </c>
      <c r="H3697" t="s">
        <v>6181</v>
      </c>
      <c r="I3697" t="s">
        <v>6050</v>
      </c>
      <c r="J3697" t="s">
        <v>13466</v>
      </c>
      <c r="K3697" t="s">
        <v>30</v>
      </c>
      <c r="L3697" t="s">
        <v>30</v>
      </c>
      <c r="M3697" t="s">
        <v>41</v>
      </c>
      <c r="N3697" t="s">
        <v>231</v>
      </c>
      <c r="O3697" t="s">
        <v>13467</v>
      </c>
      <c r="P3697" t="s">
        <v>40</v>
      </c>
      <c r="Q3697" t="s">
        <v>40</v>
      </c>
      <c r="R3697" t="s">
        <v>40</v>
      </c>
      <c r="S3697" s="163" t="s">
        <v>231</v>
      </c>
      <c r="T3697" t="s">
        <v>62</v>
      </c>
      <c r="U3697" t="s">
        <v>47</v>
      </c>
      <c r="V3697" t="s">
        <v>48</v>
      </c>
      <c r="W3697" t="s">
        <v>40</v>
      </c>
      <c r="X3697" t="s">
        <v>232</v>
      </c>
      <c r="Y3697" t="s">
        <v>40</v>
      </c>
      <c r="AB3697" t="s">
        <v>37</v>
      </c>
      <c r="AC3697" t="s">
        <v>6439</v>
      </c>
      <c r="AD3697" t="s">
        <v>39</v>
      </c>
    </row>
    <row r="3698" spans="1:30">
      <c r="A3698" t="s">
        <v>13468</v>
      </c>
      <c r="B3698" t="s">
        <v>26</v>
      </c>
      <c r="C3698" t="s">
        <v>27</v>
      </c>
      <c r="D3698" t="s">
        <v>28</v>
      </c>
      <c r="E3698" t="s">
        <v>363</v>
      </c>
      <c r="F3698" t="s">
        <v>4483</v>
      </c>
      <c r="G3698" t="s">
        <v>4484</v>
      </c>
      <c r="H3698" t="s">
        <v>6181</v>
      </c>
      <c r="I3698" t="s">
        <v>6050</v>
      </c>
      <c r="J3698" t="s">
        <v>13468</v>
      </c>
      <c r="K3698" t="s">
        <v>30</v>
      </c>
      <c r="L3698" t="s">
        <v>74</v>
      </c>
      <c r="M3698" t="s">
        <v>74</v>
      </c>
      <c r="N3698" t="s">
        <v>42</v>
      </c>
      <c r="O3698" t="s">
        <v>14756</v>
      </c>
      <c r="P3698" t="s">
        <v>122</v>
      </c>
      <c r="Q3698" t="s">
        <v>6320</v>
      </c>
      <c r="R3698" t="s">
        <v>442</v>
      </c>
      <c r="S3698" t="str">
        <f t="shared" si="57"/>
        <v>FLORES SEGURA, ANA ISABEL</v>
      </c>
      <c r="T3698" t="s">
        <v>40</v>
      </c>
      <c r="U3698" t="s">
        <v>47</v>
      </c>
      <c r="V3698" t="s">
        <v>48</v>
      </c>
      <c r="W3698" t="s">
        <v>18700</v>
      </c>
      <c r="X3698" s="121">
        <v>28046</v>
      </c>
      <c r="Y3698" t="s">
        <v>18701</v>
      </c>
      <c r="AB3698" t="s">
        <v>37</v>
      </c>
      <c r="AC3698" t="s">
        <v>77</v>
      </c>
      <c r="AD3698" t="s">
        <v>39</v>
      </c>
    </row>
    <row r="3699" spans="1:30">
      <c r="A3699" t="s">
        <v>4523</v>
      </c>
      <c r="B3699" t="s">
        <v>26</v>
      </c>
      <c r="C3699" t="s">
        <v>27</v>
      </c>
      <c r="D3699" t="s">
        <v>28</v>
      </c>
      <c r="E3699" t="s">
        <v>363</v>
      </c>
      <c r="F3699" t="s">
        <v>4483</v>
      </c>
      <c r="G3699" t="s">
        <v>4484</v>
      </c>
      <c r="H3699" t="s">
        <v>6181</v>
      </c>
      <c r="I3699" t="s">
        <v>6050</v>
      </c>
      <c r="J3699" t="s">
        <v>4523</v>
      </c>
      <c r="K3699" t="s">
        <v>87</v>
      </c>
      <c r="L3699" t="s">
        <v>88</v>
      </c>
      <c r="M3699" t="s">
        <v>358</v>
      </c>
      <c r="N3699" t="s">
        <v>231</v>
      </c>
      <c r="O3699" t="s">
        <v>19330</v>
      </c>
      <c r="P3699" t="s">
        <v>40</v>
      </c>
      <c r="Q3699" t="s">
        <v>40</v>
      </c>
      <c r="R3699" t="s">
        <v>40</v>
      </c>
      <c r="S3699" s="163" t="s">
        <v>231</v>
      </c>
      <c r="T3699" t="s">
        <v>62</v>
      </c>
      <c r="U3699" t="s">
        <v>36</v>
      </c>
      <c r="V3699" t="s">
        <v>48</v>
      </c>
      <c r="W3699" t="s">
        <v>40</v>
      </c>
      <c r="X3699" t="s">
        <v>232</v>
      </c>
      <c r="Y3699" t="s">
        <v>40</v>
      </c>
      <c r="AB3699" t="s">
        <v>37</v>
      </c>
      <c r="AC3699" t="s">
        <v>92</v>
      </c>
      <c r="AD3699" t="s">
        <v>39</v>
      </c>
    </row>
    <row r="3700" spans="1:30">
      <c r="A3700" t="s">
        <v>4526</v>
      </c>
      <c r="B3700" t="s">
        <v>26</v>
      </c>
      <c r="C3700" t="s">
        <v>27</v>
      </c>
      <c r="D3700" t="s">
        <v>28</v>
      </c>
      <c r="E3700" t="s">
        <v>363</v>
      </c>
      <c r="F3700" t="s">
        <v>4483</v>
      </c>
      <c r="G3700" t="s">
        <v>4484</v>
      </c>
      <c r="H3700" t="s">
        <v>6181</v>
      </c>
      <c r="I3700" t="s">
        <v>6050</v>
      </c>
      <c r="J3700" t="s">
        <v>4526</v>
      </c>
      <c r="K3700" t="s">
        <v>87</v>
      </c>
      <c r="L3700" t="s">
        <v>88</v>
      </c>
      <c r="M3700" t="s">
        <v>854</v>
      </c>
      <c r="N3700" t="s">
        <v>42</v>
      </c>
      <c r="O3700" t="s">
        <v>4527</v>
      </c>
      <c r="P3700" t="s">
        <v>312</v>
      </c>
      <c r="Q3700" t="s">
        <v>72</v>
      </c>
      <c r="R3700" t="s">
        <v>4528</v>
      </c>
      <c r="S3700" t="str">
        <f t="shared" si="57"/>
        <v>VARGAS QUISPE, MARTHA MATILDE</v>
      </c>
      <c r="T3700" t="s">
        <v>99</v>
      </c>
      <c r="U3700" t="s">
        <v>36</v>
      </c>
      <c r="V3700" t="s">
        <v>48</v>
      </c>
      <c r="W3700" t="s">
        <v>18045</v>
      </c>
      <c r="X3700" s="121">
        <v>24941</v>
      </c>
      <c r="Y3700" t="s">
        <v>4529</v>
      </c>
      <c r="AB3700" t="s">
        <v>37</v>
      </c>
      <c r="AC3700" t="s">
        <v>92</v>
      </c>
      <c r="AD3700" t="s">
        <v>39</v>
      </c>
    </row>
    <row r="3701" spans="1:30">
      <c r="A3701" t="s">
        <v>13469</v>
      </c>
      <c r="B3701" t="s">
        <v>26</v>
      </c>
      <c r="C3701" t="s">
        <v>27</v>
      </c>
      <c r="D3701" t="s">
        <v>28</v>
      </c>
      <c r="E3701" t="s">
        <v>363</v>
      </c>
      <c r="F3701" t="s">
        <v>4483</v>
      </c>
      <c r="G3701" t="s">
        <v>4484</v>
      </c>
      <c r="H3701" t="s">
        <v>6181</v>
      </c>
      <c r="I3701" t="s">
        <v>6050</v>
      </c>
      <c r="J3701" t="s">
        <v>13469</v>
      </c>
      <c r="K3701" t="s">
        <v>87</v>
      </c>
      <c r="L3701" t="s">
        <v>88</v>
      </c>
      <c r="M3701" t="s">
        <v>1188</v>
      </c>
      <c r="N3701" t="s">
        <v>42</v>
      </c>
      <c r="O3701" t="s">
        <v>4520</v>
      </c>
      <c r="P3701" t="s">
        <v>103</v>
      </c>
      <c r="Q3701" t="s">
        <v>73</v>
      </c>
      <c r="R3701" t="s">
        <v>4521</v>
      </c>
      <c r="S3701" t="str">
        <f t="shared" si="57"/>
        <v>MAMANI CONDORI, LEOPOLDO</v>
      </c>
      <c r="T3701" t="s">
        <v>2201</v>
      </c>
      <c r="U3701" t="s">
        <v>36</v>
      </c>
      <c r="V3701" t="s">
        <v>48</v>
      </c>
      <c r="W3701" t="s">
        <v>18046</v>
      </c>
      <c r="X3701" s="121">
        <v>23329</v>
      </c>
      <c r="Y3701" t="s">
        <v>4522</v>
      </c>
      <c r="AB3701" t="s">
        <v>37</v>
      </c>
      <c r="AC3701" t="s">
        <v>92</v>
      </c>
      <c r="AD3701" t="s">
        <v>39</v>
      </c>
    </row>
    <row r="3702" spans="1:30">
      <c r="A3702" t="s">
        <v>4532</v>
      </c>
      <c r="B3702" t="s">
        <v>26</v>
      </c>
      <c r="C3702" t="s">
        <v>27</v>
      </c>
      <c r="D3702" t="s">
        <v>28</v>
      </c>
      <c r="E3702" t="s">
        <v>362</v>
      </c>
      <c r="F3702" t="s">
        <v>4530</v>
      </c>
      <c r="G3702" t="s">
        <v>4531</v>
      </c>
      <c r="H3702" t="s">
        <v>6181</v>
      </c>
      <c r="I3702" t="s">
        <v>5987</v>
      </c>
      <c r="J3702" t="s">
        <v>4532</v>
      </c>
      <c r="K3702" t="s">
        <v>30</v>
      </c>
      <c r="L3702" t="s">
        <v>31</v>
      </c>
      <c r="M3702" t="s">
        <v>32</v>
      </c>
      <c r="N3702" t="s">
        <v>33</v>
      </c>
      <c r="O3702" t="s">
        <v>4533</v>
      </c>
      <c r="P3702" t="s">
        <v>125</v>
      </c>
      <c r="Q3702" t="s">
        <v>68</v>
      </c>
      <c r="R3702" t="s">
        <v>14757</v>
      </c>
      <c r="S3702" t="str">
        <f t="shared" si="57"/>
        <v>HERRERA PONCE, RENE OMAR</v>
      </c>
      <c r="T3702" t="s">
        <v>310</v>
      </c>
      <c r="U3702" t="s">
        <v>36</v>
      </c>
      <c r="V3702" t="s">
        <v>6426</v>
      </c>
      <c r="W3702" t="s">
        <v>18047</v>
      </c>
      <c r="X3702" s="121">
        <v>27485</v>
      </c>
      <c r="Y3702" t="s">
        <v>14758</v>
      </c>
      <c r="Z3702" s="121">
        <v>42064</v>
      </c>
      <c r="AA3702" s="121">
        <v>43159</v>
      </c>
      <c r="AB3702" t="s">
        <v>37</v>
      </c>
      <c r="AC3702" t="s">
        <v>38</v>
      </c>
      <c r="AD3702" t="s">
        <v>39</v>
      </c>
    </row>
    <row r="3703" spans="1:30">
      <c r="A3703" t="s">
        <v>4534</v>
      </c>
      <c r="B3703" t="s">
        <v>26</v>
      </c>
      <c r="C3703" t="s">
        <v>27</v>
      </c>
      <c r="D3703" t="s">
        <v>28</v>
      </c>
      <c r="E3703" t="s">
        <v>362</v>
      </c>
      <c r="F3703" t="s">
        <v>4530</v>
      </c>
      <c r="G3703" t="s">
        <v>4531</v>
      </c>
      <c r="H3703" t="s">
        <v>6181</v>
      </c>
      <c r="I3703" t="s">
        <v>5987</v>
      </c>
      <c r="J3703" t="s">
        <v>4534</v>
      </c>
      <c r="K3703" t="s">
        <v>30</v>
      </c>
      <c r="L3703" t="s">
        <v>30</v>
      </c>
      <c r="M3703" t="s">
        <v>41</v>
      </c>
      <c r="N3703" t="s">
        <v>42</v>
      </c>
      <c r="O3703" t="s">
        <v>19331</v>
      </c>
      <c r="P3703" t="s">
        <v>19332</v>
      </c>
      <c r="Q3703" t="s">
        <v>73</v>
      </c>
      <c r="R3703" t="s">
        <v>1829</v>
      </c>
      <c r="S3703" t="str">
        <f t="shared" si="57"/>
        <v>CHOQUECALLATA CONDORI, FEDERICO</v>
      </c>
      <c r="T3703" t="s">
        <v>62</v>
      </c>
      <c r="U3703" t="s">
        <v>47</v>
      </c>
      <c r="V3703" t="s">
        <v>48</v>
      </c>
      <c r="W3703" t="s">
        <v>19333</v>
      </c>
      <c r="X3703" s="121">
        <v>22827</v>
      </c>
      <c r="Y3703" t="s">
        <v>19334</v>
      </c>
      <c r="AB3703" t="s">
        <v>37</v>
      </c>
      <c r="AC3703" t="s">
        <v>38</v>
      </c>
      <c r="AD3703" t="s">
        <v>39</v>
      </c>
    </row>
    <row r="3704" spans="1:30">
      <c r="A3704" t="s">
        <v>4536</v>
      </c>
      <c r="B3704" t="s">
        <v>26</v>
      </c>
      <c r="C3704" t="s">
        <v>27</v>
      </c>
      <c r="D3704" t="s">
        <v>28</v>
      </c>
      <c r="E3704" t="s">
        <v>362</v>
      </c>
      <c r="F3704" t="s">
        <v>4530</v>
      </c>
      <c r="G3704" t="s">
        <v>4531</v>
      </c>
      <c r="H3704" t="s">
        <v>6181</v>
      </c>
      <c r="I3704" t="s">
        <v>5987</v>
      </c>
      <c r="J3704" t="s">
        <v>4536</v>
      </c>
      <c r="K3704" t="s">
        <v>30</v>
      </c>
      <c r="L3704" t="s">
        <v>30</v>
      </c>
      <c r="M3704" t="s">
        <v>41</v>
      </c>
      <c r="N3704" t="s">
        <v>231</v>
      </c>
      <c r="O3704" t="s">
        <v>4537</v>
      </c>
      <c r="P3704" t="s">
        <v>40</v>
      </c>
      <c r="Q3704" t="s">
        <v>40</v>
      </c>
      <c r="R3704" t="s">
        <v>40</v>
      </c>
      <c r="S3704" s="163" t="s">
        <v>231</v>
      </c>
      <c r="T3704" t="s">
        <v>62</v>
      </c>
      <c r="U3704" t="s">
        <v>47</v>
      </c>
      <c r="V3704" t="s">
        <v>48</v>
      </c>
      <c r="W3704" t="s">
        <v>40</v>
      </c>
      <c r="X3704" t="s">
        <v>232</v>
      </c>
      <c r="Y3704" t="s">
        <v>40</v>
      </c>
      <c r="AB3704" t="s">
        <v>37</v>
      </c>
      <c r="AC3704" t="s">
        <v>6439</v>
      </c>
      <c r="AD3704" t="s">
        <v>39</v>
      </c>
    </row>
    <row r="3705" spans="1:30">
      <c r="A3705" t="s">
        <v>4538</v>
      </c>
      <c r="B3705" t="s">
        <v>26</v>
      </c>
      <c r="C3705" t="s">
        <v>27</v>
      </c>
      <c r="D3705" t="s">
        <v>28</v>
      </c>
      <c r="E3705" t="s">
        <v>362</v>
      </c>
      <c r="F3705" t="s">
        <v>4530</v>
      </c>
      <c r="G3705" t="s">
        <v>4531</v>
      </c>
      <c r="H3705" t="s">
        <v>6181</v>
      </c>
      <c r="I3705" t="s">
        <v>5987</v>
      </c>
      <c r="J3705" t="s">
        <v>4538</v>
      </c>
      <c r="K3705" t="s">
        <v>30</v>
      </c>
      <c r="L3705" t="s">
        <v>30</v>
      </c>
      <c r="M3705" t="s">
        <v>41</v>
      </c>
      <c r="N3705" t="s">
        <v>231</v>
      </c>
      <c r="O3705" t="s">
        <v>14759</v>
      </c>
      <c r="P3705" t="s">
        <v>40</v>
      </c>
      <c r="Q3705" t="s">
        <v>40</v>
      </c>
      <c r="R3705" t="s">
        <v>40</v>
      </c>
      <c r="S3705" s="163" t="s">
        <v>231</v>
      </c>
      <c r="T3705" t="s">
        <v>62</v>
      </c>
      <c r="U3705" t="s">
        <v>47</v>
      </c>
      <c r="V3705" t="s">
        <v>48</v>
      </c>
      <c r="W3705" t="s">
        <v>40</v>
      </c>
      <c r="X3705" t="s">
        <v>232</v>
      </c>
      <c r="Y3705" t="s">
        <v>40</v>
      </c>
      <c r="AB3705" t="s">
        <v>37</v>
      </c>
      <c r="AC3705" t="s">
        <v>6439</v>
      </c>
      <c r="AD3705" t="s">
        <v>39</v>
      </c>
    </row>
    <row r="3706" spans="1:30">
      <c r="A3706" t="s">
        <v>4539</v>
      </c>
      <c r="B3706" t="s">
        <v>26</v>
      </c>
      <c r="C3706" t="s">
        <v>27</v>
      </c>
      <c r="D3706" t="s">
        <v>28</v>
      </c>
      <c r="E3706" t="s">
        <v>362</v>
      </c>
      <c r="F3706" t="s">
        <v>4530</v>
      </c>
      <c r="G3706" t="s">
        <v>4531</v>
      </c>
      <c r="H3706" t="s">
        <v>6181</v>
      </c>
      <c r="I3706" t="s">
        <v>5987</v>
      </c>
      <c r="J3706" t="s">
        <v>4539</v>
      </c>
      <c r="K3706" t="s">
        <v>30</v>
      </c>
      <c r="L3706" t="s">
        <v>30</v>
      </c>
      <c r="M3706" t="s">
        <v>41</v>
      </c>
      <c r="N3706" t="s">
        <v>42</v>
      </c>
      <c r="O3706" t="s">
        <v>52</v>
      </c>
      <c r="P3706" t="s">
        <v>103</v>
      </c>
      <c r="Q3706" t="s">
        <v>322</v>
      </c>
      <c r="R3706" t="s">
        <v>217</v>
      </c>
      <c r="S3706" t="str">
        <f t="shared" si="57"/>
        <v>MAMANI VILCANQUI, JULIAN</v>
      </c>
      <c r="T3706" t="s">
        <v>51</v>
      </c>
      <c r="U3706" t="s">
        <v>47</v>
      </c>
      <c r="V3706" t="s">
        <v>48</v>
      </c>
      <c r="W3706" t="s">
        <v>18049</v>
      </c>
      <c r="X3706" s="121">
        <v>22796</v>
      </c>
      <c r="Y3706" t="s">
        <v>4540</v>
      </c>
      <c r="AB3706" t="s">
        <v>37</v>
      </c>
      <c r="AC3706" t="s">
        <v>38</v>
      </c>
      <c r="AD3706" t="s">
        <v>39</v>
      </c>
    </row>
    <row r="3707" spans="1:30">
      <c r="A3707" t="s">
        <v>4541</v>
      </c>
      <c r="B3707" t="s">
        <v>26</v>
      </c>
      <c r="C3707" t="s">
        <v>27</v>
      </c>
      <c r="D3707" t="s">
        <v>28</v>
      </c>
      <c r="E3707" t="s">
        <v>362</v>
      </c>
      <c r="F3707" t="s">
        <v>4530</v>
      </c>
      <c r="G3707" t="s">
        <v>4531</v>
      </c>
      <c r="H3707" t="s">
        <v>6181</v>
      </c>
      <c r="I3707" t="s">
        <v>5987</v>
      </c>
      <c r="J3707" t="s">
        <v>4541</v>
      </c>
      <c r="K3707" t="s">
        <v>30</v>
      </c>
      <c r="L3707" t="s">
        <v>30</v>
      </c>
      <c r="M3707" t="s">
        <v>41</v>
      </c>
      <c r="N3707" t="s">
        <v>231</v>
      </c>
      <c r="O3707" t="s">
        <v>4542</v>
      </c>
      <c r="P3707" t="s">
        <v>40</v>
      </c>
      <c r="Q3707" t="s">
        <v>40</v>
      </c>
      <c r="R3707" t="s">
        <v>40</v>
      </c>
      <c r="S3707" s="163" t="s">
        <v>231</v>
      </c>
      <c r="T3707" t="s">
        <v>62</v>
      </c>
      <c r="U3707" t="s">
        <v>47</v>
      </c>
      <c r="V3707" t="s">
        <v>48</v>
      </c>
      <c r="W3707" t="s">
        <v>40</v>
      </c>
      <c r="X3707" t="s">
        <v>232</v>
      </c>
      <c r="Y3707" t="s">
        <v>40</v>
      </c>
      <c r="AB3707" t="s">
        <v>37</v>
      </c>
      <c r="AC3707" t="s">
        <v>6439</v>
      </c>
      <c r="AD3707" t="s">
        <v>39</v>
      </c>
    </row>
    <row r="3708" spans="1:30">
      <c r="A3708" t="s">
        <v>4544</v>
      </c>
      <c r="B3708" t="s">
        <v>26</v>
      </c>
      <c r="C3708" t="s">
        <v>27</v>
      </c>
      <c r="D3708" t="s">
        <v>28</v>
      </c>
      <c r="E3708" t="s">
        <v>362</v>
      </c>
      <c r="F3708" t="s">
        <v>4530</v>
      </c>
      <c r="G3708" t="s">
        <v>4531</v>
      </c>
      <c r="H3708" t="s">
        <v>6181</v>
      </c>
      <c r="I3708" t="s">
        <v>5987</v>
      </c>
      <c r="J3708" t="s">
        <v>4544</v>
      </c>
      <c r="K3708" t="s">
        <v>30</v>
      </c>
      <c r="L3708" t="s">
        <v>30</v>
      </c>
      <c r="M3708" t="s">
        <v>41</v>
      </c>
      <c r="N3708" t="s">
        <v>231</v>
      </c>
      <c r="O3708" t="s">
        <v>14760</v>
      </c>
      <c r="P3708" t="s">
        <v>40</v>
      </c>
      <c r="Q3708" t="s">
        <v>40</v>
      </c>
      <c r="R3708" t="s">
        <v>40</v>
      </c>
      <c r="S3708" s="163" t="s">
        <v>231</v>
      </c>
      <c r="T3708" t="s">
        <v>62</v>
      </c>
      <c r="U3708" t="s">
        <v>47</v>
      </c>
      <c r="V3708" t="s">
        <v>48</v>
      </c>
      <c r="W3708" t="s">
        <v>40</v>
      </c>
      <c r="X3708" t="s">
        <v>232</v>
      </c>
      <c r="Y3708" t="s">
        <v>40</v>
      </c>
      <c r="AB3708" t="s">
        <v>37</v>
      </c>
      <c r="AC3708" t="s">
        <v>6439</v>
      </c>
      <c r="AD3708" t="s">
        <v>39</v>
      </c>
    </row>
    <row r="3709" spans="1:30">
      <c r="A3709" t="s">
        <v>4545</v>
      </c>
      <c r="B3709" t="s">
        <v>26</v>
      </c>
      <c r="C3709" t="s">
        <v>27</v>
      </c>
      <c r="D3709" t="s">
        <v>28</v>
      </c>
      <c r="E3709" t="s">
        <v>362</v>
      </c>
      <c r="F3709" t="s">
        <v>4530</v>
      </c>
      <c r="G3709" t="s">
        <v>4531</v>
      </c>
      <c r="H3709" t="s">
        <v>6181</v>
      </c>
      <c r="I3709" t="s">
        <v>5987</v>
      </c>
      <c r="J3709" t="s">
        <v>4545</v>
      </c>
      <c r="K3709" t="s">
        <v>30</v>
      </c>
      <c r="L3709" t="s">
        <v>30</v>
      </c>
      <c r="M3709" t="s">
        <v>41</v>
      </c>
      <c r="N3709" t="s">
        <v>42</v>
      </c>
      <c r="O3709" t="s">
        <v>52</v>
      </c>
      <c r="P3709" t="s">
        <v>72</v>
      </c>
      <c r="Q3709" t="s">
        <v>72</v>
      </c>
      <c r="R3709" t="s">
        <v>783</v>
      </c>
      <c r="S3709" t="str">
        <f t="shared" si="57"/>
        <v>QUISPE QUISPE, DOMINGO</v>
      </c>
      <c r="T3709" t="s">
        <v>62</v>
      </c>
      <c r="U3709" t="s">
        <v>47</v>
      </c>
      <c r="V3709" t="s">
        <v>48</v>
      </c>
      <c r="W3709" t="s">
        <v>18050</v>
      </c>
      <c r="X3709" s="121">
        <v>24592</v>
      </c>
      <c r="Y3709" t="s">
        <v>4546</v>
      </c>
      <c r="AB3709" t="s">
        <v>37</v>
      </c>
      <c r="AC3709" t="s">
        <v>38</v>
      </c>
      <c r="AD3709" t="s">
        <v>39</v>
      </c>
    </row>
    <row r="3710" spans="1:30">
      <c r="A3710" t="s">
        <v>4547</v>
      </c>
      <c r="B3710" t="s">
        <v>26</v>
      </c>
      <c r="C3710" t="s">
        <v>27</v>
      </c>
      <c r="D3710" t="s">
        <v>28</v>
      </c>
      <c r="E3710" t="s">
        <v>362</v>
      </c>
      <c r="F3710" t="s">
        <v>4530</v>
      </c>
      <c r="G3710" t="s">
        <v>4531</v>
      </c>
      <c r="H3710" t="s">
        <v>6181</v>
      </c>
      <c r="I3710" t="s">
        <v>5987</v>
      </c>
      <c r="J3710" t="s">
        <v>4547</v>
      </c>
      <c r="K3710" t="s">
        <v>30</v>
      </c>
      <c r="L3710" t="s">
        <v>30</v>
      </c>
      <c r="M3710" t="s">
        <v>2590</v>
      </c>
      <c r="N3710" t="s">
        <v>42</v>
      </c>
      <c r="O3710" t="s">
        <v>52</v>
      </c>
      <c r="P3710" t="s">
        <v>997</v>
      </c>
      <c r="Q3710" t="s">
        <v>202</v>
      </c>
      <c r="R3710" t="s">
        <v>507</v>
      </c>
      <c r="S3710" t="str">
        <f t="shared" si="57"/>
        <v>RUIZ CANO, EFRAIN</v>
      </c>
      <c r="T3710" t="s">
        <v>46</v>
      </c>
      <c r="U3710" t="s">
        <v>47</v>
      </c>
      <c r="V3710" t="s">
        <v>48</v>
      </c>
      <c r="W3710" t="s">
        <v>18051</v>
      </c>
      <c r="X3710" s="121">
        <v>26556</v>
      </c>
      <c r="Y3710" t="s">
        <v>4548</v>
      </c>
      <c r="AB3710" t="s">
        <v>37</v>
      </c>
      <c r="AC3710" t="s">
        <v>38</v>
      </c>
      <c r="AD3710" t="s">
        <v>39</v>
      </c>
    </row>
    <row r="3711" spans="1:30">
      <c r="A3711" t="s">
        <v>4549</v>
      </c>
      <c r="B3711" t="s">
        <v>26</v>
      </c>
      <c r="C3711" t="s">
        <v>27</v>
      </c>
      <c r="D3711" t="s">
        <v>28</v>
      </c>
      <c r="E3711" t="s">
        <v>362</v>
      </c>
      <c r="F3711" t="s">
        <v>4530</v>
      </c>
      <c r="G3711" t="s">
        <v>4531</v>
      </c>
      <c r="H3711" t="s">
        <v>6181</v>
      </c>
      <c r="I3711" t="s">
        <v>5987</v>
      </c>
      <c r="J3711" t="s">
        <v>4549</v>
      </c>
      <c r="K3711" t="s">
        <v>30</v>
      </c>
      <c r="L3711" t="s">
        <v>30</v>
      </c>
      <c r="M3711" t="s">
        <v>41</v>
      </c>
      <c r="N3711" t="s">
        <v>42</v>
      </c>
      <c r="O3711" t="s">
        <v>4550</v>
      </c>
      <c r="P3711" t="s">
        <v>816</v>
      </c>
      <c r="Q3711" t="s">
        <v>189</v>
      </c>
      <c r="R3711" t="s">
        <v>4551</v>
      </c>
      <c r="S3711" t="str">
        <f t="shared" si="57"/>
        <v>MONROY APAZA, ALODIA</v>
      </c>
      <c r="T3711" t="s">
        <v>51</v>
      </c>
      <c r="U3711" t="s">
        <v>47</v>
      </c>
      <c r="V3711" t="s">
        <v>48</v>
      </c>
      <c r="W3711" t="s">
        <v>18052</v>
      </c>
      <c r="X3711" s="121">
        <v>22942</v>
      </c>
      <c r="Y3711" t="s">
        <v>4552</v>
      </c>
      <c r="AB3711" t="s">
        <v>37</v>
      </c>
      <c r="AC3711" t="s">
        <v>38</v>
      </c>
      <c r="AD3711" t="s">
        <v>39</v>
      </c>
    </row>
    <row r="3712" spans="1:30">
      <c r="A3712" t="s">
        <v>4555</v>
      </c>
      <c r="B3712" t="s">
        <v>26</v>
      </c>
      <c r="C3712" t="s">
        <v>27</v>
      </c>
      <c r="D3712" t="s">
        <v>28</v>
      </c>
      <c r="E3712" t="s">
        <v>362</v>
      </c>
      <c r="F3712" t="s">
        <v>4530</v>
      </c>
      <c r="G3712" t="s">
        <v>4531</v>
      </c>
      <c r="H3712" t="s">
        <v>6181</v>
      </c>
      <c r="I3712" t="s">
        <v>5987</v>
      </c>
      <c r="J3712" t="s">
        <v>4555</v>
      </c>
      <c r="K3712" t="s">
        <v>30</v>
      </c>
      <c r="L3712" t="s">
        <v>30</v>
      </c>
      <c r="M3712" t="s">
        <v>2498</v>
      </c>
      <c r="N3712" t="s">
        <v>42</v>
      </c>
      <c r="O3712" t="s">
        <v>14761</v>
      </c>
      <c r="P3712" t="s">
        <v>913</v>
      </c>
      <c r="Q3712" t="s">
        <v>64</v>
      </c>
      <c r="R3712" t="s">
        <v>1680</v>
      </c>
      <c r="S3712" t="str">
        <f t="shared" si="57"/>
        <v>CARRASCO CHOQUE, MARTHA GLADYS</v>
      </c>
      <c r="T3712" t="s">
        <v>46</v>
      </c>
      <c r="U3712" t="s">
        <v>47</v>
      </c>
      <c r="V3712" t="s">
        <v>48</v>
      </c>
      <c r="W3712" t="s">
        <v>18053</v>
      </c>
      <c r="X3712" s="121">
        <v>24112</v>
      </c>
      <c r="Y3712" t="s">
        <v>14762</v>
      </c>
      <c r="AB3712" t="s">
        <v>37</v>
      </c>
      <c r="AC3712" t="s">
        <v>38</v>
      </c>
      <c r="AD3712" t="s">
        <v>39</v>
      </c>
    </row>
    <row r="3713" spans="1:30">
      <c r="A3713" t="s">
        <v>4556</v>
      </c>
      <c r="B3713" t="s">
        <v>26</v>
      </c>
      <c r="C3713" t="s">
        <v>27</v>
      </c>
      <c r="D3713" t="s">
        <v>28</v>
      </c>
      <c r="E3713" t="s">
        <v>362</v>
      </c>
      <c r="F3713" t="s">
        <v>4530</v>
      </c>
      <c r="G3713" t="s">
        <v>4531</v>
      </c>
      <c r="H3713" t="s">
        <v>6181</v>
      </c>
      <c r="I3713" t="s">
        <v>5987</v>
      </c>
      <c r="J3713" t="s">
        <v>4556</v>
      </c>
      <c r="K3713" t="s">
        <v>30</v>
      </c>
      <c r="L3713" t="s">
        <v>30</v>
      </c>
      <c r="M3713" t="s">
        <v>41</v>
      </c>
      <c r="N3713" t="s">
        <v>42</v>
      </c>
      <c r="O3713" t="s">
        <v>116</v>
      </c>
      <c r="P3713" t="s">
        <v>737</v>
      </c>
      <c r="Q3713" t="s">
        <v>547</v>
      </c>
      <c r="R3713" t="s">
        <v>272</v>
      </c>
      <c r="S3713" t="str">
        <f t="shared" si="57"/>
        <v>PEÑALOZA CALLA, FRANCISCA</v>
      </c>
      <c r="T3713" t="s">
        <v>62</v>
      </c>
      <c r="U3713" t="s">
        <v>47</v>
      </c>
      <c r="V3713" t="s">
        <v>48</v>
      </c>
      <c r="W3713" t="s">
        <v>18054</v>
      </c>
      <c r="X3713" s="121">
        <v>26210</v>
      </c>
      <c r="Y3713" t="s">
        <v>4557</v>
      </c>
      <c r="AB3713" t="s">
        <v>37</v>
      </c>
      <c r="AC3713" t="s">
        <v>38</v>
      </c>
      <c r="AD3713" t="s">
        <v>39</v>
      </c>
    </row>
    <row r="3714" spans="1:30">
      <c r="A3714" t="s">
        <v>4558</v>
      </c>
      <c r="B3714" t="s">
        <v>26</v>
      </c>
      <c r="C3714" t="s">
        <v>27</v>
      </c>
      <c r="D3714" t="s">
        <v>28</v>
      </c>
      <c r="E3714" t="s">
        <v>362</v>
      </c>
      <c r="F3714" t="s">
        <v>4530</v>
      </c>
      <c r="G3714" t="s">
        <v>4531</v>
      </c>
      <c r="H3714" t="s">
        <v>6181</v>
      </c>
      <c r="I3714" t="s">
        <v>5987</v>
      </c>
      <c r="J3714" t="s">
        <v>4558</v>
      </c>
      <c r="K3714" t="s">
        <v>30</v>
      </c>
      <c r="L3714" t="s">
        <v>74</v>
      </c>
      <c r="M3714" t="s">
        <v>74</v>
      </c>
      <c r="N3714" t="s">
        <v>42</v>
      </c>
      <c r="O3714" t="s">
        <v>4559</v>
      </c>
      <c r="P3714" t="s">
        <v>146</v>
      </c>
      <c r="Q3714" t="s">
        <v>73</v>
      </c>
      <c r="R3714" t="s">
        <v>18713</v>
      </c>
      <c r="S3714" t="str">
        <f t="shared" si="57"/>
        <v>LAURA CONDORI, NESTOR ANTONIO</v>
      </c>
      <c r="T3714" t="s">
        <v>40</v>
      </c>
      <c r="U3714" t="s">
        <v>47</v>
      </c>
      <c r="V3714" t="s">
        <v>48</v>
      </c>
      <c r="W3714" t="s">
        <v>18714</v>
      </c>
      <c r="X3714" s="121">
        <v>29041</v>
      </c>
      <c r="Y3714" t="s">
        <v>18715</v>
      </c>
      <c r="AB3714" t="s">
        <v>37</v>
      </c>
      <c r="AC3714" t="s">
        <v>77</v>
      </c>
      <c r="AD3714" t="s">
        <v>39</v>
      </c>
    </row>
    <row r="3715" spans="1:30">
      <c r="A3715" t="s">
        <v>4560</v>
      </c>
      <c r="B3715" t="s">
        <v>26</v>
      </c>
      <c r="C3715" t="s">
        <v>27</v>
      </c>
      <c r="D3715" t="s">
        <v>28</v>
      </c>
      <c r="E3715" t="s">
        <v>362</v>
      </c>
      <c r="F3715" t="s">
        <v>4530</v>
      </c>
      <c r="G3715" t="s">
        <v>4531</v>
      </c>
      <c r="H3715" t="s">
        <v>6181</v>
      </c>
      <c r="I3715" t="s">
        <v>5987</v>
      </c>
      <c r="J3715" t="s">
        <v>4560</v>
      </c>
      <c r="K3715" t="s">
        <v>87</v>
      </c>
      <c r="L3715" t="s">
        <v>709</v>
      </c>
      <c r="M3715" t="s">
        <v>1326</v>
      </c>
      <c r="N3715" t="s">
        <v>231</v>
      </c>
      <c r="O3715" t="s">
        <v>4561</v>
      </c>
      <c r="P3715" t="s">
        <v>40</v>
      </c>
      <c r="Q3715" t="s">
        <v>40</v>
      </c>
      <c r="R3715" t="s">
        <v>40</v>
      </c>
      <c r="S3715" s="163" t="s">
        <v>231</v>
      </c>
      <c r="T3715" t="s">
        <v>62</v>
      </c>
      <c r="U3715" t="s">
        <v>36</v>
      </c>
      <c r="V3715" t="s">
        <v>48</v>
      </c>
      <c r="W3715" t="s">
        <v>40</v>
      </c>
      <c r="X3715" t="s">
        <v>232</v>
      </c>
      <c r="Y3715" t="s">
        <v>40</v>
      </c>
      <c r="AB3715" t="s">
        <v>37</v>
      </c>
      <c r="AC3715" t="s">
        <v>92</v>
      </c>
      <c r="AD3715" t="s">
        <v>39</v>
      </c>
    </row>
    <row r="3716" spans="1:30">
      <c r="A3716" t="s">
        <v>4562</v>
      </c>
      <c r="B3716" t="s">
        <v>26</v>
      </c>
      <c r="C3716" t="s">
        <v>27</v>
      </c>
      <c r="D3716" t="s">
        <v>28</v>
      </c>
      <c r="E3716" t="s">
        <v>362</v>
      </c>
      <c r="F3716" t="s">
        <v>4530</v>
      </c>
      <c r="G3716" t="s">
        <v>4531</v>
      </c>
      <c r="H3716" t="s">
        <v>6181</v>
      </c>
      <c r="I3716" t="s">
        <v>5987</v>
      </c>
      <c r="J3716" t="s">
        <v>4562</v>
      </c>
      <c r="K3716" t="s">
        <v>87</v>
      </c>
      <c r="L3716" t="s">
        <v>88</v>
      </c>
      <c r="M3716" t="s">
        <v>89</v>
      </c>
      <c r="N3716" t="s">
        <v>231</v>
      </c>
      <c r="O3716" t="s">
        <v>6314</v>
      </c>
      <c r="P3716" t="s">
        <v>40</v>
      </c>
      <c r="Q3716" t="s">
        <v>40</v>
      </c>
      <c r="R3716" t="s">
        <v>40</v>
      </c>
      <c r="S3716" s="163" t="s">
        <v>231</v>
      </c>
      <c r="T3716" t="s">
        <v>62</v>
      </c>
      <c r="U3716" t="s">
        <v>36</v>
      </c>
      <c r="V3716" t="s">
        <v>48</v>
      </c>
      <c r="W3716" t="s">
        <v>40</v>
      </c>
      <c r="X3716" t="s">
        <v>232</v>
      </c>
      <c r="Y3716" t="s">
        <v>40</v>
      </c>
      <c r="AB3716" t="s">
        <v>37</v>
      </c>
      <c r="AC3716" t="s">
        <v>92</v>
      </c>
      <c r="AD3716" t="s">
        <v>39</v>
      </c>
    </row>
    <row r="3717" spans="1:30">
      <c r="A3717" t="s">
        <v>4563</v>
      </c>
      <c r="B3717" t="s">
        <v>26</v>
      </c>
      <c r="C3717" t="s">
        <v>27</v>
      </c>
      <c r="D3717" t="s">
        <v>28</v>
      </c>
      <c r="E3717" t="s">
        <v>362</v>
      </c>
      <c r="F3717" t="s">
        <v>4530</v>
      </c>
      <c r="G3717" t="s">
        <v>4531</v>
      </c>
      <c r="H3717" t="s">
        <v>6181</v>
      </c>
      <c r="I3717" t="s">
        <v>5987</v>
      </c>
      <c r="J3717" t="s">
        <v>4563</v>
      </c>
      <c r="K3717" t="s">
        <v>87</v>
      </c>
      <c r="L3717" t="s">
        <v>88</v>
      </c>
      <c r="M3717" t="s">
        <v>1188</v>
      </c>
      <c r="N3717" t="s">
        <v>42</v>
      </c>
      <c r="O3717" t="s">
        <v>13470</v>
      </c>
      <c r="P3717" t="s">
        <v>148</v>
      </c>
      <c r="Q3717" t="s">
        <v>72</v>
      </c>
      <c r="R3717" t="s">
        <v>3643</v>
      </c>
      <c r="S3717" t="str">
        <f t="shared" ref="S3717:S3779" si="58">CONCATENATE(P3717," ",Q3717,","," ",R3717)</f>
        <v>RAMOS QUISPE, ELIA LICELY</v>
      </c>
      <c r="T3717" t="s">
        <v>99</v>
      </c>
      <c r="U3717" t="s">
        <v>36</v>
      </c>
      <c r="V3717" t="s">
        <v>48</v>
      </c>
      <c r="W3717" t="s">
        <v>18055</v>
      </c>
      <c r="X3717" s="121">
        <v>29191</v>
      </c>
      <c r="Y3717" t="s">
        <v>3644</v>
      </c>
      <c r="AB3717" t="s">
        <v>37</v>
      </c>
      <c r="AC3717" t="s">
        <v>92</v>
      </c>
      <c r="AD3717" t="s">
        <v>39</v>
      </c>
    </row>
    <row r="3718" spans="1:30">
      <c r="A3718" t="s">
        <v>4565</v>
      </c>
      <c r="B3718" t="s">
        <v>26</v>
      </c>
      <c r="C3718" t="s">
        <v>27</v>
      </c>
      <c r="D3718" t="s">
        <v>28</v>
      </c>
      <c r="E3718" t="s">
        <v>362</v>
      </c>
      <c r="F3718" t="s">
        <v>4530</v>
      </c>
      <c r="G3718" t="s">
        <v>4531</v>
      </c>
      <c r="H3718" t="s">
        <v>6181</v>
      </c>
      <c r="I3718" t="s">
        <v>5987</v>
      </c>
      <c r="J3718" t="s">
        <v>4565</v>
      </c>
      <c r="K3718" t="s">
        <v>87</v>
      </c>
      <c r="L3718" t="s">
        <v>88</v>
      </c>
      <c r="M3718" t="s">
        <v>358</v>
      </c>
      <c r="N3718" t="s">
        <v>42</v>
      </c>
      <c r="O3718" t="s">
        <v>4566</v>
      </c>
      <c r="P3718" t="s">
        <v>4567</v>
      </c>
      <c r="Q3718" t="s">
        <v>128</v>
      </c>
      <c r="R3718" t="s">
        <v>4568</v>
      </c>
      <c r="S3718" t="str">
        <f t="shared" si="58"/>
        <v>CAHUARI VELASQUEZ, ROLANDO HUGO</v>
      </c>
      <c r="T3718" t="s">
        <v>99</v>
      </c>
      <c r="U3718" t="s">
        <v>36</v>
      </c>
      <c r="V3718" t="s">
        <v>48</v>
      </c>
      <c r="W3718" t="s">
        <v>18056</v>
      </c>
      <c r="X3718" s="121">
        <v>27025</v>
      </c>
      <c r="Y3718" t="s">
        <v>4569</v>
      </c>
      <c r="AB3718" t="s">
        <v>37</v>
      </c>
      <c r="AC3718" t="s">
        <v>92</v>
      </c>
      <c r="AD3718" t="s">
        <v>39</v>
      </c>
    </row>
    <row r="3719" spans="1:30">
      <c r="A3719" t="s">
        <v>4572</v>
      </c>
      <c r="B3719" t="s">
        <v>26</v>
      </c>
      <c r="C3719" t="s">
        <v>27</v>
      </c>
      <c r="D3719" t="s">
        <v>28</v>
      </c>
      <c r="E3719" t="s">
        <v>363</v>
      </c>
      <c r="F3719" t="s">
        <v>4570</v>
      </c>
      <c r="G3719" t="s">
        <v>4571</v>
      </c>
      <c r="H3719" t="s">
        <v>6181</v>
      </c>
      <c r="I3719" t="s">
        <v>5988</v>
      </c>
      <c r="J3719" t="s">
        <v>4572</v>
      </c>
      <c r="K3719" t="s">
        <v>30</v>
      </c>
      <c r="L3719" t="s">
        <v>31</v>
      </c>
      <c r="M3719" t="s">
        <v>32</v>
      </c>
      <c r="N3719" t="s">
        <v>231</v>
      </c>
      <c r="O3719" t="s">
        <v>6374</v>
      </c>
      <c r="P3719" t="s">
        <v>40</v>
      </c>
      <c r="Q3719" t="s">
        <v>40</v>
      </c>
      <c r="R3719" t="s">
        <v>40</v>
      </c>
      <c r="S3719" s="163" t="s">
        <v>231</v>
      </c>
      <c r="T3719" t="s">
        <v>62</v>
      </c>
      <c r="U3719" t="s">
        <v>36</v>
      </c>
      <c r="V3719" t="s">
        <v>48</v>
      </c>
      <c r="W3719" t="s">
        <v>40</v>
      </c>
      <c r="X3719" t="s">
        <v>232</v>
      </c>
      <c r="Y3719" t="s">
        <v>40</v>
      </c>
      <c r="AB3719" t="s">
        <v>37</v>
      </c>
      <c r="AC3719" t="s">
        <v>38</v>
      </c>
      <c r="AD3719" t="s">
        <v>39</v>
      </c>
    </row>
    <row r="3720" spans="1:30">
      <c r="A3720" t="s">
        <v>4574</v>
      </c>
      <c r="B3720" t="s">
        <v>26</v>
      </c>
      <c r="C3720" t="s">
        <v>27</v>
      </c>
      <c r="D3720" t="s">
        <v>28</v>
      </c>
      <c r="E3720" t="s">
        <v>363</v>
      </c>
      <c r="F3720" t="s">
        <v>4570</v>
      </c>
      <c r="G3720" t="s">
        <v>4571</v>
      </c>
      <c r="H3720" t="s">
        <v>6181</v>
      </c>
      <c r="I3720" t="s">
        <v>5988</v>
      </c>
      <c r="J3720" t="s">
        <v>4574</v>
      </c>
      <c r="K3720" t="s">
        <v>30</v>
      </c>
      <c r="L3720" t="s">
        <v>30</v>
      </c>
      <c r="M3720" t="s">
        <v>41</v>
      </c>
      <c r="N3720" t="s">
        <v>42</v>
      </c>
      <c r="O3720" t="s">
        <v>4575</v>
      </c>
      <c r="P3720" t="s">
        <v>423</v>
      </c>
      <c r="Q3720" t="s">
        <v>643</v>
      </c>
      <c r="R3720" t="s">
        <v>879</v>
      </c>
      <c r="S3720" t="str">
        <f t="shared" si="58"/>
        <v>CUTIMBO PARILLO, DAMIAN</v>
      </c>
      <c r="T3720" t="s">
        <v>51</v>
      </c>
      <c r="U3720" t="s">
        <v>47</v>
      </c>
      <c r="V3720" t="s">
        <v>48</v>
      </c>
      <c r="W3720" t="s">
        <v>18058</v>
      </c>
      <c r="X3720" s="121">
        <v>23280</v>
      </c>
      <c r="Y3720" t="s">
        <v>4576</v>
      </c>
      <c r="AB3720" t="s">
        <v>37</v>
      </c>
      <c r="AC3720" t="s">
        <v>38</v>
      </c>
      <c r="AD3720" t="s">
        <v>39</v>
      </c>
    </row>
    <row r="3721" spans="1:30">
      <c r="A3721" t="s">
        <v>4577</v>
      </c>
      <c r="B3721" t="s">
        <v>26</v>
      </c>
      <c r="C3721" t="s">
        <v>27</v>
      </c>
      <c r="D3721" t="s">
        <v>28</v>
      </c>
      <c r="E3721" t="s">
        <v>363</v>
      </c>
      <c r="F3721" t="s">
        <v>4570</v>
      </c>
      <c r="G3721" t="s">
        <v>4571</v>
      </c>
      <c r="H3721" t="s">
        <v>6181</v>
      </c>
      <c r="I3721" t="s">
        <v>5988</v>
      </c>
      <c r="J3721" t="s">
        <v>4577</v>
      </c>
      <c r="K3721" t="s">
        <v>30</v>
      </c>
      <c r="L3721" t="s">
        <v>30</v>
      </c>
      <c r="M3721" t="s">
        <v>41</v>
      </c>
      <c r="N3721" t="s">
        <v>231</v>
      </c>
      <c r="O3721" t="s">
        <v>13471</v>
      </c>
      <c r="P3721" t="s">
        <v>40</v>
      </c>
      <c r="Q3721" t="s">
        <v>40</v>
      </c>
      <c r="R3721" t="s">
        <v>40</v>
      </c>
      <c r="S3721" s="163" t="s">
        <v>231</v>
      </c>
      <c r="T3721" t="s">
        <v>62</v>
      </c>
      <c r="U3721" t="s">
        <v>47</v>
      </c>
      <c r="V3721" t="s">
        <v>48</v>
      </c>
      <c r="W3721" t="s">
        <v>40</v>
      </c>
      <c r="X3721" t="s">
        <v>232</v>
      </c>
      <c r="Y3721" t="s">
        <v>40</v>
      </c>
      <c r="AB3721" t="s">
        <v>37</v>
      </c>
      <c r="AC3721" t="s">
        <v>6439</v>
      </c>
      <c r="AD3721" t="s">
        <v>39</v>
      </c>
    </row>
    <row r="3722" spans="1:30">
      <c r="A3722" t="s">
        <v>4578</v>
      </c>
      <c r="B3722" t="s">
        <v>26</v>
      </c>
      <c r="C3722" t="s">
        <v>27</v>
      </c>
      <c r="D3722" t="s">
        <v>28</v>
      </c>
      <c r="E3722" t="s">
        <v>363</v>
      </c>
      <c r="F3722" t="s">
        <v>4570</v>
      </c>
      <c r="G3722" t="s">
        <v>4571</v>
      </c>
      <c r="H3722" t="s">
        <v>6181</v>
      </c>
      <c r="I3722" t="s">
        <v>5988</v>
      </c>
      <c r="J3722" t="s">
        <v>4578</v>
      </c>
      <c r="K3722" t="s">
        <v>30</v>
      </c>
      <c r="L3722" t="s">
        <v>30</v>
      </c>
      <c r="M3722" t="s">
        <v>2590</v>
      </c>
      <c r="N3722" t="s">
        <v>42</v>
      </c>
      <c r="O3722" t="s">
        <v>14763</v>
      </c>
      <c r="P3722" t="s">
        <v>717</v>
      </c>
      <c r="Q3722" t="s">
        <v>226</v>
      </c>
      <c r="R3722" t="s">
        <v>18061</v>
      </c>
      <c r="S3722" t="str">
        <f t="shared" si="58"/>
        <v>LEON TICONA, GLADYS HELIODORA</v>
      </c>
      <c r="T3722" t="s">
        <v>46</v>
      </c>
      <c r="U3722" t="s">
        <v>47</v>
      </c>
      <c r="V3722" t="s">
        <v>48</v>
      </c>
      <c r="W3722" t="s">
        <v>18059</v>
      </c>
      <c r="X3722" s="121">
        <v>23926</v>
      </c>
      <c r="Y3722" t="s">
        <v>18060</v>
      </c>
      <c r="AB3722" t="s">
        <v>37</v>
      </c>
      <c r="AC3722" t="s">
        <v>38</v>
      </c>
      <c r="AD3722" t="s">
        <v>39</v>
      </c>
    </row>
    <row r="3723" spans="1:30">
      <c r="A3723" t="s">
        <v>4579</v>
      </c>
      <c r="B3723" t="s">
        <v>26</v>
      </c>
      <c r="C3723" t="s">
        <v>27</v>
      </c>
      <c r="D3723" t="s">
        <v>28</v>
      </c>
      <c r="E3723" t="s">
        <v>363</v>
      </c>
      <c r="F3723" t="s">
        <v>4570</v>
      </c>
      <c r="G3723" t="s">
        <v>4571</v>
      </c>
      <c r="H3723" t="s">
        <v>6181</v>
      </c>
      <c r="I3723" t="s">
        <v>5988</v>
      </c>
      <c r="J3723" t="s">
        <v>4579</v>
      </c>
      <c r="K3723" t="s">
        <v>30</v>
      </c>
      <c r="L3723" t="s">
        <v>30</v>
      </c>
      <c r="M3723" t="s">
        <v>2498</v>
      </c>
      <c r="N3723" t="s">
        <v>42</v>
      </c>
      <c r="O3723" t="s">
        <v>4580</v>
      </c>
      <c r="P3723" t="s">
        <v>364</v>
      </c>
      <c r="Q3723" t="s">
        <v>44</v>
      </c>
      <c r="R3723" t="s">
        <v>4581</v>
      </c>
      <c r="S3723" t="str">
        <f t="shared" si="58"/>
        <v>RAMIREZ CHOQUEHUANCA, EDWIN MERCEDES</v>
      </c>
      <c r="T3723" t="s">
        <v>310</v>
      </c>
      <c r="U3723" t="s">
        <v>47</v>
      </c>
      <c r="V3723" t="s">
        <v>48</v>
      </c>
      <c r="W3723" t="s">
        <v>18062</v>
      </c>
      <c r="X3723" s="121">
        <v>24011</v>
      </c>
      <c r="Y3723" t="s">
        <v>4582</v>
      </c>
      <c r="AB3723" t="s">
        <v>37</v>
      </c>
      <c r="AC3723" t="s">
        <v>38</v>
      </c>
      <c r="AD3723" t="s">
        <v>39</v>
      </c>
    </row>
    <row r="3724" spans="1:30">
      <c r="A3724" t="s">
        <v>4583</v>
      </c>
      <c r="B3724" t="s">
        <v>26</v>
      </c>
      <c r="C3724" t="s">
        <v>27</v>
      </c>
      <c r="D3724" t="s">
        <v>28</v>
      </c>
      <c r="E3724" t="s">
        <v>363</v>
      </c>
      <c r="F3724" t="s">
        <v>4570</v>
      </c>
      <c r="G3724" t="s">
        <v>4571</v>
      </c>
      <c r="H3724" t="s">
        <v>6181</v>
      </c>
      <c r="I3724" t="s">
        <v>5988</v>
      </c>
      <c r="J3724" t="s">
        <v>4583</v>
      </c>
      <c r="K3724" t="s">
        <v>30</v>
      </c>
      <c r="L3724" t="s">
        <v>30</v>
      </c>
      <c r="M3724" t="s">
        <v>41</v>
      </c>
      <c r="N3724" t="s">
        <v>231</v>
      </c>
      <c r="O3724" t="s">
        <v>18063</v>
      </c>
      <c r="P3724" t="s">
        <v>40</v>
      </c>
      <c r="Q3724" t="s">
        <v>40</v>
      </c>
      <c r="R3724" t="s">
        <v>40</v>
      </c>
      <c r="S3724" s="163" t="s">
        <v>231</v>
      </c>
      <c r="T3724" t="s">
        <v>62</v>
      </c>
      <c r="U3724" t="s">
        <v>47</v>
      </c>
      <c r="V3724" t="s">
        <v>48</v>
      </c>
      <c r="W3724" t="s">
        <v>40</v>
      </c>
      <c r="X3724" t="s">
        <v>232</v>
      </c>
      <c r="Y3724" t="s">
        <v>40</v>
      </c>
      <c r="AB3724" t="s">
        <v>37</v>
      </c>
      <c r="AC3724" t="s">
        <v>6439</v>
      </c>
      <c r="AD3724" t="s">
        <v>39</v>
      </c>
    </row>
    <row r="3725" spans="1:30">
      <c r="A3725" t="s">
        <v>4585</v>
      </c>
      <c r="B3725" t="s">
        <v>26</v>
      </c>
      <c r="C3725" t="s">
        <v>27</v>
      </c>
      <c r="D3725" t="s">
        <v>28</v>
      </c>
      <c r="E3725" t="s">
        <v>363</v>
      </c>
      <c r="F3725" t="s">
        <v>4570</v>
      </c>
      <c r="G3725" t="s">
        <v>4571</v>
      </c>
      <c r="H3725" t="s">
        <v>6181</v>
      </c>
      <c r="I3725" t="s">
        <v>5988</v>
      </c>
      <c r="J3725" t="s">
        <v>4585</v>
      </c>
      <c r="K3725" t="s">
        <v>30</v>
      </c>
      <c r="L3725" t="s">
        <v>30</v>
      </c>
      <c r="M3725" t="s">
        <v>41</v>
      </c>
      <c r="N3725" t="s">
        <v>231</v>
      </c>
      <c r="O3725" t="s">
        <v>4586</v>
      </c>
      <c r="P3725" t="s">
        <v>40</v>
      </c>
      <c r="Q3725" t="s">
        <v>40</v>
      </c>
      <c r="R3725" t="s">
        <v>40</v>
      </c>
      <c r="S3725" s="163" t="s">
        <v>231</v>
      </c>
      <c r="T3725" t="s">
        <v>62</v>
      </c>
      <c r="U3725" t="s">
        <v>47</v>
      </c>
      <c r="V3725" t="s">
        <v>48</v>
      </c>
      <c r="W3725" t="s">
        <v>40</v>
      </c>
      <c r="X3725" t="s">
        <v>232</v>
      </c>
      <c r="Y3725" t="s">
        <v>40</v>
      </c>
      <c r="AB3725" t="s">
        <v>37</v>
      </c>
      <c r="AC3725" t="s">
        <v>6439</v>
      </c>
      <c r="AD3725" t="s">
        <v>39</v>
      </c>
    </row>
    <row r="3726" spans="1:30">
      <c r="A3726" t="s">
        <v>4587</v>
      </c>
      <c r="B3726" t="s">
        <v>26</v>
      </c>
      <c r="C3726" t="s">
        <v>27</v>
      </c>
      <c r="D3726" t="s">
        <v>28</v>
      </c>
      <c r="E3726" t="s">
        <v>363</v>
      </c>
      <c r="F3726" t="s">
        <v>4570</v>
      </c>
      <c r="G3726" t="s">
        <v>4571</v>
      </c>
      <c r="H3726" t="s">
        <v>6181</v>
      </c>
      <c r="I3726" t="s">
        <v>5988</v>
      </c>
      <c r="J3726" t="s">
        <v>4587</v>
      </c>
      <c r="K3726" t="s">
        <v>30</v>
      </c>
      <c r="L3726" t="s">
        <v>30</v>
      </c>
      <c r="M3726" t="s">
        <v>2498</v>
      </c>
      <c r="N3726" t="s">
        <v>42</v>
      </c>
      <c r="O3726" t="s">
        <v>4588</v>
      </c>
      <c r="P3726" t="s">
        <v>4589</v>
      </c>
      <c r="Q3726" t="s">
        <v>914</v>
      </c>
      <c r="R3726" t="s">
        <v>817</v>
      </c>
      <c r="S3726" t="str">
        <f t="shared" si="58"/>
        <v>CHUQUIJA PACCO, DELFINA</v>
      </c>
      <c r="T3726" t="s">
        <v>46</v>
      </c>
      <c r="U3726" t="s">
        <v>47</v>
      </c>
      <c r="V3726" t="s">
        <v>48</v>
      </c>
      <c r="W3726" t="s">
        <v>18064</v>
      </c>
      <c r="X3726" s="121">
        <v>25079</v>
      </c>
      <c r="Y3726" t="s">
        <v>4590</v>
      </c>
      <c r="AB3726" t="s">
        <v>37</v>
      </c>
      <c r="AC3726" t="s">
        <v>38</v>
      </c>
      <c r="AD3726" t="s">
        <v>39</v>
      </c>
    </row>
    <row r="3727" spans="1:30">
      <c r="A3727" t="s">
        <v>4591</v>
      </c>
      <c r="B3727" t="s">
        <v>26</v>
      </c>
      <c r="C3727" t="s">
        <v>27</v>
      </c>
      <c r="D3727" t="s">
        <v>28</v>
      </c>
      <c r="E3727" t="s">
        <v>363</v>
      </c>
      <c r="F3727" t="s">
        <v>4570</v>
      </c>
      <c r="G3727" t="s">
        <v>4571</v>
      </c>
      <c r="H3727" t="s">
        <v>6181</v>
      </c>
      <c r="I3727" t="s">
        <v>5988</v>
      </c>
      <c r="J3727" t="s">
        <v>4591</v>
      </c>
      <c r="K3727" t="s">
        <v>30</v>
      </c>
      <c r="L3727" t="s">
        <v>30</v>
      </c>
      <c r="M3727" t="s">
        <v>41</v>
      </c>
      <c r="N3727" t="s">
        <v>42</v>
      </c>
      <c r="O3727" t="s">
        <v>52</v>
      </c>
      <c r="P3727" t="s">
        <v>356</v>
      </c>
      <c r="Q3727" t="s">
        <v>650</v>
      </c>
      <c r="R3727" t="s">
        <v>1008</v>
      </c>
      <c r="S3727" t="str">
        <f t="shared" si="58"/>
        <v>ESCOBAR RIVERA, WALTER</v>
      </c>
      <c r="T3727" t="s">
        <v>46</v>
      </c>
      <c r="U3727" t="s">
        <v>47</v>
      </c>
      <c r="V3727" t="s">
        <v>48</v>
      </c>
      <c r="W3727" t="s">
        <v>18065</v>
      </c>
      <c r="X3727" s="121">
        <v>25209</v>
      </c>
      <c r="Y3727" t="s">
        <v>4592</v>
      </c>
      <c r="AB3727" t="s">
        <v>37</v>
      </c>
      <c r="AC3727" t="s">
        <v>38</v>
      </c>
      <c r="AD3727" t="s">
        <v>39</v>
      </c>
    </row>
    <row r="3728" spans="1:30">
      <c r="A3728" t="s">
        <v>4593</v>
      </c>
      <c r="B3728" t="s">
        <v>26</v>
      </c>
      <c r="C3728" t="s">
        <v>27</v>
      </c>
      <c r="D3728" t="s">
        <v>28</v>
      </c>
      <c r="E3728" t="s">
        <v>363</v>
      </c>
      <c r="F3728" t="s">
        <v>4570</v>
      </c>
      <c r="G3728" t="s">
        <v>4571</v>
      </c>
      <c r="H3728" t="s">
        <v>6181</v>
      </c>
      <c r="I3728" t="s">
        <v>5988</v>
      </c>
      <c r="J3728" t="s">
        <v>4593</v>
      </c>
      <c r="K3728" t="s">
        <v>30</v>
      </c>
      <c r="L3728" t="s">
        <v>30</v>
      </c>
      <c r="M3728" t="s">
        <v>41</v>
      </c>
      <c r="N3728" t="s">
        <v>42</v>
      </c>
      <c r="O3728" t="s">
        <v>52</v>
      </c>
      <c r="P3728" t="s">
        <v>103</v>
      </c>
      <c r="Q3728" t="s">
        <v>122</v>
      </c>
      <c r="R3728" t="s">
        <v>1400</v>
      </c>
      <c r="S3728" t="str">
        <f t="shared" si="58"/>
        <v>MAMANI FLORES, ENRIQUE</v>
      </c>
      <c r="T3728" t="s">
        <v>51</v>
      </c>
      <c r="U3728" t="s">
        <v>47</v>
      </c>
      <c r="V3728" t="s">
        <v>48</v>
      </c>
      <c r="W3728" t="s">
        <v>18066</v>
      </c>
      <c r="X3728" s="121">
        <v>25765</v>
      </c>
      <c r="Y3728" t="s">
        <v>4594</v>
      </c>
      <c r="AB3728" t="s">
        <v>37</v>
      </c>
      <c r="AC3728" t="s">
        <v>38</v>
      </c>
      <c r="AD3728" t="s">
        <v>39</v>
      </c>
    </row>
    <row r="3729" spans="1:30">
      <c r="A3729" t="s">
        <v>4595</v>
      </c>
      <c r="B3729" t="s">
        <v>26</v>
      </c>
      <c r="C3729" t="s">
        <v>27</v>
      </c>
      <c r="D3729" t="s">
        <v>28</v>
      </c>
      <c r="E3729" t="s">
        <v>363</v>
      </c>
      <c r="F3729" t="s">
        <v>4570</v>
      </c>
      <c r="G3729" t="s">
        <v>4571</v>
      </c>
      <c r="H3729" t="s">
        <v>6181</v>
      </c>
      <c r="I3729" t="s">
        <v>5988</v>
      </c>
      <c r="J3729" t="s">
        <v>4595</v>
      </c>
      <c r="K3729" t="s">
        <v>30</v>
      </c>
      <c r="L3729" t="s">
        <v>30</v>
      </c>
      <c r="M3729" t="s">
        <v>8480</v>
      </c>
      <c r="N3729" t="s">
        <v>231</v>
      </c>
      <c r="O3729" t="s">
        <v>19335</v>
      </c>
      <c r="P3729" t="s">
        <v>40</v>
      </c>
      <c r="Q3729" t="s">
        <v>40</v>
      </c>
      <c r="R3729" t="s">
        <v>40</v>
      </c>
      <c r="S3729" s="163" t="s">
        <v>231</v>
      </c>
      <c r="T3729" t="s">
        <v>62</v>
      </c>
      <c r="U3729" t="s">
        <v>47</v>
      </c>
      <c r="V3729" t="s">
        <v>48</v>
      </c>
      <c r="W3729" t="s">
        <v>40</v>
      </c>
      <c r="X3729" t="s">
        <v>232</v>
      </c>
      <c r="Y3729" t="s">
        <v>40</v>
      </c>
      <c r="AB3729" t="s">
        <v>37</v>
      </c>
      <c r="AC3729" t="s">
        <v>6439</v>
      </c>
      <c r="AD3729" t="s">
        <v>39</v>
      </c>
    </row>
    <row r="3730" spans="1:30">
      <c r="A3730" t="s">
        <v>4596</v>
      </c>
      <c r="B3730" t="s">
        <v>26</v>
      </c>
      <c r="C3730" t="s">
        <v>27</v>
      </c>
      <c r="D3730" t="s">
        <v>28</v>
      </c>
      <c r="E3730" t="s">
        <v>363</v>
      </c>
      <c r="F3730" t="s">
        <v>4570</v>
      </c>
      <c r="G3730" t="s">
        <v>4571</v>
      </c>
      <c r="H3730" t="s">
        <v>6181</v>
      </c>
      <c r="I3730" t="s">
        <v>5988</v>
      </c>
      <c r="J3730" t="s">
        <v>4596</v>
      </c>
      <c r="K3730" t="s">
        <v>30</v>
      </c>
      <c r="L3730" t="s">
        <v>30</v>
      </c>
      <c r="M3730" t="s">
        <v>41</v>
      </c>
      <c r="N3730" t="s">
        <v>42</v>
      </c>
      <c r="O3730" t="s">
        <v>14764</v>
      </c>
      <c r="P3730" t="s">
        <v>285</v>
      </c>
      <c r="Q3730" t="s">
        <v>481</v>
      </c>
      <c r="R3730" t="s">
        <v>13472</v>
      </c>
      <c r="S3730" t="str">
        <f t="shared" si="58"/>
        <v>NINA CENTENO, CLEVER</v>
      </c>
      <c r="T3730" t="s">
        <v>51</v>
      </c>
      <c r="U3730" t="s">
        <v>47</v>
      </c>
      <c r="V3730" t="s">
        <v>48</v>
      </c>
      <c r="W3730" t="s">
        <v>18067</v>
      </c>
      <c r="X3730" s="121">
        <v>27083</v>
      </c>
      <c r="Y3730" t="s">
        <v>14765</v>
      </c>
      <c r="AB3730" t="s">
        <v>37</v>
      </c>
      <c r="AC3730" t="s">
        <v>38</v>
      </c>
      <c r="AD3730" t="s">
        <v>39</v>
      </c>
    </row>
    <row r="3731" spans="1:30">
      <c r="A3731" t="s">
        <v>4598</v>
      </c>
      <c r="B3731" t="s">
        <v>26</v>
      </c>
      <c r="C3731" t="s">
        <v>27</v>
      </c>
      <c r="D3731" t="s">
        <v>28</v>
      </c>
      <c r="E3731" t="s">
        <v>363</v>
      </c>
      <c r="F3731" t="s">
        <v>4570</v>
      </c>
      <c r="G3731" t="s">
        <v>4571</v>
      </c>
      <c r="H3731" t="s">
        <v>6181</v>
      </c>
      <c r="I3731" t="s">
        <v>5988</v>
      </c>
      <c r="J3731" t="s">
        <v>4598</v>
      </c>
      <c r="K3731" t="s">
        <v>30</v>
      </c>
      <c r="L3731" t="s">
        <v>30</v>
      </c>
      <c r="M3731" t="s">
        <v>41</v>
      </c>
      <c r="N3731" t="s">
        <v>231</v>
      </c>
      <c r="O3731" t="s">
        <v>18068</v>
      </c>
      <c r="P3731" t="s">
        <v>40</v>
      </c>
      <c r="Q3731" t="s">
        <v>40</v>
      </c>
      <c r="R3731" t="s">
        <v>40</v>
      </c>
      <c r="S3731" s="163" t="s">
        <v>231</v>
      </c>
      <c r="T3731" t="s">
        <v>62</v>
      </c>
      <c r="U3731" t="s">
        <v>47</v>
      </c>
      <c r="V3731" t="s">
        <v>48</v>
      </c>
      <c r="W3731" t="s">
        <v>40</v>
      </c>
      <c r="X3731" t="s">
        <v>232</v>
      </c>
      <c r="Y3731" t="s">
        <v>40</v>
      </c>
      <c r="AB3731" t="s">
        <v>37</v>
      </c>
      <c r="AC3731" t="s">
        <v>6439</v>
      </c>
      <c r="AD3731" t="s">
        <v>39</v>
      </c>
    </row>
    <row r="3732" spans="1:30">
      <c r="A3732" t="s">
        <v>4599</v>
      </c>
      <c r="B3732" t="s">
        <v>26</v>
      </c>
      <c r="C3732" t="s">
        <v>27</v>
      </c>
      <c r="D3732" t="s">
        <v>28</v>
      </c>
      <c r="E3732" t="s">
        <v>363</v>
      </c>
      <c r="F3732" t="s">
        <v>4570</v>
      </c>
      <c r="G3732" t="s">
        <v>4571</v>
      </c>
      <c r="H3732" t="s">
        <v>6181</v>
      </c>
      <c r="I3732" t="s">
        <v>5988</v>
      </c>
      <c r="J3732" t="s">
        <v>4599</v>
      </c>
      <c r="K3732" t="s">
        <v>30</v>
      </c>
      <c r="L3732" t="s">
        <v>30</v>
      </c>
      <c r="M3732" t="s">
        <v>41</v>
      </c>
      <c r="N3732" t="s">
        <v>42</v>
      </c>
      <c r="O3732" t="s">
        <v>52</v>
      </c>
      <c r="P3732" t="s">
        <v>831</v>
      </c>
      <c r="Q3732" t="s">
        <v>233</v>
      </c>
      <c r="R3732" t="s">
        <v>4600</v>
      </c>
      <c r="S3732" t="str">
        <f t="shared" si="58"/>
        <v>PERALTA VASQUEZ, MANUEL EDGAR</v>
      </c>
      <c r="T3732" t="s">
        <v>51</v>
      </c>
      <c r="U3732" t="s">
        <v>47</v>
      </c>
      <c r="V3732" t="s">
        <v>48</v>
      </c>
      <c r="W3732" t="s">
        <v>18069</v>
      </c>
      <c r="X3732" s="121">
        <v>25569</v>
      </c>
      <c r="Y3732" t="s">
        <v>4601</v>
      </c>
      <c r="AB3732" t="s">
        <v>37</v>
      </c>
      <c r="AC3732" t="s">
        <v>38</v>
      </c>
      <c r="AD3732" t="s">
        <v>39</v>
      </c>
    </row>
    <row r="3733" spans="1:30">
      <c r="A3733" t="s">
        <v>4602</v>
      </c>
      <c r="B3733" t="s">
        <v>26</v>
      </c>
      <c r="C3733" t="s">
        <v>27</v>
      </c>
      <c r="D3733" t="s">
        <v>28</v>
      </c>
      <c r="E3733" t="s">
        <v>363</v>
      </c>
      <c r="F3733" t="s">
        <v>4570</v>
      </c>
      <c r="G3733" t="s">
        <v>4571</v>
      </c>
      <c r="H3733" t="s">
        <v>6181</v>
      </c>
      <c r="I3733" t="s">
        <v>5988</v>
      </c>
      <c r="J3733" t="s">
        <v>4602</v>
      </c>
      <c r="K3733" t="s">
        <v>30</v>
      </c>
      <c r="L3733" t="s">
        <v>30</v>
      </c>
      <c r="M3733" t="s">
        <v>41</v>
      </c>
      <c r="N3733" t="s">
        <v>42</v>
      </c>
      <c r="O3733" t="s">
        <v>4603</v>
      </c>
      <c r="P3733" t="s">
        <v>250</v>
      </c>
      <c r="Q3733" t="s">
        <v>100</v>
      </c>
      <c r="R3733" t="s">
        <v>4604</v>
      </c>
      <c r="S3733" t="str">
        <f t="shared" si="58"/>
        <v>SALAS PILCO, BORIS KAREL</v>
      </c>
      <c r="T3733" t="s">
        <v>35</v>
      </c>
      <c r="U3733" t="s">
        <v>47</v>
      </c>
      <c r="V3733" t="s">
        <v>48</v>
      </c>
      <c r="W3733" t="s">
        <v>18070</v>
      </c>
      <c r="X3733" s="121">
        <v>26521</v>
      </c>
      <c r="Y3733" t="s">
        <v>4605</v>
      </c>
      <c r="AB3733" t="s">
        <v>37</v>
      </c>
      <c r="AC3733" t="s">
        <v>38</v>
      </c>
      <c r="AD3733" t="s">
        <v>39</v>
      </c>
    </row>
    <row r="3734" spans="1:30">
      <c r="A3734" t="s">
        <v>4606</v>
      </c>
      <c r="B3734" t="s">
        <v>26</v>
      </c>
      <c r="C3734" t="s">
        <v>27</v>
      </c>
      <c r="D3734" t="s">
        <v>28</v>
      </c>
      <c r="E3734" t="s">
        <v>363</v>
      </c>
      <c r="F3734" t="s">
        <v>4570</v>
      </c>
      <c r="G3734" t="s">
        <v>4571</v>
      </c>
      <c r="H3734" t="s">
        <v>6181</v>
      </c>
      <c r="I3734" t="s">
        <v>5988</v>
      </c>
      <c r="J3734" t="s">
        <v>4606</v>
      </c>
      <c r="K3734" t="s">
        <v>30</v>
      </c>
      <c r="L3734" t="s">
        <v>30</v>
      </c>
      <c r="M3734" t="s">
        <v>41</v>
      </c>
      <c r="N3734" t="s">
        <v>42</v>
      </c>
      <c r="O3734" t="s">
        <v>3894</v>
      </c>
      <c r="P3734" t="s">
        <v>2562</v>
      </c>
      <c r="Q3734" t="s">
        <v>461</v>
      </c>
      <c r="R3734" t="s">
        <v>3352</v>
      </c>
      <c r="S3734" t="str">
        <f t="shared" si="58"/>
        <v>PASACA PAMPA, REBECA</v>
      </c>
      <c r="T3734" t="s">
        <v>62</v>
      </c>
      <c r="U3734" t="s">
        <v>47</v>
      </c>
      <c r="V3734" t="s">
        <v>48</v>
      </c>
      <c r="W3734" t="s">
        <v>18071</v>
      </c>
      <c r="X3734" s="121">
        <v>21540</v>
      </c>
      <c r="Y3734" t="s">
        <v>4607</v>
      </c>
      <c r="AB3734" t="s">
        <v>37</v>
      </c>
      <c r="AC3734" t="s">
        <v>38</v>
      </c>
      <c r="AD3734" t="s">
        <v>39</v>
      </c>
    </row>
    <row r="3735" spans="1:30">
      <c r="A3735" t="s">
        <v>4608</v>
      </c>
      <c r="B3735" t="s">
        <v>26</v>
      </c>
      <c r="C3735" t="s">
        <v>27</v>
      </c>
      <c r="D3735" t="s">
        <v>28</v>
      </c>
      <c r="E3735" t="s">
        <v>363</v>
      </c>
      <c r="F3735" t="s">
        <v>4570</v>
      </c>
      <c r="G3735" t="s">
        <v>4571</v>
      </c>
      <c r="H3735" t="s">
        <v>6181</v>
      </c>
      <c r="I3735" t="s">
        <v>5988</v>
      </c>
      <c r="J3735" t="s">
        <v>4608</v>
      </c>
      <c r="K3735" t="s">
        <v>30</v>
      </c>
      <c r="L3735" t="s">
        <v>30</v>
      </c>
      <c r="M3735" t="s">
        <v>41</v>
      </c>
      <c r="N3735" t="s">
        <v>231</v>
      </c>
      <c r="O3735" t="s">
        <v>19336</v>
      </c>
      <c r="P3735" t="s">
        <v>40</v>
      </c>
      <c r="Q3735" t="s">
        <v>40</v>
      </c>
      <c r="R3735" t="s">
        <v>40</v>
      </c>
      <c r="S3735" s="163" t="s">
        <v>231</v>
      </c>
      <c r="T3735" t="s">
        <v>62</v>
      </c>
      <c r="U3735" t="s">
        <v>47</v>
      </c>
      <c r="V3735" t="s">
        <v>48</v>
      </c>
      <c r="W3735" t="s">
        <v>40</v>
      </c>
      <c r="X3735" t="s">
        <v>232</v>
      </c>
      <c r="Y3735" t="s">
        <v>40</v>
      </c>
      <c r="AB3735" t="s">
        <v>37</v>
      </c>
      <c r="AC3735" t="s">
        <v>6439</v>
      </c>
      <c r="AD3735" t="s">
        <v>39</v>
      </c>
    </row>
    <row r="3736" spans="1:30">
      <c r="A3736" t="s">
        <v>13530</v>
      </c>
      <c r="B3736" t="s">
        <v>26</v>
      </c>
      <c r="C3736" t="s">
        <v>27</v>
      </c>
      <c r="D3736" t="s">
        <v>28</v>
      </c>
      <c r="E3736" t="s">
        <v>363</v>
      </c>
      <c r="F3736" t="s">
        <v>4570</v>
      </c>
      <c r="G3736" t="s">
        <v>4571</v>
      </c>
      <c r="H3736" t="s">
        <v>6181</v>
      </c>
      <c r="I3736" t="s">
        <v>5988</v>
      </c>
      <c r="J3736" t="s">
        <v>13530</v>
      </c>
      <c r="K3736" t="s">
        <v>30</v>
      </c>
      <c r="L3736" t="s">
        <v>30</v>
      </c>
      <c r="M3736" t="s">
        <v>41</v>
      </c>
      <c r="N3736" t="s">
        <v>42</v>
      </c>
      <c r="O3736" t="s">
        <v>14640</v>
      </c>
      <c r="P3736" t="s">
        <v>3972</v>
      </c>
      <c r="Q3736" t="s">
        <v>122</v>
      </c>
      <c r="R3736" t="s">
        <v>11966</v>
      </c>
      <c r="S3736" t="str">
        <f t="shared" si="58"/>
        <v>BALCONA FLORES, LUIS ENRIQUE</v>
      </c>
      <c r="T3736" t="s">
        <v>58</v>
      </c>
      <c r="U3736" t="s">
        <v>47</v>
      </c>
      <c r="V3736" t="s">
        <v>48</v>
      </c>
      <c r="W3736" t="s">
        <v>18072</v>
      </c>
      <c r="X3736" s="121">
        <v>24930</v>
      </c>
      <c r="Y3736" t="s">
        <v>18073</v>
      </c>
      <c r="AB3736" t="s">
        <v>37</v>
      </c>
      <c r="AC3736" t="s">
        <v>38</v>
      </c>
      <c r="AD3736" t="s">
        <v>39</v>
      </c>
    </row>
    <row r="3737" spans="1:30">
      <c r="A3737" t="s">
        <v>4609</v>
      </c>
      <c r="B3737" t="s">
        <v>26</v>
      </c>
      <c r="C3737" t="s">
        <v>27</v>
      </c>
      <c r="D3737" t="s">
        <v>28</v>
      </c>
      <c r="E3737" t="s">
        <v>363</v>
      </c>
      <c r="F3737" t="s">
        <v>4570</v>
      </c>
      <c r="G3737" t="s">
        <v>4571</v>
      </c>
      <c r="H3737" t="s">
        <v>6181</v>
      </c>
      <c r="I3737" t="s">
        <v>5988</v>
      </c>
      <c r="J3737" t="s">
        <v>4609</v>
      </c>
      <c r="K3737" t="s">
        <v>30</v>
      </c>
      <c r="L3737" t="s">
        <v>30</v>
      </c>
      <c r="M3737" t="s">
        <v>41</v>
      </c>
      <c r="N3737" t="s">
        <v>42</v>
      </c>
      <c r="O3737" t="s">
        <v>116</v>
      </c>
      <c r="P3737" t="s">
        <v>71</v>
      </c>
      <c r="Q3737" t="s">
        <v>69</v>
      </c>
      <c r="R3737" t="s">
        <v>868</v>
      </c>
      <c r="S3737" t="str">
        <f t="shared" si="58"/>
        <v>HUANCA GUERRA, MARCO ANTONIO</v>
      </c>
      <c r="T3737" t="s">
        <v>51</v>
      </c>
      <c r="U3737" t="s">
        <v>47</v>
      </c>
      <c r="V3737" t="s">
        <v>48</v>
      </c>
      <c r="W3737" t="s">
        <v>18074</v>
      </c>
      <c r="X3737" s="121">
        <v>27372</v>
      </c>
      <c r="Y3737" t="s">
        <v>4610</v>
      </c>
      <c r="AB3737" t="s">
        <v>37</v>
      </c>
      <c r="AC3737" t="s">
        <v>38</v>
      </c>
      <c r="AD3737" t="s">
        <v>39</v>
      </c>
    </row>
    <row r="3738" spans="1:30">
      <c r="A3738" t="s">
        <v>4611</v>
      </c>
      <c r="B3738" t="s">
        <v>26</v>
      </c>
      <c r="C3738" t="s">
        <v>27</v>
      </c>
      <c r="D3738" t="s">
        <v>28</v>
      </c>
      <c r="E3738" t="s">
        <v>363</v>
      </c>
      <c r="F3738" t="s">
        <v>4570</v>
      </c>
      <c r="G3738" t="s">
        <v>4571</v>
      </c>
      <c r="H3738" t="s">
        <v>6181</v>
      </c>
      <c r="I3738" t="s">
        <v>5988</v>
      </c>
      <c r="J3738" t="s">
        <v>4611</v>
      </c>
      <c r="K3738" t="s">
        <v>30</v>
      </c>
      <c r="L3738" t="s">
        <v>74</v>
      </c>
      <c r="M3738" t="s">
        <v>74</v>
      </c>
      <c r="N3738" t="s">
        <v>42</v>
      </c>
      <c r="O3738" t="s">
        <v>4612</v>
      </c>
      <c r="P3738" t="s">
        <v>103</v>
      </c>
      <c r="Q3738" t="s">
        <v>18716</v>
      </c>
      <c r="R3738" t="s">
        <v>18717</v>
      </c>
      <c r="S3738" t="str">
        <f t="shared" si="58"/>
        <v>MAMANI SULLA, GABY ZENAIDA</v>
      </c>
      <c r="T3738" t="s">
        <v>40</v>
      </c>
      <c r="U3738" t="s">
        <v>47</v>
      </c>
      <c r="V3738" t="s">
        <v>48</v>
      </c>
      <c r="W3738" t="s">
        <v>18718</v>
      </c>
      <c r="X3738" s="121">
        <v>32345</v>
      </c>
      <c r="Y3738" t="s">
        <v>18719</v>
      </c>
      <c r="AB3738" t="s">
        <v>37</v>
      </c>
      <c r="AC3738" t="s">
        <v>77</v>
      </c>
      <c r="AD3738" t="s">
        <v>39</v>
      </c>
    </row>
    <row r="3739" spans="1:30">
      <c r="A3739" t="s">
        <v>4613</v>
      </c>
      <c r="B3739" t="s">
        <v>26</v>
      </c>
      <c r="C3739" t="s">
        <v>27</v>
      </c>
      <c r="D3739" t="s">
        <v>28</v>
      </c>
      <c r="E3739" t="s">
        <v>363</v>
      </c>
      <c r="F3739" t="s">
        <v>4570</v>
      </c>
      <c r="G3739" t="s">
        <v>4571</v>
      </c>
      <c r="H3739" t="s">
        <v>6181</v>
      </c>
      <c r="I3739" t="s">
        <v>5988</v>
      </c>
      <c r="J3739" t="s">
        <v>4613</v>
      </c>
      <c r="K3739" t="s">
        <v>87</v>
      </c>
      <c r="L3739" t="s">
        <v>709</v>
      </c>
      <c r="M3739" t="s">
        <v>799</v>
      </c>
      <c r="N3739" t="s">
        <v>42</v>
      </c>
      <c r="O3739" t="s">
        <v>4614</v>
      </c>
      <c r="P3739" t="s">
        <v>491</v>
      </c>
      <c r="Q3739" t="s">
        <v>775</v>
      </c>
      <c r="R3739" t="s">
        <v>559</v>
      </c>
      <c r="S3739" t="str">
        <f t="shared" si="58"/>
        <v>HOLGUIN SANCHO, ALEJANDRINA</v>
      </c>
      <c r="T3739" t="s">
        <v>188</v>
      </c>
      <c r="U3739" t="s">
        <v>36</v>
      </c>
      <c r="V3739" t="s">
        <v>48</v>
      </c>
      <c r="W3739" t="s">
        <v>18075</v>
      </c>
      <c r="X3739" s="121">
        <v>21387</v>
      </c>
      <c r="Y3739" t="s">
        <v>4615</v>
      </c>
      <c r="AB3739" t="s">
        <v>37</v>
      </c>
      <c r="AC3739" t="s">
        <v>92</v>
      </c>
      <c r="AD3739" t="s">
        <v>39</v>
      </c>
    </row>
    <row r="3740" spans="1:30">
      <c r="A3740" t="s">
        <v>4616</v>
      </c>
      <c r="B3740" t="s">
        <v>26</v>
      </c>
      <c r="C3740" t="s">
        <v>27</v>
      </c>
      <c r="D3740" t="s">
        <v>28</v>
      </c>
      <c r="E3740" t="s">
        <v>363</v>
      </c>
      <c r="F3740" t="s">
        <v>4570</v>
      </c>
      <c r="G3740" t="s">
        <v>4571</v>
      </c>
      <c r="H3740" t="s">
        <v>6181</v>
      </c>
      <c r="I3740" t="s">
        <v>5988</v>
      </c>
      <c r="J3740" t="s">
        <v>4616</v>
      </c>
      <c r="K3740" t="s">
        <v>87</v>
      </c>
      <c r="L3740" t="s">
        <v>88</v>
      </c>
      <c r="M3740" t="s">
        <v>358</v>
      </c>
      <c r="N3740" t="s">
        <v>42</v>
      </c>
      <c r="O3740" t="s">
        <v>4617</v>
      </c>
      <c r="P3740" t="s">
        <v>134</v>
      </c>
      <c r="Q3740" t="s">
        <v>846</v>
      </c>
      <c r="R3740" t="s">
        <v>4618</v>
      </c>
      <c r="S3740" t="str">
        <f t="shared" si="58"/>
        <v>GONZALES LARUTA, JUAN ALFREDO</v>
      </c>
      <c r="T3740" t="s">
        <v>439</v>
      </c>
      <c r="U3740" t="s">
        <v>36</v>
      </c>
      <c r="V3740" t="s">
        <v>48</v>
      </c>
      <c r="W3740" t="s">
        <v>18076</v>
      </c>
      <c r="X3740" s="121">
        <v>23551</v>
      </c>
      <c r="Y3740" t="s">
        <v>4619</v>
      </c>
      <c r="AB3740" t="s">
        <v>37</v>
      </c>
      <c r="AC3740" t="s">
        <v>92</v>
      </c>
      <c r="AD3740" t="s">
        <v>39</v>
      </c>
    </row>
    <row r="3741" spans="1:30">
      <c r="A3741" t="s">
        <v>4620</v>
      </c>
      <c r="B3741" t="s">
        <v>26</v>
      </c>
      <c r="C3741" t="s">
        <v>27</v>
      </c>
      <c r="D3741" t="s">
        <v>28</v>
      </c>
      <c r="E3741" t="s">
        <v>363</v>
      </c>
      <c r="F3741" t="s">
        <v>4570</v>
      </c>
      <c r="G3741" t="s">
        <v>4571</v>
      </c>
      <c r="H3741" t="s">
        <v>6181</v>
      </c>
      <c r="I3741" t="s">
        <v>5988</v>
      </c>
      <c r="J3741" t="s">
        <v>4620</v>
      </c>
      <c r="K3741" t="s">
        <v>87</v>
      </c>
      <c r="L3741" t="s">
        <v>88</v>
      </c>
      <c r="M3741" t="s">
        <v>358</v>
      </c>
      <c r="N3741" t="s">
        <v>42</v>
      </c>
      <c r="O3741" t="s">
        <v>4621</v>
      </c>
      <c r="P3741" t="s">
        <v>6315</v>
      </c>
      <c r="Q3741" t="s">
        <v>73</v>
      </c>
      <c r="R3741" t="s">
        <v>4622</v>
      </c>
      <c r="S3741" t="str">
        <f t="shared" si="58"/>
        <v>BELIZARIO CONDORI, PRIMO FELICIANO</v>
      </c>
      <c r="T3741" t="s">
        <v>99</v>
      </c>
      <c r="U3741" t="s">
        <v>36</v>
      </c>
      <c r="V3741" t="s">
        <v>48</v>
      </c>
      <c r="W3741" t="s">
        <v>18077</v>
      </c>
      <c r="X3741" s="121">
        <v>23902</v>
      </c>
      <c r="Y3741" t="s">
        <v>4623</v>
      </c>
      <c r="AB3741" t="s">
        <v>37</v>
      </c>
      <c r="AC3741" t="s">
        <v>92</v>
      </c>
      <c r="AD3741" t="s">
        <v>39</v>
      </c>
    </row>
    <row r="3742" spans="1:30">
      <c r="A3742" t="s">
        <v>4626</v>
      </c>
      <c r="B3742" t="s">
        <v>26</v>
      </c>
      <c r="C3742" t="s">
        <v>27</v>
      </c>
      <c r="D3742" t="s">
        <v>28</v>
      </c>
      <c r="E3742" t="s">
        <v>362</v>
      </c>
      <c r="F3742" t="s">
        <v>4624</v>
      </c>
      <c r="G3742" t="s">
        <v>4625</v>
      </c>
      <c r="H3742" t="s">
        <v>6181</v>
      </c>
      <c r="I3742" t="s">
        <v>5986</v>
      </c>
      <c r="J3742" t="s">
        <v>4626</v>
      </c>
      <c r="K3742" t="s">
        <v>30</v>
      </c>
      <c r="L3742" t="s">
        <v>31</v>
      </c>
      <c r="M3742" t="s">
        <v>32</v>
      </c>
      <c r="N3742" t="s">
        <v>231</v>
      </c>
      <c r="O3742" t="s">
        <v>19337</v>
      </c>
      <c r="P3742" t="s">
        <v>40</v>
      </c>
      <c r="Q3742" t="s">
        <v>40</v>
      </c>
      <c r="R3742" t="s">
        <v>40</v>
      </c>
      <c r="S3742" s="163" t="s">
        <v>231</v>
      </c>
      <c r="T3742" t="s">
        <v>62</v>
      </c>
      <c r="U3742" t="s">
        <v>36</v>
      </c>
      <c r="V3742" t="s">
        <v>48</v>
      </c>
      <c r="W3742" t="s">
        <v>40</v>
      </c>
      <c r="X3742" t="s">
        <v>232</v>
      </c>
      <c r="Y3742" t="s">
        <v>40</v>
      </c>
      <c r="AB3742" t="s">
        <v>37</v>
      </c>
      <c r="AC3742" t="s">
        <v>38</v>
      </c>
      <c r="AD3742" t="s">
        <v>39</v>
      </c>
    </row>
    <row r="3743" spans="1:30">
      <c r="A3743" t="s">
        <v>4627</v>
      </c>
      <c r="B3743" t="s">
        <v>26</v>
      </c>
      <c r="C3743" t="s">
        <v>27</v>
      </c>
      <c r="D3743" t="s">
        <v>28</v>
      </c>
      <c r="E3743" t="s">
        <v>362</v>
      </c>
      <c r="F3743" t="s">
        <v>4624</v>
      </c>
      <c r="G3743" t="s">
        <v>4625</v>
      </c>
      <c r="H3743" t="s">
        <v>6181</v>
      </c>
      <c r="I3743" t="s">
        <v>5986</v>
      </c>
      <c r="J3743" t="s">
        <v>4627</v>
      </c>
      <c r="K3743" t="s">
        <v>30</v>
      </c>
      <c r="L3743" t="s">
        <v>30</v>
      </c>
      <c r="M3743" t="s">
        <v>41</v>
      </c>
      <c r="N3743" t="s">
        <v>42</v>
      </c>
      <c r="O3743" t="s">
        <v>4628</v>
      </c>
      <c r="P3743" t="s">
        <v>506</v>
      </c>
      <c r="Q3743" t="s">
        <v>335</v>
      </c>
      <c r="R3743" t="s">
        <v>4629</v>
      </c>
      <c r="S3743" t="str">
        <f t="shared" si="58"/>
        <v>ESCALANTE GUTIERREZ, VICENTE FREDDY</v>
      </c>
      <c r="T3743" t="s">
        <v>46</v>
      </c>
      <c r="U3743" t="s">
        <v>47</v>
      </c>
      <c r="V3743" t="s">
        <v>48</v>
      </c>
      <c r="W3743" t="s">
        <v>18078</v>
      </c>
      <c r="X3743" s="121">
        <v>25008</v>
      </c>
      <c r="Y3743" t="s">
        <v>4630</v>
      </c>
      <c r="AB3743" t="s">
        <v>37</v>
      </c>
      <c r="AC3743" t="s">
        <v>38</v>
      </c>
      <c r="AD3743" t="s">
        <v>39</v>
      </c>
    </row>
    <row r="3744" spans="1:30">
      <c r="A3744" t="s">
        <v>4631</v>
      </c>
      <c r="B3744" t="s">
        <v>26</v>
      </c>
      <c r="C3744" t="s">
        <v>27</v>
      </c>
      <c r="D3744" t="s">
        <v>28</v>
      </c>
      <c r="E3744" t="s">
        <v>362</v>
      </c>
      <c r="F3744" t="s">
        <v>4624</v>
      </c>
      <c r="G3744" t="s">
        <v>4625</v>
      </c>
      <c r="H3744" t="s">
        <v>6181</v>
      </c>
      <c r="I3744" t="s">
        <v>5986</v>
      </c>
      <c r="J3744" t="s">
        <v>4631</v>
      </c>
      <c r="K3744" t="s">
        <v>30</v>
      </c>
      <c r="L3744" t="s">
        <v>30</v>
      </c>
      <c r="M3744" t="s">
        <v>41</v>
      </c>
      <c r="N3744" t="s">
        <v>42</v>
      </c>
      <c r="O3744" t="s">
        <v>4632</v>
      </c>
      <c r="P3744" t="s">
        <v>155</v>
      </c>
      <c r="Q3744" t="s">
        <v>733</v>
      </c>
      <c r="R3744" t="s">
        <v>4633</v>
      </c>
      <c r="S3744" t="str">
        <f t="shared" si="58"/>
        <v>CHURA ABARCA, WENCESLAO</v>
      </c>
      <c r="T3744" t="s">
        <v>62</v>
      </c>
      <c r="U3744" t="s">
        <v>47</v>
      </c>
      <c r="V3744" t="s">
        <v>48</v>
      </c>
      <c r="W3744" t="s">
        <v>18079</v>
      </c>
      <c r="X3744" s="121">
        <v>22917</v>
      </c>
      <c r="Y3744" t="s">
        <v>4634</v>
      </c>
      <c r="AB3744" t="s">
        <v>37</v>
      </c>
      <c r="AC3744" t="s">
        <v>38</v>
      </c>
      <c r="AD3744" t="s">
        <v>39</v>
      </c>
    </row>
    <row r="3745" spans="1:30">
      <c r="A3745" t="s">
        <v>4635</v>
      </c>
      <c r="B3745" t="s">
        <v>26</v>
      </c>
      <c r="C3745" t="s">
        <v>27</v>
      </c>
      <c r="D3745" t="s">
        <v>28</v>
      </c>
      <c r="E3745" t="s">
        <v>362</v>
      </c>
      <c r="F3745" t="s">
        <v>4624</v>
      </c>
      <c r="G3745" t="s">
        <v>4625</v>
      </c>
      <c r="H3745" t="s">
        <v>6181</v>
      </c>
      <c r="I3745" t="s">
        <v>5986</v>
      </c>
      <c r="J3745" t="s">
        <v>4635</v>
      </c>
      <c r="K3745" t="s">
        <v>30</v>
      </c>
      <c r="L3745" t="s">
        <v>30</v>
      </c>
      <c r="M3745" t="s">
        <v>41</v>
      </c>
      <c r="N3745" t="s">
        <v>42</v>
      </c>
      <c r="O3745" t="s">
        <v>4636</v>
      </c>
      <c r="P3745" t="s">
        <v>289</v>
      </c>
      <c r="Q3745" t="s">
        <v>7870</v>
      </c>
      <c r="R3745" t="s">
        <v>14766</v>
      </c>
      <c r="S3745" t="str">
        <f t="shared" si="58"/>
        <v>FIGUEROA CUPE, LIDIA LUZ</v>
      </c>
      <c r="T3745" t="s">
        <v>35</v>
      </c>
      <c r="U3745" t="s">
        <v>47</v>
      </c>
      <c r="V3745" t="s">
        <v>48</v>
      </c>
      <c r="W3745" t="s">
        <v>18080</v>
      </c>
      <c r="X3745" s="121">
        <v>25121</v>
      </c>
      <c r="Y3745" t="s">
        <v>14767</v>
      </c>
      <c r="AB3745" t="s">
        <v>37</v>
      </c>
      <c r="AC3745" t="s">
        <v>38</v>
      </c>
      <c r="AD3745" t="s">
        <v>39</v>
      </c>
    </row>
    <row r="3746" spans="1:30">
      <c r="A3746" t="s">
        <v>4639</v>
      </c>
      <c r="B3746" t="s">
        <v>26</v>
      </c>
      <c r="C3746" t="s">
        <v>27</v>
      </c>
      <c r="D3746" t="s">
        <v>28</v>
      </c>
      <c r="E3746" t="s">
        <v>362</v>
      </c>
      <c r="F3746" t="s">
        <v>4624</v>
      </c>
      <c r="G3746" t="s">
        <v>4625</v>
      </c>
      <c r="H3746" t="s">
        <v>6181</v>
      </c>
      <c r="I3746" t="s">
        <v>5986</v>
      </c>
      <c r="J3746" t="s">
        <v>4639</v>
      </c>
      <c r="K3746" t="s">
        <v>30</v>
      </c>
      <c r="L3746" t="s">
        <v>30</v>
      </c>
      <c r="M3746" t="s">
        <v>41</v>
      </c>
      <c r="N3746" t="s">
        <v>42</v>
      </c>
      <c r="O3746" t="s">
        <v>52</v>
      </c>
      <c r="P3746" t="s">
        <v>103</v>
      </c>
      <c r="Q3746" t="s">
        <v>372</v>
      </c>
      <c r="R3746" t="s">
        <v>4640</v>
      </c>
      <c r="S3746" t="str">
        <f t="shared" si="58"/>
        <v>MAMANI CURASI, ERNESTO EDGAR</v>
      </c>
      <c r="T3746" t="s">
        <v>62</v>
      </c>
      <c r="U3746" t="s">
        <v>47</v>
      </c>
      <c r="V3746" t="s">
        <v>48</v>
      </c>
      <c r="W3746" t="s">
        <v>18081</v>
      </c>
      <c r="X3746" s="121">
        <v>22851</v>
      </c>
      <c r="Y3746" t="s">
        <v>4641</v>
      </c>
      <c r="AB3746" t="s">
        <v>37</v>
      </c>
      <c r="AC3746" t="s">
        <v>38</v>
      </c>
      <c r="AD3746" t="s">
        <v>39</v>
      </c>
    </row>
    <row r="3747" spans="1:30">
      <c r="A3747" t="s">
        <v>4642</v>
      </c>
      <c r="B3747" t="s">
        <v>26</v>
      </c>
      <c r="C3747" t="s">
        <v>27</v>
      </c>
      <c r="D3747" t="s">
        <v>28</v>
      </c>
      <c r="E3747" t="s">
        <v>362</v>
      </c>
      <c r="F3747" t="s">
        <v>4624</v>
      </c>
      <c r="G3747" t="s">
        <v>4625</v>
      </c>
      <c r="H3747" t="s">
        <v>6181</v>
      </c>
      <c r="I3747" t="s">
        <v>5986</v>
      </c>
      <c r="J3747" t="s">
        <v>4642</v>
      </c>
      <c r="K3747" t="s">
        <v>30</v>
      </c>
      <c r="L3747" t="s">
        <v>30</v>
      </c>
      <c r="M3747" t="s">
        <v>41</v>
      </c>
      <c r="N3747" t="s">
        <v>42</v>
      </c>
      <c r="O3747" t="s">
        <v>4643</v>
      </c>
      <c r="P3747" t="s">
        <v>82</v>
      </c>
      <c r="Q3747" t="s">
        <v>257</v>
      </c>
      <c r="R3747" t="s">
        <v>4644</v>
      </c>
      <c r="S3747" t="str">
        <f t="shared" si="58"/>
        <v>CACERES LINO, LUIS EFRAIN</v>
      </c>
      <c r="T3747" t="s">
        <v>46</v>
      </c>
      <c r="U3747" t="s">
        <v>47</v>
      </c>
      <c r="V3747" t="s">
        <v>48</v>
      </c>
      <c r="W3747" t="s">
        <v>18082</v>
      </c>
      <c r="X3747" s="121">
        <v>24681</v>
      </c>
      <c r="Y3747" t="s">
        <v>4645</v>
      </c>
      <c r="AB3747" t="s">
        <v>37</v>
      </c>
      <c r="AC3747" t="s">
        <v>38</v>
      </c>
      <c r="AD3747" t="s">
        <v>39</v>
      </c>
    </row>
    <row r="3748" spans="1:30">
      <c r="A3748" t="s">
        <v>4646</v>
      </c>
      <c r="B3748" t="s">
        <v>26</v>
      </c>
      <c r="C3748" t="s">
        <v>27</v>
      </c>
      <c r="D3748" t="s">
        <v>28</v>
      </c>
      <c r="E3748" t="s">
        <v>362</v>
      </c>
      <c r="F3748" t="s">
        <v>4624</v>
      </c>
      <c r="G3748" t="s">
        <v>4625</v>
      </c>
      <c r="H3748" t="s">
        <v>6181</v>
      </c>
      <c r="I3748" t="s">
        <v>5986</v>
      </c>
      <c r="J3748" t="s">
        <v>4646</v>
      </c>
      <c r="K3748" t="s">
        <v>30</v>
      </c>
      <c r="L3748" t="s">
        <v>30</v>
      </c>
      <c r="M3748" t="s">
        <v>41</v>
      </c>
      <c r="N3748" t="s">
        <v>42</v>
      </c>
      <c r="O3748" t="s">
        <v>4647</v>
      </c>
      <c r="P3748" t="s">
        <v>527</v>
      </c>
      <c r="Q3748" t="s">
        <v>196</v>
      </c>
      <c r="R3748" t="s">
        <v>4648</v>
      </c>
      <c r="S3748" t="str">
        <f t="shared" si="58"/>
        <v>MARIACA CANAZA, MILDAR DIANNY</v>
      </c>
      <c r="T3748" t="s">
        <v>46</v>
      </c>
      <c r="U3748" t="s">
        <v>47</v>
      </c>
      <c r="V3748" t="s">
        <v>48</v>
      </c>
      <c r="W3748" t="s">
        <v>18083</v>
      </c>
      <c r="X3748" s="121">
        <v>26928</v>
      </c>
      <c r="Y3748" t="s">
        <v>4649</v>
      </c>
      <c r="AB3748" t="s">
        <v>37</v>
      </c>
      <c r="AC3748" t="s">
        <v>38</v>
      </c>
      <c r="AD3748" t="s">
        <v>39</v>
      </c>
    </row>
    <row r="3749" spans="1:30">
      <c r="A3749" t="s">
        <v>4650</v>
      </c>
      <c r="B3749" t="s">
        <v>26</v>
      </c>
      <c r="C3749" t="s">
        <v>27</v>
      </c>
      <c r="D3749" t="s">
        <v>28</v>
      </c>
      <c r="E3749" t="s">
        <v>362</v>
      </c>
      <c r="F3749" t="s">
        <v>4624</v>
      </c>
      <c r="G3749" t="s">
        <v>4625</v>
      </c>
      <c r="H3749" t="s">
        <v>6181</v>
      </c>
      <c r="I3749" t="s">
        <v>5986</v>
      </c>
      <c r="J3749" t="s">
        <v>4650</v>
      </c>
      <c r="K3749" t="s">
        <v>30</v>
      </c>
      <c r="L3749" t="s">
        <v>30</v>
      </c>
      <c r="M3749" t="s">
        <v>41</v>
      </c>
      <c r="N3749" t="s">
        <v>42</v>
      </c>
      <c r="O3749" t="s">
        <v>496</v>
      </c>
      <c r="P3749" t="s">
        <v>335</v>
      </c>
      <c r="Q3749" t="s">
        <v>214</v>
      </c>
      <c r="R3749" t="s">
        <v>872</v>
      </c>
      <c r="S3749" t="str">
        <f t="shared" si="58"/>
        <v>GUTIERREZ PARI, VICTOR RAUL</v>
      </c>
      <c r="T3749" t="s">
        <v>51</v>
      </c>
      <c r="U3749" t="s">
        <v>47</v>
      </c>
      <c r="V3749" t="s">
        <v>48</v>
      </c>
      <c r="W3749" t="s">
        <v>18084</v>
      </c>
      <c r="X3749" s="121">
        <v>28700</v>
      </c>
      <c r="Y3749" t="s">
        <v>4746</v>
      </c>
      <c r="AB3749" t="s">
        <v>37</v>
      </c>
      <c r="AC3749" t="s">
        <v>38</v>
      </c>
      <c r="AD3749" t="s">
        <v>39</v>
      </c>
    </row>
    <row r="3750" spans="1:30">
      <c r="A3750" t="s">
        <v>4651</v>
      </c>
      <c r="B3750" t="s">
        <v>26</v>
      </c>
      <c r="C3750" t="s">
        <v>27</v>
      </c>
      <c r="D3750" t="s">
        <v>28</v>
      </c>
      <c r="E3750" t="s">
        <v>362</v>
      </c>
      <c r="F3750" t="s">
        <v>4624</v>
      </c>
      <c r="G3750" t="s">
        <v>4625</v>
      </c>
      <c r="H3750" t="s">
        <v>6181</v>
      </c>
      <c r="I3750" t="s">
        <v>5986</v>
      </c>
      <c r="J3750" t="s">
        <v>4651</v>
      </c>
      <c r="K3750" t="s">
        <v>30</v>
      </c>
      <c r="L3750" t="s">
        <v>74</v>
      </c>
      <c r="M3750" t="s">
        <v>74</v>
      </c>
      <c r="N3750" t="s">
        <v>42</v>
      </c>
      <c r="O3750" t="s">
        <v>14768</v>
      </c>
      <c r="P3750" t="s">
        <v>299</v>
      </c>
      <c r="Q3750" t="s">
        <v>198</v>
      </c>
      <c r="R3750" t="s">
        <v>620</v>
      </c>
      <c r="S3750" t="str">
        <f t="shared" si="58"/>
        <v>RODRIGUEZ YANA, EDWIN</v>
      </c>
      <c r="T3750" t="s">
        <v>40</v>
      </c>
      <c r="U3750" t="s">
        <v>47</v>
      </c>
      <c r="V3750" t="s">
        <v>48</v>
      </c>
      <c r="W3750" t="s">
        <v>18720</v>
      </c>
      <c r="X3750" s="121">
        <v>30983</v>
      </c>
      <c r="Y3750" t="s">
        <v>18721</v>
      </c>
      <c r="AB3750" t="s">
        <v>37</v>
      </c>
      <c r="AC3750" t="s">
        <v>77</v>
      </c>
      <c r="AD3750" t="s">
        <v>39</v>
      </c>
    </row>
    <row r="3751" spans="1:30">
      <c r="A3751" t="s">
        <v>4653</v>
      </c>
      <c r="B3751" t="s">
        <v>26</v>
      </c>
      <c r="C3751" t="s">
        <v>27</v>
      </c>
      <c r="D3751" t="s">
        <v>28</v>
      </c>
      <c r="E3751" t="s">
        <v>362</v>
      </c>
      <c r="F3751" t="s">
        <v>4624</v>
      </c>
      <c r="G3751" t="s">
        <v>4625</v>
      </c>
      <c r="H3751" t="s">
        <v>6181</v>
      </c>
      <c r="I3751" t="s">
        <v>5986</v>
      </c>
      <c r="J3751" t="s">
        <v>4653</v>
      </c>
      <c r="K3751" t="s">
        <v>87</v>
      </c>
      <c r="L3751" t="s">
        <v>88</v>
      </c>
      <c r="M3751" t="s">
        <v>89</v>
      </c>
      <c r="N3751" t="s">
        <v>231</v>
      </c>
      <c r="O3751" t="s">
        <v>4654</v>
      </c>
      <c r="P3751" t="s">
        <v>40</v>
      </c>
      <c r="Q3751" t="s">
        <v>40</v>
      </c>
      <c r="R3751" t="s">
        <v>40</v>
      </c>
      <c r="S3751" s="163" t="s">
        <v>231</v>
      </c>
      <c r="T3751" t="s">
        <v>62</v>
      </c>
      <c r="U3751" t="s">
        <v>36</v>
      </c>
      <c r="V3751" t="s">
        <v>48</v>
      </c>
      <c r="W3751" t="s">
        <v>40</v>
      </c>
      <c r="X3751" t="s">
        <v>232</v>
      </c>
      <c r="Y3751" t="s">
        <v>40</v>
      </c>
      <c r="AB3751" t="s">
        <v>37</v>
      </c>
      <c r="AC3751" t="s">
        <v>92</v>
      </c>
      <c r="AD3751" t="s">
        <v>39</v>
      </c>
    </row>
    <row r="3752" spans="1:30">
      <c r="A3752" t="s">
        <v>4657</v>
      </c>
      <c r="B3752" t="s">
        <v>26</v>
      </c>
      <c r="C3752" t="s">
        <v>27</v>
      </c>
      <c r="D3752" t="s">
        <v>28</v>
      </c>
      <c r="E3752" t="s">
        <v>362</v>
      </c>
      <c r="F3752" t="s">
        <v>4655</v>
      </c>
      <c r="G3752" t="s">
        <v>4656</v>
      </c>
      <c r="H3752" t="s">
        <v>6181</v>
      </c>
      <c r="I3752" t="s">
        <v>5985</v>
      </c>
      <c r="J3752" t="s">
        <v>4657</v>
      </c>
      <c r="K3752" t="s">
        <v>30</v>
      </c>
      <c r="L3752" t="s">
        <v>31</v>
      </c>
      <c r="M3752" t="s">
        <v>32</v>
      </c>
      <c r="N3752" t="s">
        <v>231</v>
      </c>
      <c r="O3752" t="s">
        <v>14769</v>
      </c>
      <c r="P3752" t="s">
        <v>40</v>
      </c>
      <c r="Q3752" t="s">
        <v>40</v>
      </c>
      <c r="R3752" t="s">
        <v>40</v>
      </c>
      <c r="S3752" s="163" t="s">
        <v>231</v>
      </c>
      <c r="T3752" t="s">
        <v>62</v>
      </c>
      <c r="U3752" t="s">
        <v>36</v>
      </c>
      <c r="V3752" t="s">
        <v>48</v>
      </c>
      <c r="W3752" t="s">
        <v>40</v>
      </c>
      <c r="X3752" t="s">
        <v>232</v>
      </c>
      <c r="Y3752" t="s">
        <v>40</v>
      </c>
      <c r="AB3752" t="s">
        <v>37</v>
      </c>
      <c r="AC3752" t="s">
        <v>38</v>
      </c>
      <c r="AD3752" t="s">
        <v>39</v>
      </c>
    </row>
    <row r="3753" spans="1:30">
      <c r="A3753" t="s">
        <v>4660</v>
      </c>
      <c r="B3753" t="s">
        <v>26</v>
      </c>
      <c r="C3753" t="s">
        <v>27</v>
      </c>
      <c r="D3753" t="s">
        <v>28</v>
      </c>
      <c r="E3753" t="s">
        <v>362</v>
      </c>
      <c r="F3753" t="s">
        <v>4655</v>
      </c>
      <c r="G3753" t="s">
        <v>4656</v>
      </c>
      <c r="H3753" t="s">
        <v>6181</v>
      </c>
      <c r="I3753" t="s">
        <v>5985</v>
      </c>
      <c r="J3753" t="s">
        <v>4660</v>
      </c>
      <c r="K3753" t="s">
        <v>30</v>
      </c>
      <c r="L3753" t="s">
        <v>30</v>
      </c>
      <c r="M3753" t="s">
        <v>41</v>
      </c>
      <c r="N3753" t="s">
        <v>42</v>
      </c>
      <c r="O3753" t="s">
        <v>14770</v>
      </c>
      <c r="P3753" t="s">
        <v>673</v>
      </c>
      <c r="Q3753" t="s">
        <v>914</v>
      </c>
      <c r="R3753" t="s">
        <v>13232</v>
      </c>
      <c r="S3753" t="str">
        <f t="shared" si="58"/>
        <v>PACHACUTE PACCO, PEDRO PABLO</v>
      </c>
      <c r="T3753" t="s">
        <v>51</v>
      </c>
      <c r="U3753" t="s">
        <v>47</v>
      </c>
      <c r="V3753" t="s">
        <v>48</v>
      </c>
      <c r="W3753" t="s">
        <v>18085</v>
      </c>
      <c r="X3753" s="121">
        <v>26113</v>
      </c>
      <c r="Y3753" t="s">
        <v>18086</v>
      </c>
      <c r="AB3753" t="s">
        <v>37</v>
      </c>
      <c r="AC3753" t="s">
        <v>38</v>
      </c>
      <c r="AD3753" t="s">
        <v>39</v>
      </c>
    </row>
    <row r="3754" spans="1:30">
      <c r="A3754" t="s">
        <v>4663</v>
      </c>
      <c r="B3754" t="s">
        <v>26</v>
      </c>
      <c r="C3754" t="s">
        <v>27</v>
      </c>
      <c r="D3754" t="s">
        <v>28</v>
      </c>
      <c r="E3754" t="s">
        <v>362</v>
      </c>
      <c r="F3754" t="s">
        <v>4655</v>
      </c>
      <c r="G3754" t="s">
        <v>4656</v>
      </c>
      <c r="H3754" t="s">
        <v>6181</v>
      </c>
      <c r="I3754" t="s">
        <v>5985</v>
      </c>
      <c r="J3754" t="s">
        <v>4663</v>
      </c>
      <c r="K3754" t="s">
        <v>30</v>
      </c>
      <c r="L3754" t="s">
        <v>30</v>
      </c>
      <c r="M3754" t="s">
        <v>41</v>
      </c>
      <c r="N3754" t="s">
        <v>231</v>
      </c>
      <c r="O3754" t="s">
        <v>18087</v>
      </c>
      <c r="P3754" t="s">
        <v>40</v>
      </c>
      <c r="Q3754" t="s">
        <v>40</v>
      </c>
      <c r="R3754" t="s">
        <v>40</v>
      </c>
      <c r="S3754" s="163" t="s">
        <v>231</v>
      </c>
      <c r="T3754" t="s">
        <v>62</v>
      </c>
      <c r="U3754" t="s">
        <v>47</v>
      </c>
      <c r="V3754" t="s">
        <v>48</v>
      </c>
      <c r="W3754" t="s">
        <v>40</v>
      </c>
      <c r="X3754" t="s">
        <v>232</v>
      </c>
      <c r="Y3754" t="s">
        <v>40</v>
      </c>
      <c r="AB3754" t="s">
        <v>37</v>
      </c>
      <c r="AC3754" t="s">
        <v>6439</v>
      </c>
      <c r="AD3754" t="s">
        <v>39</v>
      </c>
    </row>
    <row r="3755" spans="1:30">
      <c r="A3755" t="s">
        <v>4666</v>
      </c>
      <c r="B3755" t="s">
        <v>26</v>
      </c>
      <c r="C3755" t="s">
        <v>27</v>
      </c>
      <c r="D3755" t="s">
        <v>28</v>
      </c>
      <c r="E3755" t="s">
        <v>362</v>
      </c>
      <c r="F3755" t="s">
        <v>4655</v>
      </c>
      <c r="G3755" t="s">
        <v>4656</v>
      </c>
      <c r="H3755" t="s">
        <v>6181</v>
      </c>
      <c r="I3755" t="s">
        <v>5985</v>
      </c>
      <c r="J3755" t="s">
        <v>4666</v>
      </c>
      <c r="K3755" t="s">
        <v>30</v>
      </c>
      <c r="L3755" t="s">
        <v>30</v>
      </c>
      <c r="M3755" t="s">
        <v>41</v>
      </c>
      <c r="N3755" t="s">
        <v>42</v>
      </c>
      <c r="O3755" t="s">
        <v>4667</v>
      </c>
      <c r="P3755" t="s">
        <v>246</v>
      </c>
      <c r="Q3755" t="s">
        <v>4668</v>
      </c>
      <c r="R3755" t="s">
        <v>4669</v>
      </c>
      <c r="S3755" t="str">
        <f t="shared" si="58"/>
        <v>MAQUERA HUAYCANI, ENGELBER</v>
      </c>
      <c r="T3755" t="s">
        <v>62</v>
      </c>
      <c r="U3755" t="s">
        <v>47</v>
      </c>
      <c r="V3755" t="s">
        <v>48</v>
      </c>
      <c r="W3755" t="s">
        <v>18088</v>
      </c>
      <c r="X3755" s="121">
        <v>25842</v>
      </c>
      <c r="Y3755" t="s">
        <v>4670</v>
      </c>
      <c r="AB3755" t="s">
        <v>37</v>
      </c>
      <c r="AC3755" t="s">
        <v>38</v>
      </c>
      <c r="AD3755" t="s">
        <v>39</v>
      </c>
    </row>
    <row r="3756" spans="1:30">
      <c r="A3756" t="s">
        <v>4671</v>
      </c>
      <c r="B3756" t="s">
        <v>26</v>
      </c>
      <c r="C3756" t="s">
        <v>27</v>
      </c>
      <c r="D3756" t="s">
        <v>28</v>
      </c>
      <c r="E3756" t="s">
        <v>362</v>
      </c>
      <c r="F3756" t="s">
        <v>4655</v>
      </c>
      <c r="G3756" t="s">
        <v>4656</v>
      </c>
      <c r="H3756" t="s">
        <v>6181</v>
      </c>
      <c r="I3756" t="s">
        <v>5985</v>
      </c>
      <c r="J3756" t="s">
        <v>4671</v>
      </c>
      <c r="K3756" t="s">
        <v>30</v>
      </c>
      <c r="L3756" t="s">
        <v>30</v>
      </c>
      <c r="M3756" t="s">
        <v>41</v>
      </c>
      <c r="N3756" t="s">
        <v>42</v>
      </c>
      <c r="O3756" t="s">
        <v>4672</v>
      </c>
      <c r="P3756" t="s">
        <v>1854</v>
      </c>
      <c r="Q3756" t="s">
        <v>122</v>
      </c>
      <c r="R3756" t="s">
        <v>521</v>
      </c>
      <c r="S3756" t="str">
        <f t="shared" si="58"/>
        <v>ARAZOLA FLORES, JORGE</v>
      </c>
      <c r="T3756" t="s">
        <v>51</v>
      </c>
      <c r="U3756" t="s">
        <v>47</v>
      </c>
      <c r="V3756" t="s">
        <v>48</v>
      </c>
      <c r="W3756" t="s">
        <v>18089</v>
      </c>
      <c r="X3756" s="121">
        <v>24217</v>
      </c>
      <c r="Y3756" t="s">
        <v>5270</v>
      </c>
      <c r="AB3756" t="s">
        <v>37</v>
      </c>
      <c r="AC3756" t="s">
        <v>38</v>
      </c>
      <c r="AD3756" t="s">
        <v>39</v>
      </c>
    </row>
    <row r="3757" spans="1:30">
      <c r="A3757" t="s">
        <v>4675</v>
      </c>
      <c r="B3757" t="s">
        <v>26</v>
      </c>
      <c r="C3757" t="s">
        <v>27</v>
      </c>
      <c r="D3757" t="s">
        <v>28</v>
      </c>
      <c r="E3757" t="s">
        <v>362</v>
      </c>
      <c r="F3757" t="s">
        <v>4655</v>
      </c>
      <c r="G3757" t="s">
        <v>4656</v>
      </c>
      <c r="H3757" t="s">
        <v>6181</v>
      </c>
      <c r="I3757" t="s">
        <v>5985</v>
      </c>
      <c r="J3757" t="s">
        <v>4675</v>
      </c>
      <c r="K3757" t="s">
        <v>30</v>
      </c>
      <c r="L3757" t="s">
        <v>30</v>
      </c>
      <c r="M3757" t="s">
        <v>41</v>
      </c>
      <c r="N3757" t="s">
        <v>42</v>
      </c>
      <c r="O3757" t="s">
        <v>19338</v>
      </c>
      <c r="P3757" t="s">
        <v>226</v>
      </c>
      <c r="Q3757" t="s">
        <v>73</v>
      </c>
      <c r="R3757" t="s">
        <v>242</v>
      </c>
      <c r="S3757" t="str">
        <f t="shared" si="58"/>
        <v>TICONA CONDORI, ISABEL</v>
      </c>
      <c r="T3757" t="s">
        <v>51</v>
      </c>
      <c r="U3757" t="s">
        <v>47</v>
      </c>
      <c r="V3757" t="s">
        <v>48</v>
      </c>
      <c r="W3757" t="s">
        <v>19339</v>
      </c>
      <c r="X3757" s="121">
        <v>27564</v>
      </c>
      <c r="Y3757" t="s">
        <v>19340</v>
      </c>
      <c r="AB3757" t="s">
        <v>37</v>
      </c>
      <c r="AC3757" t="s">
        <v>38</v>
      </c>
      <c r="AD3757" t="s">
        <v>39</v>
      </c>
    </row>
    <row r="3758" spans="1:30">
      <c r="A3758" t="s">
        <v>4678</v>
      </c>
      <c r="B3758" t="s">
        <v>26</v>
      </c>
      <c r="C3758" t="s">
        <v>27</v>
      </c>
      <c r="D3758" t="s">
        <v>28</v>
      </c>
      <c r="E3758" t="s">
        <v>362</v>
      </c>
      <c r="F3758" t="s">
        <v>4655</v>
      </c>
      <c r="G3758" t="s">
        <v>4656</v>
      </c>
      <c r="H3758" t="s">
        <v>6181</v>
      </c>
      <c r="I3758" t="s">
        <v>5985</v>
      </c>
      <c r="J3758" t="s">
        <v>4678</v>
      </c>
      <c r="K3758" t="s">
        <v>30</v>
      </c>
      <c r="L3758" t="s">
        <v>30</v>
      </c>
      <c r="M3758" t="s">
        <v>41</v>
      </c>
      <c r="N3758" t="s">
        <v>231</v>
      </c>
      <c r="O3758" t="s">
        <v>18091</v>
      </c>
      <c r="P3758" t="s">
        <v>40</v>
      </c>
      <c r="Q3758" t="s">
        <v>40</v>
      </c>
      <c r="R3758" t="s">
        <v>40</v>
      </c>
      <c r="S3758" s="163" t="s">
        <v>231</v>
      </c>
      <c r="T3758" t="s">
        <v>62</v>
      </c>
      <c r="U3758" t="s">
        <v>47</v>
      </c>
      <c r="V3758" t="s">
        <v>48</v>
      </c>
      <c r="W3758" t="s">
        <v>40</v>
      </c>
      <c r="X3758" t="s">
        <v>232</v>
      </c>
      <c r="Y3758" t="s">
        <v>40</v>
      </c>
      <c r="AB3758" t="s">
        <v>37</v>
      </c>
      <c r="AC3758" t="s">
        <v>6439</v>
      </c>
      <c r="AD3758" t="s">
        <v>39</v>
      </c>
    </row>
    <row r="3759" spans="1:30">
      <c r="A3759" t="s">
        <v>4680</v>
      </c>
      <c r="B3759" t="s">
        <v>26</v>
      </c>
      <c r="C3759" t="s">
        <v>27</v>
      </c>
      <c r="D3759" t="s">
        <v>28</v>
      </c>
      <c r="E3759" t="s">
        <v>362</v>
      </c>
      <c r="F3759" t="s">
        <v>4655</v>
      </c>
      <c r="G3759" t="s">
        <v>4656</v>
      </c>
      <c r="H3759" t="s">
        <v>6181</v>
      </c>
      <c r="I3759" t="s">
        <v>5985</v>
      </c>
      <c r="J3759" t="s">
        <v>4680</v>
      </c>
      <c r="K3759" t="s">
        <v>30</v>
      </c>
      <c r="L3759" t="s">
        <v>30</v>
      </c>
      <c r="M3759" t="s">
        <v>41</v>
      </c>
      <c r="N3759" t="s">
        <v>42</v>
      </c>
      <c r="O3759" t="s">
        <v>1064</v>
      </c>
      <c r="P3759" t="s">
        <v>678</v>
      </c>
      <c r="Q3759" t="s">
        <v>167</v>
      </c>
      <c r="R3759" t="s">
        <v>5527</v>
      </c>
      <c r="S3759" t="str">
        <f t="shared" si="58"/>
        <v>ADUVIRI ESPILLICO, ANTOLIN ALFREDO</v>
      </c>
      <c r="T3759" t="s">
        <v>35</v>
      </c>
      <c r="U3759" t="s">
        <v>47</v>
      </c>
      <c r="V3759" t="s">
        <v>48</v>
      </c>
      <c r="W3759" t="s">
        <v>18092</v>
      </c>
      <c r="X3759" s="121">
        <v>21795</v>
      </c>
      <c r="Y3759" t="s">
        <v>5528</v>
      </c>
      <c r="AB3759" t="s">
        <v>37</v>
      </c>
      <c r="AC3759" t="s">
        <v>38</v>
      </c>
      <c r="AD3759" t="s">
        <v>39</v>
      </c>
    </row>
    <row r="3760" spans="1:30">
      <c r="A3760" t="s">
        <v>4681</v>
      </c>
      <c r="B3760" t="s">
        <v>26</v>
      </c>
      <c r="C3760" t="s">
        <v>27</v>
      </c>
      <c r="D3760" t="s">
        <v>28</v>
      </c>
      <c r="E3760" t="s">
        <v>362</v>
      </c>
      <c r="F3760" t="s">
        <v>4655</v>
      </c>
      <c r="G3760" t="s">
        <v>4656</v>
      </c>
      <c r="H3760" t="s">
        <v>6181</v>
      </c>
      <c r="I3760" t="s">
        <v>5985</v>
      </c>
      <c r="J3760" t="s">
        <v>4681</v>
      </c>
      <c r="K3760" t="s">
        <v>87</v>
      </c>
      <c r="L3760" t="s">
        <v>88</v>
      </c>
      <c r="M3760" t="s">
        <v>93</v>
      </c>
      <c r="N3760" t="s">
        <v>42</v>
      </c>
      <c r="O3760" t="s">
        <v>4682</v>
      </c>
      <c r="P3760" t="s">
        <v>224</v>
      </c>
      <c r="Q3760" t="s">
        <v>154</v>
      </c>
      <c r="R3760" t="s">
        <v>4683</v>
      </c>
      <c r="S3760" t="str">
        <f t="shared" si="58"/>
        <v>CALIZAYA GOMEZ, JOSE ORIEL</v>
      </c>
      <c r="T3760" t="s">
        <v>99</v>
      </c>
      <c r="U3760" t="s">
        <v>36</v>
      </c>
      <c r="V3760" t="s">
        <v>48</v>
      </c>
      <c r="W3760" t="s">
        <v>18093</v>
      </c>
      <c r="X3760" s="121">
        <v>32590</v>
      </c>
      <c r="Y3760" t="s">
        <v>4684</v>
      </c>
      <c r="AB3760" t="s">
        <v>37</v>
      </c>
      <c r="AC3760" t="s">
        <v>92</v>
      </c>
      <c r="AD3760" t="s">
        <v>39</v>
      </c>
    </row>
    <row r="3761" spans="1:30">
      <c r="A3761" t="s">
        <v>19341</v>
      </c>
      <c r="B3761" t="s">
        <v>26</v>
      </c>
      <c r="C3761" t="s">
        <v>27</v>
      </c>
      <c r="D3761" t="s">
        <v>28</v>
      </c>
      <c r="E3761" t="s">
        <v>362</v>
      </c>
      <c r="F3761" t="s">
        <v>4685</v>
      </c>
      <c r="G3761" t="s">
        <v>4686</v>
      </c>
      <c r="H3761" t="s">
        <v>6181</v>
      </c>
      <c r="I3761" t="s">
        <v>5984</v>
      </c>
      <c r="J3761" t="s">
        <v>19341</v>
      </c>
      <c r="K3761" t="s">
        <v>30</v>
      </c>
      <c r="L3761" t="s">
        <v>31</v>
      </c>
      <c r="M3761" t="s">
        <v>32</v>
      </c>
      <c r="N3761" t="s">
        <v>33</v>
      </c>
      <c r="O3761" t="s">
        <v>275</v>
      </c>
      <c r="P3761" t="s">
        <v>72</v>
      </c>
      <c r="Q3761" t="s">
        <v>122</v>
      </c>
      <c r="R3761" t="s">
        <v>309</v>
      </c>
      <c r="S3761" t="str">
        <f t="shared" si="58"/>
        <v>QUISPE FLORES, LOURDES MARCELINA</v>
      </c>
      <c r="T3761" t="s">
        <v>310</v>
      </c>
      <c r="U3761" t="s">
        <v>36</v>
      </c>
      <c r="V3761" t="s">
        <v>158</v>
      </c>
      <c r="W3761" t="s">
        <v>18094</v>
      </c>
      <c r="X3761" s="121">
        <v>25194</v>
      </c>
      <c r="Y3761" t="s">
        <v>4687</v>
      </c>
      <c r="Z3761" s="121">
        <v>44240</v>
      </c>
      <c r="AB3761" t="s">
        <v>37</v>
      </c>
      <c r="AC3761" t="s">
        <v>38</v>
      </c>
      <c r="AD3761" t="s">
        <v>39</v>
      </c>
    </row>
    <row r="3762" spans="1:30">
      <c r="A3762" t="s">
        <v>4688</v>
      </c>
      <c r="B3762" t="s">
        <v>26</v>
      </c>
      <c r="C3762" t="s">
        <v>27</v>
      </c>
      <c r="D3762" t="s">
        <v>28</v>
      </c>
      <c r="E3762" t="s">
        <v>362</v>
      </c>
      <c r="F3762" t="s">
        <v>4685</v>
      </c>
      <c r="G3762" t="s">
        <v>4686</v>
      </c>
      <c r="H3762" t="s">
        <v>6181</v>
      </c>
      <c r="I3762" t="s">
        <v>5984</v>
      </c>
      <c r="J3762" t="s">
        <v>4688</v>
      </c>
      <c r="K3762" t="s">
        <v>30</v>
      </c>
      <c r="L3762" t="s">
        <v>30</v>
      </c>
      <c r="M3762" t="s">
        <v>41</v>
      </c>
      <c r="N3762" t="s">
        <v>42</v>
      </c>
      <c r="O3762" t="s">
        <v>4689</v>
      </c>
      <c r="P3762" t="s">
        <v>4690</v>
      </c>
      <c r="Q3762" t="s">
        <v>1485</v>
      </c>
      <c r="R3762" t="s">
        <v>4691</v>
      </c>
      <c r="S3762" t="str">
        <f t="shared" si="58"/>
        <v>AROSQUIPA IBAÑEZ, RONALD ALBERTO</v>
      </c>
      <c r="T3762" t="s">
        <v>58</v>
      </c>
      <c r="U3762" t="s">
        <v>47</v>
      </c>
      <c r="V3762" t="s">
        <v>48</v>
      </c>
      <c r="W3762" t="s">
        <v>18095</v>
      </c>
      <c r="X3762" s="121">
        <v>30445</v>
      </c>
      <c r="Y3762" t="s">
        <v>4692</v>
      </c>
      <c r="AB3762" t="s">
        <v>37</v>
      </c>
      <c r="AC3762" t="s">
        <v>38</v>
      </c>
      <c r="AD3762" t="s">
        <v>39</v>
      </c>
    </row>
    <row r="3763" spans="1:30">
      <c r="A3763" t="s">
        <v>4693</v>
      </c>
      <c r="B3763" t="s">
        <v>26</v>
      </c>
      <c r="C3763" t="s">
        <v>27</v>
      </c>
      <c r="D3763" t="s">
        <v>28</v>
      </c>
      <c r="E3763" t="s">
        <v>362</v>
      </c>
      <c r="F3763" t="s">
        <v>4685</v>
      </c>
      <c r="G3763" t="s">
        <v>4686</v>
      </c>
      <c r="H3763" t="s">
        <v>6181</v>
      </c>
      <c r="I3763" t="s">
        <v>5984</v>
      </c>
      <c r="J3763" t="s">
        <v>4693</v>
      </c>
      <c r="K3763" t="s">
        <v>30</v>
      </c>
      <c r="L3763" t="s">
        <v>30</v>
      </c>
      <c r="M3763" t="s">
        <v>41</v>
      </c>
      <c r="N3763" t="s">
        <v>42</v>
      </c>
      <c r="O3763" t="s">
        <v>52</v>
      </c>
      <c r="P3763" t="s">
        <v>4694</v>
      </c>
      <c r="Q3763" t="s">
        <v>744</v>
      </c>
      <c r="R3763" t="s">
        <v>868</v>
      </c>
      <c r="S3763" t="str">
        <f t="shared" si="58"/>
        <v>ARMAZA MONTESINOS, MARCO ANTONIO</v>
      </c>
      <c r="T3763" t="s">
        <v>46</v>
      </c>
      <c r="U3763" t="s">
        <v>47</v>
      </c>
      <c r="V3763" t="s">
        <v>48</v>
      </c>
      <c r="W3763" t="s">
        <v>18096</v>
      </c>
      <c r="X3763" s="121">
        <v>22809</v>
      </c>
      <c r="Y3763" t="s">
        <v>4695</v>
      </c>
      <c r="AB3763" t="s">
        <v>37</v>
      </c>
      <c r="AC3763" t="s">
        <v>38</v>
      </c>
      <c r="AD3763" t="s">
        <v>39</v>
      </c>
    </row>
    <row r="3764" spans="1:30">
      <c r="A3764" t="s">
        <v>4696</v>
      </c>
      <c r="B3764" t="s">
        <v>26</v>
      </c>
      <c r="C3764" t="s">
        <v>27</v>
      </c>
      <c r="D3764" t="s">
        <v>28</v>
      </c>
      <c r="E3764" t="s">
        <v>362</v>
      </c>
      <c r="F3764" t="s">
        <v>4685</v>
      </c>
      <c r="G3764" t="s">
        <v>4686</v>
      </c>
      <c r="H3764" t="s">
        <v>6181</v>
      </c>
      <c r="I3764" t="s">
        <v>5984</v>
      </c>
      <c r="J3764" t="s">
        <v>4696</v>
      </c>
      <c r="K3764" t="s">
        <v>30</v>
      </c>
      <c r="L3764" t="s">
        <v>30</v>
      </c>
      <c r="M3764" t="s">
        <v>41</v>
      </c>
      <c r="N3764" t="s">
        <v>42</v>
      </c>
      <c r="O3764" t="s">
        <v>52</v>
      </c>
      <c r="P3764" t="s">
        <v>102</v>
      </c>
      <c r="Q3764" t="s">
        <v>103</v>
      </c>
      <c r="R3764" t="s">
        <v>4697</v>
      </c>
      <c r="S3764" t="str">
        <f t="shared" si="58"/>
        <v>CHAMBI MAMANI, MIGUEL AURELIO</v>
      </c>
      <c r="T3764" t="s">
        <v>51</v>
      </c>
      <c r="U3764" t="s">
        <v>47</v>
      </c>
      <c r="V3764" t="s">
        <v>48</v>
      </c>
      <c r="W3764" t="s">
        <v>18097</v>
      </c>
      <c r="X3764" s="121">
        <v>23283</v>
      </c>
      <c r="Y3764" t="s">
        <v>4698</v>
      </c>
      <c r="AB3764" t="s">
        <v>37</v>
      </c>
      <c r="AC3764" t="s">
        <v>38</v>
      </c>
      <c r="AD3764" t="s">
        <v>39</v>
      </c>
    </row>
    <row r="3765" spans="1:30">
      <c r="A3765" t="s">
        <v>4699</v>
      </c>
      <c r="B3765" t="s">
        <v>26</v>
      </c>
      <c r="C3765" t="s">
        <v>27</v>
      </c>
      <c r="D3765" t="s">
        <v>28</v>
      </c>
      <c r="E3765" t="s">
        <v>362</v>
      </c>
      <c r="F3765" t="s">
        <v>4685</v>
      </c>
      <c r="G3765" t="s">
        <v>4686</v>
      </c>
      <c r="H3765" t="s">
        <v>6181</v>
      </c>
      <c r="I3765" t="s">
        <v>5984</v>
      </c>
      <c r="J3765" t="s">
        <v>4699</v>
      </c>
      <c r="K3765" t="s">
        <v>30</v>
      </c>
      <c r="L3765" t="s">
        <v>30</v>
      </c>
      <c r="M3765" t="s">
        <v>41</v>
      </c>
      <c r="N3765" t="s">
        <v>42</v>
      </c>
      <c r="O3765" t="s">
        <v>4700</v>
      </c>
      <c r="P3765" t="s">
        <v>189</v>
      </c>
      <c r="Q3765" t="s">
        <v>249</v>
      </c>
      <c r="R3765" t="s">
        <v>714</v>
      </c>
      <c r="S3765" t="str">
        <f t="shared" si="58"/>
        <v>APAZA PUMA, GERMAN</v>
      </c>
      <c r="T3765" t="s">
        <v>62</v>
      </c>
      <c r="U3765" t="s">
        <v>47</v>
      </c>
      <c r="V3765" t="s">
        <v>48</v>
      </c>
      <c r="W3765" t="s">
        <v>18098</v>
      </c>
      <c r="X3765" s="121">
        <v>24113</v>
      </c>
      <c r="Y3765" t="s">
        <v>4701</v>
      </c>
      <c r="AB3765" t="s">
        <v>37</v>
      </c>
      <c r="AC3765" t="s">
        <v>38</v>
      </c>
      <c r="AD3765" t="s">
        <v>39</v>
      </c>
    </row>
    <row r="3766" spans="1:30">
      <c r="A3766" t="s">
        <v>4702</v>
      </c>
      <c r="B3766" t="s">
        <v>26</v>
      </c>
      <c r="C3766" t="s">
        <v>27</v>
      </c>
      <c r="D3766" t="s">
        <v>28</v>
      </c>
      <c r="E3766" t="s">
        <v>362</v>
      </c>
      <c r="F3766" t="s">
        <v>4685</v>
      </c>
      <c r="G3766" t="s">
        <v>4686</v>
      </c>
      <c r="H3766" t="s">
        <v>6181</v>
      </c>
      <c r="I3766" t="s">
        <v>5984</v>
      </c>
      <c r="J3766" t="s">
        <v>4702</v>
      </c>
      <c r="K3766" t="s">
        <v>30</v>
      </c>
      <c r="L3766" t="s">
        <v>30</v>
      </c>
      <c r="M3766" t="s">
        <v>41</v>
      </c>
      <c r="N3766" t="s">
        <v>42</v>
      </c>
      <c r="O3766" t="s">
        <v>4703</v>
      </c>
      <c r="P3766" t="s">
        <v>44</v>
      </c>
      <c r="Q3766" t="s">
        <v>453</v>
      </c>
      <c r="R3766" t="s">
        <v>640</v>
      </c>
      <c r="S3766" t="str">
        <f t="shared" si="58"/>
        <v>CHOQUEHUANCA LIMA, LOURDES</v>
      </c>
      <c r="T3766" t="s">
        <v>58</v>
      </c>
      <c r="U3766" t="s">
        <v>47</v>
      </c>
      <c r="V3766" t="s">
        <v>48</v>
      </c>
      <c r="W3766" t="s">
        <v>18099</v>
      </c>
      <c r="X3766" s="121">
        <v>26725</v>
      </c>
      <c r="Y3766" t="s">
        <v>4704</v>
      </c>
      <c r="AB3766" t="s">
        <v>37</v>
      </c>
      <c r="AC3766" t="s">
        <v>38</v>
      </c>
      <c r="AD3766" t="s">
        <v>39</v>
      </c>
    </row>
    <row r="3767" spans="1:30">
      <c r="A3767" t="s">
        <v>4705</v>
      </c>
      <c r="B3767" t="s">
        <v>26</v>
      </c>
      <c r="C3767" t="s">
        <v>27</v>
      </c>
      <c r="D3767" t="s">
        <v>28</v>
      </c>
      <c r="E3767" t="s">
        <v>362</v>
      </c>
      <c r="F3767" t="s">
        <v>4685</v>
      </c>
      <c r="G3767" t="s">
        <v>4686</v>
      </c>
      <c r="H3767" t="s">
        <v>6181</v>
      </c>
      <c r="I3767" t="s">
        <v>5984</v>
      </c>
      <c r="J3767" t="s">
        <v>4705</v>
      </c>
      <c r="K3767" t="s">
        <v>30</v>
      </c>
      <c r="L3767" t="s">
        <v>30</v>
      </c>
      <c r="M3767" t="s">
        <v>41</v>
      </c>
      <c r="N3767" t="s">
        <v>42</v>
      </c>
      <c r="O3767" t="s">
        <v>18100</v>
      </c>
      <c r="P3767" t="s">
        <v>265</v>
      </c>
      <c r="Q3767" t="s">
        <v>282</v>
      </c>
      <c r="R3767" t="s">
        <v>5519</v>
      </c>
      <c r="S3767" t="str">
        <f t="shared" si="58"/>
        <v>NEYRA CHAMBILLA, NANCY MARTHA</v>
      </c>
      <c r="T3767" t="s">
        <v>46</v>
      </c>
      <c r="U3767" t="s">
        <v>47</v>
      </c>
      <c r="V3767" t="s">
        <v>48</v>
      </c>
      <c r="W3767" t="s">
        <v>18101</v>
      </c>
      <c r="X3767" s="121">
        <v>23311</v>
      </c>
      <c r="Y3767" t="s">
        <v>5520</v>
      </c>
      <c r="AB3767" t="s">
        <v>37</v>
      </c>
      <c r="AC3767" t="s">
        <v>38</v>
      </c>
      <c r="AD3767" t="s">
        <v>39</v>
      </c>
    </row>
    <row r="3768" spans="1:30">
      <c r="A3768" t="s">
        <v>4707</v>
      </c>
      <c r="B3768" t="s">
        <v>26</v>
      </c>
      <c r="C3768" t="s">
        <v>27</v>
      </c>
      <c r="D3768" t="s">
        <v>28</v>
      </c>
      <c r="E3768" t="s">
        <v>362</v>
      </c>
      <c r="F3768" t="s">
        <v>4685</v>
      </c>
      <c r="G3768" t="s">
        <v>4686</v>
      </c>
      <c r="H3768" t="s">
        <v>6181</v>
      </c>
      <c r="I3768" t="s">
        <v>5984</v>
      </c>
      <c r="J3768" t="s">
        <v>4707</v>
      </c>
      <c r="K3768" t="s">
        <v>30</v>
      </c>
      <c r="L3768" t="s">
        <v>30</v>
      </c>
      <c r="M3768" t="s">
        <v>41</v>
      </c>
      <c r="N3768" t="s">
        <v>42</v>
      </c>
      <c r="O3768" t="s">
        <v>52</v>
      </c>
      <c r="P3768" t="s">
        <v>72</v>
      </c>
      <c r="Q3768" t="s">
        <v>445</v>
      </c>
      <c r="R3768" t="s">
        <v>4708</v>
      </c>
      <c r="S3768" t="str">
        <f t="shared" si="58"/>
        <v>QUISPE GODOY, ROBERTO FELIX</v>
      </c>
      <c r="T3768" t="s">
        <v>35</v>
      </c>
      <c r="U3768" t="s">
        <v>47</v>
      </c>
      <c r="V3768" t="s">
        <v>48</v>
      </c>
      <c r="W3768" t="s">
        <v>18102</v>
      </c>
      <c r="X3768" s="121">
        <v>22455</v>
      </c>
      <c r="Y3768" t="s">
        <v>4709</v>
      </c>
      <c r="AB3768" t="s">
        <v>37</v>
      </c>
      <c r="AC3768" t="s">
        <v>38</v>
      </c>
      <c r="AD3768" t="s">
        <v>39</v>
      </c>
    </row>
    <row r="3769" spans="1:30">
      <c r="A3769" t="s">
        <v>4710</v>
      </c>
      <c r="B3769" t="s">
        <v>26</v>
      </c>
      <c r="C3769" t="s">
        <v>27</v>
      </c>
      <c r="D3769" t="s">
        <v>28</v>
      </c>
      <c r="E3769" t="s">
        <v>362</v>
      </c>
      <c r="F3769" t="s">
        <v>4685</v>
      </c>
      <c r="G3769" t="s">
        <v>4686</v>
      </c>
      <c r="H3769" t="s">
        <v>6181</v>
      </c>
      <c r="I3769" t="s">
        <v>5984</v>
      </c>
      <c r="J3769" t="s">
        <v>4710</v>
      </c>
      <c r="K3769" t="s">
        <v>87</v>
      </c>
      <c r="L3769" t="s">
        <v>88</v>
      </c>
      <c r="M3769" t="s">
        <v>358</v>
      </c>
      <c r="N3769" t="s">
        <v>231</v>
      </c>
      <c r="O3769" t="s">
        <v>19342</v>
      </c>
      <c r="P3769" t="s">
        <v>40</v>
      </c>
      <c r="Q3769" t="s">
        <v>40</v>
      </c>
      <c r="R3769" t="s">
        <v>40</v>
      </c>
      <c r="S3769" s="163" t="s">
        <v>231</v>
      </c>
      <c r="T3769" t="s">
        <v>62</v>
      </c>
      <c r="U3769" t="s">
        <v>36</v>
      </c>
      <c r="V3769" t="s">
        <v>48</v>
      </c>
      <c r="W3769" t="s">
        <v>40</v>
      </c>
      <c r="X3769" t="s">
        <v>232</v>
      </c>
      <c r="Y3769" t="s">
        <v>40</v>
      </c>
      <c r="AB3769" t="s">
        <v>37</v>
      </c>
      <c r="AC3769" t="s">
        <v>92</v>
      </c>
      <c r="AD3769" t="s">
        <v>39</v>
      </c>
    </row>
    <row r="3770" spans="1:30">
      <c r="A3770" t="s">
        <v>4715</v>
      </c>
      <c r="B3770" t="s">
        <v>26</v>
      </c>
      <c r="C3770" t="s">
        <v>27</v>
      </c>
      <c r="D3770" t="s">
        <v>28</v>
      </c>
      <c r="E3770" t="s">
        <v>362</v>
      </c>
      <c r="F3770" t="s">
        <v>4713</v>
      </c>
      <c r="G3770" t="s">
        <v>4714</v>
      </c>
      <c r="H3770" t="s">
        <v>6181</v>
      </c>
      <c r="I3770" t="s">
        <v>5983</v>
      </c>
      <c r="J3770" t="s">
        <v>4715</v>
      </c>
      <c r="K3770" t="s">
        <v>30</v>
      </c>
      <c r="L3770" t="s">
        <v>31</v>
      </c>
      <c r="M3770" t="s">
        <v>32</v>
      </c>
      <c r="N3770" t="s">
        <v>33</v>
      </c>
      <c r="O3770" t="s">
        <v>14771</v>
      </c>
      <c r="P3770" t="s">
        <v>183</v>
      </c>
      <c r="Q3770" t="s">
        <v>474</v>
      </c>
      <c r="R3770" t="s">
        <v>14772</v>
      </c>
      <c r="S3770" t="str">
        <f t="shared" si="58"/>
        <v>ESCARCENA CAHUI, SIXTO JUSTO</v>
      </c>
      <c r="T3770" t="s">
        <v>35</v>
      </c>
      <c r="U3770" t="s">
        <v>36</v>
      </c>
      <c r="V3770" t="s">
        <v>6426</v>
      </c>
      <c r="W3770" t="s">
        <v>18104</v>
      </c>
      <c r="X3770" s="121">
        <v>23595</v>
      </c>
      <c r="Y3770" t="s">
        <v>14773</v>
      </c>
      <c r="Z3770" s="121">
        <v>43525</v>
      </c>
      <c r="AA3770" s="121">
        <v>44985</v>
      </c>
      <c r="AB3770" t="s">
        <v>37</v>
      </c>
      <c r="AC3770" t="s">
        <v>38</v>
      </c>
      <c r="AD3770" t="s">
        <v>39</v>
      </c>
    </row>
    <row r="3771" spans="1:30">
      <c r="A3771" t="s">
        <v>4718</v>
      </c>
      <c r="B3771" t="s">
        <v>26</v>
      </c>
      <c r="C3771" t="s">
        <v>27</v>
      </c>
      <c r="D3771" t="s">
        <v>28</v>
      </c>
      <c r="E3771" t="s">
        <v>362</v>
      </c>
      <c r="F3771" t="s">
        <v>4713</v>
      </c>
      <c r="G3771" t="s">
        <v>4714</v>
      </c>
      <c r="H3771" t="s">
        <v>6181</v>
      </c>
      <c r="I3771" t="s">
        <v>5983</v>
      </c>
      <c r="J3771" t="s">
        <v>4718</v>
      </c>
      <c r="K3771" t="s">
        <v>30</v>
      </c>
      <c r="L3771" t="s">
        <v>30</v>
      </c>
      <c r="M3771" t="s">
        <v>41</v>
      </c>
      <c r="N3771" t="s">
        <v>42</v>
      </c>
      <c r="O3771" t="s">
        <v>4719</v>
      </c>
      <c r="P3771" t="s">
        <v>4720</v>
      </c>
      <c r="Q3771" t="s">
        <v>834</v>
      </c>
      <c r="R3771" t="s">
        <v>414</v>
      </c>
      <c r="S3771" t="str">
        <f t="shared" si="58"/>
        <v>GARANBEL SOTO, SILVIA</v>
      </c>
      <c r="T3771" t="s">
        <v>51</v>
      </c>
      <c r="U3771" t="s">
        <v>47</v>
      </c>
      <c r="V3771" t="s">
        <v>48</v>
      </c>
      <c r="W3771" t="s">
        <v>18105</v>
      </c>
      <c r="X3771" s="121">
        <v>24458</v>
      </c>
      <c r="Y3771" t="s">
        <v>4721</v>
      </c>
      <c r="AB3771" t="s">
        <v>37</v>
      </c>
      <c r="AC3771" t="s">
        <v>38</v>
      </c>
      <c r="AD3771" t="s">
        <v>39</v>
      </c>
    </row>
    <row r="3772" spans="1:30">
      <c r="A3772" t="s">
        <v>4722</v>
      </c>
      <c r="B3772" t="s">
        <v>26</v>
      </c>
      <c r="C3772" t="s">
        <v>27</v>
      </c>
      <c r="D3772" t="s">
        <v>28</v>
      </c>
      <c r="E3772" t="s">
        <v>362</v>
      </c>
      <c r="F3772" t="s">
        <v>4713</v>
      </c>
      <c r="G3772" t="s">
        <v>4714</v>
      </c>
      <c r="H3772" t="s">
        <v>6181</v>
      </c>
      <c r="I3772" t="s">
        <v>5983</v>
      </c>
      <c r="J3772" t="s">
        <v>4722</v>
      </c>
      <c r="K3772" t="s">
        <v>30</v>
      </c>
      <c r="L3772" t="s">
        <v>30</v>
      </c>
      <c r="M3772" t="s">
        <v>41</v>
      </c>
      <c r="N3772" t="s">
        <v>42</v>
      </c>
      <c r="O3772" t="s">
        <v>4723</v>
      </c>
      <c r="P3772" t="s">
        <v>4724</v>
      </c>
      <c r="Q3772" t="s">
        <v>986</v>
      </c>
      <c r="R3772" t="s">
        <v>682</v>
      </c>
      <c r="S3772" t="str">
        <f t="shared" si="58"/>
        <v>PIEDRA BENAVIDES, MARY LUZ</v>
      </c>
      <c r="T3772" t="s">
        <v>62</v>
      </c>
      <c r="U3772" t="s">
        <v>47</v>
      </c>
      <c r="V3772" t="s">
        <v>48</v>
      </c>
      <c r="W3772" t="s">
        <v>18106</v>
      </c>
      <c r="X3772" s="121">
        <v>25760</v>
      </c>
      <c r="Y3772" t="s">
        <v>4725</v>
      </c>
      <c r="AB3772" t="s">
        <v>37</v>
      </c>
      <c r="AC3772" t="s">
        <v>38</v>
      </c>
      <c r="AD3772" t="s">
        <v>39</v>
      </c>
    </row>
    <row r="3773" spans="1:30">
      <c r="A3773" t="s">
        <v>4726</v>
      </c>
      <c r="B3773" t="s">
        <v>26</v>
      </c>
      <c r="C3773" t="s">
        <v>27</v>
      </c>
      <c r="D3773" t="s">
        <v>28</v>
      </c>
      <c r="E3773" t="s">
        <v>362</v>
      </c>
      <c r="F3773" t="s">
        <v>4713</v>
      </c>
      <c r="G3773" t="s">
        <v>4714</v>
      </c>
      <c r="H3773" t="s">
        <v>6181</v>
      </c>
      <c r="I3773" t="s">
        <v>5983</v>
      </c>
      <c r="J3773" t="s">
        <v>4726</v>
      </c>
      <c r="K3773" t="s">
        <v>30</v>
      </c>
      <c r="L3773" t="s">
        <v>30</v>
      </c>
      <c r="M3773" t="s">
        <v>41</v>
      </c>
      <c r="N3773" t="s">
        <v>42</v>
      </c>
      <c r="O3773" t="s">
        <v>4727</v>
      </c>
      <c r="P3773" t="s">
        <v>103</v>
      </c>
      <c r="Q3773" t="s">
        <v>73</v>
      </c>
      <c r="R3773" t="s">
        <v>761</v>
      </c>
      <c r="S3773" t="str">
        <f t="shared" si="58"/>
        <v>MAMANI CONDORI, ZENON VIDAL</v>
      </c>
      <c r="T3773" t="s">
        <v>46</v>
      </c>
      <c r="U3773" t="s">
        <v>47</v>
      </c>
      <c r="V3773" t="s">
        <v>48</v>
      </c>
      <c r="W3773" t="s">
        <v>18107</v>
      </c>
      <c r="X3773" s="121">
        <v>25313</v>
      </c>
      <c r="Y3773" t="s">
        <v>254</v>
      </c>
      <c r="AB3773" t="s">
        <v>37</v>
      </c>
      <c r="AC3773" t="s">
        <v>38</v>
      </c>
      <c r="AD3773" t="s">
        <v>39</v>
      </c>
    </row>
    <row r="3774" spans="1:30">
      <c r="A3774" t="s">
        <v>4728</v>
      </c>
      <c r="B3774" t="s">
        <v>26</v>
      </c>
      <c r="C3774" t="s">
        <v>27</v>
      </c>
      <c r="D3774" t="s">
        <v>28</v>
      </c>
      <c r="E3774" t="s">
        <v>362</v>
      </c>
      <c r="F3774" t="s">
        <v>4713</v>
      </c>
      <c r="G3774" t="s">
        <v>4714</v>
      </c>
      <c r="H3774" t="s">
        <v>6181</v>
      </c>
      <c r="I3774" t="s">
        <v>5983</v>
      </c>
      <c r="J3774" t="s">
        <v>4728</v>
      </c>
      <c r="K3774" t="s">
        <v>30</v>
      </c>
      <c r="L3774" t="s">
        <v>30</v>
      </c>
      <c r="M3774" t="s">
        <v>41</v>
      </c>
      <c r="N3774" t="s">
        <v>231</v>
      </c>
      <c r="O3774" t="s">
        <v>4729</v>
      </c>
      <c r="P3774" t="s">
        <v>40</v>
      </c>
      <c r="Q3774" t="s">
        <v>40</v>
      </c>
      <c r="R3774" t="s">
        <v>40</v>
      </c>
      <c r="S3774" s="163" t="s">
        <v>231</v>
      </c>
      <c r="T3774" t="s">
        <v>62</v>
      </c>
      <c r="U3774" t="s">
        <v>47</v>
      </c>
      <c r="V3774" t="s">
        <v>48</v>
      </c>
      <c r="W3774" t="s">
        <v>40</v>
      </c>
      <c r="X3774" t="s">
        <v>232</v>
      </c>
      <c r="Y3774" t="s">
        <v>40</v>
      </c>
      <c r="AB3774" t="s">
        <v>37</v>
      </c>
      <c r="AC3774" t="s">
        <v>6439</v>
      </c>
      <c r="AD3774" t="s">
        <v>39</v>
      </c>
    </row>
    <row r="3775" spans="1:30">
      <c r="A3775" t="s">
        <v>4730</v>
      </c>
      <c r="B3775" t="s">
        <v>26</v>
      </c>
      <c r="C3775" t="s">
        <v>27</v>
      </c>
      <c r="D3775" t="s">
        <v>28</v>
      </c>
      <c r="E3775" t="s">
        <v>362</v>
      </c>
      <c r="F3775" t="s">
        <v>4713</v>
      </c>
      <c r="G3775" t="s">
        <v>4714</v>
      </c>
      <c r="H3775" t="s">
        <v>6181</v>
      </c>
      <c r="I3775" t="s">
        <v>5983</v>
      </c>
      <c r="J3775" t="s">
        <v>4730</v>
      </c>
      <c r="K3775" t="s">
        <v>30</v>
      </c>
      <c r="L3775" t="s">
        <v>30</v>
      </c>
      <c r="M3775" t="s">
        <v>41</v>
      </c>
      <c r="N3775" t="s">
        <v>42</v>
      </c>
      <c r="O3775" t="s">
        <v>4731</v>
      </c>
      <c r="P3775" t="s">
        <v>152</v>
      </c>
      <c r="Q3775" t="s">
        <v>214</v>
      </c>
      <c r="R3775" t="s">
        <v>629</v>
      </c>
      <c r="S3775" t="str">
        <f t="shared" si="58"/>
        <v>PEREZ PARI, CARMEN ROSA</v>
      </c>
      <c r="T3775" t="s">
        <v>58</v>
      </c>
      <c r="U3775" t="s">
        <v>47</v>
      </c>
      <c r="V3775" t="s">
        <v>48</v>
      </c>
      <c r="W3775" t="s">
        <v>18108</v>
      </c>
      <c r="X3775" s="121">
        <v>24703</v>
      </c>
      <c r="Y3775" t="s">
        <v>4732</v>
      </c>
      <c r="AB3775" t="s">
        <v>37</v>
      </c>
      <c r="AC3775" t="s">
        <v>38</v>
      </c>
      <c r="AD3775" t="s">
        <v>39</v>
      </c>
    </row>
    <row r="3776" spans="1:30">
      <c r="A3776" t="s">
        <v>4733</v>
      </c>
      <c r="B3776" t="s">
        <v>26</v>
      </c>
      <c r="C3776" t="s">
        <v>27</v>
      </c>
      <c r="D3776" t="s">
        <v>28</v>
      </c>
      <c r="E3776" t="s">
        <v>362</v>
      </c>
      <c r="F3776" t="s">
        <v>4713</v>
      </c>
      <c r="G3776" t="s">
        <v>4714</v>
      </c>
      <c r="H3776" t="s">
        <v>6181</v>
      </c>
      <c r="I3776" t="s">
        <v>5983</v>
      </c>
      <c r="J3776" t="s">
        <v>4733</v>
      </c>
      <c r="K3776" t="s">
        <v>30</v>
      </c>
      <c r="L3776" t="s">
        <v>30</v>
      </c>
      <c r="M3776" t="s">
        <v>41</v>
      </c>
      <c r="N3776" t="s">
        <v>231</v>
      </c>
      <c r="O3776" t="s">
        <v>18109</v>
      </c>
      <c r="P3776" t="s">
        <v>40</v>
      </c>
      <c r="Q3776" t="s">
        <v>40</v>
      </c>
      <c r="R3776" t="s">
        <v>40</v>
      </c>
      <c r="S3776" s="163" t="s">
        <v>231</v>
      </c>
      <c r="T3776" t="s">
        <v>62</v>
      </c>
      <c r="U3776" t="s">
        <v>47</v>
      </c>
      <c r="V3776" t="s">
        <v>48</v>
      </c>
      <c r="W3776" t="s">
        <v>40</v>
      </c>
      <c r="X3776" t="s">
        <v>232</v>
      </c>
      <c r="Y3776" t="s">
        <v>40</v>
      </c>
      <c r="AB3776" t="s">
        <v>37</v>
      </c>
      <c r="AC3776" t="s">
        <v>6439</v>
      </c>
      <c r="AD3776" t="s">
        <v>39</v>
      </c>
    </row>
    <row r="3777" spans="1:30">
      <c r="A3777" t="s">
        <v>4734</v>
      </c>
      <c r="B3777" t="s">
        <v>26</v>
      </c>
      <c r="C3777" t="s">
        <v>27</v>
      </c>
      <c r="D3777" t="s">
        <v>28</v>
      </c>
      <c r="E3777" t="s">
        <v>362</v>
      </c>
      <c r="F3777" t="s">
        <v>4713</v>
      </c>
      <c r="G3777" t="s">
        <v>4714</v>
      </c>
      <c r="H3777" t="s">
        <v>6181</v>
      </c>
      <c r="I3777" t="s">
        <v>5983</v>
      </c>
      <c r="J3777" t="s">
        <v>4734</v>
      </c>
      <c r="K3777" t="s">
        <v>30</v>
      </c>
      <c r="L3777" t="s">
        <v>74</v>
      </c>
      <c r="M3777" t="s">
        <v>74</v>
      </c>
      <c r="N3777" t="s">
        <v>231</v>
      </c>
      <c r="O3777" t="s">
        <v>116</v>
      </c>
      <c r="P3777" t="s">
        <v>40</v>
      </c>
      <c r="Q3777" t="s">
        <v>40</v>
      </c>
      <c r="R3777" t="s">
        <v>40</v>
      </c>
      <c r="S3777" s="163" t="s">
        <v>231</v>
      </c>
      <c r="T3777" t="s">
        <v>62</v>
      </c>
      <c r="U3777" t="s">
        <v>47</v>
      </c>
      <c r="V3777" t="s">
        <v>48</v>
      </c>
      <c r="W3777" t="s">
        <v>40</v>
      </c>
      <c r="X3777" t="s">
        <v>232</v>
      </c>
      <c r="Y3777" t="s">
        <v>40</v>
      </c>
      <c r="AB3777" t="s">
        <v>37</v>
      </c>
      <c r="AC3777" t="s">
        <v>77</v>
      </c>
      <c r="AD3777" t="s">
        <v>39</v>
      </c>
    </row>
    <row r="3778" spans="1:30">
      <c r="A3778" t="s">
        <v>4735</v>
      </c>
      <c r="B3778" t="s">
        <v>26</v>
      </c>
      <c r="C3778" t="s">
        <v>27</v>
      </c>
      <c r="D3778" t="s">
        <v>28</v>
      </c>
      <c r="E3778" t="s">
        <v>362</v>
      </c>
      <c r="F3778" t="s">
        <v>4713</v>
      </c>
      <c r="G3778" t="s">
        <v>4714</v>
      </c>
      <c r="H3778" t="s">
        <v>6181</v>
      </c>
      <c r="I3778" t="s">
        <v>5983</v>
      </c>
      <c r="J3778" t="s">
        <v>4735</v>
      </c>
      <c r="K3778" t="s">
        <v>87</v>
      </c>
      <c r="L3778" t="s">
        <v>88</v>
      </c>
      <c r="M3778" t="s">
        <v>358</v>
      </c>
      <c r="N3778" t="s">
        <v>231</v>
      </c>
      <c r="O3778" t="s">
        <v>116</v>
      </c>
      <c r="P3778" t="s">
        <v>40</v>
      </c>
      <c r="Q3778" t="s">
        <v>40</v>
      </c>
      <c r="R3778" t="s">
        <v>40</v>
      </c>
      <c r="S3778" s="163" t="s">
        <v>231</v>
      </c>
      <c r="T3778" t="s">
        <v>62</v>
      </c>
      <c r="U3778" t="s">
        <v>36</v>
      </c>
      <c r="V3778" t="s">
        <v>48</v>
      </c>
      <c r="W3778" t="s">
        <v>40</v>
      </c>
      <c r="X3778" t="s">
        <v>232</v>
      </c>
      <c r="Y3778" t="s">
        <v>40</v>
      </c>
      <c r="AB3778" t="s">
        <v>37</v>
      </c>
      <c r="AC3778" t="s">
        <v>92</v>
      </c>
      <c r="AD3778" t="s">
        <v>39</v>
      </c>
    </row>
    <row r="3779" spans="1:30">
      <c r="A3779" t="s">
        <v>4738</v>
      </c>
      <c r="B3779" t="s">
        <v>26</v>
      </c>
      <c r="C3779" t="s">
        <v>27</v>
      </c>
      <c r="D3779" t="s">
        <v>28</v>
      </c>
      <c r="E3779" t="s">
        <v>363</v>
      </c>
      <c r="F3779" t="s">
        <v>4736</v>
      </c>
      <c r="G3779" t="s">
        <v>4737</v>
      </c>
      <c r="H3779" t="s">
        <v>6181</v>
      </c>
      <c r="I3779" t="s">
        <v>6008</v>
      </c>
      <c r="J3779" t="s">
        <v>4738</v>
      </c>
      <c r="K3779" t="s">
        <v>30</v>
      </c>
      <c r="L3779" t="s">
        <v>31</v>
      </c>
      <c r="M3779" t="s">
        <v>32</v>
      </c>
      <c r="N3779" t="s">
        <v>33</v>
      </c>
      <c r="O3779" t="s">
        <v>18110</v>
      </c>
      <c r="P3779" t="s">
        <v>19343</v>
      </c>
      <c r="Q3779" t="s">
        <v>71</v>
      </c>
      <c r="R3779" t="s">
        <v>19344</v>
      </c>
      <c r="S3779" t="str">
        <f t="shared" si="58"/>
        <v>ARACAYO HUANCA, NELLY LUCY</v>
      </c>
      <c r="T3779" t="s">
        <v>310</v>
      </c>
      <c r="U3779" t="s">
        <v>36</v>
      </c>
      <c r="V3779" t="s">
        <v>48</v>
      </c>
      <c r="W3779" t="s">
        <v>19345</v>
      </c>
      <c r="X3779" s="121">
        <v>25427</v>
      </c>
      <c r="Y3779" t="s">
        <v>19346</v>
      </c>
      <c r="Z3779" s="121">
        <v>43525</v>
      </c>
      <c r="AA3779" s="121">
        <v>44985</v>
      </c>
      <c r="AB3779" t="s">
        <v>37</v>
      </c>
      <c r="AC3779" t="s">
        <v>38</v>
      </c>
      <c r="AD3779" t="s">
        <v>39</v>
      </c>
    </row>
    <row r="3780" spans="1:30">
      <c r="A3780" t="s">
        <v>4739</v>
      </c>
      <c r="B3780" t="s">
        <v>26</v>
      </c>
      <c r="C3780" t="s">
        <v>27</v>
      </c>
      <c r="D3780" t="s">
        <v>28</v>
      </c>
      <c r="E3780" t="s">
        <v>363</v>
      </c>
      <c r="F3780" t="s">
        <v>4736</v>
      </c>
      <c r="G3780" t="s">
        <v>4737</v>
      </c>
      <c r="H3780" t="s">
        <v>6181</v>
      </c>
      <c r="I3780" t="s">
        <v>6008</v>
      </c>
      <c r="J3780" t="s">
        <v>4739</v>
      </c>
      <c r="K3780" t="s">
        <v>30</v>
      </c>
      <c r="L3780" t="s">
        <v>30</v>
      </c>
      <c r="M3780" t="s">
        <v>41</v>
      </c>
      <c r="N3780" t="s">
        <v>231</v>
      </c>
      <c r="O3780" t="s">
        <v>18111</v>
      </c>
      <c r="P3780" t="s">
        <v>40</v>
      </c>
      <c r="Q3780" t="s">
        <v>40</v>
      </c>
      <c r="R3780" t="s">
        <v>40</v>
      </c>
      <c r="S3780" s="163" t="s">
        <v>231</v>
      </c>
      <c r="T3780" t="s">
        <v>62</v>
      </c>
      <c r="U3780" t="s">
        <v>47</v>
      </c>
      <c r="V3780" t="s">
        <v>48</v>
      </c>
      <c r="W3780" t="s">
        <v>40</v>
      </c>
      <c r="X3780" t="s">
        <v>232</v>
      </c>
      <c r="Y3780" t="s">
        <v>40</v>
      </c>
      <c r="AB3780" t="s">
        <v>37</v>
      </c>
      <c r="AC3780" t="s">
        <v>6439</v>
      </c>
      <c r="AD3780" t="s">
        <v>39</v>
      </c>
    </row>
    <row r="3781" spans="1:30">
      <c r="A3781" t="s">
        <v>4740</v>
      </c>
      <c r="B3781" t="s">
        <v>26</v>
      </c>
      <c r="C3781" t="s">
        <v>27</v>
      </c>
      <c r="D3781" t="s">
        <v>28</v>
      </c>
      <c r="E3781" t="s">
        <v>363</v>
      </c>
      <c r="F3781" t="s">
        <v>4736</v>
      </c>
      <c r="G3781" t="s">
        <v>4737</v>
      </c>
      <c r="H3781" t="s">
        <v>6181</v>
      </c>
      <c r="I3781" t="s">
        <v>6008</v>
      </c>
      <c r="J3781" t="s">
        <v>4740</v>
      </c>
      <c r="K3781" t="s">
        <v>30</v>
      </c>
      <c r="L3781" t="s">
        <v>30</v>
      </c>
      <c r="M3781" t="s">
        <v>41</v>
      </c>
      <c r="N3781" t="s">
        <v>231</v>
      </c>
      <c r="O3781" t="s">
        <v>13473</v>
      </c>
      <c r="P3781" t="s">
        <v>40</v>
      </c>
      <c r="Q3781" t="s">
        <v>40</v>
      </c>
      <c r="R3781" t="s">
        <v>40</v>
      </c>
      <c r="S3781" s="163" t="s">
        <v>231</v>
      </c>
      <c r="T3781" t="s">
        <v>62</v>
      </c>
      <c r="U3781" t="s">
        <v>47</v>
      </c>
      <c r="V3781" t="s">
        <v>48</v>
      </c>
      <c r="W3781" t="s">
        <v>40</v>
      </c>
      <c r="X3781" t="s">
        <v>232</v>
      </c>
      <c r="Y3781" t="s">
        <v>40</v>
      </c>
      <c r="AB3781" t="s">
        <v>37</v>
      </c>
      <c r="AC3781" t="s">
        <v>6439</v>
      </c>
      <c r="AD3781" t="s">
        <v>39</v>
      </c>
    </row>
    <row r="3782" spans="1:30">
      <c r="A3782" t="s">
        <v>4741</v>
      </c>
      <c r="B3782" t="s">
        <v>26</v>
      </c>
      <c r="C3782" t="s">
        <v>27</v>
      </c>
      <c r="D3782" t="s">
        <v>28</v>
      </c>
      <c r="E3782" t="s">
        <v>363</v>
      </c>
      <c r="F3782" t="s">
        <v>4736</v>
      </c>
      <c r="G3782" t="s">
        <v>4737</v>
      </c>
      <c r="H3782" t="s">
        <v>6181</v>
      </c>
      <c r="I3782" t="s">
        <v>6008</v>
      </c>
      <c r="J3782" t="s">
        <v>4741</v>
      </c>
      <c r="K3782" t="s">
        <v>30</v>
      </c>
      <c r="L3782" t="s">
        <v>30</v>
      </c>
      <c r="M3782" t="s">
        <v>41</v>
      </c>
      <c r="N3782" t="s">
        <v>42</v>
      </c>
      <c r="O3782" t="s">
        <v>52</v>
      </c>
      <c r="P3782" t="s">
        <v>178</v>
      </c>
      <c r="Q3782" t="s">
        <v>103</v>
      </c>
      <c r="R3782" t="s">
        <v>4742</v>
      </c>
      <c r="S3782" t="str">
        <f t="shared" ref="S3782:S3844" si="59">CONCATENATE(P3782," ",Q3782,","," ",R3782)</f>
        <v>CAHUANA MAMANI, JULIA ESPERANZA</v>
      </c>
      <c r="T3782" t="s">
        <v>46</v>
      </c>
      <c r="U3782" t="s">
        <v>47</v>
      </c>
      <c r="V3782" t="s">
        <v>48</v>
      </c>
      <c r="W3782" t="s">
        <v>18112</v>
      </c>
      <c r="X3782" s="121">
        <v>23919</v>
      </c>
      <c r="Y3782" t="s">
        <v>4743</v>
      </c>
      <c r="AB3782" t="s">
        <v>37</v>
      </c>
      <c r="AC3782" t="s">
        <v>38</v>
      </c>
      <c r="AD3782" t="s">
        <v>39</v>
      </c>
    </row>
    <row r="3783" spans="1:30">
      <c r="A3783" t="s">
        <v>4744</v>
      </c>
      <c r="B3783" t="s">
        <v>26</v>
      </c>
      <c r="C3783" t="s">
        <v>27</v>
      </c>
      <c r="D3783" t="s">
        <v>28</v>
      </c>
      <c r="E3783" t="s">
        <v>363</v>
      </c>
      <c r="F3783" t="s">
        <v>4736</v>
      </c>
      <c r="G3783" t="s">
        <v>4737</v>
      </c>
      <c r="H3783" t="s">
        <v>6181</v>
      </c>
      <c r="I3783" t="s">
        <v>6008</v>
      </c>
      <c r="J3783" t="s">
        <v>4744</v>
      </c>
      <c r="K3783" t="s">
        <v>30</v>
      </c>
      <c r="L3783" t="s">
        <v>30</v>
      </c>
      <c r="M3783" t="s">
        <v>41</v>
      </c>
      <c r="N3783" t="s">
        <v>42</v>
      </c>
      <c r="O3783" t="s">
        <v>52</v>
      </c>
      <c r="P3783" t="s">
        <v>573</v>
      </c>
      <c r="Q3783" t="s">
        <v>210</v>
      </c>
      <c r="R3783" t="s">
        <v>507</v>
      </c>
      <c r="S3783" t="str">
        <f t="shared" si="59"/>
        <v>CALLACONDO PALACIOS, EFRAIN</v>
      </c>
      <c r="T3783" t="s">
        <v>51</v>
      </c>
      <c r="U3783" t="s">
        <v>47</v>
      </c>
      <c r="V3783" t="s">
        <v>48</v>
      </c>
      <c r="W3783" t="s">
        <v>18113</v>
      </c>
      <c r="X3783" s="121">
        <v>22779</v>
      </c>
      <c r="Y3783" t="s">
        <v>4745</v>
      </c>
      <c r="AB3783" t="s">
        <v>37</v>
      </c>
      <c r="AC3783" t="s">
        <v>38</v>
      </c>
      <c r="AD3783" t="s">
        <v>39</v>
      </c>
    </row>
    <row r="3784" spans="1:30">
      <c r="A3784" t="s">
        <v>4747</v>
      </c>
      <c r="B3784" t="s">
        <v>26</v>
      </c>
      <c r="C3784" t="s">
        <v>27</v>
      </c>
      <c r="D3784" t="s">
        <v>28</v>
      </c>
      <c r="E3784" t="s">
        <v>363</v>
      </c>
      <c r="F3784" t="s">
        <v>4736</v>
      </c>
      <c r="G3784" t="s">
        <v>4737</v>
      </c>
      <c r="H3784" t="s">
        <v>6181</v>
      </c>
      <c r="I3784" t="s">
        <v>6008</v>
      </c>
      <c r="J3784" t="s">
        <v>4747</v>
      </c>
      <c r="K3784" t="s">
        <v>30</v>
      </c>
      <c r="L3784" t="s">
        <v>30</v>
      </c>
      <c r="M3784" t="s">
        <v>41</v>
      </c>
      <c r="N3784" t="s">
        <v>42</v>
      </c>
      <c r="O3784" t="s">
        <v>4748</v>
      </c>
      <c r="P3784" t="s">
        <v>926</v>
      </c>
      <c r="Q3784" t="s">
        <v>73</v>
      </c>
      <c r="R3784" t="s">
        <v>539</v>
      </c>
      <c r="S3784" t="str">
        <f t="shared" si="59"/>
        <v>ALLCCA CONDORI, BEATRIZ</v>
      </c>
      <c r="T3784" t="s">
        <v>62</v>
      </c>
      <c r="U3784" t="s">
        <v>47</v>
      </c>
      <c r="V3784" t="s">
        <v>48</v>
      </c>
      <c r="W3784" t="s">
        <v>18114</v>
      </c>
      <c r="X3784" s="121">
        <v>23825</v>
      </c>
      <c r="Y3784" t="s">
        <v>4749</v>
      </c>
      <c r="AB3784" t="s">
        <v>37</v>
      </c>
      <c r="AC3784" t="s">
        <v>38</v>
      </c>
      <c r="AD3784" t="s">
        <v>39</v>
      </c>
    </row>
    <row r="3785" spans="1:30">
      <c r="A3785" t="s">
        <v>4750</v>
      </c>
      <c r="B3785" t="s">
        <v>26</v>
      </c>
      <c r="C3785" t="s">
        <v>27</v>
      </c>
      <c r="D3785" t="s">
        <v>28</v>
      </c>
      <c r="E3785" t="s">
        <v>363</v>
      </c>
      <c r="F3785" t="s">
        <v>4736</v>
      </c>
      <c r="G3785" t="s">
        <v>4737</v>
      </c>
      <c r="H3785" t="s">
        <v>6181</v>
      </c>
      <c r="I3785" t="s">
        <v>6008</v>
      </c>
      <c r="J3785" t="s">
        <v>4750</v>
      </c>
      <c r="K3785" t="s">
        <v>30</v>
      </c>
      <c r="L3785" t="s">
        <v>30</v>
      </c>
      <c r="M3785" t="s">
        <v>41</v>
      </c>
      <c r="N3785" t="s">
        <v>42</v>
      </c>
      <c r="O3785" t="s">
        <v>52</v>
      </c>
      <c r="P3785" t="s">
        <v>103</v>
      </c>
      <c r="Q3785" t="s">
        <v>122</v>
      </c>
      <c r="R3785" t="s">
        <v>105</v>
      </c>
      <c r="S3785" t="str">
        <f t="shared" si="59"/>
        <v>MAMANI FLORES, CARMEN</v>
      </c>
      <c r="T3785" t="s">
        <v>51</v>
      </c>
      <c r="U3785" t="s">
        <v>47</v>
      </c>
      <c r="V3785" t="s">
        <v>48</v>
      </c>
      <c r="W3785" t="s">
        <v>18115</v>
      </c>
      <c r="X3785" s="121">
        <v>23570</v>
      </c>
      <c r="Y3785" t="s">
        <v>4751</v>
      </c>
      <c r="AB3785" t="s">
        <v>37</v>
      </c>
      <c r="AC3785" t="s">
        <v>38</v>
      </c>
      <c r="AD3785" t="s">
        <v>39</v>
      </c>
    </row>
    <row r="3786" spans="1:30">
      <c r="A3786" t="s">
        <v>4752</v>
      </c>
      <c r="B3786" t="s">
        <v>26</v>
      </c>
      <c r="C3786" t="s">
        <v>27</v>
      </c>
      <c r="D3786" t="s">
        <v>28</v>
      </c>
      <c r="E3786" t="s">
        <v>363</v>
      </c>
      <c r="F3786" t="s">
        <v>4736</v>
      </c>
      <c r="G3786" t="s">
        <v>4737</v>
      </c>
      <c r="H3786" t="s">
        <v>6181</v>
      </c>
      <c r="I3786" t="s">
        <v>6008</v>
      </c>
      <c r="J3786" t="s">
        <v>4752</v>
      </c>
      <c r="K3786" t="s">
        <v>30</v>
      </c>
      <c r="L3786" t="s">
        <v>30</v>
      </c>
      <c r="M3786" t="s">
        <v>41</v>
      </c>
      <c r="N3786" t="s">
        <v>42</v>
      </c>
      <c r="O3786" t="s">
        <v>4753</v>
      </c>
      <c r="P3786" t="s">
        <v>228</v>
      </c>
      <c r="Q3786" t="s">
        <v>199</v>
      </c>
      <c r="R3786" t="s">
        <v>1039</v>
      </c>
      <c r="S3786" t="str">
        <f t="shared" si="59"/>
        <v>CHIPANA TARQUI, ASCENCIO</v>
      </c>
      <c r="T3786" t="s">
        <v>51</v>
      </c>
      <c r="U3786" t="s">
        <v>47</v>
      </c>
      <c r="V3786" t="s">
        <v>48</v>
      </c>
      <c r="W3786" t="s">
        <v>18116</v>
      </c>
      <c r="X3786" s="121">
        <v>24334</v>
      </c>
      <c r="Y3786" t="s">
        <v>4754</v>
      </c>
      <c r="AB3786" t="s">
        <v>37</v>
      </c>
      <c r="AC3786" t="s">
        <v>38</v>
      </c>
      <c r="AD3786" t="s">
        <v>39</v>
      </c>
    </row>
    <row r="3787" spans="1:30">
      <c r="A3787" t="s">
        <v>4755</v>
      </c>
      <c r="B3787" t="s">
        <v>26</v>
      </c>
      <c r="C3787" t="s">
        <v>27</v>
      </c>
      <c r="D3787" t="s">
        <v>28</v>
      </c>
      <c r="E3787" t="s">
        <v>363</v>
      </c>
      <c r="F3787" t="s">
        <v>4736</v>
      </c>
      <c r="G3787" t="s">
        <v>4737</v>
      </c>
      <c r="H3787" t="s">
        <v>6181</v>
      </c>
      <c r="I3787" t="s">
        <v>6008</v>
      </c>
      <c r="J3787" t="s">
        <v>4755</v>
      </c>
      <c r="K3787" t="s">
        <v>30</v>
      </c>
      <c r="L3787" t="s">
        <v>30</v>
      </c>
      <c r="M3787" t="s">
        <v>2498</v>
      </c>
      <c r="N3787" t="s">
        <v>42</v>
      </c>
      <c r="O3787" t="s">
        <v>52</v>
      </c>
      <c r="P3787" t="s">
        <v>748</v>
      </c>
      <c r="Q3787" t="s">
        <v>282</v>
      </c>
      <c r="R3787" t="s">
        <v>4756</v>
      </c>
      <c r="S3787" t="str">
        <f t="shared" si="59"/>
        <v>POLLOYQUERI CHAMBILLA, ESAU ELI</v>
      </c>
      <c r="T3787" t="s">
        <v>58</v>
      </c>
      <c r="U3787" t="s">
        <v>47</v>
      </c>
      <c r="V3787" t="s">
        <v>48</v>
      </c>
      <c r="W3787" t="s">
        <v>18117</v>
      </c>
      <c r="X3787" s="121">
        <v>23048</v>
      </c>
      <c r="Y3787" t="s">
        <v>4757</v>
      </c>
      <c r="AB3787" t="s">
        <v>37</v>
      </c>
      <c r="AC3787" t="s">
        <v>38</v>
      </c>
      <c r="AD3787" t="s">
        <v>39</v>
      </c>
    </row>
    <row r="3788" spans="1:30">
      <c r="A3788" t="s">
        <v>4758</v>
      </c>
      <c r="B3788" t="s">
        <v>26</v>
      </c>
      <c r="C3788" t="s">
        <v>27</v>
      </c>
      <c r="D3788" t="s">
        <v>28</v>
      </c>
      <c r="E3788" t="s">
        <v>363</v>
      </c>
      <c r="F3788" t="s">
        <v>4736</v>
      </c>
      <c r="G3788" t="s">
        <v>4737</v>
      </c>
      <c r="H3788" t="s">
        <v>6181</v>
      </c>
      <c r="I3788" t="s">
        <v>6008</v>
      </c>
      <c r="J3788" t="s">
        <v>4758</v>
      </c>
      <c r="K3788" t="s">
        <v>30</v>
      </c>
      <c r="L3788" t="s">
        <v>30</v>
      </c>
      <c r="M3788" t="s">
        <v>41</v>
      </c>
      <c r="N3788" t="s">
        <v>42</v>
      </c>
      <c r="O3788" t="s">
        <v>4759</v>
      </c>
      <c r="P3788" t="s">
        <v>299</v>
      </c>
      <c r="Q3788" t="s">
        <v>412</v>
      </c>
      <c r="R3788" t="s">
        <v>4760</v>
      </c>
      <c r="S3788" t="str">
        <f t="shared" si="59"/>
        <v>RODRIGUEZ ASQUI, ORLANDO</v>
      </c>
      <c r="T3788" t="s">
        <v>51</v>
      </c>
      <c r="U3788" t="s">
        <v>47</v>
      </c>
      <c r="V3788" t="s">
        <v>48</v>
      </c>
      <c r="W3788" t="s">
        <v>18118</v>
      </c>
      <c r="X3788" s="121">
        <v>25834</v>
      </c>
      <c r="Y3788" t="s">
        <v>4761</v>
      </c>
      <c r="AB3788" t="s">
        <v>37</v>
      </c>
      <c r="AC3788" t="s">
        <v>38</v>
      </c>
      <c r="AD3788" t="s">
        <v>39</v>
      </c>
    </row>
    <row r="3789" spans="1:30">
      <c r="A3789" t="s">
        <v>4762</v>
      </c>
      <c r="B3789" t="s">
        <v>26</v>
      </c>
      <c r="C3789" t="s">
        <v>27</v>
      </c>
      <c r="D3789" t="s">
        <v>28</v>
      </c>
      <c r="E3789" t="s">
        <v>363</v>
      </c>
      <c r="F3789" t="s">
        <v>4736</v>
      </c>
      <c r="G3789" t="s">
        <v>4737</v>
      </c>
      <c r="H3789" t="s">
        <v>6181</v>
      </c>
      <c r="I3789" t="s">
        <v>6008</v>
      </c>
      <c r="J3789" t="s">
        <v>4762</v>
      </c>
      <c r="K3789" t="s">
        <v>30</v>
      </c>
      <c r="L3789" t="s">
        <v>30</v>
      </c>
      <c r="M3789" t="s">
        <v>8480</v>
      </c>
      <c r="N3789" t="s">
        <v>42</v>
      </c>
      <c r="O3789" t="s">
        <v>4763</v>
      </c>
      <c r="P3789" t="s">
        <v>72</v>
      </c>
      <c r="Q3789" t="s">
        <v>385</v>
      </c>
      <c r="R3789" t="s">
        <v>4764</v>
      </c>
      <c r="S3789" t="str">
        <f t="shared" si="59"/>
        <v>QUISPE LLANO, ERNESTO URIEL</v>
      </c>
      <c r="T3789" t="s">
        <v>58</v>
      </c>
      <c r="U3789" t="s">
        <v>47</v>
      </c>
      <c r="V3789" t="s">
        <v>48</v>
      </c>
      <c r="W3789" t="s">
        <v>18119</v>
      </c>
      <c r="X3789" s="121">
        <v>27671</v>
      </c>
      <c r="Y3789" t="s">
        <v>4765</v>
      </c>
      <c r="AB3789" t="s">
        <v>37</v>
      </c>
      <c r="AC3789" t="s">
        <v>38</v>
      </c>
      <c r="AD3789" t="s">
        <v>39</v>
      </c>
    </row>
    <row r="3790" spans="1:30">
      <c r="A3790" t="s">
        <v>4766</v>
      </c>
      <c r="B3790" t="s">
        <v>26</v>
      </c>
      <c r="C3790" t="s">
        <v>27</v>
      </c>
      <c r="D3790" t="s">
        <v>28</v>
      </c>
      <c r="E3790" t="s">
        <v>363</v>
      </c>
      <c r="F3790" t="s">
        <v>4736</v>
      </c>
      <c r="G3790" t="s">
        <v>4737</v>
      </c>
      <c r="H3790" t="s">
        <v>6181</v>
      </c>
      <c r="I3790" t="s">
        <v>6008</v>
      </c>
      <c r="J3790" t="s">
        <v>4766</v>
      </c>
      <c r="K3790" t="s">
        <v>30</v>
      </c>
      <c r="L3790" t="s">
        <v>30</v>
      </c>
      <c r="M3790" t="s">
        <v>2498</v>
      </c>
      <c r="N3790" t="s">
        <v>42</v>
      </c>
      <c r="O3790" t="s">
        <v>52</v>
      </c>
      <c r="P3790" t="s">
        <v>148</v>
      </c>
      <c r="Q3790" t="s">
        <v>919</v>
      </c>
      <c r="R3790" t="s">
        <v>4767</v>
      </c>
      <c r="S3790" t="str">
        <f t="shared" si="59"/>
        <v>RAMOS LIENDO, MARIA SOLEDAD</v>
      </c>
      <c r="T3790" t="s">
        <v>46</v>
      </c>
      <c r="U3790" t="s">
        <v>47</v>
      </c>
      <c r="V3790" t="s">
        <v>48</v>
      </c>
      <c r="W3790" t="s">
        <v>18120</v>
      </c>
      <c r="X3790" s="121">
        <v>24619</v>
      </c>
      <c r="Y3790" t="s">
        <v>4768</v>
      </c>
      <c r="AB3790" t="s">
        <v>37</v>
      </c>
      <c r="AC3790" t="s">
        <v>38</v>
      </c>
      <c r="AD3790" t="s">
        <v>39</v>
      </c>
    </row>
    <row r="3791" spans="1:30">
      <c r="A3791" t="s">
        <v>4769</v>
      </c>
      <c r="B3791" t="s">
        <v>26</v>
      </c>
      <c r="C3791" t="s">
        <v>27</v>
      </c>
      <c r="D3791" t="s">
        <v>28</v>
      </c>
      <c r="E3791" t="s">
        <v>363</v>
      </c>
      <c r="F3791" t="s">
        <v>4736</v>
      </c>
      <c r="G3791" t="s">
        <v>4737</v>
      </c>
      <c r="H3791" t="s">
        <v>6181</v>
      </c>
      <c r="I3791" t="s">
        <v>6008</v>
      </c>
      <c r="J3791" t="s">
        <v>4769</v>
      </c>
      <c r="K3791" t="s">
        <v>30</v>
      </c>
      <c r="L3791" t="s">
        <v>30</v>
      </c>
      <c r="M3791" t="s">
        <v>41</v>
      </c>
      <c r="N3791" t="s">
        <v>42</v>
      </c>
      <c r="O3791" t="s">
        <v>52</v>
      </c>
      <c r="P3791" t="s">
        <v>170</v>
      </c>
      <c r="Q3791" t="s">
        <v>285</v>
      </c>
      <c r="R3791" t="s">
        <v>4770</v>
      </c>
      <c r="S3791" t="str">
        <f t="shared" si="59"/>
        <v>ROJAS NINA, ENRIQUETA CARMELA</v>
      </c>
      <c r="T3791" t="s">
        <v>46</v>
      </c>
      <c r="U3791" t="s">
        <v>47</v>
      </c>
      <c r="V3791" t="s">
        <v>48</v>
      </c>
      <c r="W3791" t="s">
        <v>18121</v>
      </c>
      <c r="X3791" s="121">
        <v>22842</v>
      </c>
      <c r="Y3791" t="s">
        <v>4771</v>
      </c>
      <c r="AB3791" t="s">
        <v>37</v>
      </c>
      <c r="AC3791" t="s">
        <v>38</v>
      </c>
      <c r="AD3791" t="s">
        <v>39</v>
      </c>
    </row>
    <row r="3792" spans="1:30">
      <c r="A3792" t="s">
        <v>4772</v>
      </c>
      <c r="B3792" t="s">
        <v>26</v>
      </c>
      <c r="C3792" t="s">
        <v>27</v>
      </c>
      <c r="D3792" t="s">
        <v>28</v>
      </c>
      <c r="E3792" t="s">
        <v>363</v>
      </c>
      <c r="F3792" t="s">
        <v>4736</v>
      </c>
      <c r="G3792" t="s">
        <v>4737</v>
      </c>
      <c r="H3792" t="s">
        <v>6181</v>
      </c>
      <c r="I3792" t="s">
        <v>6008</v>
      </c>
      <c r="J3792" t="s">
        <v>4772</v>
      </c>
      <c r="K3792" t="s">
        <v>30</v>
      </c>
      <c r="L3792" t="s">
        <v>30</v>
      </c>
      <c r="M3792" t="s">
        <v>41</v>
      </c>
      <c r="N3792" t="s">
        <v>42</v>
      </c>
      <c r="O3792" t="s">
        <v>4773</v>
      </c>
      <c r="P3792" t="s">
        <v>6317</v>
      </c>
      <c r="Q3792" t="s">
        <v>2124</v>
      </c>
      <c r="R3792" t="s">
        <v>943</v>
      </c>
      <c r="S3792" t="str">
        <f t="shared" si="59"/>
        <v>BAZAN CONDORENA, JULIO CESAR</v>
      </c>
      <c r="T3792" t="s">
        <v>51</v>
      </c>
      <c r="U3792" t="s">
        <v>47</v>
      </c>
      <c r="V3792" t="s">
        <v>48</v>
      </c>
      <c r="W3792" t="s">
        <v>18122</v>
      </c>
      <c r="X3792" s="121">
        <v>31272</v>
      </c>
      <c r="Y3792" t="s">
        <v>6318</v>
      </c>
      <c r="AB3792" t="s">
        <v>37</v>
      </c>
      <c r="AC3792" t="s">
        <v>38</v>
      </c>
      <c r="AD3792" t="s">
        <v>39</v>
      </c>
    </row>
    <row r="3793" spans="1:30">
      <c r="A3793" t="s">
        <v>4774</v>
      </c>
      <c r="B3793" t="s">
        <v>26</v>
      </c>
      <c r="C3793" t="s">
        <v>27</v>
      </c>
      <c r="D3793" t="s">
        <v>28</v>
      </c>
      <c r="E3793" t="s">
        <v>363</v>
      </c>
      <c r="F3793" t="s">
        <v>4736</v>
      </c>
      <c r="G3793" t="s">
        <v>4737</v>
      </c>
      <c r="H3793" t="s">
        <v>6181</v>
      </c>
      <c r="I3793" t="s">
        <v>6008</v>
      </c>
      <c r="J3793" t="s">
        <v>4774</v>
      </c>
      <c r="K3793" t="s">
        <v>30</v>
      </c>
      <c r="L3793" t="s">
        <v>30</v>
      </c>
      <c r="M3793" t="s">
        <v>41</v>
      </c>
      <c r="N3793" t="s">
        <v>42</v>
      </c>
      <c r="O3793" t="s">
        <v>52</v>
      </c>
      <c r="P3793" t="s">
        <v>738</v>
      </c>
      <c r="Q3793" t="s">
        <v>154</v>
      </c>
      <c r="R3793" t="s">
        <v>485</v>
      </c>
      <c r="S3793" t="str">
        <f t="shared" si="59"/>
        <v>VENEGAS GOMEZ, AMELIA</v>
      </c>
      <c r="T3793" t="s">
        <v>46</v>
      </c>
      <c r="U3793" t="s">
        <v>47</v>
      </c>
      <c r="V3793" t="s">
        <v>48</v>
      </c>
      <c r="W3793" t="s">
        <v>18123</v>
      </c>
      <c r="X3793" s="121">
        <v>23716</v>
      </c>
      <c r="Y3793" t="s">
        <v>4775</v>
      </c>
      <c r="AB3793" t="s">
        <v>37</v>
      </c>
      <c r="AC3793" t="s">
        <v>38</v>
      </c>
      <c r="AD3793" t="s">
        <v>39</v>
      </c>
    </row>
    <row r="3794" spans="1:30">
      <c r="A3794" t="s">
        <v>4776</v>
      </c>
      <c r="B3794" t="s">
        <v>26</v>
      </c>
      <c r="C3794" t="s">
        <v>27</v>
      </c>
      <c r="D3794" t="s">
        <v>28</v>
      </c>
      <c r="E3794" t="s">
        <v>363</v>
      </c>
      <c r="F3794" t="s">
        <v>4736</v>
      </c>
      <c r="G3794" t="s">
        <v>4737</v>
      </c>
      <c r="H3794" t="s">
        <v>6181</v>
      </c>
      <c r="I3794" t="s">
        <v>6008</v>
      </c>
      <c r="J3794" t="s">
        <v>4776</v>
      </c>
      <c r="K3794" t="s">
        <v>30</v>
      </c>
      <c r="L3794" t="s">
        <v>30</v>
      </c>
      <c r="M3794" t="s">
        <v>41</v>
      </c>
      <c r="N3794" t="s">
        <v>42</v>
      </c>
      <c r="O3794" t="s">
        <v>52</v>
      </c>
      <c r="P3794" t="s">
        <v>448</v>
      </c>
      <c r="Q3794" t="s">
        <v>189</v>
      </c>
      <c r="R3794" t="s">
        <v>4777</v>
      </c>
      <c r="S3794" t="str">
        <f t="shared" si="59"/>
        <v>VILLASANTE APAZA, ANTONIO GERMAN</v>
      </c>
      <c r="T3794" t="s">
        <v>46</v>
      </c>
      <c r="U3794" t="s">
        <v>47</v>
      </c>
      <c r="V3794" t="s">
        <v>48</v>
      </c>
      <c r="W3794" t="s">
        <v>18124</v>
      </c>
      <c r="X3794" s="121">
        <v>21315</v>
      </c>
      <c r="Y3794" t="s">
        <v>4778</v>
      </c>
      <c r="AB3794" t="s">
        <v>37</v>
      </c>
      <c r="AC3794" t="s">
        <v>38</v>
      </c>
      <c r="AD3794" t="s">
        <v>39</v>
      </c>
    </row>
    <row r="3795" spans="1:30">
      <c r="A3795" t="s">
        <v>4779</v>
      </c>
      <c r="B3795" t="s">
        <v>26</v>
      </c>
      <c r="C3795" t="s">
        <v>27</v>
      </c>
      <c r="D3795" t="s">
        <v>28</v>
      </c>
      <c r="E3795" t="s">
        <v>363</v>
      </c>
      <c r="F3795" t="s">
        <v>4736</v>
      </c>
      <c r="G3795" t="s">
        <v>4737</v>
      </c>
      <c r="H3795" t="s">
        <v>6181</v>
      </c>
      <c r="I3795" t="s">
        <v>6008</v>
      </c>
      <c r="J3795" t="s">
        <v>4779</v>
      </c>
      <c r="K3795" t="s">
        <v>30</v>
      </c>
      <c r="L3795" t="s">
        <v>30</v>
      </c>
      <c r="M3795" t="s">
        <v>41</v>
      </c>
      <c r="N3795" t="s">
        <v>42</v>
      </c>
      <c r="O3795" t="s">
        <v>4780</v>
      </c>
      <c r="P3795" t="s">
        <v>544</v>
      </c>
      <c r="Q3795" t="s">
        <v>794</v>
      </c>
      <c r="R3795" t="s">
        <v>546</v>
      </c>
      <c r="S3795" t="str">
        <f t="shared" si="59"/>
        <v>SUAÑA MUÑOZ, MARIA ELENA</v>
      </c>
      <c r="T3795" t="s">
        <v>46</v>
      </c>
      <c r="U3795" t="s">
        <v>47</v>
      </c>
      <c r="V3795" t="s">
        <v>48</v>
      </c>
      <c r="W3795" t="s">
        <v>18125</v>
      </c>
      <c r="X3795" s="121">
        <v>23638</v>
      </c>
      <c r="Y3795" t="s">
        <v>4781</v>
      </c>
      <c r="AB3795" t="s">
        <v>37</v>
      </c>
      <c r="AC3795" t="s">
        <v>38</v>
      </c>
      <c r="AD3795" t="s">
        <v>39</v>
      </c>
    </row>
    <row r="3796" spans="1:30">
      <c r="A3796" t="s">
        <v>4783</v>
      </c>
      <c r="B3796" t="s">
        <v>26</v>
      </c>
      <c r="C3796" t="s">
        <v>27</v>
      </c>
      <c r="D3796" t="s">
        <v>28</v>
      </c>
      <c r="E3796" t="s">
        <v>363</v>
      </c>
      <c r="F3796" t="s">
        <v>4736</v>
      </c>
      <c r="G3796" t="s">
        <v>4737</v>
      </c>
      <c r="H3796" t="s">
        <v>6181</v>
      </c>
      <c r="I3796" t="s">
        <v>6008</v>
      </c>
      <c r="J3796" t="s">
        <v>4783</v>
      </c>
      <c r="K3796" t="s">
        <v>30</v>
      </c>
      <c r="L3796" t="s">
        <v>30</v>
      </c>
      <c r="M3796" t="s">
        <v>41</v>
      </c>
      <c r="N3796" t="s">
        <v>42</v>
      </c>
      <c r="O3796" t="s">
        <v>4784</v>
      </c>
      <c r="P3796" t="s">
        <v>319</v>
      </c>
      <c r="Q3796" t="s">
        <v>4785</v>
      </c>
      <c r="R3796" t="s">
        <v>4786</v>
      </c>
      <c r="S3796" t="str">
        <f t="shared" si="59"/>
        <v>MENDOZA AROQUIPA, ANGELICA LOURDES</v>
      </c>
      <c r="T3796" t="s">
        <v>46</v>
      </c>
      <c r="U3796" t="s">
        <v>47</v>
      </c>
      <c r="V3796" t="s">
        <v>48</v>
      </c>
      <c r="W3796" t="s">
        <v>18126</v>
      </c>
      <c r="X3796" s="121">
        <v>23286</v>
      </c>
      <c r="Y3796" t="s">
        <v>4787</v>
      </c>
      <c r="AB3796" t="s">
        <v>37</v>
      </c>
      <c r="AC3796" t="s">
        <v>38</v>
      </c>
      <c r="AD3796" t="s">
        <v>39</v>
      </c>
    </row>
    <row r="3797" spans="1:30">
      <c r="A3797" t="s">
        <v>4788</v>
      </c>
      <c r="B3797" t="s">
        <v>26</v>
      </c>
      <c r="C3797" t="s">
        <v>27</v>
      </c>
      <c r="D3797" t="s">
        <v>28</v>
      </c>
      <c r="E3797" t="s">
        <v>363</v>
      </c>
      <c r="F3797" t="s">
        <v>4736</v>
      </c>
      <c r="G3797" t="s">
        <v>4737</v>
      </c>
      <c r="H3797" t="s">
        <v>6181</v>
      </c>
      <c r="I3797" t="s">
        <v>6008</v>
      </c>
      <c r="J3797" t="s">
        <v>4788</v>
      </c>
      <c r="K3797" t="s">
        <v>30</v>
      </c>
      <c r="L3797" t="s">
        <v>74</v>
      </c>
      <c r="M3797" t="s">
        <v>74</v>
      </c>
      <c r="N3797" t="s">
        <v>42</v>
      </c>
      <c r="O3797" t="s">
        <v>13474</v>
      </c>
      <c r="P3797" t="s">
        <v>103</v>
      </c>
      <c r="Q3797" t="s">
        <v>782</v>
      </c>
      <c r="R3797" t="s">
        <v>801</v>
      </c>
      <c r="S3797" t="str">
        <f t="shared" si="59"/>
        <v>MAMANI CANQUI, ERNESTO</v>
      </c>
      <c r="T3797" t="s">
        <v>40</v>
      </c>
      <c r="U3797" t="s">
        <v>47</v>
      </c>
      <c r="V3797" t="s">
        <v>48</v>
      </c>
      <c r="W3797" t="s">
        <v>18127</v>
      </c>
      <c r="X3797" s="121">
        <v>24407</v>
      </c>
      <c r="Y3797" t="s">
        <v>4827</v>
      </c>
      <c r="AB3797" t="s">
        <v>37</v>
      </c>
      <c r="AC3797" t="s">
        <v>77</v>
      </c>
      <c r="AD3797" t="s">
        <v>39</v>
      </c>
    </row>
    <row r="3798" spans="1:30">
      <c r="A3798" t="s">
        <v>4789</v>
      </c>
      <c r="B3798" t="s">
        <v>26</v>
      </c>
      <c r="C3798" t="s">
        <v>27</v>
      </c>
      <c r="D3798" t="s">
        <v>28</v>
      </c>
      <c r="E3798" t="s">
        <v>363</v>
      </c>
      <c r="F3798" t="s">
        <v>4736</v>
      </c>
      <c r="G3798" t="s">
        <v>4737</v>
      </c>
      <c r="H3798" t="s">
        <v>6181</v>
      </c>
      <c r="I3798" t="s">
        <v>6008</v>
      </c>
      <c r="J3798" t="s">
        <v>4789</v>
      </c>
      <c r="K3798" t="s">
        <v>30</v>
      </c>
      <c r="L3798" t="s">
        <v>74</v>
      </c>
      <c r="M3798" t="s">
        <v>74</v>
      </c>
      <c r="N3798" t="s">
        <v>42</v>
      </c>
      <c r="O3798" t="s">
        <v>14774</v>
      </c>
      <c r="P3798" t="s">
        <v>4934</v>
      </c>
      <c r="Q3798" t="s">
        <v>658</v>
      </c>
      <c r="R3798" t="s">
        <v>507</v>
      </c>
      <c r="S3798" t="str">
        <f t="shared" si="59"/>
        <v>MOLLO QUIJO, EFRAIN</v>
      </c>
      <c r="T3798" t="s">
        <v>40</v>
      </c>
      <c r="U3798" t="s">
        <v>47</v>
      </c>
      <c r="V3798" t="s">
        <v>48</v>
      </c>
      <c r="W3798" t="s">
        <v>18722</v>
      </c>
      <c r="X3798" s="121">
        <v>30201</v>
      </c>
      <c r="Y3798" t="s">
        <v>18723</v>
      </c>
      <c r="AB3798" t="s">
        <v>37</v>
      </c>
      <c r="AC3798" t="s">
        <v>77</v>
      </c>
      <c r="AD3798" t="s">
        <v>39</v>
      </c>
    </row>
    <row r="3799" spans="1:30">
      <c r="A3799" t="s">
        <v>4792</v>
      </c>
      <c r="B3799" t="s">
        <v>26</v>
      </c>
      <c r="C3799" t="s">
        <v>27</v>
      </c>
      <c r="D3799" t="s">
        <v>28</v>
      </c>
      <c r="E3799" t="s">
        <v>363</v>
      </c>
      <c r="F3799" t="s">
        <v>4736</v>
      </c>
      <c r="G3799" t="s">
        <v>4737</v>
      </c>
      <c r="H3799" t="s">
        <v>6181</v>
      </c>
      <c r="I3799" t="s">
        <v>6008</v>
      </c>
      <c r="J3799" t="s">
        <v>4792</v>
      </c>
      <c r="K3799" t="s">
        <v>87</v>
      </c>
      <c r="L3799" t="s">
        <v>709</v>
      </c>
      <c r="M3799" t="s">
        <v>755</v>
      </c>
      <c r="N3799" t="s">
        <v>42</v>
      </c>
      <c r="O3799" t="s">
        <v>52</v>
      </c>
      <c r="P3799" t="s">
        <v>4793</v>
      </c>
      <c r="Q3799" t="s">
        <v>103</v>
      </c>
      <c r="R3799" t="s">
        <v>4794</v>
      </c>
      <c r="S3799" t="str">
        <f t="shared" si="59"/>
        <v>ALBARRACIN MAMANI, CARMEN ISABEL</v>
      </c>
      <c r="T3799" t="s">
        <v>303</v>
      </c>
      <c r="U3799" t="s">
        <v>36</v>
      </c>
      <c r="V3799" t="s">
        <v>48</v>
      </c>
      <c r="W3799" t="s">
        <v>18128</v>
      </c>
      <c r="X3799" s="121">
        <v>21722</v>
      </c>
      <c r="Y3799" t="s">
        <v>4795</v>
      </c>
      <c r="AB3799" t="s">
        <v>37</v>
      </c>
      <c r="AC3799" t="s">
        <v>92</v>
      </c>
      <c r="AD3799" t="s">
        <v>39</v>
      </c>
    </row>
    <row r="3800" spans="1:30">
      <c r="A3800" t="s">
        <v>4796</v>
      </c>
      <c r="B3800" t="s">
        <v>26</v>
      </c>
      <c r="C3800" t="s">
        <v>27</v>
      </c>
      <c r="D3800" t="s">
        <v>28</v>
      </c>
      <c r="E3800" t="s">
        <v>363</v>
      </c>
      <c r="F3800" t="s">
        <v>4736</v>
      </c>
      <c r="G3800" t="s">
        <v>4737</v>
      </c>
      <c r="H3800" t="s">
        <v>6181</v>
      </c>
      <c r="I3800" t="s">
        <v>6008</v>
      </c>
      <c r="J3800" t="s">
        <v>4796</v>
      </c>
      <c r="K3800" t="s">
        <v>87</v>
      </c>
      <c r="L3800" t="s">
        <v>88</v>
      </c>
      <c r="M3800" t="s">
        <v>1188</v>
      </c>
      <c r="N3800" t="s">
        <v>42</v>
      </c>
      <c r="O3800" t="s">
        <v>4797</v>
      </c>
      <c r="P3800" t="s">
        <v>964</v>
      </c>
      <c r="Q3800" t="s">
        <v>566</v>
      </c>
      <c r="R3800" t="s">
        <v>6319</v>
      </c>
      <c r="S3800" t="str">
        <f t="shared" si="59"/>
        <v>CAMA CACHICATARI, MAXIMA DIONISIA</v>
      </c>
      <c r="T3800" t="s">
        <v>99</v>
      </c>
      <c r="U3800" t="s">
        <v>36</v>
      </c>
      <c r="V3800" t="s">
        <v>48</v>
      </c>
      <c r="W3800" t="s">
        <v>18129</v>
      </c>
      <c r="X3800" s="121">
        <v>22379</v>
      </c>
      <c r="Y3800" t="s">
        <v>4798</v>
      </c>
      <c r="AB3800" t="s">
        <v>37</v>
      </c>
      <c r="AC3800" t="s">
        <v>92</v>
      </c>
      <c r="AD3800" t="s">
        <v>39</v>
      </c>
    </row>
    <row r="3801" spans="1:30">
      <c r="A3801" t="s">
        <v>4799</v>
      </c>
      <c r="B3801" t="s">
        <v>26</v>
      </c>
      <c r="C3801" t="s">
        <v>27</v>
      </c>
      <c r="D3801" t="s">
        <v>28</v>
      </c>
      <c r="E3801" t="s">
        <v>363</v>
      </c>
      <c r="F3801" t="s">
        <v>4736</v>
      </c>
      <c r="G3801" t="s">
        <v>4737</v>
      </c>
      <c r="H3801" t="s">
        <v>6181</v>
      </c>
      <c r="I3801" t="s">
        <v>6008</v>
      </c>
      <c r="J3801" t="s">
        <v>4799</v>
      </c>
      <c r="K3801" t="s">
        <v>87</v>
      </c>
      <c r="L3801" t="s">
        <v>88</v>
      </c>
      <c r="M3801" t="s">
        <v>89</v>
      </c>
      <c r="N3801" t="s">
        <v>42</v>
      </c>
      <c r="O3801" t="s">
        <v>52</v>
      </c>
      <c r="P3801" t="s">
        <v>44</v>
      </c>
      <c r="Q3801" t="s">
        <v>599</v>
      </c>
      <c r="R3801" t="s">
        <v>3240</v>
      </c>
      <c r="S3801" t="str">
        <f t="shared" si="59"/>
        <v>CHOQUEHUANCA AROCUTIPA, SABINO</v>
      </c>
      <c r="T3801" t="s">
        <v>188</v>
      </c>
      <c r="U3801" t="s">
        <v>36</v>
      </c>
      <c r="V3801" t="s">
        <v>48</v>
      </c>
      <c r="W3801" t="s">
        <v>18130</v>
      </c>
      <c r="X3801" s="121">
        <v>23578</v>
      </c>
      <c r="Y3801" t="s">
        <v>4800</v>
      </c>
      <c r="AB3801" t="s">
        <v>37</v>
      </c>
      <c r="AC3801" t="s">
        <v>92</v>
      </c>
      <c r="AD3801" t="s">
        <v>39</v>
      </c>
    </row>
    <row r="3802" spans="1:30">
      <c r="A3802" t="s">
        <v>4801</v>
      </c>
      <c r="B3802" t="s">
        <v>26</v>
      </c>
      <c r="C3802" t="s">
        <v>27</v>
      </c>
      <c r="D3802" t="s">
        <v>28</v>
      </c>
      <c r="E3802" t="s">
        <v>363</v>
      </c>
      <c r="F3802" t="s">
        <v>4736</v>
      </c>
      <c r="G3802" t="s">
        <v>4737</v>
      </c>
      <c r="H3802" t="s">
        <v>6181</v>
      </c>
      <c r="I3802" t="s">
        <v>6008</v>
      </c>
      <c r="J3802" t="s">
        <v>4801</v>
      </c>
      <c r="K3802" t="s">
        <v>87</v>
      </c>
      <c r="L3802" t="s">
        <v>88</v>
      </c>
      <c r="M3802" t="s">
        <v>89</v>
      </c>
      <c r="N3802" t="s">
        <v>42</v>
      </c>
      <c r="O3802" t="s">
        <v>18131</v>
      </c>
      <c r="P3802" t="s">
        <v>122</v>
      </c>
      <c r="Q3802" t="s">
        <v>412</v>
      </c>
      <c r="R3802" t="s">
        <v>440</v>
      </c>
      <c r="S3802" t="str">
        <f t="shared" si="59"/>
        <v>FLORES ASQUI, JOSE</v>
      </c>
      <c r="T3802" t="s">
        <v>91</v>
      </c>
      <c r="U3802" t="s">
        <v>36</v>
      </c>
      <c r="V3802" t="s">
        <v>48</v>
      </c>
      <c r="W3802" t="s">
        <v>18132</v>
      </c>
      <c r="X3802" s="121">
        <v>24072</v>
      </c>
      <c r="Y3802" t="s">
        <v>7628</v>
      </c>
      <c r="AB3802" t="s">
        <v>37</v>
      </c>
      <c r="AC3802" t="s">
        <v>92</v>
      </c>
      <c r="AD3802" t="s">
        <v>39</v>
      </c>
    </row>
    <row r="3803" spans="1:30">
      <c r="A3803" t="s">
        <v>4802</v>
      </c>
      <c r="B3803" t="s">
        <v>26</v>
      </c>
      <c r="C3803" t="s">
        <v>27</v>
      </c>
      <c r="D3803" t="s">
        <v>28</v>
      </c>
      <c r="E3803" t="s">
        <v>363</v>
      </c>
      <c r="F3803" t="s">
        <v>4736</v>
      </c>
      <c r="G3803" t="s">
        <v>4737</v>
      </c>
      <c r="H3803" t="s">
        <v>6181</v>
      </c>
      <c r="I3803" t="s">
        <v>6008</v>
      </c>
      <c r="J3803" t="s">
        <v>4802</v>
      </c>
      <c r="K3803" t="s">
        <v>87</v>
      </c>
      <c r="L3803" t="s">
        <v>88</v>
      </c>
      <c r="M3803" t="s">
        <v>728</v>
      </c>
      <c r="N3803" t="s">
        <v>42</v>
      </c>
      <c r="O3803" t="s">
        <v>4803</v>
      </c>
      <c r="P3803" t="s">
        <v>56</v>
      </c>
      <c r="Q3803" t="s">
        <v>547</v>
      </c>
      <c r="R3803" t="s">
        <v>803</v>
      </c>
      <c r="S3803" t="str">
        <f t="shared" si="59"/>
        <v>ARIAS CALLA, PASCUAL</v>
      </c>
      <c r="T3803" t="s">
        <v>303</v>
      </c>
      <c r="U3803" t="s">
        <v>36</v>
      </c>
      <c r="V3803" t="s">
        <v>48</v>
      </c>
      <c r="W3803" t="s">
        <v>18133</v>
      </c>
      <c r="X3803" s="121">
        <v>22783</v>
      </c>
      <c r="Y3803" t="s">
        <v>4804</v>
      </c>
      <c r="AB3803" t="s">
        <v>37</v>
      </c>
      <c r="AC3803" t="s">
        <v>92</v>
      </c>
      <c r="AD3803" t="s">
        <v>39</v>
      </c>
    </row>
    <row r="3804" spans="1:30">
      <c r="A3804" t="s">
        <v>4807</v>
      </c>
      <c r="B3804" t="s">
        <v>26</v>
      </c>
      <c r="C3804" t="s">
        <v>27</v>
      </c>
      <c r="D3804" t="s">
        <v>28</v>
      </c>
      <c r="E3804" t="s">
        <v>362</v>
      </c>
      <c r="F3804" t="s">
        <v>4805</v>
      </c>
      <c r="G3804" t="s">
        <v>4806</v>
      </c>
      <c r="H3804" t="s">
        <v>6181</v>
      </c>
      <c r="I3804" t="s">
        <v>6009</v>
      </c>
      <c r="J3804" t="s">
        <v>4807</v>
      </c>
      <c r="K3804" t="s">
        <v>30</v>
      </c>
      <c r="L3804" t="s">
        <v>31</v>
      </c>
      <c r="M3804" t="s">
        <v>32</v>
      </c>
      <c r="N3804" t="s">
        <v>33</v>
      </c>
      <c r="O3804" t="s">
        <v>14775</v>
      </c>
      <c r="P3804" t="s">
        <v>369</v>
      </c>
      <c r="Q3804" t="s">
        <v>6285</v>
      </c>
      <c r="R3804" t="s">
        <v>725</v>
      </c>
      <c r="S3804" t="str">
        <f t="shared" si="59"/>
        <v>ALEJO MONTALVO, FELIPE</v>
      </c>
      <c r="T3804" t="s">
        <v>46</v>
      </c>
      <c r="U3804" t="s">
        <v>36</v>
      </c>
      <c r="V3804" t="s">
        <v>6426</v>
      </c>
      <c r="W3804" t="s">
        <v>18134</v>
      </c>
      <c r="X3804" s="121">
        <v>24706</v>
      </c>
      <c r="Y3804" t="s">
        <v>14776</v>
      </c>
      <c r="Z3804" s="121">
        <v>43525</v>
      </c>
      <c r="AA3804" s="121">
        <v>44985</v>
      </c>
      <c r="AB3804" t="s">
        <v>37</v>
      </c>
      <c r="AC3804" t="s">
        <v>38</v>
      </c>
      <c r="AD3804" t="s">
        <v>39</v>
      </c>
    </row>
    <row r="3805" spans="1:30">
      <c r="A3805" t="s">
        <v>4810</v>
      </c>
      <c r="B3805" t="s">
        <v>26</v>
      </c>
      <c r="C3805" t="s">
        <v>27</v>
      </c>
      <c r="D3805" t="s">
        <v>28</v>
      </c>
      <c r="E3805" t="s">
        <v>362</v>
      </c>
      <c r="F3805" t="s">
        <v>4805</v>
      </c>
      <c r="G3805" t="s">
        <v>4806</v>
      </c>
      <c r="H3805" t="s">
        <v>6181</v>
      </c>
      <c r="I3805" t="s">
        <v>6009</v>
      </c>
      <c r="J3805" t="s">
        <v>4810</v>
      </c>
      <c r="K3805" t="s">
        <v>30</v>
      </c>
      <c r="L3805" t="s">
        <v>30</v>
      </c>
      <c r="M3805" t="s">
        <v>41</v>
      </c>
      <c r="N3805" t="s">
        <v>42</v>
      </c>
      <c r="O3805" t="s">
        <v>52</v>
      </c>
      <c r="P3805" t="s">
        <v>122</v>
      </c>
      <c r="Q3805" t="s">
        <v>352</v>
      </c>
      <c r="R3805" t="s">
        <v>947</v>
      </c>
      <c r="S3805" t="str">
        <f t="shared" si="59"/>
        <v>FLORES HUISA, CELESTINO</v>
      </c>
      <c r="T3805" t="s">
        <v>46</v>
      </c>
      <c r="U3805" t="s">
        <v>47</v>
      </c>
      <c r="V3805" t="s">
        <v>48</v>
      </c>
      <c r="W3805" t="s">
        <v>18135</v>
      </c>
      <c r="X3805" s="121">
        <v>22156</v>
      </c>
      <c r="Y3805" t="s">
        <v>4811</v>
      </c>
      <c r="AB3805" t="s">
        <v>37</v>
      </c>
      <c r="AC3805" t="s">
        <v>38</v>
      </c>
      <c r="AD3805" t="s">
        <v>39</v>
      </c>
    </row>
    <row r="3806" spans="1:30">
      <c r="A3806" t="s">
        <v>4815</v>
      </c>
      <c r="B3806" t="s">
        <v>26</v>
      </c>
      <c r="C3806" t="s">
        <v>27</v>
      </c>
      <c r="D3806" t="s">
        <v>28</v>
      </c>
      <c r="E3806" t="s">
        <v>362</v>
      </c>
      <c r="F3806" t="s">
        <v>4805</v>
      </c>
      <c r="G3806" t="s">
        <v>4806</v>
      </c>
      <c r="H3806" t="s">
        <v>6181</v>
      </c>
      <c r="I3806" t="s">
        <v>6009</v>
      </c>
      <c r="J3806" t="s">
        <v>4815</v>
      </c>
      <c r="K3806" t="s">
        <v>30</v>
      </c>
      <c r="L3806" t="s">
        <v>30</v>
      </c>
      <c r="M3806" t="s">
        <v>41</v>
      </c>
      <c r="N3806" t="s">
        <v>42</v>
      </c>
      <c r="O3806" t="s">
        <v>52</v>
      </c>
      <c r="P3806" t="s">
        <v>103</v>
      </c>
      <c r="Q3806" t="s">
        <v>160</v>
      </c>
      <c r="R3806" t="s">
        <v>380</v>
      </c>
      <c r="S3806" t="str">
        <f t="shared" si="59"/>
        <v>MAMANI YUCRA, CRISTINA</v>
      </c>
      <c r="T3806" t="s">
        <v>62</v>
      </c>
      <c r="U3806" t="s">
        <v>47</v>
      </c>
      <c r="V3806" t="s">
        <v>48</v>
      </c>
      <c r="W3806" t="s">
        <v>18136</v>
      </c>
      <c r="X3806" s="121">
        <v>25223</v>
      </c>
      <c r="Y3806" t="s">
        <v>4816</v>
      </c>
      <c r="AB3806" t="s">
        <v>37</v>
      </c>
      <c r="AC3806" t="s">
        <v>38</v>
      </c>
      <c r="AD3806" t="s">
        <v>39</v>
      </c>
    </row>
    <row r="3807" spans="1:30">
      <c r="A3807" t="s">
        <v>4817</v>
      </c>
      <c r="B3807" t="s">
        <v>26</v>
      </c>
      <c r="C3807" t="s">
        <v>27</v>
      </c>
      <c r="D3807" t="s">
        <v>28</v>
      </c>
      <c r="E3807" t="s">
        <v>362</v>
      </c>
      <c r="F3807" t="s">
        <v>4805</v>
      </c>
      <c r="G3807" t="s">
        <v>4806</v>
      </c>
      <c r="H3807" t="s">
        <v>6181</v>
      </c>
      <c r="I3807" t="s">
        <v>6009</v>
      </c>
      <c r="J3807" t="s">
        <v>4817</v>
      </c>
      <c r="K3807" t="s">
        <v>30</v>
      </c>
      <c r="L3807" t="s">
        <v>30</v>
      </c>
      <c r="M3807" t="s">
        <v>41</v>
      </c>
      <c r="N3807" t="s">
        <v>231</v>
      </c>
      <c r="O3807" t="s">
        <v>18137</v>
      </c>
      <c r="P3807" t="s">
        <v>40</v>
      </c>
      <c r="Q3807" t="s">
        <v>40</v>
      </c>
      <c r="R3807" t="s">
        <v>40</v>
      </c>
      <c r="S3807" s="163" t="s">
        <v>231</v>
      </c>
      <c r="T3807" t="s">
        <v>62</v>
      </c>
      <c r="U3807" t="s">
        <v>47</v>
      </c>
      <c r="V3807" t="s">
        <v>48</v>
      </c>
      <c r="W3807" t="s">
        <v>40</v>
      </c>
      <c r="X3807" t="s">
        <v>232</v>
      </c>
      <c r="Y3807" t="s">
        <v>40</v>
      </c>
      <c r="AB3807" t="s">
        <v>37</v>
      </c>
      <c r="AC3807" t="s">
        <v>6439</v>
      </c>
      <c r="AD3807" t="s">
        <v>39</v>
      </c>
    </row>
    <row r="3808" spans="1:30">
      <c r="A3808" t="s">
        <v>4818</v>
      </c>
      <c r="B3808" t="s">
        <v>26</v>
      </c>
      <c r="C3808" t="s">
        <v>27</v>
      </c>
      <c r="D3808" t="s">
        <v>28</v>
      </c>
      <c r="E3808" t="s">
        <v>362</v>
      </c>
      <c r="F3808" t="s">
        <v>4805</v>
      </c>
      <c r="G3808" t="s">
        <v>4806</v>
      </c>
      <c r="H3808" t="s">
        <v>6181</v>
      </c>
      <c r="I3808" t="s">
        <v>6009</v>
      </c>
      <c r="J3808" t="s">
        <v>4818</v>
      </c>
      <c r="K3808" t="s">
        <v>30</v>
      </c>
      <c r="L3808" t="s">
        <v>30</v>
      </c>
      <c r="M3808" t="s">
        <v>41</v>
      </c>
      <c r="N3808" t="s">
        <v>42</v>
      </c>
      <c r="O3808" t="s">
        <v>52</v>
      </c>
      <c r="P3808" t="s">
        <v>708</v>
      </c>
      <c r="Q3808" t="s">
        <v>335</v>
      </c>
      <c r="R3808" t="s">
        <v>3970</v>
      </c>
      <c r="S3808" t="str">
        <f t="shared" si="59"/>
        <v>VERA GUTIERREZ, ULISES</v>
      </c>
      <c r="T3808" t="s">
        <v>51</v>
      </c>
      <c r="U3808" t="s">
        <v>47</v>
      </c>
      <c r="V3808" t="s">
        <v>48</v>
      </c>
      <c r="W3808" t="s">
        <v>18138</v>
      </c>
      <c r="X3808" s="121">
        <v>21785</v>
      </c>
      <c r="Y3808" t="s">
        <v>4819</v>
      </c>
      <c r="AB3808" t="s">
        <v>37</v>
      </c>
      <c r="AC3808" t="s">
        <v>38</v>
      </c>
      <c r="AD3808" t="s">
        <v>39</v>
      </c>
    </row>
    <row r="3809" spans="1:30">
      <c r="A3809" t="s">
        <v>4820</v>
      </c>
      <c r="B3809" t="s">
        <v>26</v>
      </c>
      <c r="C3809" t="s">
        <v>27</v>
      </c>
      <c r="D3809" t="s">
        <v>28</v>
      </c>
      <c r="E3809" t="s">
        <v>362</v>
      </c>
      <c r="F3809" t="s">
        <v>4805</v>
      </c>
      <c r="G3809" t="s">
        <v>4806</v>
      </c>
      <c r="H3809" t="s">
        <v>6181</v>
      </c>
      <c r="I3809" t="s">
        <v>6009</v>
      </c>
      <c r="J3809" t="s">
        <v>4820</v>
      </c>
      <c r="K3809" t="s">
        <v>30</v>
      </c>
      <c r="L3809" t="s">
        <v>30</v>
      </c>
      <c r="M3809" t="s">
        <v>41</v>
      </c>
      <c r="N3809" t="s">
        <v>42</v>
      </c>
      <c r="O3809" t="s">
        <v>111</v>
      </c>
      <c r="P3809" t="s">
        <v>71</v>
      </c>
      <c r="Q3809" t="s">
        <v>72</v>
      </c>
      <c r="R3809" t="s">
        <v>934</v>
      </c>
      <c r="S3809" t="str">
        <f t="shared" si="59"/>
        <v>HUANCA QUISPE, SERAPIO</v>
      </c>
      <c r="T3809" t="s">
        <v>51</v>
      </c>
      <c r="U3809" t="s">
        <v>47</v>
      </c>
      <c r="V3809" t="s">
        <v>48</v>
      </c>
      <c r="W3809" t="s">
        <v>18139</v>
      </c>
      <c r="X3809" s="121">
        <v>26617</v>
      </c>
      <c r="Y3809" t="s">
        <v>4821</v>
      </c>
      <c r="AB3809" t="s">
        <v>37</v>
      </c>
      <c r="AC3809" t="s">
        <v>38</v>
      </c>
      <c r="AD3809" t="s">
        <v>39</v>
      </c>
    </row>
    <row r="3810" spans="1:30">
      <c r="A3810" t="s">
        <v>4822</v>
      </c>
      <c r="B3810" t="s">
        <v>26</v>
      </c>
      <c r="C3810" t="s">
        <v>27</v>
      </c>
      <c r="D3810" t="s">
        <v>28</v>
      </c>
      <c r="E3810" t="s">
        <v>362</v>
      </c>
      <c r="F3810" t="s">
        <v>4805</v>
      </c>
      <c r="G3810" t="s">
        <v>4806</v>
      </c>
      <c r="H3810" t="s">
        <v>6181</v>
      </c>
      <c r="I3810" t="s">
        <v>6009</v>
      </c>
      <c r="J3810" t="s">
        <v>4822</v>
      </c>
      <c r="K3810" t="s">
        <v>30</v>
      </c>
      <c r="L3810" t="s">
        <v>30</v>
      </c>
      <c r="M3810" t="s">
        <v>41</v>
      </c>
      <c r="N3810" t="s">
        <v>42</v>
      </c>
      <c r="O3810" t="s">
        <v>4823</v>
      </c>
      <c r="P3810" t="s">
        <v>190</v>
      </c>
      <c r="Q3810" t="s">
        <v>129</v>
      </c>
      <c r="R3810" t="s">
        <v>4824</v>
      </c>
      <c r="S3810" t="str">
        <f t="shared" si="59"/>
        <v>VALDEZ CRUZ, ADAN</v>
      </c>
      <c r="T3810" t="s">
        <v>51</v>
      </c>
      <c r="U3810" t="s">
        <v>47</v>
      </c>
      <c r="V3810" t="s">
        <v>48</v>
      </c>
      <c r="W3810" t="s">
        <v>18140</v>
      </c>
      <c r="X3810" s="121">
        <v>23508</v>
      </c>
      <c r="Y3810" t="s">
        <v>4825</v>
      </c>
      <c r="AB3810" t="s">
        <v>37</v>
      </c>
      <c r="AC3810" t="s">
        <v>38</v>
      </c>
      <c r="AD3810" t="s">
        <v>39</v>
      </c>
    </row>
    <row r="3811" spans="1:30">
      <c r="A3811" t="s">
        <v>4826</v>
      </c>
      <c r="B3811" t="s">
        <v>26</v>
      </c>
      <c r="C3811" t="s">
        <v>27</v>
      </c>
      <c r="D3811" t="s">
        <v>28</v>
      </c>
      <c r="E3811" t="s">
        <v>362</v>
      </c>
      <c r="F3811" t="s">
        <v>4805</v>
      </c>
      <c r="G3811" t="s">
        <v>4806</v>
      </c>
      <c r="H3811" t="s">
        <v>6181</v>
      </c>
      <c r="I3811" t="s">
        <v>6009</v>
      </c>
      <c r="J3811" t="s">
        <v>4826</v>
      </c>
      <c r="K3811" t="s">
        <v>30</v>
      </c>
      <c r="L3811" t="s">
        <v>74</v>
      </c>
      <c r="M3811" t="s">
        <v>74</v>
      </c>
      <c r="N3811" t="s">
        <v>42</v>
      </c>
      <c r="O3811" t="s">
        <v>14777</v>
      </c>
      <c r="P3811" t="s">
        <v>243</v>
      </c>
      <c r="Q3811" t="s">
        <v>103</v>
      </c>
      <c r="R3811" t="s">
        <v>446</v>
      </c>
      <c r="S3811" t="str">
        <f t="shared" si="59"/>
        <v>LIMACHI MAMANI, HERMELINDA</v>
      </c>
      <c r="T3811" t="s">
        <v>40</v>
      </c>
      <c r="U3811" t="s">
        <v>47</v>
      </c>
      <c r="V3811" t="s">
        <v>48</v>
      </c>
      <c r="W3811" t="s">
        <v>19347</v>
      </c>
      <c r="X3811" s="121">
        <v>26212</v>
      </c>
      <c r="Y3811" t="s">
        <v>19348</v>
      </c>
      <c r="AB3811" t="s">
        <v>37</v>
      </c>
      <c r="AC3811" t="s">
        <v>77</v>
      </c>
      <c r="AD3811" t="s">
        <v>39</v>
      </c>
    </row>
    <row r="3812" spans="1:30">
      <c r="A3812" t="s">
        <v>4828</v>
      </c>
      <c r="B3812" t="s">
        <v>26</v>
      </c>
      <c r="C3812" t="s">
        <v>27</v>
      </c>
      <c r="D3812" t="s">
        <v>28</v>
      </c>
      <c r="E3812" t="s">
        <v>362</v>
      </c>
      <c r="F3812" t="s">
        <v>4805</v>
      </c>
      <c r="G3812" t="s">
        <v>4806</v>
      </c>
      <c r="H3812" t="s">
        <v>6181</v>
      </c>
      <c r="I3812" t="s">
        <v>6009</v>
      </c>
      <c r="J3812" t="s">
        <v>4828</v>
      </c>
      <c r="K3812" t="s">
        <v>87</v>
      </c>
      <c r="L3812" t="s">
        <v>88</v>
      </c>
      <c r="M3812" t="s">
        <v>89</v>
      </c>
      <c r="N3812" t="s">
        <v>42</v>
      </c>
      <c r="O3812" t="s">
        <v>4829</v>
      </c>
      <c r="P3812" t="s">
        <v>122</v>
      </c>
      <c r="Q3812" t="s">
        <v>249</v>
      </c>
      <c r="R3812" t="s">
        <v>6321</v>
      </c>
      <c r="S3812" t="str">
        <f t="shared" si="59"/>
        <v>FLORES PUMA, SALOMON</v>
      </c>
      <c r="T3812" t="s">
        <v>99</v>
      </c>
      <c r="U3812" t="s">
        <v>36</v>
      </c>
      <c r="V3812" t="s">
        <v>48</v>
      </c>
      <c r="W3812" t="s">
        <v>18141</v>
      </c>
      <c r="X3812" s="121">
        <v>21778</v>
      </c>
      <c r="Y3812" t="s">
        <v>6322</v>
      </c>
      <c r="AB3812" t="s">
        <v>37</v>
      </c>
      <c r="AC3812" t="s">
        <v>92</v>
      </c>
      <c r="AD3812" t="s">
        <v>39</v>
      </c>
    </row>
    <row r="3813" spans="1:30">
      <c r="A3813" t="s">
        <v>4832</v>
      </c>
      <c r="B3813" t="s">
        <v>26</v>
      </c>
      <c r="C3813" t="s">
        <v>27</v>
      </c>
      <c r="D3813" t="s">
        <v>28</v>
      </c>
      <c r="E3813" t="s">
        <v>362</v>
      </c>
      <c r="F3813" t="s">
        <v>4830</v>
      </c>
      <c r="G3813" t="s">
        <v>4831</v>
      </c>
      <c r="H3813" t="s">
        <v>6181</v>
      </c>
      <c r="I3813" t="s">
        <v>6007</v>
      </c>
      <c r="J3813" t="s">
        <v>4832</v>
      </c>
      <c r="K3813" t="s">
        <v>30</v>
      </c>
      <c r="L3813" t="s">
        <v>31</v>
      </c>
      <c r="M3813" t="s">
        <v>32</v>
      </c>
      <c r="N3813" t="s">
        <v>231</v>
      </c>
      <c r="O3813" t="s">
        <v>6323</v>
      </c>
      <c r="P3813" t="s">
        <v>40</v>
      </c>
      <c r="Q3813" t="s">
        <v>40</v>
      </c>
      <c r="R3813" t="s">
        <v>40</v>
      </c>
      <c r="S3813" s="163" t="s">
        <v>231</v>
      </c>
      <c r="T3813" t="s">
        <v>62</v>
      </c>
      <c r="U3813" t="s">
        <v>36</v>
      </c>
      <c r="V3813" t="s">
        <v>48</v>
      </c>
      <c r="W3813" t="s">
        <v>40</v>
      </c>
      <c r="X3813" t="s">
        <v>232</v>
      </c>
      <c r="Y3813" t="s">
        <v>40</v>
      </c>
      <c r="AB3813" t="s">
        <v>37</v>
      </c>
      <c r="AC3813" t="s">
        <v>38</v>
      </c>
      <c r="AD3813" t="s">
        <v>39</v>
      </c>
    </row>
    <row r="3814" spans="1:30">
      <c r="A3814" t="s">
        <v>4833</v>
      </c>
      <c r="B3814" t="s">
        <v>26</v>
      </c>
      <c r="C3814" t="s">
        <v>27</v>
      </c>
      <c r="D3814" t="s">
        <v>28</v>
      </c>
      <c r="E3814" t="s">
        <v>362</v>
      </c>
      <c r="F3814" t="s">
        <v>4830</v>
      </c>
      <c r="G3814" t="s">
        <v>4831</v>
      </c>
      <c r="H3814" t="s">
        <v>6181</v>
      </c>
      <c r="I3814" t="s">
        <v>6007</v>
      </c>
      <c r="J3814" t="s">
        <v>4833</v>
      </c>
      <c r="K3814" t="s">
        <v>30</v>
      </c>
      <c r="L3814" t="s">
        <v>30</v>
      </c>
      <c r="M3814" t="s">
        <v>41</v>
      </c>
      <c r="N3814" t="s">
        <v>231</v>
      </c>
      <c r="O3814" t="s">
        <v>18142</v>
      </c>
      <c r="P3814" t="s">
        <v>40</v>
      </c>
      <c r="Q3814" t="s">
        <v>40</v>
      </c>
      <c r="R3814" t="s">
        <v>40</v>
      </c>
      <c r="S3814" s="163" t="s">
        <v>231</v>
      </c>
      <c r="T3814" t="s">
        <v>62</v>
      </c>
      <c r="U3814" t="s">
        <v>47</v>
      </c>
      <c r="V3814" t="s">
        <v>48</v>
      </c>
      <c r="W3814" t="s">
        <v>40</v>
      </c>
      <c r="X3814" t="s">
        <v>232</v>
      </c>
      <c r="Y3814" t="s">
        <v>40</v>
      </c>
      <c r="AB3814" t="s">
        <v>37</v>
      </c>
      <c r="AC3814" t="s">
        <v>6439</v>
      </c>
      <c r="AD3814" t="s">
        <v>39</v>
      </c>
    </row>
    <row r="3815" spans="1:30">
      <c r="A3815" t="s">
        <v>4835</v>
      </c>
      <c r="B3815" t="s">
        <v>26</v>
      </c>
      <c r="C3815" t="s">
        <v>27</v>
      </c>
      <c r="D3815" t="s">
        <v>28</v>
      </c>
      <c r="E3815" t="s">
        <v>362</v>
      </c>
      <c r="F3815" t="s">
        <v>4830</v>
      </c>
      <c r="G3815" t="s">
        <v>4831</v>
      </c>
      <c r="H3815" t="s">
        <v>6181</v>
      </c>
      <c r="I3815" t="s">
        <v>6007</v>
      </c>
      <c r="J3815" t="s">
        <v>4835</v>
      </c>
      <c r="K3815" t="s">
        <v>30</v>
      </c>
      <c r="L3815" t="s">
        <v>30</v>
      </c>
      <c r="M3815" t="s">
        <v>41</v>
      </c>
      <c r="N3815" t="s">
        <v>42</v>
      </c>
      <c r="O3815" t="s">
        <v>52</v>
      </c>
      <c r="P3815" t="s">
        <v>413</v>
      </c>
      <c r="Q3815" t="s">
        <v>72</v>
      </c>
      <c r="R3815" t="s">
        <v>4836</v>
      </c>
      <c r="S3815" t="str">
        <f t="shared" si="59"/>
        <v>AROAPAZA QUISPE, ROSMERY GABRIELA</v>
      </c>
      <c r="T3815" t="s">
        <v>58</v>
      </c>
      <c r="U3815" t="s">
        <v>47</v>
      </c>
      <c r="V3815" t="s">
        <v>48</v>
      </c>
      <c r="W3815" t="s">
        <v>18143</v>
      </c>
      <c r="X3815" s="121">
        <v>24921</v>
      </c>
      <c r="Y3815" t="s">
        <v>4837</v>
      </c>
      <c r="AB3815" t="s">
        <v>37</v>
      </c>
      <c r="AC3815" t="s">
        <v>38</v>
      </c>
      <c r="AD3815" t="s">
        <v>39</v>
      </c>
    </row>
    <row r="3816" spans="1:30">
      <c r="A3816" t="s">
        <v>4838</v>
      </c>
      <c r="B3816" t="s">
        <v>26</v>
      </c>
      <c r="C3816" t="s">
        <v>27</v>
      </c>
      <c r="D3816" t="s">
        <v>28</v>
      </c>
      <c r="E3816" t="s">
        <v>362</v>
      </c>
      <c r="F3816" t="s">
        <v>4830</v>
      </c>
      <c r="G3816" t="s">
        <v>4831</v>
      </c>
      <c r="H3816" t="s">
        <v>6181</v>
      </c>
      <c r="I3816" t="s">
        <v>6007</v>
      </c>
      <c r="J3816" t="s">
        <v>4838</v>
      </c>
      <c r="K3816" t="s">
        <v>30</v>
      </c>
      <c r="L3816" t="s">
        <v>30</v>
      </c>
      <c r="M3816" t="s">
        <v>41</v>
      </c>
      <c r="N3816" t="s">
        <v>231</v>
      </c>
      <c r="O3816" t="s">
        <v>18144</v>
      </c>
      <c r="P3816" t="s">
        <v>40</v>
      </c>
      <c r="Q3816" t="s">
        <v>40</v>
      </c>
      <c r="R3816" t="s">
        <v>40</v>
      </c>
      <c r="S3816" s="163" t="s">
        <v>231</v>
      </c>
      <c r="T3816" t="s">
        <v>62</v>
      </c>
      <c r="U3816" t="s">
        <v>47</v>
      </c>
      <c r="V3816" t="s">
        <v>48</v>
      </c>
      <c r="W3816" t="s">
        <v>40</v>
      </c>
      <c r="X3816" t="s">
        <v>232</v>
      </c>
      <c r="Y3816" t="s">
        <v>40</v>
      </c>
      <c r="AB3816" t="s">
        <v>37</v>
      </c>
      <c r="AC3816" t="s">
        <v>6439</v>
      </c>
      <c r="AD3816" t="s">
        <v>39</v>
      </c>
    </row>
    <row r="3817" spans="1:30">
      <c r="A3817" t="s">
        <v>4839</v>
      </c>
      <c r="B3817" t="s">
        <v>26</v>
      </c>
      <c r="C3817" t="s">
        <v>27</v>
      </c>
      <c r="D3817" t="s">
        <v>28</v>
      </c>
      <c r="E3817" t="s">
        <v>362</v>
      </c>
      <c r="F3817" t="s">
        <v>4830</v>
      </c>
      <c r="G3817" t="s">
        <v>4831</v>
      </c>
      <c r="H3817" t="s">
        <v>6181</v>
      </c>
      <c r="I3817" t="s">
        <v>6007</v>
      </c>
      <c r="J3817" t="s">
        <v>4839</v>
      </c>
      <c r="K3817" t="s">
        <v>30</v>
      </c>
      <c r="L3817" t="s">
        <v>30</v>
      </c>
      <c r="M3817" t="s">
        <v>41</v>
      </c>
      <c r="N3817" t="s">
        <v>42</v>
      </c>
      <c r="O3817" t="s">
        <v>52</v>
      </c>
      <c r="P3817" t="s">
        <v>581</v>
      </c>
      <c r="Q3817" t="s">
        <v>280</v>
      </c>
      <c r="R3817" t="s">
        <v>4840</v>
      </c>
      <c r="S3817" t="str">
        <f t="shared" si="59"/>
        <v>CHAHUARES SOSA, MARINA SOLEDAD</v>
      </c>
      <c r="T3817" t="s">
        <v>46</v>
      </c>
      <c r="U3817" t="s">
        <v>47</v>
      </c>
      <c r="V3817" t="s">
        <v>48</v>
      </c>
      <c r="W3817" t="s">
        <v>18145</v>
      </c>
      <c r="X3817" s="121">
        <v>24123</v>
      </c>
      <c r="Y3817" t="s">
        <v>4841</v>
      </c>
      <c r="AB3817" t="s">
        <v>37</v>
      </c>
      <c r="AC3817" t="s">
        <v>38</v>
      </c>
      <c r="AD3817" t="s">
        <v>39</v>
      </c>
    </row>
    <row r="3818" spans="1:30">
      <c r="A3818" t="s">
        <v>4842</v>
      </c>
      <c r="B3818" t="s">
        <v>26</v>
      </c>
      <c r="C3818" t="s">
        <v>27</v>
      </c>
      <c r="D3818" t="s">
        <v>28</v>
      </c>
      <c r="E3818" t="s">
        <v>362</v>
      </c>
      <c r="F3818" t="s">
        <v>4830</v>
      </c>
      <c r="G3818" t="s">
        <v>4831</v>
      </c>
      <c r="H3818" t="s">
        <v>6181</v>
      </c>
      <c r="I3818" t="s">
        <v>6007</v>
      </c>
      <c r="J3818" t="s">
        <v>4842</v>
      </c>
      <c r="K3818" t="s">
        <v>30</v>
      </c>
      <c r="L3818" t="s">
        <v>30</v>
      </c>
      <c r="M3818" t="s">
        <v>41</v>
      </c>
      <c r="N3818" t="s">
        <v>42</v>
      </c>
      <c r="O3818" t="s">
        <v>52</v>
      </c>
      <c r="P3818" t="s">
        <v>150</v>
      </c>
      <c r="Q3818" t="s">
        <v>218</v>
      </c>
      <c r="R3818" t="s">
        <v>4843</v>
      </c>
      <c r="S3818" t="str">
        <f t="shared" si="59"/>
        <v>MAMANCHURA CCOPA, MATEO DEMETRIO</v>
      </c>
      <c r="T3818" t="s">
        <v>51</v>
      </c>
      <c r="U3818" t="s">
        <v>47</v>
      </c>
      <c r="V3818" t="s">
        <v>48</v>
      </c>
      <c r="W3818" t="s">
        <v>18146</v>
      </c>
      <c r="X3818" s="121">
        <v>21449</v>
      </c>
      <c r="Y3818" t="s">
        <v>4844</v>
      </c>
      <c r="AB3818" t="s">
        <v>37</v>
      </c>
      <c r="AC3818" t="s">
        <v>38</v>
      </c>
      <c r="AD3818" t="s">
        <v>39</v>
      </c>
    </row>
    <row r="3819" spans="1:30">
      <c r="A3819" t="s">
        <v>4845</v>
      </c>
      <c r="B3819" t="s">
        <v>26</v>
      </c>
      <c r="C3819" t="s">
        <v>27</v>
      </c>
      <c r="D3819" t="s">
        <v>28</v>
      </c>
      <c r="E3819" t="s">
        <v>362</v>
      </c>
      <c r="F3819" t="s">
        <v>4830</v>
      </c>
      <c r="G3819" t="s">
        <v>4831</v>
      </c>
      <c r="H3819" t="s">
        <v>6181</v>
      </c>
      <c r="I3819" t="s">
        <v>6007</v>
      </c>
      <c r="J3819" t="s">
        <v>4845</v>
      </c>
      <c r="K3819" t="s">
        <v>30</v>
      </c>
      <c r="L3819" t="s">
        <v>30</v>
      </c>
      <c r="M3819" t="s">
        <v>41</v>
      </c>
      <c r="N3819" t="s">
        <v>42</v>
      </c>
      <c r="O3819" t="s">
        <v>52</v>
      </c>
      <c r="P3819" t="s">
        <v>240</v>
      </c>
      <c r="Q3819" t="s">
        <v>148</v>
      </c>
      <c r="R3819" t="s">
        <v>493</v>
      </c>
      <c r="S3819" t="str">
        <f t="shared" si="59"/>
        <v>NUÑEZ RAMOS, MARIA DEL CARMEN</v>
      </c>
      <c r="T3819" t="s">
        <v>58</v>
      </c>
      <c r="U3819" t="s">
        <v>47</v>
      </c>
      <c r="V3819" t="s">
        <v>48</v>
      </c>
      <c r="W3819" t="s">
        <v>18147</v>
      </c>
      <c r="X3819" s="121">
        <v>24525</v>
      </c>
      <c r="Y3819" t="s">
        <v>4846</v>
      </c>
      <c r="AB3819" t="s">
        <v>37</v>
      </c>
      <c r="AC3819" t="s">
        <v>38</v>
      </c>
      <c r="AD3819" t="s">
        <v>39</v>
      </c>
    </row>
    <row r="3820" spans="1:30">
      <c r="A3820" t="s">
        <v>4847</v>
      </c>
      <c r="B3820" t="s">
        <v>26</v>
      </c>
      <c r="C3820" t="s">
        <v>27</v>
      </c>
      <c r="D3820" t="s">
        <v>28</v>
      </c>
      <c r="E3820" t="s">
        <v>362</v>
      </c>
      <c r="F3820" t="s">
        <v>4830</v>
      </c>
      <c r="G3820" t="s">
        <v>4831</v>
      </c>
      <c r="H3820" t="s">
        <v>6181</v>
      </c>
      <c r="I3820" t="s">
        <v>6007</v>
      </c>
      <c r="J3820" t="s">
        <v>4847</v>
      </c>
      <c r="K3820" t="s">
        <v>30</v>
      </c>
      <c r="L3820" t="s">
        <v>74</v>
      </c>
      <c r="M3820" t="s">
        <v>74</v>
      </c>
      <c r="N3820" t="s">
        <v>42</v>
      </c>
      <c r="O3820" t="s">
        <v>52</v>
      </c>
      <c r="P3820" t="s">
        <v>318</v>
      </c>
      <c r="Q3820" t="s">
        <v>3561</v>
      </c>
      <c r="R3820" t="s">
        <v>4848</v>
      </c>
      <c r="S3820" t="str">
        <f t="shared" si="59"/>
        <v>MERMA CARDENAS, JACINTO TEODORO</v>
      </c>
      <c r="T3820" t="s">
        <v>40</v>
      </c>
      <c r="U3820" t="s">
        <v>47</v>
      </c>
      <c r="V3820" t="s">
        <v>48</v>
      </c>
      <c r="W3820" t="s">
        <v>18148</v>
      </c>
      <c r="X3820" s="121">
        <v>22853</v>
      </c>
      <c r="Y3820" t="s">
        <v>4849</v>
      </c>
      <c r="AB3820" t="s">
        <v>37</v>
      </c>
      <c r="AC3820" t="s">
        <v>77</v>
      </c>
      <c r="AD3820" t="s">
        <v>39</v>
      </c>
    </row>
    <row r="3821" spans="1:30">
      <c r="A3821" t="s">
        <v>4850</v>
      </c>
      <c r="B3821" t="s">
        <v>26</v>
      </c>
      <c r="C3821" t="s">
        <v>27</v>
      </c>
      <c r="D3821" t="s">
        <v>28</v>
      </c>
      <c r="E3821" t="s">
        <v>362</v>
      </c>
      <c r="F3821" t="s">
        <v>4830</v>
      </c>
      <c r="G3821" t="s">
        <v>4831</v>
      </c>
      <c r="H3821" t="s">
        <v>6181</v>
      </c>
      <c r="I3821" t="s">
        <v>6007</v>
      </c>
      <c r="J3821" t="s">
        <v>4850</v>
      </c>
      <c r="K3821" t="s">
        <v>87</v>
      </c>
      <c r="L3821" t="s">
        <v>88</v>
      </c>
      <c r="M3821" t="s">
        <v>89</v>
      </c>
      <c r="N3821" t="s">
        <v>231</v>
      </c>
      <c r="O3821" t="s">
        <v>18149</v>
      </c>
      <c r="P3821" t="s">
        <v>40</v>
      </c>
      <c r="Q3821" t="s">
        <v>40</v>
      </c>
      <c r="R3821" t="s">
        <v>40</v>
      </c>
      <c r="S3821" s="163" t="s">
        <v>231</v>
      </c>
      <c r="T3821" t="s">
        <v>62</v>
      </c>
      <c r="U3821" t="s">
        <v>36</v>
      </c>
      <c r="V3821" t="s">
        <v>48</v>
      </c>
      <c r="W3821" t="s">
        <v>40</v>
      </c>
      <c r="X3821" t="s">
        <v>232</v>
      </c>
      <c r="Y3821" t="s">
        <v>40</v>
      </c>
      <c r="AB3821" t="s">
        <v>37</v>
      </c>
      <c r="AC3821" t="s">
        <v>92</v>
      </c>
      <c r="AD3821" t="s">
        <v>39</v>
      </c>
    </row>
    <row r="3822" spans="1:30">
      <c r="A3822" t="s">
        <v>4853</v>
      </c>
      <c r="B3822" t="s">
        <v>26</v>
      </c>
      <c r="C3822" t="s">
        <v>27</v>
      </c>
      <c r="D3822" t="s">
        <v>28</v>
      </c>
      <c r="E3822" t="s">
        <v>362</v>
      </c>
      <c r="F3822" t="s">
        <v>4851</v>
      </c>
      <c r="G3822" t="s">
        <v>4852</v>
      </c>
      <c r="H3822" t="s">
        <v>6181</v>
      </c>
      <c r="I3822" t="s">
        <v>571</v>
      </c>
      <c r="J3822" t="s">
        <v>4853</v>
      </c>
      <c r="K3822" t="s">
        <v>30</v>
      </c>
      <c r="L3822" t="s">
        <v>31</v>
      </c>
      <c r="M3822" t="s">
        <v>32</v>
      </c>
      <c r="N3822" t="s">
        <v>231</v>
      </c>
      <c r="O3822" t="s">
        <v>14778</v>
      </c>
      <c r="P3822" t="s">
        <v>40</v>
      </c>
      <c r="Q3822" t="s">
        <v>40</v>
      </c>
      <c r="R3822" t="s">
        <v>40</v>
      </c>
      <c r="S3822" s="163" t="s">
        <v>231</v>
      </c>
      <c r="T3822" t="s">
        <v>62</v>
      </c>
      <c r="U3822" t="s">
        <v>36</v>
      </c>
      <c r="V3822" t="s">
        <v>48</v>
      </c>
      <c r="W3822" t="s">
        <v>40</v>
      </c>
      <c r="X3822" t="s">
        <v>232</v>
      </c>
      <c r="Y3822" t="s">
        <v>40</v>
      </c>
      <c r="AB3822" t="s">
        <v>37</v>
      </c>
      <c r="AC3822" t="s">
        <v>38</v>
      </c>
      <c r="AD3822" t="s">
        <v>39</v>
      </c>
    </row>
    <row r="3823" spans="1:30">
      <c r="A3823" t="s">
        <v>4857</v>
      </c>
      <c r="B3823" t="s">
        <v>26</v>
      </c>
      <c r="C3823" t="s">
        <v>27</v>
      </c>
      <c r="D3823" t="s">
        <v>28</v>
      </c>
      <c r="E3823" t="s">
        <v>362</v>
      </c>
      <c r="F3823" t="s">
        <v>4851</v>
      </c>
      <c r="G3823" t="s">
        <v>4852</v>
      </c>
      <c r="H3823" t="s">
        <v>6181</v>
      </c>
      <c r="I3823" t="s">
        <v>571</v>
      </c>
      <c r="J3823" t="s">
        <v>4857</v>
      </c>
      <c r="K3823" t="s">
        <v>30</v>
      </c>
      <c r="L3823" t="s">
        <v>30</v>
      </c>
      <c r="M3823" t="s">
        <v>41</v>
      </c>
      <c r="N3823" t="s">
        <v>42</v>
      </c>
      <c r="O3823" t="s">
        <v>4858</v>
      </c>
      <c r="P3823" t="s">
        <v>103</v>
      </c>
      <c r="Q3823" t="s">
        <v>178</v>
      </c>
      <c r="R3823" t="s">
        <v>173</v>
      </c>
      <c r="S3823" t="str">
        <f t="shared" si="59"/>
        <v>MAMANI CAHUANA, MARITZA</v>
      </c>
      <c r="T3823" t="s">
        <v>51</v>
      </c>
      <c r="U3823" t="s">
        <v>47</v>
      </c>
      <c r="V3823" t="s">
        <v>48</v>
      </c>
      <c r="W3823" t="s">
        <v>18150</v>
      </c>
      <c r="X3823" s="121">
        <v>34034</v>
      </c>
      <c r="Y3823" t="s">
        <v>6223</v>
      </c>
      <c r="AB3823" t="s">
        <v>37</v>
      </c>
      <c r="AC3823" t="s">
        <v>38</v>
      </c>
      <c r="AD3823" t="s">
        <v>39</v>
      </c>
    </row>
    <row r="3824" spans="1:30">
      <c r="A3824" t="s">
        <v>4859</v>
      </c>
      <c r="B3824" t="s">
        <v>26</v>
      </c>
      <c r="C3824" t="s">
        <v>27</v>
      </c>
      <c r="D3824" t="s">
        <v>28</v>
      </c>
      <c r="E3824" t="s">
        <v>362</v>
      </c>
      <c r="F3824" t="s">
        <v>4851</v>
      </c>
      <c r="G3824" t="s">
        <v>4852</v>
      </c>
      <c r="H3824" t="s">
        <v>6181</v>
      </c>
      <c r="I3824" t="s">
        <v>571</v>
      </c>
      <c r="J3824" t="s">
        <v>4859</v>
      </c>
      <c r="K3824" t="s">
        <v>30</v>
      </c>
      <c r="L3824" t="s">
        <v>30</v>
      </c>
      <c r="M3824" t="s">
        <v>41</v>
      </c>
      <c r="N3824" t="s">
        <v>42</v>
      </c>
      <c r="O3824" t="s">
        <v>52</v>
      </c>
      <c r="P3824" t="s">
        <v>678</v>
      </c>
      <c r="Q3824" t="s">
        <v>215</v>
      </c>
      <c r="R3824" t="s">
        <v>593</v>
      </c>
      <c r="S3824" t="str">
        <f t="shared" si="59"/>
        <v>ADUVIRI CASTILLO, WILFREDO</v>
      </c>
      <c r="T3824" t="s">
        <v>46</v>
      </c>
      <c r="U3824" t="s">
        <v>47</v>
      </c>
      <c r="V3824" t="s">
        <v>48</v>
      </c>
      <c r="W3824" t="s">
        <v>18151</v>
      </c>
      <c r="X3824" s="121">
        <v>26005</v>
      </c>
      <c r="Y3824" t="s">
        <v>4860</v>
      </c>
      <c r="AB3824" t="s">
        <v>37</v>
      </c>
      <c r="AC3824" t="s">
        <v>38</v>
      </c>
      <c r="AD3824" t="s">
        <v>39</v>
      </c>
    </row>
    <row r="3825" spans="1:30">
      <c r="A3825" t="s">
        <v>4861</v>
      </c>
      <c r="B3825" t="s">
        <v>26</v>
      </c>
      <c r="C3825" t="s">
        <v>27</v>
      </c>
      <c r="D3825" t="s">
        <v>28</v>
      </c>
      <c r="E3825" t="s">
        <v>362</v>
      </c>
      <c r="F3825" t="s">
        <v>4851</v>
      </c>
      <c r="G3825" t="s">
        <v>4852</v>
      </c>
      <c r="H3825" t="s">
        <v>6181</v>
      </c>
      <c r="I3825" t="s">
        <v>571</v>
      </c>
      <c r="J3825" t="s">
        <v>4861</v>
      </c>
      <c r="K3825" t="s">
        <v>30</v>
      </c>
      <c r="L3825" t="s">
        <v>30</v>
      </c>
      <c r="M3825" t="s">
        <v>41</v>
      </c>
      <c r="N3825" t="s">
        <v>42</v>
      </c>
      <c r="O3825" t="s">
        <v>4862</v>
      </c>
      <c r="P3825" t="s">
        <v>468</v>
      </c>
      <c r="Q3825" t="s">
        <v>57</v>
      </c>
      <c r="R3825" t="s">
        <v>4863</v>
      </c>
      <c r="S3825" t="str">
        <f t="shared" si="59"/>
        <v>CHINO VILCA, PERCY MARCELO</v>
      </c>
      <c r="T3825" t="s">
        <v>58</v>
      </c>
      <c r="U3825" t="s">
        <v>47</v>
      </c>
      <c r="V3825" t="s">
        <v>48</v>
      </c>
      <c r="W3825" t="s">
        <v>18152</v>
      </c>
      <c r="X3825" s="121">
        <v>28426</v>
      </c>
      <c r="Y3825" t="s">
        <v>4864</v>
      </c>
      <c r="AB3825" t="s">
        <v>37</v>
      </c>
      <c r="AC3825" t="s">
        <v>38</v>
      </c>
      <c r="AD3825" t="s">
        <v>39</v>
      </c>
    </row>
    <row r="3826" spans="1:30">
      <c r="A3826" t="s">
        <v>4865</v>
      </c>
      <c r="B3826" t="s">
        <v>26</v>
      </c>
      <c r="C3826" t="s">
        <v>27</v>
      </c>
      <c r="D3826" t="s">
        <v>28</v>
      </c>
      <c r="E3826" t="s">
        <v>362</v>
      </c>
      <c r="F3826" t="s">
        <v>4851</v>
      </c>
      <c r="G3826" t="s">
        <v>4852</v>
      </c>
      <c r="H3826" t="s">
        <v>6181</v>
      </c>
      <c r="I3826" t="s">
        <v>571</v>
      </c>
      <c r="J3826" t="s">
        <v>4865</v>
      </c>
      <c r="K3826" t="s">
        <v>30</v>
      </c>
      <c r="L3826" t="s">
        <v>30</v>
      </c>
      <c r="M3826" t="s">
        <v>41</v>
      </c>
      <c r="N3826" t="s">
        <v>42</v>
      </c>
      <c r="O3826" t="s">
        <v>52</v>
      </c>
      <c r="P3826" t="s">
        <v>82</v>
      </c>
      <c r="Q3826" t="s">
        <v>326</v>
      </c>
      <c r="R3826" t="s">
        <v>4866</v>
      </c>
      <c r="S3826" t="str">
        <f t="shared" si="59"/>
        <v>CACERES QUENTA, CEDONIO</v>
      </c>
      <c r="T3826" t="s">
        <v>51</v>
      </c>
      <c r="U3826" t="s">
        <v>47</v>
      </c>
      <c r="V3826" t="s">
        <v>48</v>
      </c>
      <c r="W3826" t="s">
        <v>18153</v>
      </c>
      <c r="X3826" s="121">
        <v>25075</v>
      </c>
      <c r="Y3826" t="s">
        <v>4867</v>
      </c>
      <c r="AB3826" t="s">
        <v>37</v>
      </c>
      <c r="AC3826" t="s">
        <v>38</v>
      </c>
      <c r="AD3826" t="s">
        <v>39</v>
      </c>
    </row>
    <row r="3827" spans="1:30">
      <c r="A3827" t="s">
        <v>4868</v>
      </c>
      <c r="B3827" t="s">
        <v>26</v>
      </c>
      <c r="C3827" t="s">
        <v>27</v>
      </c>
      <c r="D3827" t="s">
        <v>28</v>
      </c>
      <c r="E3827" t="s">
        <v>362</v>
      </c>
      <c r="F3827" t="s">
        <v>4851</v>
      </c>
      <c r="G3827" t="s">
        <v>4852</v>
      </c>
      <c r="H3827" t="s">
        <v>6181</v>
      </c>
      <c r="I3827" t="s">
        <v>571</v>
      </c>
      <c r="J3827" t="s">
        <v>4868</v>
      </c>
      <c r="K3827" t="s">
        <v>30</v>
      </c>
      <c r="L3827" t="s">
        <v>30</v>
      </c>
      <c r="M3827" t="s">
        <v>41</v>
      </c>
      <c r="N3827" t="s">
        <v>42</v>
      </c>
      <c r="O3827" t="s">
        <v>52</v>
      </c>
      <c r="P3827" t="s">
        <v>122</v>
      </c>
      <c r="Q3827" t="s">
        <v>498</v>
      </c>
      <c r="R3827" t="s">
        <v>4869</v>
      </c>
      <c r="S3827" t="str">
        <f t="shared" si="59"/>
        <v>FLORES MARCA, ELOY BRINDISI</v>
      </c>
      <c r="T3827" t="s">
        <v>62</v>
      </c>
      <c r="U3827" t="s">
        <v>47</v>
      </c>
      <c r="V3827" t="s">
        <v>48</v>
      </c>
      <c r="W3827" t="s">
        <v>18154</v>
      </c>
      <c r="X3827" s="121">
        <v>24586</v>
      </c>
      <c r="Y3827" t="s">
        <v>4870</v>
      </c>
      <c r="AB3827" t="s">
        <v>37</v>
      </c>
      <c r="AC3827" t="s">
        <v>38</v>
      </c>
      <c r="AD3827" t="s">
        <v>39</v>
      </c>
    </row>
    <row r="3828" spans="1:30">
      <c r="A3828" t="s">
        <v>4871</v>
      </c>
      <c r="B3828" t="s">
        <v>26</v>
      </c>
      <c r="C3828" t="s">
        <v>27</v>
      </c>
      <c r="D3828" t="s">
        <v>28</v>
      </c>
      <c r="E3828" t="s">
        <v>362</v>
      </c>
      <c r="F3828" t="s">
        <v>4851</v>
      </c>
      <c r="G3828" t="s">
        <v>4852</v>
      </c>
      <c r="H3828" t="s">
        <v>6181</v>
      </c>
      <c r="I3828" t="s">
        <v>571</v>
      </c>
      <c r="J3828" t="s">
        <v>4871</v>
      </c>
      <c r="K3828" t="s">
        <v>30</v>
      </c>
      <c r="L3828" t="s">
        <v>30</v>
      </c>
      <c r="M3828" t="s">
        <v>41</v>
      </c>
      <c r="N3828" t="s">
        <v>42</v>
      </c>
      <c r="O3828" t="s">
        <v>4872</v>
      </c>
      <c r="P3828" t="s">
        <v>837</v>
      </c>
      <c r="Q3828" t="s">
        <v>828</v>
      </c>
      <c r="R3828" t="s">
        <v>4873</v>
      </c>
      <c r="S3828" t="str">
        <f t="shared" si="59"/>
        <v>CARRION YAGUNO, PETRY FLORENCIA</v>
      </c>
      <c r="T3828" t="s">
        <v>62</v>
      </c>
      <c r="U3828" t="s">
        <v>47</v>
      </c>
      <c r="V3828" t="s">
        <v>48</v>
      </c>
      <c r="W3828" t="s">
        <v>18155</v>
      </c>
      <c r="X3828" s="121">
        <v>24278</v>
      </c>
      <c r="Y3828" t="s">
        <v>4874</v>
      </c>
      <c r="AB3828" t="s">
        <v>37</v>
      </c>
      <c r="AC3828" t="s">
        <v>38</v>
      </c>
      <c r="AD3828" t="s">
        <v>39</v>
      </c>
    </row>
    <row r="3829" spans="1:30">
      <c r="A3829" t="s">
        <v>4875</v>
      </c>
      <c r="B3829" t="s">
        <v>26</v>
      </c>
      <c r="C3829" t="s">
        <v>27</v>
      </c>
      <c r="D3829" t="s">
        <v>28</v>
      </c>
      <c r="E3829" t="s">
        <v>362</v>
      </c>
      <c r="F3829" t="s">
        <v>4851</v>
      </c>
      <c r="G3829" t="s">
        <v>4852</v>
      </c>
      <c r="H3829" t="s">
        <v>6181</v>
      </c>
      <c r="I3829" t="s">
        <v>571</v>
      </c>
      <c r="J3829" t="s">
        <v>4875</v>
      </c>
      <c r="K3829" t="s">
        <v>30</v>
      </c>
      <c r="L3829" t="s">
        <v>74</v>
      </c>
      <c r="M3829" t="s">
        <v>74</v>
      </c>
      <c r="N3829" t="s">
        <v>42</v>
      </c>
      <c r="O3829" t="s">
        <v>4876</v>
      </c>
      <c r="P3829" t="s">
        <v>321</v>
      </c>
      <c r="Q3829" t="s">
        <v>322</v>
      </c>
      <c r="R3829" t="s">
        <v>67</v>
      </c>
      <c r="S3829" t="str">
        <f t="shared" si="59"/>
        <v>TOMA VILCANQUI, SONIA</v>
      </c>
      <c r="T3829" t="s">
        <v>40</v>
      </c>
      <c r="U3829" t="s">
        <v>47</v>
      </c>
      <c r="V3829" t="s">
        <v>48</v>
      </c>
      <c r="W3829" t="s">
        <v>18727</v>
      </c>
      <c r="X3829" s="121">
        <v>30285</v>
      </c>
      <c r="Y3829" t="s">
        <v>18728</v>
      </c>
      <c r="AB3829" t="s">
        <v>37</v>
      </c>
      <c r="AC3829" t="s">
        <v>77</v>
      </c>
      <c r="AD3829" t="s">
        <v>39</v>
      </c>
    </row>
    <row r="3830" spans="1:30">
      <c r="A3830" t="s">
        <v>4877</v>
      </c>
      <c r="B3830" t="s">
        <v>26</v>
      </c>
      <c r="C3830" t="s">
        <v>27</v>
      </c>
      <c r="D3830" t="s">
        <v>28</v>
      </c>
      <c r="E3830" t="s">
        <v>362</v>
      </c>
      <c r="F3830" t="s">
        <v>4851</v>
      </c>
      <c r="G3830" t="s">
        <v>4852</v>
      </c>
      <c r="H3830" t="s">
        <v>6181</v>
      </c>
      <c r="I3830" t="s">
        <v>571</v>
      </c>
      <c r="J3830" t="s">
        <v>4877</v>
      </c>
      <c r="K3830" t="s">
        <v>87</v>
      </c>
      <c r="L3830" t="s">
        <v>88</v>
      </c>
      <c r="M3830" t="s">
        <v>89</v>
      </c>
      <c r="N3830" t="s">
        <v>42</v>
      </c>
      <c r="O3830" t="s">
        <v>4878</v>
      </c>
      <c r="P3830" t="s">
        <v>284</v>
      </c>
      <c r="Q3830" t="s">
        <v>14779</v>
      </c>
      <c r="R3830" t="s">
        <v>885</v>
      </c>
      <c r="S3830" t="str">
        <f t="shared" si="59"/>
        <v>ALVAREZ QUISPE DE JUAREZ, YANET</v>
      </c>
      <c r="T3830" t="s">
        <v>99</v>
      </c>
      <c r="U3830" t="s">
        <v>36</v>
      </c>
      <c r="V3830" t="s">
        <v>48</v>
      </c>
      <c r="W3830" t="s">
        <v>18156</v>
      </c>
      <c r="X3830" s="121">
        <v>29000</v>
      </c>
      <c r="Y3830" t="s">
        <v>4879</v>
      </c>
      <c r="AB3830" t="s">
        <v>37</v>
      </c>
      <c r="AC3830" t="s">
        <v>92</v>
      </c>
      <c r="AD3830" t="s">
        <v>39</v>
      </c>
    </row>
    <row r="3831" spans="1:30">
      <c r="A3831" t="s">
        <v>4882</v>
      </c>
      <c r="B3831" t="s">
        <v>26</v>
      </c>
      <c r="C3831" t="s">
        <v>27</v>
      </c>
      <c r="D3831" t="s">
        <v>28</v>
      </c>
      <c r="E3831" t="s">
        <v>362</v>
      </c>
      <c r="F3831" t="s">
        <v>4880</v>
      </c>
      <c r="G3831" t="s">
        <v>4881</v>
      </c>
      <c r="H3831" t="s">
        <v>6181</v>
      </c>
      <c r="I3831" t="s">
        <v>6010</v>
      </c>
      <c r="J3831" t="s">
        <v>4882</v>
      </c>
      <c r="K3831" t="s">
        <v>30</v>
      </c>
      <c r="L3831" t="s">
        <v>31</v>
      </c>
      <c r="M3831" t="s">
        <v>32</v>
      </c>
      <c r="N3831" t="s">
        <v>231</v>
      </c>
      <c r="O3831" t="s">
        <v>6325</v>
      </c>
      <c r="P3831" t="s">
        <v>40</v>
      </c>
      <c r="Q3831" t="s">
        <v>40</v>
      </c>
      <c r="R3831" t="s">
        <v>40</v>
      </c>
      <c r="S3831" s="163" t="s">
        <v>231</v>
      </c>
      <c r="T3831" t="s">
        <v>62</v>
      </c>
      <c r="U3831" t="s">
        <v>36</v>
      </c>
      <c r="V3831" t="s">
        <v>48</v>
      </c>
      <c r="W3831" t="s">
        <v>40</v>
      </c>
      <c r="X3831" t="s">
        <v>232</v>
      </c>
      <c r="Y3831" t="s">
        <v>40</v>
      </c>
      <c r="AB3831" t="s">
        <v>37</v>
      </c>
      <c r="AC3831" t="s">
        <v>38</v>
      </c>
      <c r="AD3831" t="s">
        <v>39</v>
      </c>
    </row>
    <row r="3832" spans="1:30">
      <c r="A3832" t="s">
        <v>4883</v>
      </c>
      <c r="B3832" t="s">
        <v>26</v>
      </c>
      <c r="C3832" t="s">
        <v>27</v>
      </c>
      <c r="D3832" t="s">
        <v>28</v>
      </c>
      <c r="E3832" t="s">
        <v>362</v>
      </c>
      <c r="F3832" t="s">
        <v>4880</v>
      </c>
      <c r="G3832" t="s">
        <v>4881</v>
      </c>
      <c r="H3832" t="s">
        <v>6181</v>
      </c>
      <c r="I3832" t="s">
        <v>6010</v>
      </c>
      <c r="J3832" t="s">
        <v>4883</v>
      </c>
      <c r="K3832" t="s">
        <v>30</v>
      </c>
      <c r="L3832" t="s">
        <v>30</v>
      </c>
      <c r="M3832" t="s">
        <v>41</v>
      </c>
      <c r="N3832" t="s">
        <v>42</v>
      </c>
      <c r="O3832" t="s">
        <v>52</v>
      </c>
      <c r="P3832" t="s">
        <v>290</v>
      </c>
      <c r="Q3832" t="s">
        <v>490</v>
      </c>
      <c r="R3832" t="s">
        <v>772</v>
      </c>
      <c r="S3832" t="str">
        <f t="shared" si="59"/>
        <v>ZEA HUARAYA, CARLOS</v>
      </c>
      <c r="T3832" t="s">
        <v>62</v>
      </c>
      <c r="U3832" t="s">
        <v>47</v>
      </c>
      <c r="V3832" t="s">
        <v>48</v>
      </c>
      <c r="W3832" t="s">
        <v>18157</v>
      </c>
      <c r="X3832" s="121">
        <v>28434</v>
      </c>
      <c r="Y3832" t="s">
        <v>4884</v>
      </c>
      <c r="AB3832" t="s">
        <v>37</v>
      </c>
      <c r="AC3832" t="s">
        <v>38</v>
      </c>
      <c r="AD3832" t="s">
        <v>39</v>
      </c>
    </row>
    <row r="3833" spans="1:30">
      <c r="A3833" t="s">
        <v>4885</v>
      </c>
      <c r="B3833" t="s">
        <v>26</v>
      </c>
      <c r="C3833" t="s">
        <v>27</v>
      </c>
      <c r="D3833" t="s">
        <v>28</v>
      </c>
      <c r="E3833" t="s">
        <v>362</v>
      </c>
      <c r="F3833" t="s">
        <v>4880</v>
      </c>
      <c r="G3833" t="s">
        <v>4881</v>
      </c>
      <c r="H3833" t="s">
        <v>6181</v>
      </c>
      <c r="I3833" t="s">
        <v>6010</v>
      </c>
      <c r="J3833" t="s">
        <v>4885</v>
      </c>
      <c r="K3833" t="s">
        <v>30</v>
      </c>
      <c r="L3833" t="s">
        <v>30</v>
      </c>
      <c r="M3833" t="s">
        <v>41</v>
      </c>
      <c r="N3833" t="s">
        <v>42</v>
      </c>
      <c r="O3833" t="s">
        <v>14780</v>
      </c>
      <c r="P3833" t="s">
        <v>780</v>
      </c>
      <c r="Q3833" t="s">
        <v>122</v>
      </c>
      <c r="R3833" t="s">
        <v>14781</v>
      </c>
      <c r="S3833" t="str">
        <f t="shared" si="59"/>
        <v>SARDON FLORES, JAEL</v>
      </c>
      <c r="T3833" t="s">
        <v>58</v>
      </c>
      <c r="U3833" t="s">
        <v>47</v>
      </c>
      <c r="V3833" t="s">
        <v>48</v>
      </c>
      <c r="W3833" t="s">
        <v>18158</v>
      </c>
      <c r="X3833" s="121">
        <v>26650</v>
      </c>
      <c r="Y3833" t="s">
        <v>14782</v>
      </c>
      <c r="AB3833" t="s">
        <v>37</v>
      </c>
      <c r="AC3833" t="s">
        <v>38</v>
      </c>
      <c r="AD3833" t="s">
        <v>39</v>
      </c>
    </row>
    <row r="3834" spans="1:30">
      <c r="A3834" t="s">
        <v>4888</v>
      </c>
      <c r="B3834" t="s">
        <v>26</v>
      </c>
      <c r="C3834" t="s">
        <v>27</v>
      </c>
      <c r="D3834" t="s">
        <v>28</v>
      </c>
      <c r="E3834" t="s">
        <v>362</v>
      </c>
      <c r="F3834" t="s">
        <v>4880</v>
      </c>
      <c r="G3834" t="s">
        <v>4881</v>
      </c>
      <c r="H3834" t="s">
        <v>6181</v>
      </c>
      <c r="I3834" t="s">
        <v>6010</v>
      </c>
      <c r="J3834" t="s">
        <v>4888</v>
      </c>
      <c r="K3834" t="s">
        <v>30</v>
      </c>
      <c r="L3834" t="s">
        <v>30</v>
      </c>
      <c r="M3834" t="s">
        <v>41</v>
      </c>
      <c r="N3834" t="s">
        <v>42</v>
      </c>
      <c r="O3834" t="s">
        <v>13475</v>
      </c>
      <c r="P3834" t="s">
        <v>103</v>
      </c>
      <c r="Q3834" t="s">
        <v>64</v>
      </c>
      <c r="R3834" t="s">
        <v>873</v>
      </c>
      <c r="S3834" t="str">
        <f t="shared" si="59"/>
        <v>MAMANI CHOQUE, ELVIRA</v>
      </c>
      <c r="T3834" t="s">
        <v>46</v>
      </c>
      <c r="U3834" t="s">
        <v>47</v>
      </c>
      <c r="V3834" t="s">
        <v>48</v>
      </c>
      <c r="W3834" t="s">
        <v>18159</v>
      </c>
      <c r="X3834" s="121">
        <v>24497</v>
      </c>
      <c r="Y3834" t="s">
        <v>5234</v>
      </c>
      <c r="AB3834" t="s">
        <v>37</v>
      </c>
      <c r="AC3834" t="s">
        <v>38</v>
      </c>
      <c r="AD3834" t="s">
        <v>39</v>
      </c>
    </row>
    <row r="3835" spans="1:30">
      <c r="A3835" t="s">
        <v>4889</v>
      </c>
      <c r="B3835" t="s">
        <v>26</v>
      </c>
      <c r="C3835" t="s">
        <v>27</v>
      </c>
      <c r="D3835" t="s">
        <v>28</v>
      </c>
      <c r="E3835" t="s">
        <v>362</v>
      </c>
      <c r="F3835" t="s">
        <v>4880</v>
      </c>
      <c r="G3835" t="s">
        <v>4881</v>
      </c>
      <c r="H3835" t="s">
        <v>6181</v>
      </c>
      <c r="I3835" t="s">
        <v>6010</v>
      </c>
      <c r="J3835" t="s">
        <v>4889</v>
      </c>
      <c r="K3835" t="s">
        <v>30</v>
      </c>
      <c r="L3835" t="s">
        <v>30</v>
      </c>
      <c r="M3835" t="s">
        <v>41</v>
      </c>
      <c r="N3835" t="s">
        <v>42</v>
      </c>
      <c r="O3835" t="s">
        <v>18160</v>
      </c>
      <c r="P3835" t="s">
        <v>974</v>
      </c>
      <c r="Q3835" t="s">
        <v>18163</v>
      </c>
      <c r="R3835" t="s">
        <v>822</v>
      </c>
      <c r="S3835" t="str">
        <f t="shared" si="59"/>
        <v>MURILLO NINAJA, HECTOR</v>
      </c>
      <c r="T3835" t="s">
        <v>46</v>
      </c>
      <c r="U3835" t="s">
        <v>47</v>
      </c>
      <c r="V3835" t="s">
        <v>48</v>
      </c>
      <c r="W3835" t="s">
        <v>18161</v>
      </c>
      <c r="X3835" s="121">
        <v>28827</v>
      </c>
      <c r="Y3835" t="s">
        <v>18162</v>
      </c>
      <c r="AB3835" t="s">
        <v>37</v>
      </c>
      <c r="AC3835" t="s">
        <v>38</v>
      </c>
      <c r="AD3835" t="s">
        <v>39</v>
      </c>
    </row>
    <row r="3836" spans="1:30">
      <c r="A3836" t="s">
        <v>4891</v>
      </c>
      <c r="B3836" t="s">
        <v>26</v>
      </c>
      <c r="C3836" t="s">
        <v>27</v>
      </c>
      <c r="D3836" t="s">
        <v>28</v>
      </c>
      <c r="E3836" t="s">
        <v>362</v>
      </c>
      <c r="F3836" t="s">
        <v>4880</v>
      </c>
      <c r="G3836" t="s">
        <v>4881</v>
      </c>
      <c r="H3836" t="s">
        <v>6181</v>
      </c>
      <c r="I3836" t="s">
        <v>6010</v>
      </c>
      <c r="J3836" t="s">
        <v>4891</v>
      </c>
      <c r="K3836" t="s">
        <v>30</v>
      </c>
      <c r="L3836" t="s">
        <v>30</v>
      </c>
      <c r="M3836" t="s">
        <v>41</v>
      </c>
      <c r="N3836" t="s">
        <v>42</v>
      </c>
      <c r="O3836" t="s">
        <v>18164</v>
      </c>
      <c r="P3836" t="s">
        <v>182</v>
      </c>
      <c r="Q3836" t="s">
        <v>73</v>
      </c>
      <c r="R3836" t="s">
        <v>4664</v>
      </c>
      <c r="S3836" t="str">
        <f t="shared" si="59"/>
        <v>ORDOÑEZ CONDORI, HUGO HITLER</v>
      </c>
      <c r="T3836" t="s">
        <v>51</v>
      </c>
      <c r="U3836" t="s">
        <v>47</v>
      </c>
      <c r="V3836" t="s">
        <v>48</v>
      </c>
      <c r="W3836" t="s">
        <v>18165</v>
      </c>
      <c r="X3836" s="121">
        <v>25849</v>
      </c>
      <c r="Y3836" t="s">
        <v>4665</v>
      </c>
      <c r="AB3836" t="s">
        <v>37</v>
      </c>
      <c r="AC3836" t="s">
        <v>38</v>
      </c>
      <c r="AD3836" t="s">
        <v>39</v>
      </c>
    </row>
    <row r="3837" spans="1:30">
      <c r="A3837" t="s">
        <v>4893</v>
      </c>
      <c r="B3837" t="s">
        <v>26</v>
      </c>
      <c r="C3837" t="s">
        <v>27</v>
      </c>
      <c r="D3837" t="s">
        <v>28</v>
      </c>
      <c r="E3837" t="s">
        <v>362</v>
      </c>
      <c r="F3837" t="s">
        <v>4880</v>
      </c>
      <c r="G3837" t="s">
        <v>4881</v>
      </c>
      <c r="H3837" t="s">
        <v>6181</v>
      </c>
      <c r="I3837" t="s">
        <v>6010</v>
      </c>
      <c r="J3837" t="s">
        <v>4893</v>
      </c>
      <c r="K3837" t="s">
        <v>30</v>
      </c>
      <c r="L3837" t="s">
        <v>30</v>
      </c>
      <c r="M3837" t="s">
        <v>41</v>
      </c>
      <c r="N3837" t="s">
        <v>42</v>
      </c>
      <c r="O3837" t="s">
        <v>4894</v>
      </c>
      <c r="P3837" t="s">
        <v>59</v>
      </c>
      <c r="Q3837" t="s">
        <v>170</v>
      </c>
      <c r="R3837" t="s">
        <v>4895</v>
      </c>
      <c r="S3837" t="str">
        <f t="shared" si="59"/>
        <v>GALLEGOS ROJAS, JOSE RICARDO</v>
      </c>
      <c r="T3837" t="s">
        <v>46</v>
      </c>
      <c r="U3837" t="s">
        <v>47</v>
      </c>
      <c r="V3837" t="s">
        <v>48</v>
      </c>
      <c r="W3837" t="s">
        <v>18166</v>
      </c>
      <c r="X3837" s="121">
        <v>23139</v>
      </c>
      <c r="Y3837" t="s">
        <v>4896</v>
      </c>
      <c r="AB3837" t="s">
        <v>37</v>
      </c>
      <c r="AC3837" t="s">
        <v>38</v>
      </c>
      <c r="AD3837" t="s">
        <v>39</v>
      </c>
    </row>
    <row r="3838" spans="1:30">
      <c r="A3838" t="s">
        <v>4897</v>
      </c>
      <c r="B3838" t="s">
        <v>26</v>
      </c>
      <c r="C3838" t="s">
        <v>27</v>
      </c>
      <c r="D3838" t="s">
        <v>28</v>
      </c>
      <c r="E3838" t="s">
        <v>362</v>
      </c>
      <c r="F3838" t="s">
        <v>4880</v>
      </c>
      <c r="G3838" t="s">
        <v>4881</v>
      </c>
      <c r="H3838" t="s">
        <v>6181</v>
      </c>
      <c r="I3838" t="s">
        <v>6010</v>
      </c>
      <c r="J3838" t="s">
        <v>4897</v>
      </c>
      <c r="K3838" t="s">
        <v>30</v>
      </c>
      <c r="L3838" t="s">
        <v>30</v>
      </c>
      <c r="M3838" t="s">
        <v>41</v>
      </c>
      <c r="N3838" t="s">
        <v>42</v>
      </c>
      <c r="O3838" t="s">
        <v>4898</v>
      </c>
      <c r="P3838" t="s">
        <v>144</v>
      </c>
      <c r="Q3838" t="s">
        <v>133</v>
      </c>
      <c r="R3838" t="s">
        <v>985</v>
      </c>
      <c r="S3838" t="str">
        <f t="shared" si="59"/>
        <v>CHAYÑA PINO, ANIBAL</v>
      </c>
      <c r="T3838" t="s">
        <v>51</v>
      </c>
      <c r="U3838" t="s">
        <v>47</v>
      </c>
      <c r="V3838" t="s">
        <v>48</v>
      </c>
      <c r="W3838" t="s">
        <v>18167</v>
      </c>
      <c r="X3838" s="121">
        <v>25181</v>
      </c>
      <c r="Y3838" t="s">
        <v>4899</v>
      </c>
      <c r="AB3838" t="s">
        <v>37</v>
      </c>
      <c r="AC3838" t="s">
        <v>38</v>
      </c>
      <c r="AD3838" t="s">
        <v>39</v>
      </c>
    </row>
    <row r="3839" spans="1:30">
      <c r="A3839" t="s">
        <v>4900</v>
      </c>
      <c r="B3839" t="s">
        <v>26</v>
      </c>
      <c r="C3839" t="s">
        <v>27</v>
      </c>
      <c r="D3839" t="s">
        <v>28</v>
      </c>
      <c r="E3839" t="s">
        <v>362</v>
      </c>
      <c r="F3839" t="s">
        <v>4880</v>
      </c>
      <c r="G3839" t="s">
        <v>4881</v>
      </c>
      <c r="H3839" t="s">
        <v>6181</v>
      </c>
      <c r="I3839" t="s">
        <v>6010</v>
      </c>
      <c r="J3839" t="s">
        <v>4900</v>
      </c>
      <c r="K3839" t="s">
        <v>30</v>
      </c>
      <c r="L3839" t="s">
        <v>74</v>
      </c>
      <c r="M3839" t="s">
        <v>74</v>
      </c>
      <c r="N3839" t="s">
        <v>42</v>
      </c>
      <c r="O3839" t="s">
        <v>6326</v>
      </c>
      <c r="P3839" t="s">
        <v>190</v>
      </c>
      <c r="Q3839" t="s">
        <v>280</v>
      </c>
      <c r="R3839" t="s">
        <v>18724</v>
      </c>
      <c r="S3839" t="str">
        <f t="shared" si="59"/>
        <v>VALDEZ SOSA, LILA MARLINA</v>
      </c>
      <c r="T3839" t="s">
        <v>40</v>
      </c>
      <c r="U3839" t="s">
        <v>47</v>
      </c>
      <c r="V3839" t="s">
        <v>48</v>
      </c>
      <c r="W3839" t="s">
        <v>18725</v>
      </c>
      <c r="X3839" s="121">
        <v>25002</v>
      </c>
      <c r="Y3839" t="s">
        <v>18726</v>
      </c>
      <c r="AB3839" t="s">
        <v>37</v>
      </c>
      <c r="AC3839" t="s">
        <v>77</v>
      </c>
      <c r="AD3839" t="s">
        <v>39</v>
      </c>
    </row>
    <row r="3840" spans="1:30">
      <c r="A3840" t="s">
        <v>4904</v>
      </c>
      <c r="B3840" t="s">
        <v>26</v>
      </c>
      <c r="C3840" t="s">
        <v>27</v>
      </c>
      <c r="D3840" t="s">
        <v>28</v>
      </c>
      <c r="E3840" t="s">
        <v>362</v>
      </c>
      <c r="F3840" t="s">
        <v>4880</v>
      </c>
      <c r="G3840" t="s">
        <v>4881</v>
      </c>
      <c r="H3840" t="s">
        <v>6181</v>
      </c>
      <c r="I3840" t="s">
        <v>6010</v>
      </c>
      <c r="J3840" t="s">
        <v>4904</v>
      </c>
      <c r="K3840" t="s">
        <v>87</v>
      </c>
      <c r="L3840" t="s">
        <v>88</v>
      </c>
      <c r="M3840" t="s">
        <v>89</v>
      </c>
      <c r="N3840" t="s">
        <v>42</v>
      </c>
      <c r="O3840" t="s">
        <v>4905</v>
      </c>
      <c r="P3840" t="s">
        <v>122</v>
      </c>
      <c r="Q3840" t="s">
        <v>249</v>
      </c>
      <c r="R3840" t="s">
        <v>4906</v>
      </c>
      <c r="S3840" t="str">
        <f t="shared" si="59"/>
        <v>FLORES PUMA, LOLO</v>
      </c>
      <c r="T3840" t="s">
        <v>188</v>
      </c>
      <c r="U3840" t="s">
        <v>36</v>
      </c>
      <c r="V3840" t="s">
        <v>48</v>
      </c>
      <c r="W3840" t="s">
        <v>18168</v>
      </c>
      <c r="X3840" s="121">
        <v>22842</v>
      </c>
      <c r="Y3840" t="s">
        <v>4907</v>
      </c>
      <c r="AB3840" t="s">
        <v>37</v>
      </c>
      <c r="AC3840" t="s">
        <v>92</v>
      </c>
      <c r="AD3840" t="s">
        <v>39</v>
      </c>
    </row>
    <row r="3841" spans="1:30">
      <c r="A3841" t="s">
        <v>4910</v>
      </c>
      <c r="B3841" t="s">
        <v>26</v>
      </c>
      <c r="C3841" t="s">
        <v>27</v>
      </c>
      <c r="D3841" t="s">
        <v>28</v>
      </c>
      <c r="E3841" t="s">
        <v>363</v>
      </c>
      <c r="F3841" t="s">
        <v>4908</v>
      </c>
      <c r="G3841" t="s">
        <v>4909</v>
      </c>
      <c r="H3841" t="s">
        <v>6181</v>
      </c>
      <c r="I3841" t="s">
        <v>5957</v>
      </c>
      <c r="J3841" t="s">
        <v>4910</v>
      </c>
      <c r="K3841" t="s">
        <v>30</v>
      </c>
      <c r="L3841" t="s">
        <v>31</v>
      </c>
      <c r="M3841" t="s">
        <v>32</v>
      </c>
      <c r="N3841" t="s">
        <v>231</v>
      </c>
      <c r="O3841" t="s">
        <v>6374</v>
      </c>
      <c r="P3841" t="s">
        <v>40</v>
      </c>
      <c r="Q3841" t="s">
        <v>40</v>
      </c>
      <c r="R3841" t="s">
        <v>40</v>
      </c>
      <c r="S3841" s="163" t="s">
        <v>231</v>
      </c>
      <c r="T3841" t="s">
        <v>62</v>
      </c>
      <c r="U3841" t="s">
        <v>36</v>
      </c>
      <c r="V3841" t="s">
        <v>48</v>
      </c>
      <c r="W3841" t="s">
        <v>40</v>
      </c>
      <c r="X3841" t="s">
        <v>232</v>
      </c>
      <c r="Y3841" t="s">
        <v>40</v>
      </c>
      <c r="AB3841" t="s">
        <v>37</v>
      </c>
      <c r="AC3841" t="s">
        <v>38</v>
      </c>
      <c r="AD3841" t="s">
        <v>39</v>
      </c>
    </row>
    <row r="3842" spans="1:30">
      <c r="A3842" t="s">
        <v>4912</v>
      </c>
      <c r="B3842" t="s">
        <v>26</v>
      </c>
      <c r="C3842" t="s">
        <v>27</v>
      </c>
      <c r="D3842" t="s">
        <v>28</v>
      </c>
      <c r="E3842" t="s">
        <v>363</v>
      </c>
      <c r="F3842" t="s">
        <v>4908</v>
      </c>
      <c r="G3842" t="s">
        <v>4909</v>
      </c>
      <c r="H3842" t="s">
        <v>6181</v>
      </c>
      <c r="I3842" t="s">
        <v>5957</v>
      </c>
      <c r="J3842" t="s">
        <v>4912</v>
      </c>
      <c r="K3842" t="s">
        <v>30</v>
      </c>
      <c r="L3842" t="s">
        <v>30</v>
      </c>
      <c r="M3842" t="s">
        <v>41</v>
      </c>
      <c r="N3842" t="s">
        <v>42</v>
      </c>
      <c r="O3842" t="s">
        <v>52</v>
      </c>
      <c r="P3842" t="s">
        <v>974</v>
      </c>
      <c r="Q3842" t="s">
        <v>718</v>
      </c>
      <c r="R3842" t="s">
        <v>216</v>
      </c>
      <c r="S3842" t="str">
        <f t="shared" si="59"/>
        <v>MURILLO ARANA, YOLANDA</v>
      </c>
      <c r="T3842" t="s">
        <v>51</v>
      </c>
      <c r="U3842" t="s">
        <v>47</v>
      </c>
      <c r="V3842" t="s">
        <v>48</v>
      </c>
      <c r="W3842" t="s">
        <v>18170</v>
      </c>
      <c r="X3842" s="121">
        <v>24013</v>
      </c>
      <c r="Y3842" t="s">
        <v>4913</v>
      </c>
      <c r="AB3842" t="s">
        <v>37</v>
      </c>
      <c r="AC3842" t="s">
        <v>38</v>
      </c>
      <c r="AD3842" t="s">
        <v>39</v>
      </c>
    </row>
    <row r="3843" spans="1:30">
      <c r="A3843" t="s">
        <v>4914</v>
      </c>
      <c r="B3843" t="s">
        <v>26</v>
      </c>
      <c r="C3843" t="s">
        <v>27</v>
      </c>
      <c r="D3843" t="s">
        <v>28</v>
      </c>
      <c r="E3843" t="s">
        <v>363</v>
      </c>
      <c r="F3843" t="s">
        <v>4908</v>
      </c>
      <c r="G3843" t="s">
        <v>4909</v>
      </c>
      <c r="H3843" t="s">
        <v>6181</v>
      </c>
      <c r="I3843" t="s">
        <v>5957</v>
      </c>
      <c r="J3843" t="s">
        <v>4914</v>
      </c>
      <c r="K3843" t="s">
        <v>30</v>
      </c>
      <c r="L3843" t="s">
        <v>30</v>
      </c>
      <c r="M3843" t="s">
        <v>41</v>
      </c>
      <c r="N3843" t="s">
        <v>42</v>
      </c>
      <c r="O3843" t="s">
        <v>4915</v>
      </c>
      <c r="P3843" t="s">
        <v>4916</v>
      </c>
      <c r="Q3843" t="s">
        <v>737</v>
      </c>
      <c r="R3843" t="s">
        <v>868</v>
      </c>
      <c r="S3843" t="str">
        <f t="shared" si="59"/>
        <v>LEYVA PEÑALOZA, MARCO ANTONIO</v>
      </c>
      <c r="T3843" t="s">
        <v>62</v>
      </c>
      <c r="U3843" t="s">
        <v>47</v>
      </c>
      <c r="V3843" t="s">
        <v>48</v>
      </c>
      <c r="W3843" t="s">
        <v>18171</v>
      </c>
      <c r="X3843" s="121">
        <v>22610</v>
      </c>
      <c r="Y3843" t="s">
        <v>4917</v>
      </c>
      <c r="AB3843" t="s">
        <v>37</v>
      </c>
      <c r="AC3843" t="s">
        <v>38</v>
      </c>
      <c r="AD3843" t="s">
        <v>39</v>
      </c>
    </row>
    <row r="3844" spans="1:30">
      <c r="A3844" t="s">
        <v>4918</v>
      </c>
      <c r="B3844" t="s">
        <v>26</v>
      </c>
      <c r="C3844" t="s">
        <v>27</v>
      </c>
      <c r="D3844" t="s">
        <v>28</v>
      </c>
      <c r="E3844" t="s">
        <v>363</v>
      </c>
      <c r="F3844" t="s">
        <v>4908</v>
      </c>
      <c r="G3844" t="s">
        <v>4909</v>
      </c>
      <c r="H3844" t="s">
        <v>6181</v>
      </c>
      <c r="I3844" t="s">
        <v>5957</v>
      </c>
      <c r="J3844" t="s">
        <v>4918</v>
      </c>
      <c r="K3844" t="s">
        <v>30</v>
      </c>
      <c r="L3844" t="s">
        <v>30</v>
      </c>
      <c r="M3844" t="s">
        <v>41</v>
      </c>
      <c r="N3844" t="s">
        <v>42</v>
      </c>
      <c r="O3844" t="s">
        <v>52</v>
      </c>
      <c r="P3844" t="s">
        <v>616</v>
      </c>
      <c r="Q3844" t="s">
        <v>4919</v>
      </c>
      <c r="R3844" t="s">
        <v>589</v>
      </c>
      <c r="S3844" t="str">
        <f t="shared" si="59"/>
        <v>CARTAGENA UMIRI, ROBERTO</v>
      </c>
      <c r="T3844" t="s">
        <v>46</v>
      </c>
      <c r="U3844" t="s">
        <v>47</v>
      </c>
      <c r="V3844" t="s">
        <v>48</v>
      </c>
      <c r="W3844" t="s">
        <v>18172</v>
      </c>
      <c r="X3844" s="121">
        <v>22838</v>
      </c>
      <c r="Y3844" t="s">
        <v>4920</v>
      </c>
      <c r="AB3844" t="s">
        <v>37</v>
      </c>
      <c r="AC3844" t="s">
        <v>38</v>
      </c>
      <c r="AD3844" t="s">
        <v>39</v>
      </c>
    </row>
    <row r="3845" spans="1:30">
      <c r="A3845" t="s">
        <v>4921</v>
      </c>
      <c r="B3845" t="s">
        <v>26</v>
      </c>
      <c r="C3845" t="s">
        <v>27</v>
      </c>
      <c r="D3845" t="s">
        <v>28</v>
      </c>
      <c r="E3845" t="s">
        <v>363</v>
      </c>
      <c r="F3845" t="s">
        <v>4908</v>
      </c>
      <c r="G3845" t="s">
        <v>4909</v>
      </c>
      <c r="H3845" t="s">
        <v>6181</v>
      </c>
      <c r="I3845" t="s">
        <v>5957</v>
      </c>
      <c r="J3845" t="s">
        <v>4921</v>
      </c>
      <c r="K3845" t="s">
        <v>30</v>
      </c>
      <c r="L3845" t="s">
        <v>30</v>
      </c>
      <c r="M3845" t="s">
        <v>41</v>
      </c>
      <c r="N3845" t="s">
        <v>231</v>
      </c>
      <c r="O3845" t="s">
        <v>18173</v>
      </c>
      <c r="P3845" t="s">
        <v>40</v>
      </c>
      <c r="Q3845" t="s">
        <v>40</v>
      </c>
      <c r="R3845" t="s">
        <v>40</v>
      </c>
      <c r="S3845" s="163" t="s">
        <v>231</v>
      </c>
      <c r="T3845" t="s">
        <v>62</v>
      </c>
      <c r="U3845" t="s">
        <v>47</v>
      </c>
      <c r="V3845" t="s">
        <v>48</v>
      </c>
      <c r="W3845" t="s">
        <v>40</v>
      </c>
      <c r="X3845" t="s">
        <v>232</v>
      </c>
      <c r="Y3845" t="s">
        <v>40</v>
      </c>
      <c r="AB3845" t="s">
        <v>37</v>
      </c>
      <c r="AC3845" t="s">
        <v>6439</v>
      </c>
      <c r="AD3845" t="s">
        <v>39</v>
      </c>
    </row>
    <row r="3846" spans="1:30">
      <c r="A3846" t="s">
        <v>4922</v>
      </c>
      <c r="B3846" t="s">
        <v>26</v>
      </c>
      <c r="C3846" t="s">
        <v>27</v>
      </c>
      <c r="D3846" t="s">
        <v>28</v>
      </c>
      <c r="E3846" t="s">
        <v>363</v>
      </c>
      <c r="F3846" t="s">
        <v>4908</v>
      </c>
      <c r="G3846" t="s">
        <v>4909</v>
      </c>
      <c r="H3846" t="s">
        <v>6181</v>
      </c>
      <c r="I3846" t="s">
        <v>5957</v>
      </c>
      <c r="J3846" t="s">
        <v>4922</v>
      </c>
      <c r="K3846" t="s">
        <v>30</v>
      </c>
      <c r="L3846" t="s">
        <v>30</v>
      </c>
      <c r="M3846" t="s">
        <v>41</v>
      </c>
      <c r="N3846" t="s">
        <v>231</v>
      </c>
      <c r="O3846" t="s">
        <v>4923</v>
      </c>
      <c r="P3846" t="s">
        <v>40</v>
      </c>
      <c r="Q3846" t="s">
        <v>40</v>
      </c>
      <c r="R3846" t="s">
        <v>40</v>
      </c>
      <c r="S3846" s="163" t="s">
        <v>231</v>
      </c>
      <c r="T3846" t="s">
        <v>62</v>
      </c>
      <c r="U3846" t="s">
        <v>47</v>
      </c>
      <c r="V3846" t="s">
        <v>48</v>
      </c>
      <c r="W3846" t="s">
        <v>40</v>
      </c>
      <c r="X3846" t="s">
        <v>232</v>
      </c>
      <c r="Y3846" t="s">
        <v>40</v>
      </c>
      <c r="AB3846" t="s">
        <v>37</v>
      </c>
      <c r="AC3846" t="s">
        <v>6439</v>
      </c>
      <c r="AD3846" t="s">
        <v>39</v>
      </c>
    </row>
    <row r="3847" spans="1:30">
      <c r="A3847" t="s">
        <v>4924</v>
      </c>
      <c r="B3847" t="s">
        <v>26</v>
      </c>
      <c r="C3847" t="s">
        <v>27</v>
      </c>
      <c r="D3847" t="s">
        <v>28</v>
      </c>
      <c r="E3847" t="s">
        <v>363</v>
      </c>
      <c r="F3847" t="s">
        <v>4908</v>
      </c>
      <c r="G3847" t="s">
        <v>4909</v>
      </c>
      <c r="H3847" t="s">
        <v>6181</v>
      </c>
      <c r="I3847" t="s">
        <v>5957</v>
      </c>
      <c r="J3847" t="s">
        <v>4924</v>
      </c>
      <c r="K3847" t="s">
        <v>30</v>
      </c>
      <c r="L3847" t="s">
        <v>30</v>
      </c>
      <c r="M3847" t="s">
        <v>41</v>
      </c>
      <c r="N3847" t="s">
        <v>231</v>
      </c>
      <c r="O3847" t="s">
        <v>18174</v>
      </c>
      <c r="P3847" t="s">
        <v>40</v>
      </c>
      <c r="Q3847" t="s">
        <v>40</v>
      </c>
      <c r="R3847" t="s">
        <v>40</v>
      </c>
      <c r="S3847" s="163" t="s">
        <v>231</v>
      </c>
      <c r="T3847" t="s">
        <v>62</v>
      </c>
      <c r="U3847" t="s">
        <v>47</v>
      </c>
      <c r="V3847" t="s">
        <v>48</v>
      </c>
      <c r="W3847" t="s">
        <v>40</v>
      </c>
      <c r="X3847" t="s">
        <v>232</v>
      </c>
      <c r="Y3847" t="s">
        <v>40</v>
      </c>
      <c r="AB3847" t="s">
        <v>37</v>
      </c>
      <c r="AC3847" t="s">
        <v>6439</v>
      </c>
      <c r="AD3847" t="s">
        <v>39</v>
      </c>
    </row>
    <row r="3848" spans="1:30">
      <c r="A3848" t="s">
        <v>4925</v>
      </c>
      <c r="B3848" t="s">
        <v>26</v>
      </c>
      <c r="C3848" t="s">
        <v>27</v>
      </c>
      <c r="D3848" t="s">
        <v>28</v>
      </c>
      <c r="E3848" t="s">
        <v>363</v>
      </c>
      <c r="F3848" t="s">
        <v>4908</v>
      </c>
      <c r="G3848" t="s">
        <v>4909</v>
      </c>
      <c r="H3848" t="s">
        <v>6181</v>
      </c>
      <c r="I3848" t="s">
        <v>5957</v>
      </c>
      <c r="J3848" t="s">
        <v>4925</v>
      </c>
      <c r="K3848" t="s">
        <v>30</v>
      </c>
      <c r="L3848" t="s">
        <v>30</v>
      </c>
      <c r="M3848" t="s">
        <v>8480</v>
      </c>
      <c r="N3848" t="s">
        <v>42</v>
      </c>
      <c r="O3848" t="s">
        <v>4926</v>
      </c>
      <c r="P3848" t="s">
        <v>250</v>
      </c>
      <c r="Q3848" t="s">
        <v>365</v>
      </c>
      <c r="R3848" t="s">
        <v>216</v>
      </c>
      <c r="S3848" t="str">
        <f t="shared" ref="S3848:S3911" si="60">CONCATENATE(P3848," ",Q3848,","," ",R3848)</f>
        <v>SALAS TURPO, YOLANDA</v>
      </c>
      <c r="T3848" t="s">
        <v>46</v>
      </c>
      <c r="U3848" t="s">
        <v>47</v>
      </c>
      <c r="V3848" t="s">
        <v>48</v>
      </c>
      <c r="W3848" t="s">
        <v>18175</v>
      </c>
      <c r="X3848" s="121">
        <v>22301</v>
      </c>
      <c r="Y3848" t="s">
        <v>4927</v>
      </c>
      <c r="AB3848" t="s">
        <v>37</v>
      </c>
      <c r="AC3848" t="s">
        <v>38</v>
      </c>
      <c r="AD3848" t="s">
        <v>39</v>
      </c>
    </row>
    <row r="3849" spans="1:30">
      <c r="A3849" t="s">
        <v>4928</v>
      </c>
      <c r="B3849" t="s">
        <v>26</v>
      </c>
      <c r="C3849" t="s">
        <v>27</v>
      </c>
      <c r="D3849" t="s">
        <v>28</v>
      </c>
      <c r="E3849" t="s">
        <v>363</v>
      </c>
      <c r="F3849" t="s">
        <v>4908</v>
      </c>
      <c r="G3849" t="s">
        <v>4909</v>
      </c>
      <c r="H3849" t="s">
        <v>6181</v>
      </c>
      <c r="I3849" t="s">
        <v>5957</v>
      </c>
      <c r="J3849" t="s">
        <v>4928</v>
      </c>
      <c r="K3849" t="s">
        <v>30</v>
      </c>
      <c r="L3849" t="s">
        <v>30</v>
      </c>
      <c r="M3849" t="s">
        <v>41</v>
      </c>
      <c r="N3849" t="s">
        <v>42</v>
      </c>
      <c r="O3849" t="s">
        <v>52</v>
      </c>
      <c r="P3849" t="s">
        <v>759</v>
      </c>
      <c r="Q3849" t="s">
        <v>633</v>
      </c>
      <c r="R3849" t="s">
        <v>4929</v>
      </c>
      <c r="S3849" t="str">
        <f t="shared" si="60"/>
        <v>TITALO CCAMA, LAURECIO</v>
      </c>
      <c r="T3849" t="s">
        <v>46</v>
      </c>
      <c r="U3849" t="s">
        <v>47</v>
      </c>
      <c r="V3849" t="s">
        <v>48</v>
      </c>
      <c r="W3849" t="s">
        <v>18176</v>
      </c>
      <c r="X3849" s="121">
        <v>23085</v>
      </c>
      <c r="Y3849" t="s">
        <v>4930</v>
      </c>
      <c r="AB3849" t="s">
        <v>37</v>
      </c>
      <c r="AC3849" t="s">
        <v>38</v>
      </c>
      <c r="AD3849" t="s">
        <v>39</v>
      </c>
    </row>
    <row r="3850" spans="1:30">
      <c r="A3850" t="s">
        <v>4931</v>
      </c>
      <c r="B3850" t="s">
        <v>26</v>
      </c>
      <c r="C3850" t="s">
        <v>27</v>
      </c>
      <c r="D3850" t="s">
        <v>28</v>
      </c>
      <c r="E3850" t="s">
        <v>363</v>
      </c>
      <c r="F3850" t="s">
        <v>4908</v>
      </c>
      <c r="G3850" t="s">
        <v>4909</v>
      </c>
      <c r="H3850" t="s">
        <v>6181</v>
      </c>
      <c r="I3850" t="s">
        <v>5957</v>
      </c>
      <c r="J3850" t="s">
        <v>4931</v>
      </c>
      <c r="K3850" t="s">
        <v>30</v>
      </c>
      <c r="L3850" t="s">
        <v>30</v>
      </c>
      <c r="M3850" t="s">
        <v>41</v>
      </c>
      <c r="N3850" t="s">
        <v>231</v>
      </c>
      <c r="O3850" t="s">
        <v>18177</v>
      </c>
      <c r="P3850" t="s">
        <v>40</v>
      </c>
      <c r="Q3850" t="s">
        <v>40</v>
      </c>
      <c r="R3850" t="s">
        <v>40</v>
      </c>
      <c r="S3850" s="163" t="s">
        <v>231</v>
      </c>
      <c r="T3850" t="s">
        <v>62</v>
      </c>
      <c r="U3850" t="s">
        <v>47</v>
      </c>
      <c r="V3850" t="s">
        <v>48</v>
      </c>
      <c r="W3850" t="s">
        <v>40</v>
      </c>
      <c r="X3850" t="s">
        <v>232</v>
      </c>
      <c r="Y3850" t="s">
        <v>40</v>
      </c>
      <c r="AB3850" t="s">
        <v>37</v>
      </c>
      <c r="AC3850" t="s">
        <v>6439</v>
      </c>
      <c r="AD3850" t="s">
        <v>39</v>
      </c>
    </row>
    <row r="3851" spans="1:30">
      <c r="A3851" t="s">
        <v>4933</v>
      </c>
      <c r="B3851" t="s">
        <v>26</v>
      </c>
      <c r="C3851" t="s">
        <v>27</v>
      </c>
      <c r="D3851" t="s">
        <v>28</v>
      </c>
      <c r="E3851" t="s">
        <v>363</v>
      </c>
      <c r="F3851" t="s">
        <v>4908</v>
      </c>
      <c r="G3851" t="s">
        <v>4909</v>
      </c>
      <c r="H3851" t="s">
        <v>6181</v>
      </c>
      <c r="I3851" t="s">
        <v>5957</v>
      </c>
      <c r="J3851" t="s">
        <v>4933</v>
      </c>
      <c r="K3851" t="s">
        <v>30</v>
      </c>
      <c r="L3851" t="s">
        <v>74</v>
      </c>
      <c r="M3851" t="s">
        <v>74</v>
      </c>
      <c r="N3851" t="s">
        <v>42</v>
      </c>
      <c r="O3851" t="s">
        <v>4935</v>
      </c>
      <c r="P3851" t="s">
        <v>72</v>
      </c>
      <c r="Q3851" t="s">
        <v>122</v>
      </c>
      <c r="R3851" t="s">
        <v>4936</v>
      </c>
      <c r="S3851" t="str">
        <f t="shared" si="60"/>
        <v>QUISPE FLORES, RENE PASCUAL</v>
      </c>
      <c r="T3851" t="s">
        <v>40</v>
      </c>
      <c r="U3851" t="s">
        <v>47</v>
      </c>
      <c r="V3851" t="s">
        <v>48</v>
      </c>
      <c r="W3851" t="s">
        <v>18178</v>
      </c>
      <c r="X3851" s="121">
        <v>26391</v>
      </c>
      <c r="Y3851" t="s">
        <v>4937</v>
      </c>
      <c r="AB3851" t="s">
        <v>37</v>
      </c>
      <c r="AC3851" t="s">
        <v>77</v>
      </c>
      <c r="AD3851" t="s">
        <v>39</v>
      </c>
    </row>
    <row r="3852" spans="1:30">
      <c r="A3852" t="s">
        <v>4938</v>
      </c>
      <c r="B3852" t="s">
        <v>26</v>
      </c>
      <c r="C3852" t="s">
        <v>27</v>
      </c>
      <c r="D3852" t="s">
        <v>28</v>
      </c>
      <c r="E3852" t="s">
        <v>363</v>
      </c>
      <c r="F3852" t="s">
        <v>4908</v>
      </c>
      <c r="G3852" t="s">
        <v>4909</v>
      </c>
      <c r="H3852" t="s">
        <v>6181</v>
      </c>
      <c r="I3852" t="s">
        <v>5957</v>
      </c>
      <c r="J3852" t="s">
        <v>4938</v>
      </c>
      <c r="K3852" t="s">
        <v>87</v>
      </c>
      <c r="L3852" t="s">
        <v>88</v>
      </c>
      <c r="M3852" t="s">
        <v>1188</v>
      </c>
      <c r="N3852" t="s">
        <v>42</v>
      </c>
      <c r="O3852" t="s">
        <v>4939</v>
      </c>
      <c r="P3852" t="s">
        <v>633</v>
      </c>
      <c r="Q3852" t="s">
        <v>984</v>
      </c>
      <c r="R3852" t="s">
        <v>4940</v>
      </c>
      <c r="S3852" t="str">
        <f t="shared" si="60"/>
        <v>CCAMA GAMARRA, EDITH OLIVIA</v>
      </c>
      <c r="T3852" t="s">
        <v>91</v>
      </c>
      <c r="U3852" t="s">
        <v>36</v>
      </c>
      <c r="V3852" t="s">
        <v>48</v>
      </c>
      <c r="W3852" t="s">
        <v>18179</v>
      </c>
      <c r="X3852" s="121">
        <v>24674</v>
      </c>
      <c r="Y3852" t="s">
        <v>4941</v>
      </c>
      <c r="AB3852" t="s">
        <v>37</v>
      </c>
      <c r="AC3852" t="s">
        <v>92</v>
      </c>
      <c r="AD3852" t="s">
        <v>39</v>
      </c>
    </row>
    <row r="3853" spans="1:30">
      <c r="A3853" t="s">
        <v>4942</v>
      </c>
      <c r="B3853" t="s">
        <v>26</v>
      </c>
      <c r="C3853" t="s">
        <v>27</v>
      </c>
      <c r="D3853" t="s">
        <v>28</v>
      </c>
      <c r="E3853" t="s">
        <v>363</v>
      </c>
      <c r="F3853" t="s">
        <v>4908</v>
      </c>
      <c r="G3853" t="s">
        <v>4909</v>
      </c>
      <c r="H3853" t="s">
        <v>6181</v>
      </c>
      <c r="I3853" t="s">
        <v>5957</v>
      </c>
      <c r="J3853" t="s">
        <v>4942</v>
      </c>
      <c r="K3853" t="s">
        <v>87</v>
      </c>
      <c r="L3853" t="s">
        <v>88</v>
      </c>
      <c r="M3853" t="s">
        <v>89</v>
      </c>
      <c r="N3853" t="s">
        <v>42</v>
      </c>
      <c r="O3853" t="s">
        <v>1064</v>
      </c>
      <c r="P3853" t="s">
        <v>124</v>
      </c>
      <c r="Q3853" t="s">
        <v>128</v>
      </c>
      <c r="R3853" t="s">
        <v>806</v>
      </c>
      <c r="S3853" t="str">
        <f t="shared" si="60"/>
        <v>ZENTENO VELASQUEZ, LUIS</v>
      </c>
      <c r="T3853" t="s">
        <v>172</v>
      </c>
      <c r="U3853" t="s">
        <v>36</v>
      </c>
      <c r="V3853" t="s">
        <v>48</v>
      </c>
      <c r="W3853" t="s">
        <v>18180</v>
      </c>
      <c r="X3853" s="121">
        <v>19602</v>
      </c>
      <c r="Y3853" t="s">
        <v>4943</v>
      </c>
      <c r="AB3853" t="s">
        <v>37</v>
      </c>
      <c r="AC3853" t="s">
        <v>92</v>
      </c>
      <c r="AD3853" t="s">
        <v>39</v>
      </c>
    </row>
    <row r="3854" spans="1:30">
      <c r="A3854" t="s">
        <v>4946</v>
      </c>
      <c r="B3854" t="s">
        <v>26</v>
      </c>
      <c r="C3854" t="s">
        <v>27</v>
      </c>
      <c r="D3854" t="s">
        <v>28</v>
      </c>
      <c r="E3854" t="s">
        <v>230</v>
      </c>
      <c r="F3854" t="s">
        <v>4944</v>
      </c>
      <c r="G3854" t="s">
        <v>4945</v>
      </c>
      <c r="H3854" t="s">
        <v>6181</v>
      </c>
      <c r="I3854" t="s">
        <v>653</v>
      </c>
      <c r="J3854" t="s">
        <v>4946</v>
      </c>
      <c r="K3854" t="s">
        <v>30</v>
      </c>
      <c r="L3854" t="s">
        <v>31</v>
      </c>
      <c r="M3854" t="s">
        <v>32</v>
      </c>
      <c r="N3854" t="s">
        <v>33</v>
      </c>
      <c r="O3854" t="s">
        <v>4947</v>
      </c>
      <c r="P3854" t="s">
        <v>744</v>
      </c>
      <c r="Q3854" t="s">
        <v>319</v>
      </c>
      <c r="R3854" t="s">
        <v>4716</v>
      </c>
      <c r="S3854" t="str">
        <f t="shared" si="60"/>
        <v>MONTESINOS MENDOZA, GRIMALDO</v>
      </c>
      <c r="T3854" t="s">
        <v>58</v>
      </c>
      <c r="U3854" t="s">
        <v>36</v>
      </c>
      <c r="V3854" t="s">
        <v>6426</v>
      </c>
      <c r="W3854" t="s">
        <v>18181</v>
      </c>
      <c r="X3854" s="121">
        <v>24765</v>
      </c>
      <c r="Y3854" t="s">
        <v>4717</v>
      </c>
      <c r="Z3854" s="121">
        <v>43525</v>
      </c>
      <c r="AA3854" s="121">
        <v>44985</v>
      </c>
      <c r="AB3854" t="s">
        <v>37</v>
      </c>
      <c r="AC3854" t="s">
        <v>38</v>
      </c>
      <c r="AD3854" t="s">
        <v>39</v>
      </c>
    </row>
    <row r="3855" spans="1:30">
      <c r="A3855" t="s">
        <v>1535</v>
      </c>
      <c r="B3855" t="s">
        <v>26</v>
      </c>
      <c r="C3855" t="s">
        <v>27</v>
      </c>
      <c r="D3855" t="s">
        <v>28</v>
      </c>
      <c r="E3855" t="s">
        <v>230</v>
      </c>
      <c r="F3855" t="s">
        <v>4944</v>
      </c>
      <c r="G3855" t="s">
        <v>4945</v>
      </c>
      <c r="H3855" t="s">
        <v>6181</v>
      </c>
      <c r="I3855" t="s">
        <v>653</v>
      </c>
      <c r="J3855" t="s">
        <v>1535</v>
      </c>
      <c r="K3855" t="s">
        <v>30</v>
      </c>
      <c r="L3855" t="s">
        <v>1130</v>
      </c>
      <c r="M3855" t="s">
        <v>1468</v>
      </c>
      <c r="N3855" t="s">
        <v>231</v>
      </c>
      <c r="O3855" t="s">
        <v>13347</v>
      </c>
      <c r="P3855" t="s">
        <v>40</v>
      </c>
      <c r="Q3855" t="s">
        <v>40</v>
      </c>
      <c r="R3855" t="s">
        <v>40</v>
      </c>
      <c r="S3855" s="163" t="s">
        <v>231</v>
      </c>
      <c r="T3855" t="s">
        <v>62</v>
      </c>
      <c r="U3855" t="s">
        <v>36</v>
      </c>
      <c r="V3855" t="s">
        <v>48</v>
      </c>
      <c r="W3855" t="s">
        <v>40</v>
      </c>
      <c r="X3855" t="s">
        <v>232</v>
      </c>
      <c r="Y3855" t="s">
        <v>40</v>
      </c>
      <c r="AB3855" t="s">
        <v>37</v>
      </c>
      <c r="AC3855" t="s">
        <v>38</v>
      </c>
      <c r="AD3855" t="s">
        <v>39</v>
      </c>
    </row>
    <row r="3856" spans="1:30">
      <c r="A3856" t="s">
        <v>4949</v>
      </c>
      <c r="B3856" t="s">
        <v>26</v>
      </c>
      <c r="C3856" t="s">
        <v>27</v>
      </c>
      <c r="D3856" t="s">
        <v>28</v>
      </c>
      <c r="E3856" t="s">
        <v>230</v>
      </c>
      <c r="F3856" t="s">
        <v>4944</v>
      </c>
      <c r="G3856" t="s">
        <v>4945</v>
      </c>
      <c r="H3856" t="s">
        <v>6181</v>
      </c>
      <c r="I3856" t="s">
        <v>653</v>
      </c>
      <c r="J3856" t="s">
        <v>4949</v>
      </c>
      <c r="K3856" t="s">
        <v>30</v>
      </c>
      <c r="L3856" t="s">
        <v>1130</v>
      </c>
      <c r="M3856" t="s">
        <v>1131</v>
      </c>
      <c r="N3856" t="s">
        <v>231</v>
      </c>
      <c r="O3856" t="s">
        <v>297</v>
      </c>
      <c r="P3856" t="s">
        <v>40</v>
      </c>
      <c r="Q3856" t="s">
        <v>40</v>
      </c>
      <c r="R3856" t="s">
        <v>40</v>
      </c>
      <c r="S3856" s="163" t="s">
        <v>231</v>
      </c>
      <c r="T3856" t="s">
        <v>62</v>
      </c>
      <c r="U3856" t="s">
        <v>36</v>
      </c>
      <c r="V3856" t="s">
        <v>48</v>
      </c>
      <c r="W3856" t="s">
        <v>40</v>
      </c>
      <c r="X3856" t="s">
        <v>232</v>
      </c>
      <c r="Y3856" t="s">
        <v>40</v>
      </c>
      <c r="AB3856" t="s">
        <v>37</v>
      </c>
      <c r="AC3856" t="s">
        <v>38</v>
      </c>
      <c r="AD3856" t="s">
        <v>39</v>
      </c>
    </row>
    <row r="3857" spans="1:30">
      <c r="A3857" t="s">
        <v>12532</v>
      </c>
      <c r="B3857" t="s">
        <v>26</v>
      </c>
      <c r="C3857" t="s">
        <v>27</v>
      </c>
      <c r="D3857" t="s">
        <v>28</v>
      </c>
      <c r="E3857" t="s">
        <v>230</v>
      </c>
      <c r="F3857" t="s">
        <v>4944</v>
      </c>
      <c r="G3857" t="s">
        <v>4945</v>
      </c>
      <c r="H3857" t="s">
        <v>6181</v>
      </c>
      <c r="I3857" t="s">
        <v>653</v>
      </c>
      <c r="J3857" t="s">
        <v>12532</v>
      </c>
      <c r="K3857" t="s">
        <v>30</v>
      </c>
      <c r="L3857" t="s">
        <v>30</v>
      </c>
      <c r="M3857" t="s">
        <v>41</v>
      </c>
      <c r="N3857" t="s">
        <v>42</v>
      </c>
      <c r="O3857" t="s">
        <v>14783</v>
      </c>
      <c r="P3857" t="s">
        <v>103</v>
      </c>
      <c r="Q3857" t="s">
        <v>103</v>
      </c>
      <c r="R3857" t="s">
        <v>18184</v>
      </c>
      <c r="S3857" t="str">
        <f t="shared" si="60"/>
        <v>MAMANI MAMANI, GUMERCINDO</v>
      </c>
      <c r="T3857" t="s">
        <v>51</v>
      </c>
      <c r="U3857" t="s">
        <v>47</v>
      </c>
      <c r="V3857" t="s">
        <v>48</v>
      </c>
      <c r="W3857" t="s">
        <v>18182</v>
      </c>
      <c r="X3857" s="121">
        <v>24120</v>
      </c>
      <c r="Y3857" t="s">
        <v>18183</v>
      </c>
      <c r="AB3857" t="s">
        <v>37</v>
      </c>
      <c r="AC3857" t="s">
        <v>38</v>
      </c>
      <c r="AD3857" t="s">
        <v>39</v>
      </c>
    </row>
    <row r="3858" spans="1:30">
      <c r="A3858" t="s">
        <v>4951</v>
      </c>
      <c r="B3858" t="s">
        <v>26</v>
      </c>
      <c r="C3858" t="s">
        <v>27</v>
      </c>
      <c r="D3858" t="s">
        <v>28</v>
      </c>
      <c r="E3858" t="s">
        <v>230</v>
      </c>
      <c r="F3858" t="s">
        <v>4944</v>
      </c>
      <c r="G3858" t="s">
        <v>4945</v>
      </c>
      <c r="H3858" t="s">
        <v>6181</v>
      </c>
      <c r="I3858" t="s">
        <v>653</v>
      </c>
      <c r="J3858" t="s">
        <v>4951</v>
      </c>
      <c r="K3858" t="s">
        <v>30</v>
      </c>
      <c r="L3858" t="s">
        <v>30</v>
      </c>
      <c r="M3858" t="s">
        <v>2498</v>
      </c>
      <c r="N3858" t="s">
        <v>42</v>
      </c>
      <c r="O3858" t="s">
        <v>52</v>
      </c>
      <c r="P3858" t="s">
        <v>81</v>
      </c>
      <c r="Q3858" t="s">
        <v>346</v>
      </c>
      <c r="R3858" t="s">
        <v>4952</v>
      </c>
      <c r="S3858" t="str">
        <f t="shared" si="60"/>
        <v>ACHATA FERNANDEZ, ENCARNACION BETOHSABE</v>
      </c>
      <c r="T3858" t="s">
        <v>46</v>
      </c>
      <c r="U3858" t="s">
        <v>47</v>
      </c>
      <c r="V3858" t="s">
        <v>48</v>
      </c>
      <c r="W3858" t="s">
        <v>18185</v>
      </c>
      <c r="X3858" s="121">
        <v>23095</v>
      </c>
      <c r="Y3858" t="s">
        <v>4953</v>
      </c>
      <c r="AB3858" t="s">
        <v>37</v>
      </c>
      <c r="AC3858" t="s">
        <v>38</v>
      </c>
      <c r="AD3858" t="s">
        <v>39</v>
      </c>
    </row>
    <row r="3859" spans="1:30">
      <c r="A3859" t="s">
        <v>4954</v>
      </c>
      <c r="B3859" t="s">
        <v>26</v>
      </c>
      <c r="C3859" t="s">
        <v>27</v>
      </c>
      <c r="D3859" t="s">
        <v>28</v>
      </c>
      <c r="E3859" t="s">
        <v>230</v>
      </c>
      <c r="F3859" t="s">
        <v>4944</v>
      </c>
      <c r="G3859" t="s">
        <v>4945</v>
      </c>
      <c r="H3859" t="s">
        <v>6181</v>
      </c>
      <c r="I3859" t="s">
        <v>653</v>
      </c>
      <c r="J3859" t="s">
        <v>4954</v>
      </c>
      <c r="K3859" t="s">
        <v>30</v>
      </c>
      <c r="L3859" t="s">
        <v>30</v>
      </c>
      <c r="M3859" t="s">
        <v>41</v>
      </c>
      <c r="N3859" t="s">
        <v>42</v>
      </c>
      <c r="O3859" t="s">
        <v>4955</v>
      </c>
      <c r="P3859" t="s">
        <v>749</v>
      </c>
      <c r="Q3859" t="s">
        <v>147</v>
      </c>
      <c r="R3859" t="s">
        <v>626</v>
      </c>
      <c r="S3859" t="str">
        <f t="shared" si="60"/>
        <v>HILASACA PAUCARA, ADOLFO</v>
      </c>
      <c r="T3859" t="s">
        <v>46</v>
      </c>
      <c r="U3859" t="s">
        <v>47</v>
      </c>
      <c r="V3859" t="s">
        <v>48</v>
      </c>
      <c r="W3859" t="s">
        <v>18186</v>
      </c>
      <c r="X3859" s="121">
        <v>24220</v>
      </c>
      <c r="Y3859" t="s">
        <v>4956</v>
      </c>
      <c r="AB3859" t="s">
        <v>37</v>
      </c>
      <c r="AC3859" t="s">
        <v>38</v>
      </c>
      <c r="AD3859" t="s">
        <v>39</v>
      </c>
    </row>
    <row r="3860" spans="1:30">
      <c r="A3860" t="s">
        <v>4957</v>
      </c>
      <c r="B3860" t="s">
        <v>26</v>
      </c>
      <c r="C3860" t="s">
        <v>27</v>
      </c>
      <c r="D3860" t="s">
        <v>28</v>
      </c>
      <c r="E3860" t="s">
        <v>230</v>
      </c>
      <c r="F3860" t="s">
        <v>4944</v>
      </c>
      <c r="G3860" t="s">
        <v>4945</v>
      </c>
      <c r="H3860" t="s">
        <v>6181</v>
      </c>
      <c r="I3860" t="s">
        <v>653</v>
      </c>
      <c r="J3860" t="s">
        <v>4957</v>
      </c>
      <c r="K3860" t="s">
        <v>30</v>
      </c>
      <c r="L3860" t="s">
        <v>30</v>
      </c>
      <c r="M3860" t="s">
        <v>41</v>
      </c>
      <c r="N3860" t="s">
        <v>42</v>
      </c>
      <c r="O3860" t="s">
        <v>13476</v>
      </c>
      <c r="P3860" t="s">
        <v>285</v>
      </c>
      <c r="Q3860" t="s">
        <v>239</v>
      </c>
      <c r="R3860" t="s">
        <v>173</v>
      </c>
      <c r="S3860" t="str">
        <f t="shared" si="60"/>
        <v>NINA VALERIANO, MARITZA</v>
      </c>
      <c r="T3860" t="s">
        <v>46</v>
      </c>
      <c r="U3860" t="s">
        <v>47</v>
      </c>
      <c r="V3860" t="s">
        <v>48</v>
      </c>
      <c r="W3860" t="s">
        <v>18187</v>
      </c>
      <c r="X3860" s="121">
        <v>29187</v>
      </c>
      <c r="Y3860" t="s">
        <v>13477</v>
      </c>
      <c r="AB3860" t="s">
        <v>37</v>
      </c>
      <c r="AC3860" t="s">
        <v>38</v>
      </c>
      <c r="AD3860" t="s">
        <v>39</v>
      </c>
    </row>
    <row r="3861" spans="1:30">
      <c r="A3861" t="s">
        <v>4958</v>
      </c>
      <c r="B3861" t="s">
        <v>26</v>
      </c>
      <c r="C3861" t="s">
        <v>27</v>
      </c>
      <c r="D3861" t="s">
        <v>28</v>
      </c>
      <c r="E3861" t="s">
        <v>230</v>
      </c>
      <c r="F3861" t="s">
        <v>4944</v>
      </c>
      <c r="G3861" t="s">
        <v>4945</v>
      </c>
      <c r="H3861" t="s">
        <v>6181</v>
      </c>
      <c r="I3861" t="s">
        <v>653</v>
      </c>
      <c r="J3861" t="s">
        <v>4958</v>
      </c>
      <c r="K3861" t="s">
        <v>30</v>
      </c>
      <c r="L3861" t="s">
        <v>30</v>
      </c>
      <c r="M3861" t="s">
        <v>41</v>
      </c>
      <c r="N3861" t="s">
        <v>42</v>
      </c>
      <c r="O3861" t="s">
        <v>13478</v>
      </c>
      <c r="P3861" t="s">
        <v>148</v>
      </c>
      <c r="Q3861" t="s">
        <v>1031</v>
      </c>
      <c r="R3861" t="s">
        <v>146</v>
      </c>
      <c r="S3861" t="str">
        <f t="shared" si="60"/>
        <v>RAMOS PARIPANCA, LAURA</v>
      </c>
      <c r="T3861" t="s">
        <v>62</v>
      </c>
      <c r="U3861" t="s">
        <v>47</v>
      </c>
      <c r="V3861" t="s">
        <v>48</v>
      </c>
      <c r="W3861" t="s">
        <v>19349</v>
      </c>
      <c r="X3861" s="121">
        <v>23972</v>
      </c>
      <c r="Y3861" t="s">
        <v>19350</v>
      </c>
      <c r="AB3861" t="s">
        <v>37</v>
      </c>
      <c r="AC3861" t="s">
        <v>38</v>
      </c>
      <c r="AD3861" t="s">
        <v>39</v>
      </c>
    </row>
    <row r="3862" spans="1:30">
      <c r="A3862" t="s">
        <v>4959</v>
      </c>
      <c r="B3862" t="s">
        <v>26</v>
      </c>
      <c r="C3862" t="s">
        <v>27</v>
      </c>
      <c r="D3862" t="s">
        <v>28</v>
      </c>
      <c r="E3862" t="s">
        <v>230</v>
      </c>
      <c r="F3862" t="s">
        <v>4944</v>
      </c>
      <c r="G3862" t="s">
        <v>4945</v>
      </c>
      <c r="H3862" t="s">
        <v>6181</v>
      </c>
      <c r="I3862" t="s">
        <v>653</v>
      </c>
      <c r="J3862" t="s">
        <v>4959</v>
      </c>
      <c r="K3862" t="s">
        <v>30</v>
      </c>
      <c r="L3862" t="s">
        <v>30</v>
      </c>
      <c r="M3862" t="s">
        <v>2498</v>
      </c>
      <c r="N3862" t="s">
        <v>42</v>
      </c>
      <c r="O3862" t="s">
        <v>6327</v>
      </c>
      <c r="P3862" t="s">
        <v>80</v>
      </c>
      <c r="Q3862" t="s">
        <v>129</v>
      </c>
      <c r="R3862" t="s">
        <v>4982</v>
      </c>
      <c r="S3862" t="str">
        <f t="shared" si="60"/>
        <v>ALEMAN CRUZ, FELICITAS MARINA</v>
      </c>
      <c r="T3862" t="s">
        <v>51</v>
      </c>
      <c r="U3862" t="s">
        <v>47</v>
      </c>
      <c r="V3862" t="s">
        <v>48</v>
      </c>
      <c r="W3862" t="s">
        <v>18188</v>
      </c>
      <c r="X3862" s="121">
        <v>27826</v>
      </c>
      <c r="Y3862" t="s">
        <v>4983</v>
      </c>
      <c r="AB3862" t="s">
        <v>37</v>
      </c>
      <c r="AC3862" t="s">
        <v>38</v>
      </c>
      <c r="AD3862" t="s">
        <v>39</v>
      </c>
    </row>
    <row r="3863" spans="1:30">
      <c r="A3863" t="s">
        <v>4963</v>
      </c>
      <c r="B3863" t="s">
        <v>26</v>
      </c>
      <c r="C3863" t="s">
        <v>27</v>
      </c>
      <c r="D3863" t="s">
        <v>28</v>
      </c>
      <c r="E3863" t="s">
        <v>230</v>
      </c>
      <c r="F3863" t="s">
        <v>4944</v>
      </c>
      <c r="G3863" t="s">
        <v>4945</v>
      </c>
      <c r="H3863" t="s">
        <v>6181</v>
      </c>
      <c r="I3863" t="s">
        <v>653</v>
      </c>
      <c r="J3863" t="s">
        <v>4963</v>
      </c>
      <c r="K3863" t="s">
        <v>30</v>
      </c>
      <c r="L3863" t="s">
        <v>30</v>
      </c>
      <c r="M3863" t="s">
        <v>41</v>
      </c>
      <c r="N3863" t="s">
        <v>42</v>
      </c>
      <c r="O3863" t="s">
        <v>13479</v>
      </c>
      <c r="P3863" t="s">
        <v>311</v>
      </c>
      <c r="Q3863" t="s">
        <v>146</v>
      </c>
      <c r="R3863" t="s">
        <v>220</v>
      </c>
      <c r="S3863" t="str">
        <f t="shared" si="60"/>
        <v>CALISAYA LAURA, OSWALDO</v>
      </c>
      <c r="T3863" t="s">
        <v>46</v>
      </c>
      <c r="U3863" t="s">
        <v>47</v>
      </c>
      <c r="V3863" t="s">
        <v>48</v>
      </c>
      <c r="W3863" t="s">
        <v>18189</v>
      </c>
      <c r="X3863" s="121">
        <v>21037</v>
      </c>
      <c r="Y3863" t="s">
        <v>14784</v>
      </c>
      <c r="AB3863" t="s">
        <v>37</v>
      </c>
      <c r="AC3863" t="s">
        <v>38</v>
      </c>
      <c r="AD3863" t="s">
        <v>39</v>
      </c>
    </row>
    <row r="3864" spans="1:30">
      <c r="A3864" t="s">
        <v>4964</v>
      </c>
      <c r="B3864" t="s">
        <v>26</v>
      </c>
      <c r="C3864" t="s">
        <v>27</v>
      </c>
      <c r="D3864" t="s">
        <v>28</v>
      </c>
      <c r="E3864" t="s">
        <v>230</v>
      </c>
      <c r="F3864" t="s">
        <v>4944</v>
      </c>
      <c r="G3864" t="s">
        <v>4945</v>
      </c>
      <c r="H3864" t="s">
        <v>6181</v>
      </c>
      <c r="I3864" t="s">
        <v>653</v>
      </c>
      <c r="J3864" t="s">
        <v>4964</v>
      </c>
      <c r="K3864" t="s">
        <v>30</v>
      </c>
      <c r="L3864" t="s">
        <v>30</v>
      </c>
      <c r="M3864" t="s">
        <v>41</v>
      </c>
      <c r="N3864" t="s">
        <v>42</v>
      </c>
      <c r="O3864" t="s">
        <v>4965</v>
      </c>
      <c r="P3864" t="s">
        <v>175</v>
      </c>
      <c r="Q3864" t="s">
        <v>72</v>
      </c>
      <c r="R3864" t="s">
        <v>105</v>
      </c>
      <c r="S3864" t="str">
        <f t="shared" si="60"/>
        <v>TITO QUISPE, CARMEN</v>
      </c>
      <c r="T3864" t="s">
        <v>58</v>
      </c>
      <c r="U3864" t="s">
        <v>47</v>
      </c>
      <c r="V3864" t="s">
        <v>48</v>
      </c>
      <c r="W3864" t="s">
        <v>18190</v>
      </c>
      <c r="X3864" s="121">
        <v>28422</v>
      </c>
      <c r="Y3864" t="s">
        <v>4966</v>
      </c>
      <c r="AB3864" t="s">
        <v>37</v>
      </c>
      <c r="AC3864" t="s">
        <v>38</v>
      </c>
      <c r="AD3864" t="s">
        <v>39</v>
      </c>
    </row>
    <row r="3865" spans="1:30">
      <c r="A3865" t="s">
        <v>4967</v>
      </c>
      <c r="B3865" t="s">
        <v>26</v>
      </c>
      <c r="C3865" t="s">
        <v>27</v>
      </c>
      <c r="D3865" t="s">
        <v>28</v>
      </c>
      <c r="E3865" t="s">
        <v>230</v>
      </c>
      <c r="F3865" t="s">
        <v>4944</v>
      </c>
      <c r="G3865" t="s">
        <v>4945</v>
      </c>
      <c r="H3865" t="s">
        <v>6181</v>
      </c>
      <c r="I3865" t="s">
        <v>653</v>
      </c>
      <c r="J3865" t="s">
        <v>4967</v>
      </c>
      <c r="K3865" t="s">
        <v>30</v>
      </c>
      <c r="L3865" t="s">
        <v>30</v>
      </c>
      <c r="M3865" t="s">
        <v>41</v>
      </c>
      <c r="N3865" t="s">
        <v>42</v>
      </c>
      <c r="O3865" t="s">
        <v>52</v>
      </c>
      <c r="P3865" t="s">
        <v>94</v>
      </c>
      <c r="Q3865" t="s">
        <v>480</v>
      </c>
      <c r="R3865" t="s">
        <v>4968</v>
      </c>
      <c r="S3865" t="str">
        <f t="shared" si="60"/>
        <v>CHARAJA DEZA, LILIA HELENA</v>
      </c>
      <c r="T3865" t="s">
        <v>51</v>
      </c>
      <c r="U3865" t="s">
        <v>47</v>
      </c>
      <c r="V3865" t="s">
        <v>48</v>
      </c>
      <c r="W3865" t="s">
        <v>18191</v>
      </c>
      <c r="X3865" s="121">
        <v>24780</v>
      </c>
      <c r="Y3865" t="s">
        <v>4969</v>
      </c>
      <c r="AB3865" t="s">
        <v>37</v>
      </c>
      <c r="AC3865" t="s">
        <v>38</v>
      </c>
      <c r="AD3865" t="s">
        <v>39</v>
      </c>
    </row>
    <row r="3866" spans="1:30">
      <c r="A3866" t="s">
        <v>4970</v>
      </c>
      <c r="B3866" t="s">
        <v>26</v>
      </c>
      <c r="C3866" t="s">
        <v>27</v>
      </c>
      <c r="D3866" t="s">
        <v>28</v>
      </c>
      <c r="E3866" t="s">
        <v>230</v>
      </c>
      <c r="F3866" t="s">
        <v>4944</v>
      </c>
      <c r="G3866" t="s">
        <v>4945</v>
      </c>
      <c r="H3866" t="s">
        <v>6181</v>
      </c>
      <c r="I3866" t="s">
        <v>653</v>
      </c>
      <c r="J3866" t="s">
        <v>4970</v>
      </c>
      <c r="K3866" t="s">
        <v>30</v>
      </c>
      <c r="L3866" t="s">
        <v>30</v>
      </c>
      <c r="M3866" t="s">
        <v>41</v>
      </c>
      <c r="N3866" t="s">
        <v>42</v>
      </c>
      <c r="O3866" t="s">
        <v>52</v>
      </c>
      <c r="P3866" t="s">
        <v>64</v>
      </c>
      <c r="Q3866" t="s">
        <v>307</v>
      </c>
      <c r="R3866" t="s">
        <v>857</v>
      </c>
      <c r="S3866" t="str">
        <f t="shared" si="60"/>
        <v>CHOQUE BORDA, HONORATO</v>
      </c>
      <c r="T3866" t="s">
        <v>62</v>
      </c>
      <c r="U3866" t="s">
        <v>47</v>
      </c>
      <c r="V3866" t="s">
        <v>48</v>
      </c>
      <c r="W3866" t="s">
        <v>18192</v>
      </c>
      <c r="X3866" s="121">
        <v>21906</v>
      </c>
      <c r="Y3866" t="s">
        <v>4971</v>
      </c>
      <c r="AB3866" t="s">
        <v>37</v>
      </c>
      <c r="AC3866" t="s">
        <v>38</v>
      </c>
      <c r="AD3866" t="s">
        <v>39</v>
      </c>
    </row>
    <row r="3867" spans="1:30">
      <c r="A3867" t="s">
        <v>4972</v>
      </c>
      <c r="B3867" t="s">
        <v>26</v>
      </c>
      <c r="C3867" t="s">
        <v>27</v>
      </c>
      <c r="D3867" t="s">
        <v>28</v>
      </c>
      <c r="E3867" t="s">
        <v>230</v>
      </c>
      <c r="F3867" t="s">
        <v>4944</v>
      </c>
      <c r="G3867" t="s">
        <v>4945</v>
      </c>
      <c r="H3867" t="s">
        <v>6181</v>
      </c>
      <c r="I3867" t="s">
        <v>653</v>
      </c>
      <c r="J3867" t="s">
        <v>4972</v>
      </c>
      <c r="K3867" t="s">
        <v>30</v>
      </c>
      <c r="L3867" t="s">
        <v>30</v>
      </c>
      <c r="M3867" t="s">
        <v>41</v>
      </c>
      <c r="N3867" t="s">
        <v>42</v>
      </c>
      <c r="O3867" t="s">
        <v>52</v>
      </c>
      <c r="P3867" t="s">
        <v>155</v>
      </c>
      <c r="Q3867" t="s">
        <v>199</v>
      </c>
      <c r="R3867" t="s">
        <v>4973</v>
      </c>
      <c r="S3867" t="str">
        <f t="shared" si="60"/>
        <v>CHURA TARQUI, SABAS</v>
      </c>
      <c r="T3867" t="s">
        <v>46</v>
      </c>
      <c r="U3867" t="s">
        <v>47</v>
      </c>
      <c r="V3867" t="s">
        <v>48</v>
      </c>
      <c r="W3867" t="s">
        <v>18193</v>
      </c>
      <c r="X3867" s="121">
        <v>24813</v>
      </c>
      <c r="Y3867" t="s">
        <v>4974</v>
      </c>
      <c r="AB3867" t="s">
        <v>37</v>
      </c>
      <c r="AC3867" t="s">
        <v>38</v>
      </c>
      <c r="AD3867" t="s">
        <v>39</v>
      </c>
    </row>
    <row r="3868" spans="1:30">
      <c r="A3868" t="s">
        <v>4975</v>
      </c>
      <c r="B3868" t="s">
        <v>26</v>
      </c>
      <c r="C3868" t="s">
        <v>27</v>
      </c>
      <c r="D3868" t="s">
        <v>28</v>
      </c>
      <c r="E3868" t="s">
        <v>230</v>
      </c>
      <c r="F3868" t="s">
        <v>4944</v>
      </c>
      <c r="G3868" t="s">
        <v>4945</v>
      </c>
      <c r="H3868" t="s">
        <v>6181</v>
      </c>
      <c r="I3868" t="s">
        <v>653</v>
      </c>
      <c r="J3868" t="s">
        <v>4975</v>
      </c>
      <c r="K3868" t="s">
        <v>30</v>
      </c>
      <c r="L3868" t="s">
        <v>30</v>
      </c>
      <c r="M3868" t="s">
        <v>41</v>
      </c>
      <c r="N3868" t="s">
        <v>42</v>
      </c>
      <c r="O3868" t="s">
        <v>52</v>
      </c>
      <c r="P3868" t="s">
        <v>73</v>
      </c>
      <c r="Q3868" t="s">
        <v>4976</v>
      </c>
      <c r="R3868" t="s">
        <v>292</v>
      </c>
      <c r="S3868" t="str">
        <f t="shared" si="60"/>
        <v>CONDORI ANCHAPURI, CELIA</v>
      </c>
      <c r="T3868" t="s">
        <v>46</v>
      </c>
      <c r="U3868" t="s">
        <v>47</v>
      </c>
      <c r="V3868" t="s">
        <v>48</v>
      </c>
      <c r="W3868" t="s">
        <v>18194</v>
      </c>
      <c r="X3868" s="121">
        <v>24826</v>
      </c>
      <c r="Y3868" t="s">
        <v>4977</v>
      </c>
      <c r="AB3868" t="s">
        <v>37</v>
      </c>
      <c r="AC3868" t="s">
        <v>38</v>
      </c>
      <c r="AD3868" t="s">
        <v>39</v>
      </c>
    </row>
    <row r="3869" spans="1:30">
      <c r="A3869" t="s">
        <v>4978</v>
      </c>
      <c r="B3869" t="s">
        <v>26</v>
      </c>
      <c r="C3869" t="s">
        <v>27</v>
      </c>
      <c r="D3869" t="s">
        <v>28</v>
      </c>
      <c r="E3869" t="s">
        <v>230</v>
      </c>
      <c r="F3869" t="s">
        <v>4944</v>
      </c>
      <c r="G3869" t="s">
        <v>4945</v>
      </c>
      <c r="H3869" t="s">
        <v>6181</v>
      </c>
      <c r="I3869" t="s">
        <v>653</v>
      </c>
      <c r="J3869" t="s">
        <v>4978</v>
      </c>
      <c r="K3869" t="s">
        <v>30</v>
      </c>
      <c r="L3869" t="s">
        <v>30</v>
      </c>
      <c r="M3869" t="s">
        <v>41</v>
      </c>
      <c r="N3869" t="s">
        <v>42</v>
      </c>
      <c r="O3869" t="s">
        <v>4979</v>
      </c>
      <c r="P3869" t="s">
        <v>73</v>
      </c>
      <c r="Q3869" t="s">
        <v>750</v>
      </c>
      <c r="R3869" t="s">
        <v>890</v>
      </c>
      <c r="S3869" t="str">
        <f t="shared" si="60"/>
        <v>CONDORI RIOS, MARIA MERCEDES</v>
      </c>
      <c r="T3869" t="s">
        <v>58</v>
      </c>
      <c r="U3869" t="s">
        <v>47</v>
      </c>
      <c r="V3869" t="s">
        <v>48</v>
      </c>
      <c r="W3869" t="s">
        <v>18195</v>
      </c>
      <c r="X3869" s="121">
        <v>30191</v>
      </c>
      <c r="Y3869" t="s">
        <v>4950</v>
      </c>
      <c r="AB3869" t="s">
        <v>37</v>
      </c>
      <c r="AC3869" t="s">
        <v>38</v>
      </c>
      <c r="AD3869" t="s">
        <v>39</v>
      </c>
    </row>
    <row r="3870" spans="1:30">
      <c r="A3870" t="s">
        <v>4980</v>
      </c>
      <c r="B3870" t="s">
        <v>26</v>
      </c>
      <c r="C3870" t="s">
        <v>27</v>
      </c>
      <c r="D3870" t="s">
        <v>28</v>
      </c>
      <c r="E3870" t="s">
        <v>230</v>
      </c>
      <c r="F3870" t="s">
        <v>4944</v>
      </c>
      <c r="G3870" t="s">
        <v>4945</v>
      </c>
      <c r="H3870" t="s">
        <v>6181</v>
      </c>
      <c r="I3870" t="s">
        <v>653</v>
      </c>
      <c r="J3870" t="s">
        <v>4980</v>
      </c>
      <c r="K3870" t="s">
        <v>30</v>
      </c>
      <c r="L3870" t="s">
        <v>30</v>
      </c>
      <c r="M3870" t="s">
        <v>41</v>
      </c>
      <c r="N3870" t="s">
        <v>231</v>
      </c>
      <c r="O3870" t="s">
        <v>4981</v>
      </c>
      <c r="P3870" t="s">
        <v>40</v>
      </c>
      <c r="Q3870" t="s">
        <v>40</v>
      </c>
      <c r="R3870" t="s">
        <v>40</v>
      </c>
      <c r="S3870" s="163" t="s">
        <v>231</v>
      </c>
      <c r="T3870" t="s">
        <v>62</v>
      </c>
      <c r="U3870" t="s">
        <v>47</v>
      </c>
      <c r="V3870" t="s">
        <v>48</v>
      </c>
      <c r="W3870" t="s">
        <v>40</v>
      </c>
      <c r="X3870" t="s">
        <v>232</v>
      </c>
      <c r="Y3870" t="s">
        <v>40</v>
      </c>
      <c r="AB3870" t="s">
        <v>37</v>
      </c>
      <c r="AC3870" t="s">
        <v>6439</v>
      </c>
      <c r="AD3870" t="s">
        <v>39</v>
      </c>
    </row>
    <row r="3871" spans="1:30">
      <c r="A3871" t="s">
        <v>4984</v>
      </c>
      <c r="B3871" t="s">
        <v>26</v>
      </c>
      <c r="C3871" t="s">
        <v>27</v>
      </c>
      <c r="D3871" t="s">
        <v>28</v>
      </c>
      <c r="E3871" t="s">
        <v>230</v>
      </c>
      <c r="F3871" t="s">
        <v>4944</v>
      </c>
      <c r="G3871" t="s">
        <v>4945</v>
      </c>
      <c r="H3871" t="s">
        <v>6181</v>
      </c>
      <c r="I3871" t="s">
        <v>653</v>
      </c>
      <c r="J3871" t="s">
        <v>4984</v>
      </c>
      <c r="K3871" t="s">
        <v>30</v>
      </c>
      <c r="L3871" t="s">
        <v>30</v>
      </c>
      <c r="M3871" t="s">
        <v>41</v>
      </c>
      <c r="N3871" t="s">
        <v>42</v>
      </c>
      <c r="O3871" t="s">
        <v>6328</v>
      </c>
      <c r="P3871" t="s">
        <v>509</v>
      </c>
      <c r="Q3871" t="s">
        <v>296</v>
      </c>
      <c r="R3871" t="s">
        <v>6229</v>
      </c>
      <c r="S3871" t="str">
        <f t="shared" si="60"/>
        <v>DE LA RIVA TAPIA, JOEL MAURO</v>
      </c>
      <c r="T3871" t="s">
        <v>51</v>
      </c>
      <c r="U3871" t="s">
        <v>47</v>
      </c>
      <c r="V3871" t="s">
        <v>48</v>
      </c>
      <c r="W3871" t="s">
        <v>18196</v>
      </c>
      <c r="X3871" s="121">
        <v>32354</v>
      </c>
      <c r="Y3871" t="s">
        <v>6230</v>
      </c>
      <c r="AB3871" t="s">
        <v>37</v>
      </c>
      <c r="AC3871" t="s">
        <v>38</v>
      </c>
      <c r="AD3871" t="s">
        <v>39</v>
      </c>
    </row>
    <row r="3872" spans="1:30">
      <c r="A3872" t="s">
        <v>4985</v>
      </c>
      <c r="B3872" t="s">
        <v>26</v>
      </c>
      <c r="C3872" t="s">
        <v>27</v>
      </c>
      <c r="D3872" t="s">
        <v>28</v>
      </c>
      <c r="E3872" t="s">
        <v>230</v>
      </c>
      <c r="F3872" t="s">
        <v>4944</v>
      </c>
      <c r="G3872" t="s">
        <v>4945</v>
      </c>
      <c r="H3872" t="s">
        <v>6181</v>
      </c>
      <c r="I3872" t="s">
        <v>653</v>
      </c>
      <c r="J3872" t="s">
        <v>4985</v>
      </c>
      <c r="K3872" t="s">
        <v>30</v>
      </c>
      <c r="L3872" t="s">
        <v>30</v>
      </c>
      <c r="M3872" t="s">
        <v>41</v>
      </c>
      <c r="N3872" t="s">
        <v>42</v>
      </c>
      <c r="O3872" t="s">
        <v>52</v>
      </c>
      <c r="P3872" t="s">
        <v>689</v>
      </c>
      <c r="Q3872" t="s">
        <v>160</v>
      </c>
      <c r="R3872" t="s">
        <v>4986</v>
      </c>
      <c r="S3872" t="str">
        <f t="shared" si="60"/>
        <v>MARTINEZ YUCRA, JOVA PAULINA</v>
      </c>
      <c r="T3872" t="s">
        <v>51</v>
      </c>
      <c r="U3872" t="s">
        <v>47</v>
      </c>
      <c r="V3872" t="s">
        <v>48</v>
      </c>
      <c r="W3872" t="s">
        <v>18197</v>
      </c>
      <c r="X3872" s="121">
        <v>23438</v>
      </c>
      <c r="Y3872" t="s">
        <v>4987</v>
      </c>
      <c r="AB3872" t="s">
        <v>37</v>
      </c>
      <c r="AC3872" t="s">
        <v>38</v>
      </c>
      <c r="AD3872" t="s">
        <v>39</v>
      </c>
    </row>
    <row r="3873" spans="1:30">
      <c r="A3873" t="s">
        <v>4988</v>
      </c>
      <c r="B3873" t="s">
        <v>26</v>
      </c>
      <c r="C3873" t="s">
        <v>27</v>
      </c>
      <c r="D3873" t="s">
        <v>28</v>
      </c>
      <c r="E3873" t="s">
        <v>230</v>
      </c>
      <c r="F3873" t="s">
        <v>4944</v>
      </c>
      <c r="G3873" t="s">
        <v>4945</v>
      </c>
      <c r="H3873" t="s">
        <v>6181</v>
      </c>
      <c r="I3873" t="s">
        <v>653</v>
      </c>
      <c r="J3873" t="s">
        <v>4988</v>
      </c>
      <c r="K3873" t="s">
        <v>30</v>
      </c>
      <c r="L3873" t="s">
        <v>30</v>
      </c>
      <c r="M3873" t="s">
        <v>41</v>
      </c>
      <c r="N3873" t="s">
        <v>42</v>
      </c>
      <c r="O3873" t="s">
        <v>52</v>
      </c>
      <c r="P3873" t="s">
        <v>294</v>
      </c>
      <c r="Q3873" t="s">
        <v>324</v>
      </c>
      <c r="R3873" t="s">
        <v>4989</v>
      </c>
      <c r="S3873" t="str">
        <f t="shared" si="60"/>
        <v>PAXI COAQUIRA, EQUICIO RUFINO</v>
      </c>
      <c r="T3873" t="s">
        <v>35</v>
      </c>
      <c r="U3873" t="s">
        <v>47</v>
      </c>
      <c r="V3873" t="s">
        <v>48</v>
      </c>
      <c r="W3873" t="s">
        <v>18198</v>
      </c>
      <c r="X3873" s="121">
        <v>23965</v>
      </c>
      <c r="Y3873" t="s">
        <v>4990</v>
      </c>
      <c r="AB3873" t="s">
        <v>37</v>
      </c>
      <c r="AC3873" t="s">
        <v>38</v>
      </c>
      <c r="AD3873" t="s">
        <v>39</v>
      </c>
    </row>
    <row r="3874" spans="1:30">
      <c r="A3874" t="s">
        <v>4991</v>
      </c>
      <c r="B3874" t="s">
        <v>26</v>
      </c>
      <c r="C3874" t="s">
        <v>27</v>
      </c>
      <c r="D3874" t="s">
        <v>28</v>
      </c>
      <c r="E3874" t="s">
        <v>230</v>
      </c>
      <c r="F3874" t="s">
        <v>4944</v>
      </c>
      <c r="G3874" t="s">
        <v>4945</v>
      </c>
      <c r="H3874" t="s">
        <v>6181</v>
      </c>
      <c r="I3874" t="s">
        <v>653</v>
      </c>
      <c r="J3874" t="s">
        <v>4991</v>
      </c>
      <c r="K3874" t="s">
        <v>30</v>
      </c>
      <c r="L3874" t="s">
        <v>30</v>
      </c>
      <c r="M3874" t="s">
        <v>41</v>
      </c>
      <c r="N3874" t="s">
        <v>42</v>
      </c>
      <c r="O3874" t="s">
        <v>4992</v>
      </c>
      <c r="P3874" t="s">
        <v>4993</v>
      </c>
      <c r="Q3874" t="s">
        <v>131</v>
      </c>
      <c r="R3874" t="s">
        <v>4994</v>
      </c>
      <c r="S3874" t="str">
        <f t="shared" si="60"/>
        <v>CASA COILA, MANUELA DAISHY</v>
      </c>
      <c r="T3874" t="s">
        <v>46</v>
      </c>
      <c r="U3874" t="s">
        <v>47</v>
      </c>
      <c r="V3874" t="s">
        <v>48</v>
      </c>
      <c r="W3874" t="s">
        <v>18199</v>
      </c>
      <c r="X3874" s="121">
        <v>26255</v>
      </c>
      <c r="Y3874" t="s">
        <v>4995</v>
      </c>
      <c r="AB3874" t="s">
        <v>37</v>
      </c>
      <c r="AC3874" t="s">
        <v>38</v>
      </c>
      <c r="AD3874" t="s">
        <v>39</v>
      </c>
    </row>
    <row r="3875" spans="1:30">
      <c r="A3875" t="s">
        <v>4996</v>
      </c>
      <c r="B3875" t="s">
        <v>26</v>
      </c>
      <c r="C3875" t="s">
        <v>27</v>
      </c>
      <c r="D3875" t="s">
        <v>28</v>
      </c>
      <c r="E3875" t="s">
        <v>230</v>
      </c>
      <c r="F3875" t="s">
        <v>4944</v>
      </c>
      <c r="G3875" t="s">
        <v>4945</v>
      </c>
      <c r="H3875" t="s">
        <v>6181</v>
      </c>
      <c r="I3875" t="s">
        <v>653</v>
      </c>
      <c r="J3875" t="s">
        <v>4996</v>
      </c>
      <c r="K3875" t="s">
        <v>30</v>
      </c>
      <c r="L3875" t="s">
        <v>30</v>
      </c>
      <c r="M3875" t="s">
        <v>41</v>
      </c>
      <c r="N3875" t="s">
        <v>42</v>
      </c>
      <c r="O3875" t="s">
        <v>52</v>
      </c>
      <c r="P3875" t="s">
        <v>72</v>
      </c>
      <c r="Q3875" t="s">
        <v>203</v>
      </c>
      <c r="R3875" t="s">
        <v>4997</v>
      </c>
      <c r="S3875" t="str">
        <f t="shared" si="60"/>
        <v>QUISPE ANDIA, SANTIAGO RUBEN</v>
      </c>
      <c r="T3875" t="s">
        <v>51</v>
      </c>
      <c r="U3875" t="s">
        <v>47</v>
      </c>
      <c r="V3875" t="s">
        <v>48</v>
      </c>
      <c r="W3875" t="s">
        <v>18200</v>
      </c>
      <c r="X3875" s="121">
        <v>25713</v>
      </c>
      <c r="Y3875" t="s">
        <v>4998</v>
      </c>
      <c r="AB3875" t="s">
        <v>37</v>
      </c>
      <c r="AC3875" t="s">
        <v>38</v>
      </c>
      <c r="AD3875" t="s">
        <v>39</v>
      </c>
    </row>
    <row r="3876" spans="1:30">
      <c r="A3876" t="s">
        <v>4999</v>
      </c>
      <c r="B3876" t="s">
        <v>26</v>
      </c>
      <c r="C3876" t="s">
        <v>27</v>
      </c>
      <c r="D3876" t="s">
        <v>28</v>
      </c>
      <c r="E3876" t="s">
        <v>230</v>
      </c>
      <c r="F3876" t="s">
        <v>4944</v>
      </c>
      <c r="G3876" t="s">
        <v>4945</v>
      </c>
      <c r="H3876" t="s">
        <v>6181</v>
      </c>
      <c r="I3876" t="s">
        <v>653</v>
      </c>
      <c r="J3876" t="s">
        <v>4999</v>
      </c>
      <c r="K3876" t="s">
        <v>30</v>
      </c>
      <c r="L3876" t="s">
        <v>30</v>
      </c>
      <c r="M3876" t="s">
        <v>41</v>
      </c>
      <c r="N3876" t="s">
        <v>231</v>
      </c>
      <c r="O3876" t="s">
        <v>18201</v>
      </c>
      <c r="P3876" t="s">
        <v>40</v>
      </c>
      <c r="Q3876" t="s">
        <v>40</v>
      </c>
      <c r="R3876" t="s">
        <v>40</v>
      </c>
      <c r="S3876" s="163" t="s">
        <v>231</v>
      </c>
      <c r="T3876" t="s">
        <v>62</v>
      </c>
      <c r="U3876" t="s">
        <v>47</v>
      </c>
      <c r="V3876" t="s">
        <v>48</v>
      </c>
      <c r="W3876" t="s">
        <v>40</v>
      </c>
      <c r="X3876" t="s">
        <v>232</v>
      </c>
      <c r="Y3876" t="s">
        <v>40</v>
      </c>
      <c r="AB3876" t="s">
        <v>37</v>
      </c>
      <c r="AC3876" t="s">
        <v>6439</v>
      </c>
      <c r="AD3876" t="s">
        <v>39</v>
      </c>
    </row>
    <row r="3877" spans="1:30">
      <c r="A3877" t="s">
        <v>5000</v>
      </c>
      <c r="B3877" t="s">
        <v>26</v>
      </c>
      <c r="C3877" t="s">
        <v>27</v>
      </c>
      <c r="D3877" t="s">
        <v>28</v>
      </c>
      <c r="E3877" t="s">
        <v>230</v>
      </c>
      <c r="F3877" t="s">
        <v>4944</v>
      </c>
      <c r="G3877" t="s">
        <v>4945</v>
      </c>
      <c r="H3877" t="s">
        <v>6181</v>
      </c>
      <c r="I3877" t="s">
        <v>653</v>
      </c>
      <c r="J3877" t="s">
        <v>5000</v>
      </c>
      <c r="K3877" t="s">
        <v>30</v>
      </c>
      <c r="L3877" t="s">
        <v>30</v>
      </c>
      <c r="M3877" t="s">
        <v>41</v>
      </c>
      <c r="N3877" t="s">
        <v>42</v>
      </c>
      <c r="O3877" t="s">
        <v>5001</v>
      </c>
      <c r="P3877" t="s">
        <v>426</v>
      </c>
      <c r="Q3877" t="s">
        <v>64</v>
      </c>
      <c r="R3877" t="s">
        <v>5002</v>
      </c>
      <c r="S3877" t="str">
        <f t="shared" si="60"/>
        <v>MELO CHOQUE, CARLOS PAULINO</v>
      </c>
      <c r="T3877" t="s">
        <v>46</v>
      </c>
      <c r="U3877" t="s">
        <v>47</v>
      </c>
      <c r="V3877" t="s">
        <v>48</v>
      </c>
      <c r="W3877" t="s">
        <v>18202</v>
      </c>
      <c r="X3877" s="121">
        <v>25355</v>
      </c>
      <c r="Y3877" t="s">
        <v>5003</v>
      </c>
      <c r="AB3877" t="s">
        <v>37</v>
      </c>
      <c r="AC3877" t="s">
        <v>38</v>
      </c>
      <c r="AD3877" t="s">
        <v>39</v>
      </c>
    </row>
    <row r="3878" spans="1:30">
      <c r="A3878" t="s">
        <v>5004</v>
      </c>
      <c r="B3878" t="s">
        <v>26</v>
      </c>
      <c r="C3878" t="s">
        <v>27</v>
      </c>
      <c r="D3878" t="s">
        <v>28</v>
      </c>
      <c r="E3878" t="s">
        <v>230</v>
      </c>
      <c r="F3878" t="s">
        <v>4944</v>
      </c>
      <c r="G3878" t="s">
        <v>4945</v>
      </c>
      <c r="H3878" t="s">
        <v>6181</v>
      </c>
      <c r="I3878" t="s">
        <v>653</v>
      </c>
      <c r="J3878" t="s">
        <v>5004</v>
      </c>
      <c r="K3878" t="s">
        <v>30</v>
      </c>
      <c r="L3878" t="s">
        <v>30</v>
      </c>
      <c r="M3878" t="s">
        <v>41</v>
      </c>
      <c r="N3878" t="s">
        <v>42</v>
      </c>
      <c r="O3878" t="s">
        <v>5005</v>
      </c>
      <c r="P3878" t="s">
        <v>4932</v>
      </c>
      <c r="Q3878" t="s">
        <v>3128</v>
      </c>
      <c r="R3878" t="s">
        <v>690</v>
      </c>
      <c r="S3878" t="str">
        <f t="shared" si="60"/>
        <v>ALANIA PACOVILCA, ANASTACIO</v>
      </c>
      <c r="T3878" t="s">
        <v>46</v>
      </c>
      <c r="U3878" t="s">
        <v>47</v>
      </c>
      <c r="V3878" t="s">
        <v>48</v>
      </c>
      <c r="W3878" t="s">
        <v>18203</v>
      </c>
      <c r="X3878" s="121">
        <v>25685</v>
      </c>
      <c r="Y3878" t="s">
        <v>5006</v>
      </c>
      <c r="AB3878" t="s">
        <v>37</v>
      </c>
      <c r="AC3878" t="s">
        <v>38</v>
      </c>
      <c r="AD3878" t="s">
        <v>39</v>
      </c>
    </row>
    <row r="3879" spans="1:30">
      <c r="A3879" t="s">
        <v>5007</v>
      </c>
      <c r="B3879" t="s">
        <v>26</v>
      </c>
      <c r="C3879" t="s">
        <v>27</v>
      </c>
      <c r="D3879" t="s">
        <v>28</v>
      </c>
      <c r="E3879" t="s">
        <v>230</v>
      </c>
      <c r="F3879" t="s">
        <v>4944</v>
      </c>
      <c r="G3879" t="s">
        <v>4945</v>
      </c>
      <c r="H3879" t="s">
        <v>6181</v>
      </c>
      <c r="I3879" t="s">
        <v>653</v>
      </c>
      <c r="J3879" t="s">
        <v>5007</v>
      </c>
      <c r="K3879" t="s">
        <v>30</v>
      </c>
      <c r="L3879" t="s">
        <v>30</v>
      </c>
      <c r="M3879" t="s">
        <v>41</v>
      </c>
      <c r="N3879" t="s">
        <v>42</v>
      </c>
      <c r="O3879" t="s">
        <v>111</v>
      </c>
      <c r="P3879" t="s">
        <v>226</v>
      </c>
      <c r="Q3879" t="s">
        <v>134</v>
      </c>
      <c r="R3879" t="s">
        <v>3489</v>
      </c>
      <c r="S3879" t="str">
        <f t="shared" si="60"/>
        <v>TICONA GONZALES, ROSENDO</v>
      </c>
      <c r="T3879" t="s">
        <v>51</v>
      </c>
      <c r="U3879" t="s">
        <v>47</v>
      </c>
      <c r="V3879" t="s">
        <v>48</v>
      </c>
      <c r="W3879" t="s">
        <v>18204</v>
      </c>
      <c r="X3879" s="121">
        <v>21797</v>
      </c>
      <c r="Y3879" t="s">
        <v>5008</v>
      </c>
      <c r="AB3879" t="s">
        <v>37</v>
      </c>
      <c r="AC3879" t="s">
        <v>38</v>
      </c>
      <c r="AD3879" t="s">
        <v>39</v>
      </c>
    </row>
    <row r="3880" spans="1:30">
      <c r="A3880" t="s">
        <v>5009</v>
      </c>
      <c r="B3880" t="s">
        <v>26</v>
      </c>
      <c r="C3880" t="s">
        <v>27</v>
      </c>
      <c r="D3880" t="s">
        <v>28</v>
      </c>
      <c r="E3880" t="s">
        <v>230</v>
      </c>
      <c r="F3880" t="s">
        <v>4944</v>
      </c>
      <c r="G3880" t="s">
        <v>4945</v>
      </c>
      <c r="H3880" t="s">
        <v>6181</v>
      </c>
      <c r="I3880" t="s">
        <v>653</v>
      </c>
      <c r="J3880" t="s">
        <v>5009</v>
      </c>
      <c r="K3880" t="s">
        <v>30</v>
      </c>
      <c r="L3880" t="s">
        <v>30</v>
      </c>
      <c r="M3880" t="s">
        <v>41</v>
      </c>
      <c r="N3880" t="s">
        <v>42</v>
      </c>
      <c r="O3880" t="s">
        <v>5010</v>
      </c>
      <c r="P3880" t="s">
        <v>112</v>
      </c>
      <c r="Q3880" t="s">
        <v>117</v>
      </c>
      <c r="R3880" t="s">
        <v>943</v>
      </c>
      <c r="S3880" t="str">
        <f t="shared" si="60"/>
        <v>PACORI QUILCA, JULIO CESAR</v>
      </c>
      <c r="T3880" t="s">
        <v>62</v>
      </c>
      <c r="U3880" t="s">
        <v>47</v>
      </c>
      <c r="V3880" t="s">
        <v>48</v>
      </c>
      <c r="W3880" t="s">
        <v>18205</v>
      </c>
      <c r="X3880" s="121">
        <v>25506</v>
      </c>
      <c r="Y3880" t="s">
        <v>5011</v>
      </c>
      <c r="AB3880" t="s">
        <v>37</v>
      </c>
      <c r="AC3880" t="s">
        <v>38</v>
      </c>
      <c r="AD3880" t="s">
        <v>39</v>
      </c>
    </row>
    <row r="3881" spans="1:30">
      <c r="A3881" t="s">
        <v>5012</v>
      </c>
      <c r="B3881" t="s">
        <v>26</v>
      </c>
      <c r="C3881" t="s">
        <v>27</v>
      </c>
      <c r="D3881" t="s">
        <v>28</v>
      </c>
      <c r="E3881" t="s">
        <v>230</v>
      </c>
      <c r="F3881" t="s">
        <v>4944</v>
      </c>
      <c r="G3881" t="s">
        <v>4945</v>
      </c>
      <c r="H3881" t="s">
        <v>6181</v>
      </c>
      <c r="I3881" t="s">
        <v>653</v>
      </c>
      <c r="J3881" t="s">
        <v>5012</v>
      </c>
      <c r="K3881" t="s">
        <v>30</v>
      </c>
      <c r="L3881" t="s">
        <v>30</v>
      </c>
      <c r="M3881" t="s">
        <v>41</v>
      </c>
      <c r="N3881" t="s">
        <v>42</v>
      </c>
      <c r="O3881" t="s">
        <v>52</v>
      </c>
      <c r="P3881" t="s">
        <v>508</v>
      </c>
      <c r="Q3881" t="s">
        <v>989</v>
      </c>
      <c r="R3881" t="s">
        <v>5013</v>
      </c>
      <c r="S3881" t="str">
        <f t="shared" si="60"/>
        <v>VILLALTA MOLLEHUANCA, EDMUNDA</v>
      </c>
      <c r="T3881" t="s">
        <v>51</v>
      </c>
      <c r="U3881" t="s">
        <v>47</v>
      </c>
      <c r="V3881" t="s">
        <v>48</v>
      </c>
      <c r="W3881" t="s">
        <v>18206</v>
      </c>
      <c r="X3881" s="121">
        <v>22236</v>
      </c>
      <c r="Y3881" t="s">
        <v>5014</v>
      </c>
      <c r="AB3881" t="s">
        <v>37</v>
      </c>
      <c r="AC3881" t="s">
        <v>38</v>
      </c>
      <c r="AD3881" t="s">
        <v>39</v>
      </c>
    </row>
    <row r="3882" spans="1:30">
      <c r="A3882" t="s">
        <v>5015</v>
      </c>
      <c r="B3882" t="s">
        <v>26</v>
      </c>
      <c r="C3882" t="s">
        <v>27</v>
      </c>
      <c r="D3882" t="s">
        <v>28</v>
      </c>
      <c r="E3882" t="s">
        <v>230</v>
      </c>
      <c r="F3882" t="s">
        <v>4944</v>
      </c>
      <c r="G3882" t="s">
        <v>4945</v>
      </c>
      <c r="H3882" t="s">
        <v>6181</v>
      </c>
      <c r="I3882" t="s">
        <v>653</v>
      </c>
      <c r="J3882" t="s">
        <v>5015</v>
      </c>
      <c r="K3882" t="s">
        <v>30</v>
      </c>
      <c r="L3882" t="s">
        <v>30</v>
      </c>
      <c r="M3882" t="s">
        <v>41</v>
      </c>
      <c r="N3882" t="s">
        <v>42</v>
      </c>
      <c r="O3882" t="s">
        <v>3622</v>
      </c>
      <c r="P3882" t="s">
        <v>129</v>
      </c>
      <c r="Q3882" t="s">
        <v>104</v>
      </c>
      <c r="R3882" t="s">
        <v>5016</v>
      </c>
      <c r="S3882" t="str">
        <f t="shared" si="60"/>
        <v>CRUZ CAPACOILA, ANDRES ALFREDO</v>
      </c>
      <c r="T3882" t="s">
        <v>62</v>
      </c>
      <c r="U3882" t="s">
        <v>47</v>
      </c>
      <c r="V3882" t="s">
        <v>48</v>
      </c>
      <c r="W3882" t="s">
        <v>18207</v>
      </c>
      <c r="X3882" s="121">
        <v>26041</v>
      </c>
      <c r="Y3882" t="s">
        <v>5017</v>
      </c>
      <c r="AB3882" t="s">
        <v>37</v>
      </c>
      <c r="AC3882" t="s">
        <v>38</v>
      </c>
      <c r="AD3882" t="s">
        <v>39</v>
      </c>
    </row>
    <row r="3883" spans="1:30">
      <c r="A3883" t="s">
        <v>5235</v>
      </c>
      <c r="B3883" t="s">
        <v>26</v>
      </c>
      <c r="C3883" t="s">
        <v>27</v>
      </c>
      <c r="D3883" t="s">
        <v>28</v>
      </c>
      <c r="E3883" t="s">
        <v>230</v>
      </c>
      <c r="F3883" t="s">
        <v>4944</v>
      </c>
      <c r="G3883" t="s">
        <v>4945</v>
      </c>
      <c r="H3883" t="s">
        <v>6181</v>
      </c>
      <c r="I3883" t="s">
        <v>653</v>
      </c>
      <c r="J3883" t="s">
        <v>5235</v>
      </c>
      <c r="K3883" t="s">
        <v>30</v>
      </c>
      <c r="L3883" t="s">
        <v>30</v>
      </c>
      <c r="M3883" t="s">
        <v>8480</v>
      </c>
      <c r="N3883" t="s">
        <v>231</v>
      </c>
      <c r="O3883" t="s">
        <v>19351</v>
      </c>
      <c r="P3883" t="s">
        <v>40</v>
      </c>
      <c r="Q3883" t="s">
        <v>40</v>
      </c>
      <c r="R3883" t="s">
        <v>40</v>
      </c>
      <c r="S3883" s="163" t="s">
        <v>231</v>
      </c>
      <c r="T3883" t="s">
        <v>62</v>
      </c>
      <c r="U3883" t="s">
        <v>47</v>
      </c>
      <c r="V3883" t="s">
        <v>48</v>
      </c>
      <c r="W3883" t="s">
        <v>40</v>
      </c>
      <c r="X3883" t="s">
        <v>232</v>
      </c>
      <c r="Y3883" t="s">
        <v>40</v>
      </c>
      <c r="AB3883" t="s">
        <v>37</v>
      </c>
      <c r="AC3883" t="s">
        <v>6439</v>
      </c>
      <c r="AD3883" t="s">
        <v>39</v>
      </c>
    </row>
    <row r="3884" spans="1:30">
      <c r="A3884" t="s">
        <v>5018</v>
      </c>
      <c r="B3884" t="s">
        <v>26</v>
      </c>
      <c r="C3884" t="s">
        <v>27</v>
      </c>
      <c r="D3884" t="s">
        <v>28</v>
      </c>
      <c r="E3884" t="s">
        <v>230</v>
      </c>
      <c r="F3884" t="s">
        <v>4944</v>
      </c>
      <c r="G3884" t="s">
        <v>4945</v>
      </c>
      <c r="H3884" t="s">
        <v>6181</v>
      </c>
      <c r="I3884" t="s">
        <v>653</v>
      </c>
      <c r="J3884" t="s">
        <v>5018</v>
      </c>
      <c r="K3884" t="s">
        <v>30</v>
      </c>
      <c r="L3884" t="s">
        <v>74</v>
      </c>
      <c r="M3884" t="s">
        <v>74</v>
      </c>
      <c r="N3884" t="s">
        <v>42</v>
      </c>
      <c r="O3884" t="s">
        <v>5019</v>
      </c>
      <c r="P3884" t="s">
        <v>689</v>
      </c>
      <c r="Q3884" t="s">
        <v>563</v>
      </c>
      <c r="R3884" t="s">
        <v>739</v>
      </c>
      <c r="S3884" t="str">
        <f t="shared" si="60"/>
        <v>MARTINEZ MARIN, ANDRES</v>
      </c>
      <c r="T3884" t="s">
        <v>40</v>
      </c>
      <c r="U3884" t="s">
        <v>47</v>
      </c>
      <c r="V3884" t="s">
        <v>48</v>
      </c>
      <c r="W3884" t="s">
        <v>18676</v>
      </c>
      <c r="X3884" s="121">
        <v>26490</v>
      </c>
      <c r="Y3884" t="s">
        <v>18677</v>
      </c>
      <c r="AB3884" t="s">
        <v>37</v>
      </c>
      <c r="AC3884" t="s">
        <v>77</v>
      </c>
      <c r="AD3884" t="s">
        <v>39</v>
      </c>
    </row>
    <row r="3885" spans="1:30">
      <c r="A3885" t="s">
        <v>5020</v>
      </c>
      <c r="B3885" t="s">
        <v>26</v>
      </c>
      <c r="C3885" t="s">
        <v>27</v>
      </c>
      <c r="D3885" t="s">
        <v>28</v>
      </c>
      <c r="E3885" t="s">
        <v>230</v>
      </c>
      <c r="F3885" t="s">
        <v>4944</v>
      </c>
      <c r="G3885" t="s">
        <v>4945</v>
      </c>
      <c r="H3885" t="s">
        <v>6181</v>
      </c>
      <c r="I3885" t="s">
        <v>653</v>
      </c>
      <c r="J3885" t="s">
        <v>5020</v>
      </c>
      <c r="K3885" t="s">
        <v>30</v>
      </c>
      <c r="L3885" t="s">
        <v>74</v>
      </c>
      <c r="M3885" t="s">
        <v>74</v>
      </c>
      <c r="N3885" t="s">
        <v>42</v>
      </c>
      <c r="O3885" t="s">
        <v>6329</v>
      </c>
      <c r="P3885" t="s">
        <v>234</v>
      </c>
      <c r="Q3885" t="s">
        <v>430</v>
      </c>
      <c r="R3885" t="s">
        <v>18742</v>
      </c>
      <c r="S3885" t="str">
        <f t="shared" si="60"/>
        <v>ESCOBEDO CABRERA, CUSI CCOYLLOR</v>
      </c>
      <c r="T3885" t="s">
        <v>40</v>
      </c>
      <c r="U3885" t="s">
        <v>47</v>
      </c>
      <c r="V3885" t="s">
        <v>48</v>
      </c>
      <c r="W3885" t="s">
        <v>18743</v>
      </c>
      <c r="X3885" s="121">
        <v>29536</v>
      </c>
      <c r="Y3885" t="s">
        <v>18744</v>
      </c>
      <c r="AB3885" t="s">
        <v>37</v>
      </c>
      <c r="AC3885" t="s">
        <v>77</v>
      </c>
      <c r="AD3885" t="s">
        <v>39</v>
      </c>
    </row>
    <row r="3886" spans="1:30">
      <c r="A3886" t="s">
        <v>5021</v>
      </c>
      <c r="B3886" t="s">
        <v>26</v>
      </c>
      <c r="C3886" t="s">
        <v>27</v>
      </c>
      <c r="D3886" t="s">
        <v>28</v>
      </c>
      <c r="E3886" t="s">
        <v>230</v>
      </c>
      <c r="F3886" t="s">
        <v>4944</v>
      </c>
      <c r="G3886" t="s">
        <v>4945</v>
      </c>
      <c r="H3886" t="s">
        <v>6181</v>
      </c>
      <c r="I3886" t="s">
        <v>653</v>
      </c>
      <c r="J3886" t="s">
        <v>5021</v>
      </c>
      <c r="K3886" t="s">
        <v>87</v>
      </c>
      <c r="L3886" t="s">
        <v>709</v>
      </c>
      <c r="M3886" t="s">
        <v>755</v>
      </c>
      <c r="N3886" t="s">
        <v>42</v>
      </c>
      <c r="O3886" t="s">
        <v>13480</v>
      </c>
      <c r="P3886" t="s">
        <v>4321</v>
      </c>
      <c r="Q3886" t="s">
        <v>450</v>
      </c>
      <c r="R3886" t="s">
        <v>4322</v>
      </c>
      <c r="S3886" t="str">
        <f t="shared" si="60"/>
        <v>TUNI VALDIVIA, ELIANA CLOTILDE</v>
      </c>
      <c r="T3886" t="s">
        <v>188</v>
      </c>
      <c r="U3886" t="s">
        <v>36</v>
      </c>
      <c r="V3886" t="s">
        <v>48</v>
      </c>
      <c r="W3886" t="s">
        <v>18209</v>
      </c>
      <c r="X3886" s="121">
        <v>26253</v>
      </c>
      <c r="Y3886" t="s">
        <v>13481</v>
      </c>
      <c r="AB3886" t="s">
        <v>37</v>
      </c>
      <c r="AC3886" t="s">
        <v>92</v>
      </c>
      <c r="AD3886" t="s">
        <v>39</v>
      </c>
    </row>
    <row r="3887" spans="1:30">
      <c r="A3887" t="s">
        <v>5024</v>
      </c>
      <c r="B3887" t="s">
        <v>26</v>
      </c>
      <c r="C3887" t="s">
        <v>27</v>
      </c>
      <c r="D3887" t="s">
        <v>28</v>
      </c>
      <c r="E3887" t="s">
        <v>230</v>
      </c>
      <c r="F3887" t="s">
        <v>4944</v>
      </c>
      <c r="G3887" t="s">
        <v>4945</v>
      </c>
      <c r="H3887" t="s">
        <v>6181</v>
      </c>
      <c r="I3887" t="s">
        <v>653</v>
      </c>
      <c r="J3887" t="s">
        <v>5024</v>
      </c>
      <c r="K3887" t="s">
        <v>87</v>
      </c>
      <c r="L3887" t="s">
        <v>88</v>
      </c>
      <c r="M3887" t="s">
        <v>1188</v>
      </c>
      <c r="N3887" t="s">
        <v>42</v>
      </c>
      <c r="O3887" t="s">
        <v>5025</v>
      </c>
      <c r="P3887" t="s">
        <v>128</v>
      </c>
      <c r="Q3887" t="s">
        <v>4321</v>
      </c>
      <c r="R3887" t="s">
        <v>13366</v>
      </c>
      <c r="S3887" t="str">
        <f t="shared" si="60"/>
        <v>VELASQUEZ TUNI, LORENZO</v>
      </c>
      <c r="T3887" t="s">
        <v>99</v>
      </c>
      <c r="U3887" t="s">
        <v>36</v>
      </c>
      <c r="V3887" t="s">
        <v>48</v>
      </c>
      <c r="W3887" t="s">
        <v>18210</v>
      </c>
      <c r="X3887" s="121">
        <v>25086</v>
      </c>
      <c r="Y3887" t="s">
        <v>13482</v>
      </c>
      <c r="AB3887" t="s">
        <v>37</v>
      </c>
      <c r="AC3887" t="s">
        <v>92</v>
      </c>
      <c r="AD3887" t="s">
        <v>39</v>
      </c>
    </row>
    <row r="3888" spans="1:30">
      <c r="A3888" t="s">
        <v>5026</v>
      </c>
      <c r="B3888" t="s">
        <v>26</v>
      </c>
      <c r="C3888" t="s">
        <v>27</v>
      </c>
      <c r="D3888" t="s">
        <v>28</v>
      </c>
      <c r="E3888" t="s">
        <v>230</v>
      </c>
      <c r="F3888" t="s">
        <v>4944</v>
      </c>
      <c r="G3888" t="s">
        <v>4945</v>
      </c>
      <c r="H3888" t="s">
        <v>6181</v>
      </c>
      <c r="I3888" t="s">
        <v>653</v>
      </c>
      <c r="J3888" t="s">
        <v>5026</v>
      </c>
      <c r="K3888" t="s">
        <v>87</v>
      </c>
      <c r="L3888" t="s">
        <v>88</v>
      </c>
      <c r="M3888" t="s">
        <v>89</v>
      </c>
      <c r="N3888" t="s">
        <v>231</v>
      </c>
      <c r="O3888" t="s">
        <v>19352</v>
      </c>
      <c r="P3888" t="s">
        <v>40</v>
      </c>
      <c r="Q3888" t="s">
        <v>40</v>
      </c>
      <c r="R3888" t="s">
        <v>40</v>
      </c>
      <c r="S3888" s="163" t="s">
        <v>231</v>
      </c>
      <c r="T3888" t="s">
        <v>62</v>
      </c>
      <c r="U3888" t="s">
        <v>36</v>
      </c>
      <c r="V3888" t="s">
        <v>48</v>
      </c>
      <c r="W3888" t="s">
        <v>40</v>
      </c>
      <c r="X3888" t="s">
        <v>232</v>
      </c>
      <c r="Y3888" t="s">
        <v>40</v>
      </c>
      <c r="AB3888" t="s">
        <v>37</v>
      </c>
      <c r="AC3888" t="s">
        <v>92</v>
      </c>
      <c r="AD3888" t="s">
        <v>39</v>
      </c>
    </row>
    <row r="3889" spans="1:30">
      <c r="A3889" t="s">
        <v>5027</v>
      </c>
      <c r="B3889" t="s">
        <v>26</v>
      </c>
      <c r="C3889" t="s">
        <v>27</v>
      </c>
      <c r="D3889" t="s">
        <v>28</v>
      </c>
      <c r="E3889" t="s">
        <v>230</v>
      </c>
      <c r="F3889" t="s">
        <v>4944</v>
      </c>
      <c r="G3889" t="s">
        <v>4945</v>
      </c>
      <c r="H3889" t="s">
        <v>6181</v>
      </c>
      <c r="I3889" t="s">
        <v>653</v>
      </c>
      <c r="J3889" t="s">
        <v>5027</v>
      </c>
      <c r="K3889" t="s">
        <v>87</v>
      </c>
      <c r="L3889" t="s">
        <v>88</v>
      </c>
      <c r="M3889" t="s">
        <v>89</v>
      </c>
      <c r="N3889" t="s">
        <v>231</v>
      </c>
      <c r="O3889" t="s">
        <v>18211</v>
      </c>
      <c r="P3889" t="s">
        <v>40</v>
      </c>
      <c r="Q3889" t="s">
        <v>40</v>
      </c>
      <c r="R3889" t="s">
        <v>40</v>
      </c>
      <c r="S3889" s="163" t="s">
        <v>231</v>
      </c>
      <c r="T3889" t="s">
        <v>62</v>
      </c>
      <c r="U3889" t="s">
        <v>36</v>
      </c>
      <c r="V3889" t="s">
        <v>48</v>
      </c>
      <c r="W3889" t="s">
        <v>40</v>
      </c>
      <c r="X3889" t="s">
        <v>232</v>
      </c>
      <c r="Y3889" t="s">
        <v>40</v>
      </c>
      <c r="AB3889" t="s">
        <v>37</v>
      </c>
      <c r="AC3889" t="s">
        <v>92</v>
      </c>
      <c r="AD3889" t="s">
        <v>39</v>
      </c>
    </row>
    <row r="3890" spans="1:30">
      <c r="A3890" t="s">
        <v>5030</v>
      </c>
      <c r="B3890" t="s">
        <v>26</v>
      </c>
      <c r="C3890" t="s">
        <v>27</v>
      </c>
      <c r="D3890" t="s">
        <v>28</v>
      </c>
      <c r="E3890" t="s">
        <v>230</v>
      </c>
      <c r="F3890" t="s">
        <v>4944</v>
      </c>
      <c r="G3890" t="s">
        <v>4945</v>
      </c>
      <c r="H3890" t="s">
        <v>6181</v>
      </c>
      <c r="I3890" t="s">
        <v>653</v>
      </c>
      <c r="J3890" t="s">
        <v>5030</v>
      </c>
      <c r="K3890" t="s">
        <v>87</v>
      </c>
      <c r="L3890" t="s">
        <v>88</v>
      </c>
      <c r="M3890" t="s">
        <v>358</v>
      </c>
      <c r="N3890" t="s">
        <v>231</v>
      </c>
      <c r="O3890" t="s">
        <v>6330</v>
      </c>
      <c r="P3890" t="s">
        <v>40</v>
      </c>
      <c r="Q3890" t="s">
        <v>40</v>
      </c>
      <c r="R3890" t="s">
        <v>40</v>
      </c>
      <c r="S3890" s="163" t="s">
        <v>231</v>
      </c>
      <c r="T3890" t="s">
        <v>62</v>
      </c>
      <c r="U3890" t="s">
        <v>36</v>
      </c>
      <c r="V3890" t="s">
        <v>48</v>
      </c>
      <c r="W3890" t="s">
        <v>40</v>
      </c>
      <c r="X3890" t="s">
        <v>232</v>
      </c>
      <c r="Y3890" t="s">
        <v>40</v>
      </c>
      <c r="AB3890" t="s">
        <v>37</v>
      </c>
      <c r="AC3890" t="s">
        <v>92</v>
      </c>
      <c r="AD3890" t="s">
        <v>39</v>
      </c>
    </row>
    <row r="3891" spans="1:30">
      <c r="A3891" t="s">
        <v>5033</v>
      </c>
      <c r="B3891" t="s">
        <v>26</v>
      </c>
      <c r="C3891" t="s">
        <v>27</v>
      </c>
      <c r="D3891" t="s">
        <v>28</v>
      </c>
      <c r="E3891" t="s">
        <v>444</v>
      </c>
      <c r="F3891" t="s">
        <v>5031</v>
      </c>
      <c r="G3891" t="s">
        <v>5032</v>
      </c>
      <c r="H3891" t="s">
        <v>6181</v>
      </c>
      <c r="I3891" t="s">
        <v>5978</v>
      </c>
      <c r="J3891" t="s">
        <v>5033</v>
      </c>
      <c r="K3891" t="s">
        <v>30</v>
      </c>
      <c r="L3891" t="s">
        <v>31</v>
      </c>
      <c r="M3891" t="s">
        <v>32</v>
      </c>
      <c r="N3891" t="s">
        <v>33</v>
      </c>
      <c r="O3891" t="s">
        <v>1064</v>
      </c>
      <c r="P3891" t="s">
        <v>577</v>
      </c>
      <c r="Q3891" t="s">
        <v>269</v>
      </c>
      <c r="R3891" t="s">
        <v>507</v>
      </c>
      <c r="S3891" t="str">
        <f t="shared" si="60"/>
        <v>CARRERA CUTIPA, EFRAIN</v>
      </c>
      <c r="T3891" t="s">
        <v>35</v>
      </c>
      <c r="U3891" t="s">
        <v>36</v>
      </c>
      <c r="V3891" t="s">
        <v>158</v>
      </c>
      <c r="W3891" t="s">
        <v>18212</v>
      </c>
      <c r="X3891" s="121">
        <v>26599</v>
      </c>
      <c r="Y3891" t="s">
        <v>5034</v>
      </c>
      <c r="Z3891" s="121">
        <v>44240</v>
      </c>
      <c r="AB3891" t="s">
        <v>37</v>
      </c>
      <c r="AC3891" t="s">
        <v>38</v>
      </c>
      <c r="AD3891" t="s">
        <v>39</v>
      </c>
    </row>
    <row r="3892" spans="1:30">
      <c r="A3892" t="s">
        <v>5035</v>
      </c>
      <c r="B3892" t="s">
        <v>26</v>
      </c>
      <c r="C3892" t="s">
        <v>27</v>
      </c>
      <c r="D3892" t="s">
        <v>28</v>
      </c>
      <c r="E3892" t="s">
        <v>444</v>
      </c>
      <c r="F3892" t="s">
        <v>5031</v>
      </c>
      <c r="G3892" t="s">
        <v>5032</v>
      </c>
      <c r="H3892" t="s">
        <v>6181</v>
      </c>
      <c r="I3892" t="s">
        <v>5978</v>
      </c>
      <c r="J3892" t="s">
        <v>5035</v>
      </c>
      <c r="K3892" t="s">
        <v>30</v>
      </c>
      <c r="L3892" t="s">
        <v>30</v>
      </c>
      <c r="M3892" t="s">
        <v>41</v>
      </c>
      <c r="N3892" t="s">
        <v>42</v>
      </c>
      <c r="O3892" t="s">
        <v>496</v>
      </c>
      <c r="P3892" t="s">
        <v>154</v>
      </c>
      <c r="Q3892" t="s">
        <v>684</v>
      </c>
      <c r="R3892" t="s">
        <v>850</v>
      </c>
      <c r="S3892" t="str">
        <f t="shared" si="60"/>
        <v>GOMEZ ARI, EULOGIO</v>
      </c>
      <c r="T3892" t="s">
        <v>46</v>
      </c>
      <c r="U3892" t="s">
        <v>47</v>
      </c>
      <c r="V3892" t="s">
        <v>48</v>
      </c>
      <c r="W3892" t="s">
        <v>18213</v>
      </c>
      <c r="X3892" s="121">
        <v>21620</v>
      </c>
      <c r="Y3892" t="s">
        <v>6332</v>
      </c>
      <c r="AB3892" t="s">
        <v>37</v>
      </c>
      <c r="AC3892" t="s">
        <v>38</v>
      </c>
      <c r="AD3892" t="s">
        <v>39</v>
      </c>
    </row>
    <row r="3893" spans="1:30">
      <c r="A3893" t="s">
        <v>5036</v>
      </c>
      <c r="B3893" t="s">
        <v>26</v>
      </c>
      <c r="C3893" t="s">
        <v>27</v>
      </c>
      <c r="D3893" t="s">
        <v>28</v>
      </c>
      <c r="E3893" t="s">
        <v>444</v>
      </c>
      <c r="F3893" t="s">
        <v>5031</v>
      </c>
      <c r="G3893" t="s">
        <v>5032</v>
      </c>
      <c r="H3893" t="s">
        <v>6181</v>
      </c>
      <c r="I3893" t="s">
        <v>5978</v>
      </c>
      <c r="J3893" t="s">
        <v>5036</v>
      </c>
      <c r="K3893" t="s">
        <v>30</v>
      </c>
      <c r="L3893" t="s">
        <v>30</v>
      </c>
      <c r="M3893" t="s">
        <v>41</v>
      </c>
      <c r="N3893" t="s">
        <v>42</v>
      </c>
      <c r="O3893" t="s">
        <v>5037</v>
      </c>
      <c r="P3893" t="s">
        <v>368</v>
      </c>
      <c r="Q3893" t="s">
        <v>72</v>
      </c>
      <c r="R3893" t="s">
        <v>894</v>
      </c>
      <c r="S3893" t="str">
        <f t="shared" si="60"/>
        <v>COAPAZA QUISPE, GENOVEVA</v>
      </c>
      <c r="T3893" t="s">
        <v>46</v>
      </c>
      <c r="U3893" t="s">
        <v>47</v>
      </c>
      <c r="V3893" t="s">
        <v>48</v>
      </c>
      <c r="W3893" t="s">
        <v>18214</v>
      </c>
      <c r="X3893" s="121">
        <v>23273</v>
      </c>
      <c r="Y3893" t="s">
        <v>5038</v>
      </c>
      <c r="AB3893" t="s">
        <v>37</v>
      </c>
      <c r="AC3893" t="s">
        <v>38</v>
      </c>
      <c r="AD3893" t="s">
        <v>39</v>
      </c>
    </row>
    <row r="3894" spans="1:30">
      <c r="A3894" t="s">
        <v>5039</v>
      </c>
      <c r="B3894" t="s">
        <v>26</v>
      </c>
      <c r="C3894" t="s">
        <v>27</v>
      </c>
      <c r="D3894" t="s">
        <v>28</v>
      </c>
      <c r="E3894" t="s">
        <v>444</v>
      </c>
      <c r="F3894" t="s">
        <v>5031</v>
      </c>
      <c r="G3894" t="s">
        <v>5032</v>
      </c>
      <c r="H3894" t="s">
        <v>6181</v>
      </c>
      <c r="I3894" t="s">
        <v>5978</v>
      </c>
      <c r="J3894" t="s">
        <v>5039</v>
      </c>
      <c r="K3894" t="s">
        <v>30</v>
      </c>
      <c r="L3894" t="s">
        <v>30</v>
      </c>
      <c r="M3894" t="s">
        <v>41</v>
      </c>
      <c r="N3894" t="s">
        <v>42</v>
      </c>
      <c r="O3894" t="s">
        <v>52</v>
      </c>
      <c r="P3894" t="s">
        <v>73</v>
      </c>
      <c r="Q3894" t="s">
        <v>164</v>
      </c>
      <c r="R3894" t="s">
        <v>206</v>
      </c>
      <c r="S3894" t="str">
        <f t="shared" si="60"/>
        <v>CONDORI ORTEGA, SUSANA</v>
      </c>
      <c r="T3894" t="s">
        <v>46</v>
      </c>
      <c r="U3894" t="s">
        <v>47</v>
      </c>
      <c r="V3894" t="s">
        <v>48</v>
      </c>
      <c r="W3894" t="s">
        <v>18215</v>
      </c>
      <c r="X3894" s="121">
        <v>24735</v>
      </c>
      <c r="Y3894" t="s">
        <v>5040</v>
      </c>
      <c r="AB3894" t="s">
        <v>37</v>
      </c>
      <c r="AC3894" t="s">
        <v>38</v>
      </c>
      <c r="AD3894" t="s">
        <v>39</v>
      </c>
    </row>
    <row r="3895" spans="1:30">
      <c r="A3895" t="s">
        <v>5041</v>
      </c>
      <c r="B3895" t="s">
        <v>26</v>
      </c>
      <c r="C3895" t="s">
        <v>27</v>
      </c>
      <c r="D3895" t="s">
        <v>28</v>
      </c>
      <c r="E3895" t="s">
        <v>444</v>
      </c>
      <c r="F3895" t="s">
        <v>5031</v>
      </c>
      <c r="G3895" t="s">
        <v>5032</v>
      </c>
      <c r="H3895" t="s">
        <v>6181</v>
      </c>
      <c r="I3895" t="s">
        <v>5978</v>
      </c>
      <c r="J3895" t="s">
        <v>5041</v>
      </c>
      <c r="K3895" t="s">
        <v>30</v>
      </c>
      <c r="L3895" t="s">
        <v>30</v>
      </c>
      <c r="M3895" t="s">
        <v>41</v>
      </c>
      <c r="N3895" t="s">
        <v>231</v>
      </c>
      <c r="O3895" t="s">
        <v>18216</v>
      </c>
      <c r="P3895" t="s">
        <v>40</v>
      </c>
      <c r="Q3895" t="s">
        <v>40</v>
      </c>
      <c r="R3895" t="s">
        <v>40</v>
      </c>
      <c r="S3895" s="163" t="s">
        <v>231</v>
      </c>
      <c r="T3895" t="s">
        <v>62</v>
      </c>
      <c r="U3895" t="s">
        <v>47</v>
      </c>
      <c r="V3895" t="s">
        <v>48</v>
      </c>
      <c r="W3895" t="s">
        <v>40</v>
      </c>
      <c r="X3895" t="s">
        <v>232</v>
      </c>
      <c r="Y3895" t="s">
        <v>40</v>
      </c>
      <c r="AB3895" t="s">
        <v>37</v>
      </c>
      <c r="AC3895" t="s">
        <v>6439</v>
      </c>
      <c r="AD3895" t="s">
        <v>39</v>
      </c>
    </row>
    <row r="3896" spans="1:30">
      <c r="A3896" t="s">
        <v>5042</v>
      </c>
      <c r="B3896" t="s">
        <v>26</v>
      </c>
      <c r="C3896" t="s">
        <v>27</v>
      </c>
      <c r="D3896" t="s">
        <v>28</v>
      </c>
      <c r="E3896" t="s">
        <v>444</v>
      </c>
      <c r="F3896" t="s">
        <v>5031</v>
      </c>
      <c r="G3896" t="s">
        <v>5032</v>
      </c>
      <c r="H3896" t="s">
        <v>6181</v>
      </c>
      <c r="I3896" t="s">
        <v>5978</v>
      </c>
      <c r="J3896" t="s">
        <v>5042</v>
      </c>
      <c r="K3896" t="s">
        <v>30</v>
      </c>
      <c r="L3896" t="s">
        <v>30</v>
      </c>
      <c r="M3896" t="s">
        <v>41</v>
      </c>
      <c r="N3896" t="s">
        <v>42</v>
      </c>
      <c r="O3896" t="s">
        <v>5043</v>
      </c>
      <c r="P3896" t="s">
        <v>290</v>
      </c>
      <c r="Q3896" t="s">
        <v>734</v>
      </c>
      <c r="R3896" t="s">
        <v>5044</v>
      </c>
      <c r="S3896" t="str">
        <f t="shared" si="60"/>
        <v>ZEA HUMPIRE, DARIO PAULINO</v>
      </c>
      <c r="T3896" t="s">
        <v>51</v>
      </c>
      <c r="U3896" t="s">
        <v>47</v>
      </c>
      <c r="V3896" t="s">
        <v>48</v>
      </c>
      <c r="W3896" t="s">
        <v>18217</v>
      </c>
      <c r="X3896" s="121">
        <v>21903</v>
      </c>
      <c r="Y3896" t="s">
        <v>5045</v>
      </c>
      <c r="AB3896" t="s">
        <v>37</v>
      </c>
      <c r="AC3896" t="s">
        <v>38</v>
      </c>
      <c r="AD3896" t="s">
        <v>39</v>
      </c>
    </row>
    <row r="3897" spans="1:30">
      <c r="A3897" t="s">
        <v>5046</v>
      </c>
      <c r="B3897" t="s">
        <v>26</v>
      </c>
      <c r="C3897" t="s">
        <v>27</v>
      </c>
      <c r="D3897" t="s">
        <v>28</v>
      </c>
      <c r="E3897" t="s">
        <v>444</v>
      </c>
      <c r="F3897" t="s">
        <v>5031</v>
      </c>
      <c r="G3897" t="s">
        <v>5032</v>
      </c>
      <c r="H3897" t="s">
        <v>6181</v>
      </c>
      <c r="I3897" t="s">
        <v>5978</v>
      </c>
      <c r="J3897" t="s">
        <v>5046</v>
      </c>
      <c r="K3897" t="s">
        <v>30</v>
      </c>
      <c r="L3897" t="s">
        <v>30</v>
      </c>
      <c r="M3897" t="s">
        <v>41</v>
      </c>
      <c r="N3897" t="s">
        <v>42</v>
      </c>
      <c r="O3897" t="s">
        <v>5047</v>
      </c>
      <c r="P3897" t="s">
        <v>57</v>
      </c>
      <c r="Q3897" t="s">
        <v>301</v>
      </c>
      <c r="R3897" t="s">
        <v>5048</v>
      </c>
      <c r="S3897" t="str">
        <f t="shared" si="60"/>
        <v>VILCA LLANOS, JOSE AURELIO</v>
      </c>
      <c r="T3897" t="s">
        <v>46</v>
      </c>
      <c r="U3897" t="s">
        <v>47</v>
      </c>
      <c r="V3897" t="s">
        <v>48</v>
      </c>
      <c r="W3897" t="s">
        <v>18218</v>
      </c>
      <c r="X3897" s="121">
        <v>25471</v>
      </c>
      <c r="Y3897" t="s">
        <v>5049</v>
      </c>
      <c r="AB3897" t="s">
        <v>37</v>
      </c>
      <c r="AC3897" t="s">
        <v>38</v>
      </c>
      <c r="AD3897" t="s">
        <v>39</v>
      </c>
    </row>
    <row r="3898" spans="1:30">
      <c r="A3898" t="s">
        <v>5050</v>
      </c>
      <c r="B3898" t="s">
        <v>26</v>
      </c>
      <c r="C3898" t="s">
        <v>27</v>
      </c>
      <c r="D3898" t="s">
        <v>28</v>
      </c>
      <c r="E3898" t="s">
        <v>444</v>
      </c>
      <c r="F3898" t="s">
        <v>5031</v>
      </c>
      <c r="G3898" t="s">
        <v>5032</v>
      </c>
      <c r="H3898" t="s">
        <v>6181</v>
      </c>
      <c r="I3898" t="s">
        <v>5978</v>
      </c>
      <c r="J3898" t="s">
        <v>5050</v>
      </c>
      <c r="K3898" t="s">
        <v>30</v>
      </c>
      <c r="L3898" t="s">
        <v>30</v>
      </c>
      <c r="M3898" t="s">
        <v>41</v>
      </c>
      <c r="N3898" t="s">
        <v>42</v>
      </c>
      <c r="O3898" t="s">
        <v>5051</v>
      </c>
      <c r="P3898" t="s">
        <v>59</v>
      </c>
      <c r="Q3898" t="s">
        <v>740</v>
      </c>
      <c r="R3898" t="s">
        <v>6333</v>
      </c>
      <c r="S3898" t="str">
        <f t="shared" si="60"/>
        <v>GALLEGOS TISNADO, MIDWUARD GABRIEL</v>
      </c>
      <c r="T3898" t="s">
        <v>51</v>
      </c>
      <c r="U3898" t="s">
        <v>47</v>
      </c>
      <c r="V3898" t="s">
        <v>48</v>
      </c>
      <c r="W3898" t="s">
        <v>18219</v>
      </c>
      <c r="X3898" s="121">
        <v>29644</v>
      </c>
      <c r="Y3898" t="s">
        <v>5052</v>
      </c>
      <c r="AB3898" t="s">
        <v>37</v>
      </c>
      <c r="AC3898" t="s">
        <v>38</v>
      </c>
      <c r="AD3898" t="s">
        <v>39</v>
      </c>
    </row>
    <row r="3899" spans="1:30">
      <c r="A3899" t="s">
        <v>5053</v>
      </c>
      <c r="B3899" t="s">
        <v>26</v>
      </c>
      <c r="C3899" t="s">
        <v>27</v>
      </c>
      <c r="D3899" t="s">
        <v>28</v>
      </c>
      <c r="E3899" t="s">
        <v>444</v>
      </c>
      <c r="F3899" t="s">
        <v>5031</v>
      </c>
      <c r="G3899" t="s">
        <v>5032</v>
      </c>
      <c r="H3899" t="s">
        <v>6181</v>
      </c>
      <c r="I3899" t="s">
        <v>5978</v>
      </c>
      <c r="J3899" t="s">
        <v>5053</v>
      </c>
      <c r="K3899" t="s">
        <v>87</v>
      </c>
      <c r="L3899" t="s">
        <v>88</v>
      </c>
      <c r="M3899" t="s">
        <v>358</v>
      </c>
      <c r="N3899" t="s">
        <v>231</v>
      </c>
      <c r="O3899" t="s">
        <v>5054</v>
      </c>
      <c r="P3899" t="s">
        <v>40</v>
      </c>
      <c r="Q3899" t="s">
        <v>40</v>
      </c>
      <c r="R3899" t="s">
        <v>40</v>
      </c>
      <c r="S3899" s="163" t="s">
        <v>231</v>
      </c>
      <c r="T3899" t="s">
        <v>62</v>
      </c>
      <c r="U3899" t="s">
        <v>36</v>
      </c>
      <c r="V3899" t="s">
        <v>48</v>
      </c>
      <c r="W3899" t="s">
        <v>40</v>
      </c>
      <c r="X3899" t="s">
        <v>232</v>
      </c>
      <c r="Y3899" t="s">
        <v>40</v>
      </c>
      <c r="AB3899" t="s">
        <v>37</v>
      </c>
      <c r="AC3899" t="s">
        <v>92</v>
      </c>
      <c r="AD3899" t="s">
        <v>39</v>
      </c>
    </row>
    <row r="3900" spans="1:30">
      <c r="A3900" t="s">
        <v>5057</v>
      </c>
      <c r="B3900" t="s">
        <v>26</v>
      </c>
      <c r="C3900" t="s">
        <v>27</v>
      </c>
      <c r="D3900" t="s">
        <v>28</v>
      </c>
      <c r="E3900" t="s">
        <v>363</v>
      </c>
      <c r="F3900" t="s">
        <v>5055</v>
      </c>
      <c r="G3900" t="s">
        <v>5056</v>
      </c>
      <c r="H3900" t="s">
        <v>6181</v>
      </c>
      <c r="I3900" t="s">
        <v>5990</v>
      </c>
      <c r="J3900" t="s">
        <v>5057</v>
      </c>
      <c r="K3900" t="s">
        <v>30</v>
      </c>
      <c r="L3900" t="s">
        <v>31</v>
      </c>
      <c r="M3900" t="s">
        <v>32</v>
      </c>
      <c r="N3900" t="s">
        <v>33</v>
      </c>
      <c r="O3900" t="s">
        <v>6396</v>
      </c>
      <c r="P3900" t="s">
        <v>64</v>
      </c>
      <c r="Q3900" t="s">
        <v>4854</v>
      </c>
      <c r="R3900" t="s">
        <v>4855</v>
      </c>
      <c r="S3900" t="str">
        <f t="shared" si="60"/>
        <v>CHOQUE PALLI, FLORENTINO MARIO</v>
      </c>
      <c r="T3900" t="s">
        <v>46</v>
      </c>
      <c r="U3900" t="s">
        <v>36</v>
      </c>
      <c r="V3900" t="s">
        <v>6426</v>
      </c>
      <c r="W3900" t="s">
        <v>18220</v>
      </c>
      <c r="X3900" s="121">
        <v>25138</v>
      </c>
      <c r="Y3900" t="s">
        <v>4856</v>
      </c>
      <c r="Z3900" s="121">
        <v>43525</v>
      </c>
      <c r="AA3900" s="121">
        <v>44985</v>
      </c>
      <c r="AB3900" t="s">
        <v>37</v>
      </c>
      <c r="AC3900" t="s">
        <v>38</v>
      </c>
      <c r="AD3900" t="s">
        <v>39</v>
      </c>
    </row>
    <row r="3901" spans="1:30">
      <c r="A3901" t="s">
        <v>5305</v>
      </c>
      <c r="B3901" t="s">
        <v>26</v>
      </c>
      <c r="C3901" t="s">
        <v>27</v>
      </c>
      <c r="D3901" t="s">
        <v>28</v>
      </c>
      <c r="E3901" t="s">
        <v>363</v>
      </c>
      <c r="F3901" t="s">
        <v>5055</v>
      </c>
      <c r="G3901" t="s">
        <v>5056</v>
      </c>
      <c r="H3901" t="s">
        <v>6181</v>
      </c>
      <c r="I3901" t="s">
        <v>5990</v>
      </c>
      <c r="J3901" t="s">
        <v>5305</v>
      </c>
      <c r="K3901" t="s">
        <v>30</v>
      </c>
      <c r="L3901" t="s">
        <v>30</v>
      </c>
      <c r="M3901" t="s">
        <v>2498</v>
      </c>
      <c r="N3901" t="s">
        <v>42</v>
      </c>
      <c r="O3901" t="s">
        <v>14640</v>
      </c>
      <c r="P3901" t="s">
        <v>72</v>
      </c>
      <c r="Q3901" t="s">
        <v>1009</v>
      </c>
      <c r="R3901" t="s">
        <v>6335</v>
      </c>
      <c r="S3901" t="str">
        <f t="shared" si="60"/>
        <v>QUISPE ARIZACA, ZENON</v>
      </c>
      <c r="T3901" t="s">
        <v>58</v>
      </c>
      <c r="U3901" t="s">
        <v>47</v>
      </c>
      <c r="V3901" t="s">
        <v>48</v>
      </c>
      <c r="W3901" t="s">
        <v>18221</v>
      </c>
      <c r="X3901" s="121">
        <v>26028</v>
      </c>
      <c r="Y3901" t="s">
        <v>18222</v>
      </c>
      <c r="AB3901" t="s">
        <v>37</v>
      </c>
      <c r="AC3901" t="s">
        <v>38</v>
      </c>
      <c r="AD3901" t="s">
        <v>39</v>
      </c>
    </row>
    <row r="3902" spans="1:30">
      <c r="A3902" t="s">
        <v>5058</v>
      </c>
      <c r="B3902" t="s">
        <v>26</v>
      </c>
      <c r="C3902" t="s">
        <v>27</v>
      </c>
      <c r="D3902" t="s">
        <v>28</v>
      </c>
      <c r="E3902" t="s">
        <v>363</v>
      </c>
      <c r="F3902" t="s">
        <v>5055</v>
      </c>
      <c r="G3902" t="s">
        <v>5056</v>
      </c>
      <c r="H3902" t="s">
        <v>6181</v>
      </c>
      <c r="I3902" t="s">
        <v>5990</v>
      </c>
      <c r="J3902" t="s">
        <v>5058</v>
      </c>
      <c r="K3902" t="s">
        <v>30</v>
      </c>
      <c r="L3902" t="s">
        <v>30</v>
      </c>
      <c r="M3902" t="s">
        <v>2498</v>
      </c>
      <c r="N3902" t="s">
        <v>42</v>
      </c>
      <c r="O3902" t="s">
        <v>5059</v>
      </c>
      <c r="P3902" t="s">
        <v>344</v>
      </c>
      <c r="Q3902" t="s">
        <v>434</v>
      </c>
      <c r="R3902" t="s">
        <v>5060</v>
      </c>
      <c r="S3902" t="str">
        <f t="shared" si="60"/>
        <v>FRISANCHO AGUIRRE, VILMA JUDITH</v>
      </c>
      <c r="T3902" t="s">
        <v>58</v>
      </c>
      <c r="U3902" t="s">
        <v>47</v>
      </c>
      <c r="V3902" t="s">
        <v>48</v>
      </c>
      <c r="W3902" t="s">
        <v>18223</v>
      </c>
      <c r="X3902" s="121">
        <v>22622</v>
      </c>
      <c r="Y3902" t="s">
        <v>5061</v>
      </c>
      <c r="AB3902" t="s">
        <v>37</v>
      </c>
      <c r="AC3902" t="s">
        <v>38</v>
      </c>
      <c r="AD3902" t="s">
        <v>39</v>
      </c>
    </row>
    <row r="3903" spans="1:30">
      <c r="A3903" t="s">
        <v>5062</v>
      </c>
      <c r="B3903" t="s">
        <v>26</v>
      </c>
      <c r="C3903" t="s">
        <v>27</v>
      </c>
      <c r="D3903" t="s">
        <v>28</v>
      </c>
      <c r="E3903" t="s">
        <v>363</v>
      </c>
      <c r="F3903" t="s">
        <v>5055</v>
      </c>
      <c r="G3903" t="s">
        <v>5056</v>
      </c>
      <c r="H3903" t="s">
        <v>6181</v>
      </c>
      <c r="I3903" t="s">
        <v>5990</v>
      </c>
      <c r="J3903" t="s">
        <v>5062</v>
      </c>
      <c r="K3903" t="s">
        <v>30</v>
      </c>
      <c r="L3903" t="s">
        <v>30</v>
      </c>
      <c r="M3903" t="s">
        <v>41</v>
      </c>
      <c r="N3903" t="s">
        <v>42</v>
      </c>
      <c r="O3903" t="s">
        <v>52</v>
      </c>
      <c r="P3903" t="s">
        <v>5063</v>
      </c>
      <c r="Q3903" t="s">
        <v>825</v>
      </c>
      <c r="R3903" t="s">
        <v>5064</v>
      </c>
      <c r="S3903" t="str">
        <f t="shared" si="60"/>
        <v>ALFEREZ CHACON, FREDDY PAPIN</v>
      </c>
      <c r="T3903" t="s">
        <v>51</v>
      </c>
      <c r="U3903" t="s">
        <v>47</v>
      </c>
      <c r="V3903" t="s">
        <v>48</v>
      </c>
      <c r="W3903" t="s">
        <v>18224</v>
      </c>
      <c r="X3903" s="121">
        <v>22388</v>
      </c>
      <c r="Y3903" t="s">
        <v>5065</v>
      </c>
      <c r="AB3903" t="s">
        <v>37</v>
      </c>
      <c r="AC3903" t="s">
        <v>38</v>
      </c>
      <c r="AD3903" t="s">
        <v>39</v>
      </c>
    </row>
    <row r="3904" spans="1:30">
      <c r="A3904" t="s">
        <v>5066</v>
      </c>
      <c r="B3904" t="s">
        <v>26</v>
      </c>
      <c r="C3904" t="s">
        <v>27</v>
      </c>
      <c r="D3904" t="s">
        <v>28</v>
      </c>
      <c r="E3904" t="s">
        <v>363</v>
      </c>
      <c r="F3904" t="s">
        <v>5055</v>
      </c>
      <c r="G3904" t="s">
        <v>5056</v>
      </c>
      <c r="H3904" t="s">
        <v>6181</v>
      </c>
      <c r="I3904" t="s">
        <v>5990</v>
      </c>
      <c r="J3904" t="s">
        <v>5066</v>
      </c>
      <c r="K3904" t="s">
        <v>30</v>
      </c>
      <c r="L3904" t="s">
        <v>30</v>
      </c>
      <c r="M3904" t="s">
        <v>41</v>
      </c>
      <c r="N3904" t="s">
        <v>42</v>
      </c>
      <c r="O3904" t="s">
        <v>5067</v>
      </c>
      <c r="P3904" t="s">
        <v>409</v>
      </c>
      <c r="Q3904" t="s">
        <v>189</v>
      </c>
      <c r="R3904" t="s">
        <v>107</v>
      </c>
      <c r="S3904" t="str">
        <f t="shared" si="60"/>
        <v>ESPINOZA APAZA, MERY</v>
      </c>
      <c r="T3904" t="s">
        <v>51</v>
      </c>
      <c r="U3904" t="s">
        <v>47</v>
      </c>
      <c r="V3904" t="s">
        <v>48</v>
      </c>
      <c r="W3904" t="s">
        <v>18225</v>
      </c>
      <c r="X3904" s="121">
        <v>28384</v>
      </c>
      <c r="Y3904" t="s">
        <v>5068</v>
      </c>
      <c r="AB3904" t="s">
        <v>37</v>
      </c>
      <c r="AC3904" t="s">
        <v>38</v>
      </c>
      <c r="AD3904" t="s">
        <v>39</v>
      </c>
    </row>
    <row r="3905" spans="1:30">
      <c r="A3905" t="s">
        <v>5069</v>
      </c>
      <c r="B3905" t="s">
        <v>26</v>
      </c>
      <c r="C3905" t="s">
        <v>27</v>
      </c>
      <c r="D3905" t="s">
        <v>28</v>
      </c>
      <c r="E3905" t="s">
        <v>363</v>
      </c>
      <c r="F3905" t="s">
        <v>5055</v>
      </c>
      <c r="G3905" t="s">
        <v>5056</v>
      </c>
      <c r="H3905" t="s">
        <v>6181</v>
      </c>
      <c r="I3905" t="s">
        <v>5990</v>
      </c>
      <c r="J3905" t="s">
        <v>5069</v>
      </c>
      <c r="K3905" t="s">
        <v>30</v>
      </c>
      <c r="L3905" t="s">
        <v>30</v>
      </c>
      <c r="M3905" t="s">
        <v>41</v>
      </c>
      <c r="N3905" t="s">
        <v>231</v>
      </c>
      <c r="O3905" t="s">
        <v>18226</v>
      </c>
      <c r="P3905" t="s">
        <v>40</v>
      </c>
      <c r="Q3905" t="s">
        <v>40</v>
      </c>
      <c r="R3905" t="s">
        <v>40</v>
      </c>
      <c r="S3905" s="163" t="s">
        <v>231</v>
      </c>
      <c r="T3905" t="s">
        <v>62</v>
      </c>
      <c r="U3905" t="s">
        <v>47</v>
      </c>
      <c r="V3905" t="s">
        <v>48</v>
      </c>
      <c r="W3905" t="s">
        <v>40</v>
      </c>
      <c r="X3905" t="s">
        <v>232</v>
      </c>
      <c r="Y3905" t="s">
        <v>40</v>
      </c>
      <c r="AB3905" t="s">
        <v>37</v>
      </c>
      <c r="AC3905" t="s">
        <v>6439</v>
      </c>
      <c r="AD3905" t="s">
        <v>39</v>
      </c>
    </row>
    <row r="3906" spans="1:30">
      <c r="A3906" t="s">
        <v>5070</v>
      </c>
      <c r="B3906" t="s">
        <v>26</v>
      </c>
      <c r="C3906" t="s">
        <v>27</v>
      </c>
      <c r="D3906" t="s">
        <v>28</v>
      </c>
      <c r="E3906" t="s">
        <v>363</v>
      </c>
      <c r="F3906" t="s">
        <v>5055</v>
      </c>
      <c r="G3906" t="s">
        <v>5056</v>
      </c>
      <c r="H3906" t="s">
        <v>6181</v>
      </c>
      <c r="I3906" t="s">
        <v>5990</v>
      </c>
      <c r="J3906" t="s">
        <v>5070</v>
      </c>
      <c r="K3906" t="s">
        <v>30</v>
      </c>
      <c r="L3906" t="s">
        <v>30</v>
      </c>
      <c r="M3906" t="s">
        <v>41</v>
      </c>
      <c r="N3906" t="s">
        <v>42</v>
      </c>
      <c r="O3906" t="s">
        <v>5071</v>
      </c>
      <c r="P3906" t="s">
        <v>103</v>
      </c>
      <c r="Q3906" t="s">
        <v>285</v>
      </c>
      <c r="R3906" t="s">
        <v>5072</v>
      </c>
      <c r="S3906" t="str">
        <f t="shared" si="60"/>
        <v>MAMANI NINA, ISABEL JESSICA</v>
      </c>
      <c r="T3906" t="s">
        <v>46</v>
      </c>
      <c r="U3906" t="s">
        <v>47</v>
      </c>
      <c r="V3906" t="s">
        <v>48</v>
      </c>
      <c r="W3906" t="s">
        <v>18227</v>
      </c>
      <c r="X3906" s="121">
        <v>29406</v>
      </c>
      <c r="Y3906" t="s">
        <v>5073</v>
      </c>
      <c r="AB3906" t="s">
        <v>37</v>
      </c>
      <c r="AC3906" t="s">
        <v>38</v>
      </c>
      <c r="AD3906" t="s">
        <v>39</v>
      </c>
    </row>
    <row r="3907" spans="1:30">
      <c r="A3907" t="s">
        <v>5074</v>
      </c>
      <c r="B3907" t="s">
        <v>26</v>
      </c>
      <c r="C3907" t="s">
        <v>27</v>
      </c>
      <c r="D3907" t="s">
        <v>28</v>
      </c>
      <c r="E3907" t="s">
        <v>363</v>
      </c>
      <c r="F3907" t="s">
        <v>5055</v>
      </c>
      <c r="G3907" t="s">
        <v>5056</v>
      </c>
      <c r="H3907" t="s">
        <v>6181</v>
      </c>
      <c r="I3907" t="s">
        <v>5990</v>
      </c>
      <c r="J3907" t="s">
        <v>5074</v>
      </c>
      <c r="K3907" t="s">
        <v>30</v>
      </c>
      <c r="L3907" t="s">
        <v>30</v>
      </c>
      <c r="M3907" t="s">
        <v>41</v>
      </c>
      <c r="N3907" t="s">
        <v>42</v>
      </c>
      <c r="O3907" t="s">
        <v>52</v>
      </c>
      <c r="P3907" t="s">
        <v>103</v>
      </c>
      <c r="Q3907" t="s">
        <v>372</v>
      </c>
      <c r="R3907" t="s">
        <v>5075</v>
      </c>
      <c r="S3907" t="str">
        <f t="shared" si="60"/>
        <v>MAMANI CURASI, JORGE HERNAN</v>
      </c>
      <c r="T3907" t="s">
        <v>62</v>
      </c>
      <c r="U3907" t="s">
        <v>47</v>
      </c>
      <c r="V3907" t="s">
        <v>48</v>
      </c>
      <c r="W3907" t="s">
        <v>18228</v>
      </c>
      <c r="X3907" s="121">
        <v>21688</v>
      </c>
      <c r="Y3907" t="s">
        <v>5076</v>
      </c>
      <c r="AB3907" t="s">
        <v>37</v>
      </c>
      <c r="AC3907" t="s">
        <v>38</v>
      </c>
      <c r="AD3907" t="s">
        <v>39</v>
      </c>
    </row>
    <row r="3908" spans="1:30">
      <c r="A3908" t="s">
        <v>5077</v>
      </c>
      <c r="B3908" t="s">
        <v>26</v>
      </c>
      <c r="C3908" t="s">
        <v>27</v>
      </c>
      <c r="D3908" t="s">
        <v>28</v>
      </c>
      <c r="E3908" t="s">
        <v>363</v>
      </c>
      <c r="F3908" t="s">
        <v>5055</v>
      </c>
      <c r="G3908" t="s">
        <v>5056</v>
      </c>
      <c r="H3908" t="s">
        <v>6181</v>
      </c>
      <c r="I3908" t="s">
        <v>5990</v>
      </c>
      <c r="J3908" t="s">
        <v>5077</v>
      </c>
      <c r="K3908" t="s">
        <v>30</v>
      </c>
      <c r="L3908" t="s">
        <v>30</v>
      </c>
      <c r="M3908" t="s">
        <v>41</v>
      </c>
      <c r="N3908" t="s">
        <v>42</v>
      </c>
      <c r="O3908" t="s">
        <v>5078</v>
      </c>
      <c r="P3908" t="s">
        <v>731</v>
      </c>
      <c r="Q3908" t="s">
        <v>110</v>
      </c>
      <c r="R3908" t="s">
        <v>5079</v>
      </c>
      <c r="S3908" t="str">
        <f t="shared" si="60"/>
        <v>PEZO PAREDES, MARIA ANGELICA</v>
      </c>
      <c r="T3908" t="s">
        <v>62</v>
      </c>
      <c r="U3908" t="s">
        <v>47</v>
      </c>
      <c r="V3908" t="s">
        <v>48</v>
      </c>
      <c r="W3908" t="s">
        <v>18229</v>
      </c>
      <c r="X3908" s="121">
        <v>24006</v>
      </c>
      <c r="Y3908" t="s">
        <v>5080</v>
      </c>
      <c r="AB3908" t="s">
        <v>37</v>
      </c>
      <c r="AC3908" t="s">
        <v>38</v>
      </c>
      <c r="AD3908" t="s">
        <v>39</v>
      </c>
    </row>
    <row r="3909" spans="1:30">
      <c r="A3909" t="s">
        <v>5081</v>
      </c>
      <c r="B3909" t="s">
        <v>26</v>
      </c>
      <c r="C3909" t="s">
        <v>27</v>
      </c>
      <c r="D3909" t="s">
        <v>28</v>
      </c>
      <c r="E3909" t="s">
        <v>363</v>
      </c>
      <c r="F3909" t="s">
        <v>5055</v>
      </c>
      <c r="G3909" t="s">
        <v>5056</v>
      </c>
      <c r="H3909" t="s">
        <v>6181</v>
      </c>
      <c r="I3909" t="s">
        <v>5990</v>
      </c>
      <c r="J3909" t="s">
        <v>5081</v>
      </c>
      <c r="K3909" t="s">
        <v>30</v>
      </c>
      <c r="L3909" t="s">
        <v>30</v>
      </c>
      <c r="M3909" t="s">
        <v>41</v>
      </c>
      <c r="N3909" t="s">
        <v>42</v>
      </c>
      <c r="O3909" t="s">
        <v>52</v>
      </c>
      <c r="P3909" t="s">
        <v>72</v>
      </c>
      <c r="Q3909" t="s">
        <v>193</v>
      </c>
      <c r="R3909" t="s">
        <v>1030</v>
      </c>
      <c r="S3909" t="str">
        <f t="shared" si="60"/>
        <v>QUISPE CHAVEZ, SIXTO</v>
      </c>
      <c r="T3909" t="s">
        <v>58</v>
      </c>
      <c r="U3909" t="s">
        <v>47</v>
      </c>
      <c r="V3909" t="s">
        <v>48</v>
      </c>
      <c r="W3909" t="s">
        <v>18230</v>
      </c>
      <c r="X3909" s="121">
        <v>24568</v>
      </c>
      <c r="Y3909" t="s">
        <v>5082</v>
      </c>
      <c r="AB3909" t="s">
        <v>37</v>
      </c>
      <c r="AC3909" t="s">
        <v>38</v>
      </c>
      <c r="AD3909" t="s">
        <v>39</v>
      </c>
    </row>
    <row r="3910" spans="1:30">
      <c r="A3910" t="s">
        <v>5083</v>
      </c>
      <c r="B3910" t="s">
        <v>26</v>
      </c>
      <c r="C3910" t="s">
        <v>27</v>
      </c>
      <c r="D3910" t="s">
        <v>28</v>
      </c>
      <c r="E3910" t="s">
        <v>363</v>
      </c>
      <c r="F3910" t="s">
        <v>5055</v>
      </c>
      <c r="G3910" t="s">
        <v>5056</v>
      </c>
      <c r="H3910" t="s">
        <v>6181</v>
      </c>
      <c r="I3910" t="s">
        <v>5990</v>
      </c>
      <c r="J3910" t="s">
        <v>5083</v>
      </c>
      <c r="K3910" t="s">
        <v>30</v>
      </c>
      <c r="L3910" t="s">
        <v>30</v>
      </c>
      <c r="M3910" t="s">
        <v>8480</v>
      </c>
      <c r="N3910" t="s">
        <v>42</v>
      </c>
      <c r="O3910" t="s">
        <v>52</v>
      </c>
      <c r="P3910" t="s">
        <v>72</v>
      </c>
      <c r="Q3910" t="s">
        <v>57</v>
      </c>
      <c r="R3910" t="s">
        <v>791</v>
      </c>
      <c r="S3910" t="str">
        <f t="shared" si="60"/>
        <v>QUISPE VILCA, PEDRO ROMAN</v>
      </c>
      <c r="T3910" t="s">
        <v>51</v>
      </c>
      <c r="U3910" t="s">
        <v>47</v>
      </c>
      <c r="V3910" t="s">
        <v>48</v>
      </c>
      <c r="W3910" t="s">
        <v>18231</v>
      </c>
      <c r="X3910" s="121">
        <v>24160</v>
      </c>
      <c r="Y3910" t="s">
        <v>5084</v>
      </c>
      <c r="AB3910" t="s">
        <v>37</v>
      </c>
      <c r="AC3910" t="s">
        <v>38</v>
      </c>
      <c r="AD3910" t="s">
        <v>39</v>
      </c>
    </row>
    <row r="3911" spans="1:30">
      <c r="A3911" t="s">
        <v>5085</v>
      </c>
      <c r="B3911" t="s">
        <v>26</v>
      </c>
      <c r="C3911" t="s">
        <v>27</v>
      </c>
      <c r="D3911" t="s">
        <v>28</v>
      </c>
      <c r="E3911" t="s">
        <v>363</v>
      </c>
      <c r="F3911" t="s">
        <v>5055</v>
      </c>
      <c r="G3911" t="s">
        <v>5056</v>
      </c>
      <c r="H3911" t="s">
        <v>6181</v>
      </c>
      <c r="I3911" t="s">
        <v>5990</v>
      </c>
      <c r="J3911" t="s">
        <v>5085</v>
      </c>
      <c r="K3911" t="s">
        <v>30</v>
      </c>
      <c r="L3911" t="s">
        <v>30</v>
      </c>
      <c r="M3911" t="s">
        <v>41</v>
      </c>
      <c r="N3911" t="s">
        <v>42</v>
      </c>
      <c r="O3911" t="s">
        <v>5086</v>
      </c>
      <c r="P3911" t="s">
        <v>377</v>
      </c>
      <c r="Q3911" t="s">
        <v>95</v>
      </c>
      <c r="R3911" t="s">
        <v>943</v>
      </c>
      <c r="S3911" t="str">
        <f t="shared" si="60"/>
        <v>HUMPIRI COLQUE, JULIO CESAR</v>
      </c>
      <c r="T3911" t="s">
        <v>51</v>
      </c>
      <c r="U3911" t="s">
        <v>47</v>
      </c>
      <c r="V3911" t="s">
        <v>48</v>
      </c>
      <c r="W3911" t="s">
        <v>18232</v>
      </c>
      <c r="X3911" s="121">
        <v>25796</v>
      </c>
      <c r="Y3911" t="s">
        <v>5087</v>
      </c>
      <c r="AB3911" t="s">
        <v>37</v>
      </c>
      <c r="AC3911" t="s">
        <v>38</v>
      </c>
      <c r="AD3911" t="s">
        <v>39</v>
      </c>
    </row>
    <row r="3912" spans="1:30">
      <c r="A3912" t="s">
        <v>5088</v>
      </c>
      <c r="B3912" t="s">
        <v>26</v>
      </c>
      <c r="C3912" t="s">
        <v>27</v>
      </c>
      <c r="D3912" t="s">
        <v>28</v>
      </c>
      <c r="E3912" t="s">
        <v>363</v>
      </c>
      <c r="F3912" t="s">
        <v>5055</v>
      </c>
      <c r="G3912" t="s">
        <v>5056</v>
      </c>
      <c r="H3912" t="s">
        <v>6181</v>
      </c>
      <c r="I3912" t="s">
        <v>5990</v>
      </c>
      <c r="J3912" t="s">
        <v>5088</v>
      </c>
      <c r="K3912" t="s">
        <v>30</v>
      </c>
      <c r="L3912" t="s">
        <v>30</v>
      </c>
      <c r="M3912" t="s">
        <v>41</v>
      </c>
      <c r="N3912" t="s">
        <v>42</v>
      </c>
      <c r="O3912" t="s">
        <v>5089</v>
      </c>
      <c r="P3912" t="s">
        <v>132</v>
      </c>
      <c r="Q3912" t="s">
        <v>312</v>
      </c>
      <c r="R3912" t="s">
        <v>107</v>
      </c>
      <c r="S3912" t="str">
        <f t="shared" ref="S3912:S3975" si="61">CONCATENATE(P3912," ",Q3912,","," ",R3912)</f>
        <v>CARPIO VARGAS, MERY</v>
      </c>
      <c r="T3912" t="s">
        <v>46</v>
      </c>
      <c r="U3912" t="s">
        <v>47</v>
      </c>
      <c r="V3912" t="s">
        <v>48</v>
      </c>
      <c r="W3912" t="s">
        <v>18233</v>
      </c>
      <c r="X3912" s="121">
        <v>26494</v>
      </c>
      <c r="Y3912" t="s">
        <v>5090</v>
      </c>
      <c r="AB3912" t="s">
        <v>37</v>
      </c>
      <c r="AC3912" t="s">
        <v>38</v>
      </c>
      <c r="AD3912" t="s">
        <v>39</v>
      </c>
    </row>
    <row r="3913" spans="1:30">
      <c r="A3913" t="s">
        <v>10952</v>
      </c>
      <c r="B3913" t="s">
        <v>26</v>
      </c>
      <c r="C3913" t="s">
        <v>27</v>
      </c>
      <c r="D3913" t="s">
        <v>28</v>
      </c>
      <c r="E3913" t="s">
        <v>363</v>
      </c>
      <c r="F3913" t="s">
        <v>5055</v>
      </c>
      <c r="G3913" t="s">
        <v>5056</v>
      </c>
      <c r="H3913" t="s">
        <v>6181</v>
      </c>
      <c r="I3913" t="s">
        <v>5990</v>
      </c>
      <c r="J3913" t="s">
        <v>10952</v>
      </c>
      <c r="K3913" t="s">
        <v>30</v>
      </c>
      <c r="L3913" t="s">
        <v>30</v>
      </c>
      <c r="M3913" t="s">
        <v>41</v>
      </c>
      <c r="N3913" t="s">
        <v>42</v>
      </c>
      <c r="O3913" t="s">
        <v>14785</v>
      </c>
      <c r="P3913" t="s">
        <v>73</v>
      </c>
      <c r="Q3913" t="s">
        <v>265</v>
      </c>
      <c r="R3913" t="s">
        <v>18236</v>
      </c>
      <c r="S3913" t="str">
        <f t="shared" si="61"/>
        <v>CONDORI NEYRA, ROSMARY LIZBETH</v>
      </c>
      <c r="T3913" t="s">
        <v>51</v>
      </c>
      <c r="U3913" t="s">
        <v>47</v>
      </c>
      <c r="V3913" t="s">
        <v>48</v>
      </c>
      <c r="W3913" t="s">
        <v>18234</v>
      </c>
      <c r="X3913" s="121">
        <v>26631</v>
      </c>
      <c r="Y3913" t="s">
        <v>18235</v>
      </c>
      <c r="AB3913" t="s">
        <v>37</v>
      </c>
      <c r="AC3913" t="s">
        <v>38</v>
      </c>
      <c r="AD3913" t="s">
        <v>39</v>
      </c>
    </row>
    <row r="3914" spans="1:30">
      <c r="A3914" t="s">
        <v>11766</v>
      </c>
      <c r="B3914" t="s">
        <v>26</v>
      </c>
      <c r="C3914" t="s">
        <v>27</v>
      </c>
      <c r="D3914" t="s">
        <v>28</v>
      </c>
      <c r="E3914" t="s">
        <v>363</v>
      </c>
      <c r="F3914" t="s">
        <v>5055</v>
      </c>
      <c r="G3914" t="s">
        <v>5056</v>
      </c>
      <c r="H3914" t="s">
        <v>6181</v>
      </c>
      <c r="I3914" t="s">
        <v>5990</v>
      </c>
      <c r="J3914" t="s">
        <v>11766</v>
      </c>
      <c r="K3914" t="s">
        <v>30</v>
      </c>
      <c r="L3914" t="s">
        <v>30</v>
      </c>
      <c r="M3914" t="s">
        <v>41</v>
      </c>
      <c r="N3914" t="s">
        <v>231</v>
      </c>
      <c r="O3914" t="s">
        <v>14889</v>
      </c>
      <c r="P3914" t="s">
        <v>40</v>
      </c>
      <c r="Q3914" t="s">
        <v>40</v>
      </c>
      <c r="R3914" t="s">
        <v>40</v>
      </c>
      <c r="S3914" s="163" t="s">
        <v>231</v>
      </c>
      <c r="T3914" t="s">
        <v>62</v>
      </c>
      <c r="U3914" t="s">
        <v>47</v>
      </c>
      <c r="V3914" t="s">
        <v>48</v>
      </c>
      <c r="W3914" t="s">
        <v>40</v>
      </c>
      <c r="X3914" t="s">
        <v>232</v>
      </c>
      <c r="Y3914" t="s">
        <v>40</v>
      </c>
      <c r="AB3914" t="s">
        <v>37</v>
      </c>
      <c r="AC3914" t="s">
        <v>6439</v>
      </c>
      <c r="AD3914" t="s">
        <v>39</v>
      </c>
    </row>
    <row r="3915" spans="1:30">
      <c r="A3915" t="s">
        <v>13483</v>
      </c>
      <c r="B3915" t="s">
        <v>26</v>
      </c>
      <c r="C3915" t="s">
        <v>27</v>
      </c>
      <c r="D3915" t="s">
        <v>28</v>
      </c>
      <c r="E3915" t="s">
        <v>363</v>
      </c>
      <c r="F3915" t="s">
        <v>5055</v>
      </c>
      <c r="G3915" t="s">
        <v>5056</v>
      </c>
      <c r="H3915" t="s">
        <v>6181</v>
      </c>
      <c r="I3915" t="s">
        <v>5990</v>
      </c>
      <c r="J3915" t="s">
        <v>13483</v>
      </c>
      <c r="K3915" t="s">
        <v>30</v>
      </c>
      <c r="L3915" t="s">
        <v>30</v>
      </c>
      <c r="M3915" t="s">
        <v>41</v>
      </c>
      <c r="N3915" t="s">
        <v>42</v>
      </c>
      <c r="O3915" t="s">
        <v>14786</v>
      </c>
      <c r="P3915" t="s">
        <v>122</v>
      </c>
      <c r="Q3915" t="s">
        <v>218</v>
      </c>
      <c r="R3915" t="s">
        <v>18239</v>
      </c>
      <c r="S3915" t="str">
        <f t="shared" si="61"/>
        <v>FLORES CCOPA, SEVERO VIDAL</v>
      </c>
      <c r="T3915" t="s">
        <v>62</v>
      </c>
      <c r="U3915" t="s">
        <v>47</v>
      </c>
      <c r="V3915" t="s">
        <v>48</v>
      </c>
      <c r="W3915" t="s">
        <v>18237</v>
      </c>
      <c r="X3915" s="121">
        <v>24924</v>
      </c>
      <c r="Y3915" t="s">
        <v>18238</v>
      </c>
      <c r="AB3915" t="s">
        <v>37</v>
      </c>
      <c r="AC3915" t="s">
        <v>38</v>
      </c>
      <c r="AD3915" t="s">
        <v>39</v>
      </c>
    </row>
    <row r="3916" spans="1:30">
      <c r="A3916" t="s">
        <v>5091</v>
      </c>
      <c r="B3916" t="s">
        <v>26</v>
      </c>
      <c r="C3916" t="s">
        <v>27</v>
      </c>
      <c r="D3916" t="s">
        <v>28</v>
      </c>
      <c r="E3916" t="s">
        <v>363</v>
      </c>
      <c r="F3916" t="s">
        <v>5055</v>
      </c>
      <c r="G3916" t="s">
        <v>5056</v>
      </c>
      <c r="H3916" t="s">
        <v>6181</v>
      </c>
      <c r="I3916" t="s">
        <v>5990</v>
      </c>
      <c r="J3916" t="s">
        <v>5091</v>
      </c>
      <c r="K3916" t="s">
        <v>30</v>
      </c>
      <c r="L3916" t="s">
        <v>74</v>
      </c>
      <c r="M3916" t="s">
        <v>74</v>
      </c>
      <c r="N3916" t="s">
        <v>42</v>
      </c>
      <c r="O3916" t="s">
        <v>5092</v>
      </c>
      <c r="P3916" t="s">
        <v>1790</v>
      </c>
      <c r="Q3916" t="s">
        <v>428</v>
      </c>
      <c r="R3916" t="s">
        <v>822</v>
      </c>
      <c r="S3916" t="str">
        <f t="shared" si="61"/>
        <v>PATRICIO TINTAYA, HECTOR</v>
      </c>
      <c r="T3916" t="s">
        <v>40</v>
      </c>
      <c r="U3916" t="s">
        <v>47</v>
      </c>
      <c r="V3916" t="s">
        <v>48</v>
      </c>
      <c r="W3916" t="s">
        <v>18240</v>
      </c>
      <c r="X3916" s="121">
        <v>29358</v>
      </c>
      <c r="Y3916" t="s">
        <v>5093</v>
      </c>
      <c r="AB3916" t="s">
        <v>37</v>
      </c>
      <c r="AC3916" t="s">
        <v>77</v>
      </c>
      <c r="AD3916" t="s">
        <v>39</v>
      </c>
    </row>
    <row r="3917" spans="1:30">
      <c r="A3917" t="s">
        <v>5094</v>
      </c>
      <c r="B3917" t="s">
        <v>26</v>
      </c>
      <c r="C3917" t="s">
        <v>27</v>
      </c>
      <c r="D3917" t="s">
        <v>28</v>
      </c>
      <c r="E3917" t="s">
        <v>363</v>
      </c>
      <c r="F3917" t="s">
        <v>5055</v>
      </c>
      <c r="G3917" t="s">
        <v>5056</v>
      </c>
      <c r="H3917" t="s">
        <v>6181</v>
      </c>
      <c r="I3917" t="s">
        <v>5990</v>
      </c>
      <c r="J3917" t="s">
        <v>5094</v>
      </c>
      <c r="K3917" t="s">
        <v>87</v>
      </c>
      <c r="L3917" t="s">
        <v>88</v>
      </c>
      <c r="M3917" t="s">
        <v>93</v>
      </c>
      <c r="N3917" t="s">
        <v>42</v>
      </c>
      <c r="O3917" t="s">
        <v>52</v>
      </c>
      <c r="P3917" t="s">
        <v>977</v>
      </c>
      <c r="Q3917" t="s">
        <v>214</v>
      </c>
      <c r="R3917" t="s">
        <v>2057</v>
      </c>
      <c r="S3917" t="str">
        <f t="shared" si="61"/>
        <v>TACCA PARI, RODOLFO</v>
      </c>
      <c r="T3917" t="s">
        <v>143</v>
      </c>
      <c r="U3917" t="s">
        <v>36</v>
      </c>
      <c r="V3917" t="s">
        <v>48</v>
      </c>
      <c r="W3917" t="s">
        <v>18241</v>
      </c>
      <c r="X3917" s="121">
        <v>23040</v>
      </c>
      <c r="Y3917" t="s">
        <v>5095</v>
      </c>
      <c r="AB3917" t="s">
        <v>37</v>
      </c>
      <c r="AC3917" t="s">
        <v>92</v>
      </c>
      <c r="AD3917" t="s">
        <v>39</v>
      </c>
    </row>
    <row r="3918" spans="1:30">
      <c r="A3918" t="s">
        <v>5096</v>
      </c>
      <c r="B3918" t="s">
        <v>26</v>
      </c>
      <c r="C3918" t="s">
        <v>27</v>
      </c>
      <c r="D3918" t="s">
        <v>28</v>
      </c>
      <c r="E3918" t="s">
        <v>363</v>
      </c>
      <c r="F3918" t="s">
        <v>5055</v>
      </c>
      <c r="G3918" t="s">
        <v>5056</v>
      </c>
      <c r="H3918" t="s">
        <v>6181</v>
      </c>
      <c r="I3918" t="s">
        <v>5990</v>
      </c>
      <c r="J3918" t="s">
        <v>5096</v>
      </c>
      <c r="K3918" t="s">
        <v>87</v>
      </c>
      <c r="L3918" t="s">
        <v>88</v>
      </c>
      <c r="M3918" t="s">
        <v>93</v>
      </c>
      <c r="N3918" t="s">
        <v>42</v>
      </c>
      <c r="O3918" t="s">
        <v>5097</v>
      </c>
      <c r="P3918" t="s">
        <v>196</v>
      </c>
      <c r="Q3918" t="s">
        <v>72</v>
      </c>
      <c r="R3918" t="s">
        <v>5098</v>
      </c>
      <c r="S3918" t="str">
        <f t="shared" si="61"/>
        <v>CANAZA QUISPE, BERNARDINO DIONISIO</v>
      </c>
      <c r="T3918" t="s">
        <v>99</v>
      </c>
      <c r="U3918" t="s">
        <v>36</v>
      </c>
      <c r="V3918" t="s">
        <v>48</v>
      </c>
      <c r="W3918" t="s">
        <v>18242</v>
      </c>
      <c r="X3918" s="121">
        <v>25708</v>
      </c>
      <c r="Y3918" t="s">
        <v>5099</v>
      </c>
      <c r="AB3918" t="s">
        <v>37</v>
      </c>
      <c r="AC3918" t="s">
        <v>92</v>
      </c>
      <c r="AD3918" t="s">
        <v>39</v>
      </c>
    </row>
    <row r="3919" spans="1:30">
      <c r="A3919" t="s">
        <v>5100</v>
      </c>
      <c r="B3919" t="s">
        <v>26</v>
      </c>
      <c r="C3919" t="s">
        <v>27</v>
      </c>
      <c r="D3919" t="s">
        <v>28</v>
      </c>
      <c r="E3919" t="s">
        <v>363</v>
      </c>
      <c r="F3919" t="s">
        <v>5055</v>
      </c>
      <c r="G3919" t="s">
        <v>5056</v>
      </c>
      <c r="H3919" t="s">
        <v>6181</v>
      </c>
      <c r="I3919" t="s">
        <v>5990</v>
      </c>
      <c r="J3919" t="s">
        <v>5100</v>
      </c>
      <c r="K3919" t="s">
        <v>87</v>
      </c>
      <c r="L3919" t="s">
        <v>88</v>
      </c>
      <c r="M3919" t="s">
        <v>1188</v>
      </c>
      <c r="N3919" t="s">
        <v>231</v>
      </c>
      <c r="O3919" t="s">
        <v>14787</v>
      </c>
      <c r="P3919" t="s">
        <v>40</v>
      </c>
      <c r="Q3919" t="s">
        <v>40</v>
      </c>
      <c r="R3919" t="s">
        <v>40</v>
      </c>
      <c r="S3919" s="163" t="s">
        <v>231</v>
      </c>
      <c r="T3919" t="s">
        <v>62</v>
      </c>
      <c r="U3919" t="s">
        <v>36</v>
      </c>
      <c r="V3919" t="s">
        <v>48</v>
      </c>
      <c r="W3919" t="s">
        <v>40</v>
      </c>
      <c r="X3919" t="s">
        <v>232</v>
      </c>
      <c r="Y3919" t="s">
        <v>40</v>
      </c>
      <c r="AB3919" t="s">
        <v>37</v>
      </c>
      <c r="AC3919" t="s">
        <v>92</v>
      </c>
      <c r="AD3919" t="s">
        <v>39</v>
      </c>
    </row>
    <row r="3920" spans="1:30">
      <c r="A3920" t="s">
        <v>5103</v>
      </c>
      <c r="B3920" t="s">
        <v>26</v>
      </c>
      <c r="C3920" t="s">
        <v>27</v>
      </c>
      <c r="D3920" t="s">
        <v>28</v>
      </c>
      <c r="E3920" t="s">
        <v>422</v>
      </c>
      <c r="F3920" t="s">
        <v>5101</v>
      </c>
      <c r="G3920" t="s">
        <v>5102</v>
      </c>
      <c r="H3920" t="s">
        <v>6181</v>
      </c>
      <c r="I3920" t="s">
        <v>6058</v>
      </c>
      <c r="J3920" t="s">
        <v>5103</v>
      </c>
      <c r="K3920" t="s">
        <v>30</v>
      </c>
      <c r="L3920" t="s">
        <v>31</v>
      </c>
      <c r="M3920" t="s">
        <v>32</v>
      </c>
      <c r="N3920" t="s">
        <v>33</v>
      </c>
      <c r="O3920" t="s">
        <v>6397</v>
      </c>
      <c r="P3920" t="s">
        <v>269</v>
      </c>
      <c r="Q3920" t="s">
        <v>103</v>
      </c>
      <c r="R3920" t="s">
        <v>7301</v>
      </c>
      <c r="S3920" t="str">
        <f t="shared" si="61"/>
        <v>CUTIPA MAMANI, SOLEDAD</v>
      </c>
      <c r="T3920" t="s">
        <v>46</v>
      </c>
      <c r="U3920" t="s">
        <v>36</v>
      </c>
      <c r="V3920" t="s">
        <v>6426</v>
      </c>
      <c r="W3920" t="s">
        <v>18243</v>
      </c>
      <c r="X3920" s="121">
        <v>25657</v>
      </c>
      <c r="Y3920" t="s">
        <v>14788</v>
      </c>
      <c r="Z3920" s="121">
        <v>42064</v>
      </c>
      <c r="AA3920" s="121">
        <v>43159</v>
      </c>
      <c r="AB3920" t="s">
        <v>37</v>
      </c>
      <c r="AC3920" t="s">
        <v>38</v>
      </c>
      <c r="AD3920" t="s">
        <v>39</v>
      </c>
    </row>
    <row r="3921" spans="1:30">
      <c r="A3921" t="s">
        <v>5105</v>
      </c>
      <c r="B3921" t="s">
        <v>26</v>
      </c>
      <c r="C3921" t="s">
        <v>27</v>
      </c>
      <c r="D3921" t="s">
        <v>28</v>
      </c>
      <c r="E3921" t="s">
        <v>422</v>
      </c>
      <c r="F3921" t="s">
        <v>5101</v>
      </c>
      <c r="G3921" t="s">
        <v>5102</v>
      </c>
      <c r="H3921" t="s">
        <v>6181</v>
      </c>
      <c r="I3921" t="s">
        <v>6058</v>
      </c>
      <c r="J3921" t="s">
        <v>5105</v>
      </c>
      <c r="K3921" t="s">
        <v>30</v>
      </c>
      <c r="L3921" t="s">
        <v>30</v>
      </c>
      <c r="M3921" t="s">
        <v>41</v>
      </c>
      <c r="N3921" t="s">
        <v>42</v>
      </c>
      <c r="O3921" t="s">
        <v>52</v>
      </c>
      <c r="P3921" t="s">
        <v>324</v>
      </c>
      <c r="Q3921" t="s">
        <v>708</v>
      </c>
      <c r="R3921" t="s">
        <v>5106</v>
      </c>
      <c r="S3921" t="str">
        <f t="shared" si="61"/>
        <v>COAQUIRA VERA, LIDIA MARINA</v>
      </c>
      <c r="T3921" t="s">
        <v>46</v>
      </c>
      <c r="U3921" t="s">
        <v>47</v>
      </c>
      <c r="V3921" t="s">
        <v>48</v>
      </c>
      <c r="W3921" t="s">
        <v>18244</v>
      </c>
      <c r="X3921" s="121">
        <v>21870</v>
      </c>
      <c r="Y3921" t="s">
        <v>5107</v>
      </c>
      <c r="AB3921" t="s">
        <v>37</v>
      </c>
      <c r="AC3921" t="s">
        <v>38</v>
      </c>
      <c r="AD3921" t="s">
        <v>39</v>
      </c>
    </row>
    <row r="3922" spans="1:30">
      <c r="A3922" t="s">
        <v>5108</v>
      </c>
      <c r="B3922" t="s">
        <v>26</v>
      </c>
      <c r="C3922" t="s">
        <v>27</v>
      </c>
      <c r="D3922" t="s">
        <v>28</v>
      </c>
      <c r="E3922" t="s">
        <v>422</v>
      </c>
      <c r="F3922" t="s">
        <v>5101</v>
      </c>
      <c r="G3922" t="s">
        <v>5102</v>
      </c>
      <c r="H3922" t="s">
        <v>6181</v>
      </c>
      <c r="I3922" t="s">
        <v>6058</v>
      </c>
      <c r="J3922" t="s">
        <v>5108</v>
      </c>
      <c r="K3922" t="s">
        <v>30</v>
      </c>
      <c r="L3922" t="s">
        <v>30</v>
      </c>
      <c r="M3922" t="s">
        <v>41</v>
      </c>
      <c r="N3922" t="s">
        <v>42</v>
      </c>
      <c r="O3922" t="s">
        <v>5109</v>
      </c>
      <c r="P3922" t="s">
        <v>324</v>
      </c>
      <c r="Q3922" t="s">
        <v>73</v>
      </c>
      <c r="R3922" t="s">
        <v>473</v>
      </c>
      <c r="S3922" t="str">
        <f t="shared" si="61"/>
        <v>COAQUIRA CONDORI, NELLY</v>
      </c>
      <c r="T3922" t="s">
        <v>46</v>
      </c>
      <c r="U3922" t="s">
        <v>47</v>
      </c>
      <c r="V3922" t="s">
        <v>48</v>
      </c>
      <c r="W3922" t="s">
        <v>18245</v>
      </c>
      <c r="X3922" s="121">
        <v>20994</v>
      </c>
      <c r="Y3922" t="s">
        <v>5110</v>
      </c>
      <c r="AB3922" t="s">
        <v>37</v>
      </c>
      <c r="AC3922" t="s">
        <v>38</v>
      </c>
      <c r="AD3922" t="s">
        <v>39</v>
      </c>
    </row>
    <row r="3923" spans="1:30">
      <c r="A3923" t="s">
        <v>5111</v>
      </c>
      <c r="B3923" t="s">
        <v>26</v>
      </c>
      <c r="C3923" t="s">
        <v>27</v>
      </c>
      <c r="D3923" t="s">
        <v>28</v>
      </c>
      <c r="E3923" t="s">
        <v>422</v>
      </c>
      <c r="F3923" t="s">
        <v>5101</v>
      </c>
      <c r="G3923" t="s">
        <v>5102</v>
      </c>
      <c r="H3923" t="s">
        <v>6181</v>
      </c>
      <c r="I3923" t="s">
        <v>6058</v>
      </c>
      <c r="J3923" t="s">
        <v>5111</v>
      </c>
      <c r="K3923" t="s">
        <v>30</v>
      </c>
      <c r="L3923" t="s">
        <v>30</v>
      </c>
      <c r="M3923" t="s">
        <v>41</v>
      </c>
      <c r="N3923" t="s">
        <v>231</v>
      </c>
      <c r="O3923" t="s">
        <v>18246</v>
      </c>
      <c r="P3923" t="s">
        <v>40</v>
      </c>
      <c r="Q3923" t="s">
        <v>40</v>
      </c>
      <c r="R3923" t="s">
        <v>40</v>
      </c>
      <c r="S3923" s="163" t="s">
        <v>231</v>
      </c>
      <c r="T3923" t="s">
        <v>62</v>
      </c>
      <c r="U3923" t="s">
        <v>47</v>
      </c>
      <c r="V3923" t="s">
        <v>48</v>
      </c>
      <c r="W3923" t="s">
        <v>40</v>
      </c>
      <c r="X3923" t="s">
        <v>232</v>
      </c>
      <c r="Y3923" t="s">
        <v>40</v>
      </c>
      <c r="AB3923" t="s">
        <v>37</v>
      </c>
      <c r="AC3923" t="s">
        <v>6439</v>
      </c>
      <c r="AD3923" t="s">
        <v>39</v>
      </c>
    </row>
    <row r="3924" spans="1:30">
      <c r="A3924" t="s">
        <v>5112</v>
      </c>
      <c r="B3924" t="s">
        <v>26</v>
      </c>
      <c r="C3924" t="s">
        <v>27</v>
      </c>
      <c r="D3924" t="s">
        <v>28</v>
      </c>
      <c r="E3924" t="s">
        <v>422</v>
      </c>
      <c r="F3924" t="s">
        <v>5101</v>
      </c>
      <c r="G3924" t="s">
        <v>5102</v>
      </c>
      <c r="H3924" t="s">
        <v>6181</v>
      </c>
      <c r="I3924" t="s">
        <v>6058</v>
      </c>
      <c r="J3924" t="s">
        <v>5112</v>
      </c>
      <c r="K3924" t="s">
        <v>30</v>
      </c>
      <c r="L3924" t="s">
        <v>30</v>
      </c>
      <c r="M3924" t="s">
        <v>41</v>
      </c>
      <c r="N3924" t="s">
        <v>42</v>
      </c>
      <c r="O3924" t="s">
        <v>13484</v>
      </c>
      <c r="P3924" t="s">
        <v>1650</v>
      </c>
      <c r="Q3924" t="s">
        <v>1009</v>
      </c>
      <c r="R3924" t="s">
        <v>3980</v>
      </c>
      <c r="S3924" t="str">
        <f t="shared" si="61"/>
        <v>HUAYTA ARIZACA, SERGIO AUGUSTO</v>
      </c>
      <c r="T3924" t="s">
        <v>35</v>
      </c>
      <c r="U3924" t="s">
        <v>47</v>
      </c>
      <c r="V3924" t="s">
        <v>48</v>
      </c>
      <c r="W3924" t="s">
        <v>18247</v>
      </c>
      <c r="X3924" s="121">
        <v>22926</v>
      </c>
      <c r="Y3924" t="s">
        <v>3981</v>
      </c>
      <c r="AB3924" t="s">
        <v>37</v>
      </c>
      <c r="AC3924" t="s">
        <v>38</v>
      </c>
      <c r="AD3924" t="s">
        <v>39</v>
      </c>
    </row>
    <row r="3925" spans="1:30">
      <c r="A3925" t="s">
        <v>5113</v>
      </c>
      <c r="B3925" t="s">
        <v>26</v>
      </c>
      <c r="C3925" t="s">
        <v>27</v>
      </c>
      <c r="D3925" t="s">
        <v>28</v>
      </c>
      <c r="E3925" t="s">
        <v>422</v>
      </c>
      <c r="F3925" t="s">
        <v>5101</v>
      </c>
      <c r="G3925" t="s">
        <v>5102</v>
      </c>
      <c r="H3925" t="s">
        <v>6181</v>
      </c>
      <c r="I3925" t="s">
        <v>6058</v>
      </c>
      <c r="J3925" t="s">
        <v>5113</v>
      </c>
      <c r="K3925" t="s">
        <v>30</v>
      </c>
      <c r="L3925" t="s">
        <v>30</v>
      </c>
      <c r="M3925" t="s">
        <v>41</v>
      </c>
      <c r="N3925" t="s">
        <v>42</v>
      </c>
      <c r="O3925" t="s">
        <v>5114</v>
      </c>
      <c r="P3925" t="s">
        <v>959</v>
      </c>
      <c r="Q3925" t="s">
        <v>469</v>
      </c>
      <c r="R3925" t="s">
        <v>5115</v>
      </c>
      <c r="S3925" t="str">
        <f t="shared" si="61"/>
        <v>CANSAYA INOFUENTE, ROLANDO ALBERTO</v>
      </c>
      <c r="T3925" t="s">
        <v>58</v>
      </c>
      <c r="U3925" t="s">
        <v>47</v>
      </c>
      <c r="V3925" t="s">
        <v>48</v>
      </c>
      <c r="W3925" t="s">
        <v>18248</v>
      </c>
      <c r="X3925" s="121">
        <v>25207</v>
      </c>
      <c r="Y3925" t="s">
        <v>5116</v>
      </c>
      <c r="AB3925" t="s">
        <v>37</v>
      </c>
      <c r="AC3925" t="s">
        <v>38</v>
      </c>
      <c r="AD3925" t="s">
        <v>39</v>
      </c>
    </row>
    <row r="3926" spans="1:30">
      <c r="A3926" t="s">
        <v>5117</v>
      </c>
      <c r="B3926" t="s">
        <v>26</v>
      </c>
      <c r="C3926" t="s">
        <v>27</v>
      </c>
      <c r="D3926" t="s">
        <v>28</v>
      </c>
      <c r="E3926" t="s">
        <v>422</v>
      </c>
      <c r="F3926" t="s">
        <v>5101</v>
      </c>
      <c r="G3926" t="s">
        <v>5102</v>
      </c>
      <c r="H3926" t="s">
        <v>6181</v>
      </c>
      <c r="I3926" t="s">
        <v>6058</v>
      </c>
      <c r="J3926" t="s">
        <v>5117</v>
      </c>
      <c r="K3926" t="s">
        <v>30</v>
      </c>
      <c r="L3926" t="s">
        <v>30</v>
      </c>
      <c r="M3926" t="s">
        <v>41</v>
      </c>
      <c r="N3926" t="s">
        <v>42</v>
      </c>
      <c r="O3926" t="s">
        <v>52</v>
      </c>
      <c r="P3926" t="s">
        <v>34</v>
      </c>
      <c r="Q3926" t="s">
        <v>72</v>
      </c>
      <c r="R3926" t="s">
        <v>928</v>
      </c>
      <c r="S3926" t="str">
        <f t="shared" si="61"/>
        <v>ROQUE QUISPE, HUGO FIDEL</v>
      </c>
      <c r="T3926" t="s">
        <v>51</v>
      </c>
      <c r="U3926" t="s">
        <v>47</v>
      </c>
      <c r="V3926" t="s">
        <v>48</v>
      </c>
      <c r="W3926" t="s">
        <v>18249</v>
      </c>
      <c r="X3926" s="121">
        <v>21857</v>
      </c>
      <c r="Y3926" t="s">
        <v>5118</v>
      </c>
      <c r="AB3926" t="s">
        <v>37</v>
      </c>
      <c r="AC3926" t="s">
        <v>38</v>
      </c>
      <c r="AD3926" t="s">
        <v>39</v>
      </c>
    </row>
    <row r="3927" spans="1:30">
      <c r="A3927" t="s">
        <v>5119</v>
      </c>
      <c r="B3927" t="s">
        <v>26</v>
      </c>
      <c r="C3927" t="s">
        <v>27</v>
      </c>
      <c r="D3927" t="s">
        <v>28</v>
      </c>
      <c r="E3927" t="s">
        <v>422</v>
      </c>
      <c r="F3927" t="s">
        <v>5101</v>
      </c>
      <c r="G3927" t="s">
        <v>5102</v>
      </c>
      <c r="H3927" t="s">
        <v>6181</v>
      </c>
      <c r="I3927" t="s">
        <v>6058</v>
      </c>
      <c r="J3927" t="s">
        <v>5119</v>
      </c>
      <c r="K3927" t="s">
        <v>30</v>
      </c>
      <c r="L3927" t="s">
        <v>30</v>
      </c>
      <c r="M3927" t="s">
        <v>41</v>
      </c>
      <c r="N3927" t="s">
        <v>42</v>
      </c>
      <c r="O3927" t="s">
        <v>111</v>
      </c>
      <c r="P3927" t="s">
        <v>335</v>
      </c>
      <c r="Q3927" t="s">
        <v>154</v>
      </c>
      <c r="R3927" t="s">
        <v>5120</v>
      </c>
      <c r="S3927" t="str">
        <f t="shared" si="61"/>
        <v>GUTIERREZ GOMEZ, ISAIAS VIDAL</v>
      </c>
      <c r="T3927" t="s">
        <v>62</v>
      </c>
      <c r="U3927" t="s">
        <v>47</v>
      </c>
      <c r="V3927" t="s">
        <v>48</v>
      </c>
      <c r="W3927" t="s">
        <v>18250</v>
      </c>
      <c r="X3927" s="121">
        <v>22194</v>
      </c>
      <c r="Y3927" t="s">
        <v>5121</v>
      </c>
      <c r="AB3927" t="s">
        <v>37</v>
      </c>
      <c r="AC3927" t="s">
        <v>38</v>
      </c>
      <c r="AD3927" t="s">
        <v>39</v>
      </c>
    </row>
    <row r="3928" spans="1:30">
      <c r="A3928" t="s">
        <v>5122</v>
      </c>
      <c r="B3928" t="s">
        <v>26</v>
      </c>
      <c r="C3928" t="s">
        <v>27</v>
      </c>
      <c r="D3928" t="s">
        <v>28</v>
      </c>
      <c r="E3928" t="s">
        <v>422</v>
      </c>
      <c r="F3928" t="s">
        <v>5101</v>
      </c>
      <c r="G3928" t="s">
        <v>5102</v>
      </c>
      <c r="H3928" t="s">
        <v>6181</v>
      </c>
      <c r="I3928" t="s">
        <v>6058</v>
      </c>
      <c r="J3928" t="s">
        <v>5122</v>
      </c>
      <c r="K3928" t="s">
        <v>30</v>
      </c>
      <c r="L3928" t="s">
        <v>74</v>
      </c>
      <c r="M3928" t="s">
        <v>74</v>
      </c>
      <c r="N3928" t="s">
        <v>42</v>
      </c>
      <c r="O3928" t="s">
        <v>18251</v>
      </c>
      <c r="P3928" t="s">
        <v>196</v>
      </c>
      <c r="Q3928" t="s">
        <v>226</v>
      </c>
      <c r="R3928" t="s">
        <v>18731</v>
      </c>
      <c r="S3928" t="str">
        <f t="shared" si="61"/>
        <v>CANAZA TICONA, YONNY</v>
      </c>
      <c r="T3928" t="s">
        <v>40</v>
      </c>
      <c r="U3928" t="s">
        <v>47</v>
      </c>
      <c r="V3928" t="s">
        <v>48</v>
      </c>
      <c r="W3928" t="s">
        <v>18732</v>
      </c>
      <c r="X3928" s="121">
        <v>31936</v>
      </c>
      <c r="Y3928" t="s">
        <v>18733</v>
      </c>
      <c r="AB3928" t="s">
        <v>37</v>
      </c>
      <c r="AC3928" t="s">
        <v>77</v>
      </c>
      <c r="AD3928" t="s">
        <v>39</v>
      </c>
    </row>
    <row r="3929" spans="1:30">
      <c r="A3929" t="s">
        <v>5125</v>
      </c>
      <c r="B3929" t="s">
        <v>26</v>
      </c>
      <c r="C3929" t="s">
        <v>27</v>
      </c>
      <c r="D3929" t="s">
        <v>28</v>
      </c>
      <c r="E3929" t="s">
        <v>422</v>
      </c>
      <c r="F3929" t="s">
        <v>5101</v>
      </c>
      <c r="G3929" t="s">
        <v>5102</v>
      </c>
      <c r="H3929" t="s">
        <v>6181</v>
      </c>
      <c r="I3929" t="s">
        <v>6058</v>
      </c>
      <c r="J3929" t="s">
        <v>5125</v>
      </c>
      <c r="K3929" t="s">
        <v>87</v>
      </c>
      <c r="L3929" t="s">
        <v>88</v>
      </c>
      <c r="M3929" t="s">
        <v>89</v>
      </c>
      <c r="N3929" t="s">
        <v>42</v>
      </c>
      <c r="O3929" t="s">
        <v>420</v>
      </c>
      <c r="P3929" t="s">
        <v>64</v>
      </c>
      <c r="Q3929" t="s">
        <v>413</v>
      </c>
      <c r="R3929" t="s">
        <v>5126</v>
      </c>
      <c r="S3929" t="str">
        <f t="shared" si="61"/>
        <v>CHOQUE AROAPAZA, FLORENTINO ELIAS</v>
      </c>
      <c r="T3929" t="s">
        <v>99</v>
      </c>
      <c r="U3929" t="s">
        <v>36</v>
      </c>
      <c r="V3929" t="s">
        <v>48</v>
      </c>
      <c r="W3929" t="s">
        <v>18252</v>
      </c>
      <c r="X3929" s="121">
        <v>22206</v>
      </c>
      <c r="Y3929" t="s">
        <v>5127</v>
      </c>
      <c r="AB3929" t="s">
        <v>37</v>
      </c>
      <c r="AC3929" t="s">
        <v>92</v>
      </c>
      <c r="AD3929" t="s">
        <v>39</v>
      </c>
    </row>
    <row r="3930" spans="1:30">
      <c r="A3930" t="s">
        <v>5130</v>
      </c>
      <c r="B3930" t="s">
        <v>26</v>
      </c>
      <c r="C3930" t="s">
        <v>27</v>
      </c>
      <c r="D3930" t="s">
        <v>28</v>
      </c>
      <c r="E3930" t="s">
        <v>363</v>
      </c>
      <c r="F3930" t="s">
        <v>5128</v>
      </c>
      <c r="G3930" t="s">
        <v>5129</v>
      </c>
      <c r="H3930" t="s">
        <v>6181</v>
      </c>
      <c r="I3930" t="s">
        <v>6057</v>
      </c>
      <c r="J3930" t="s">
        <v>5130</v>
      </c>
      <c r="K3930" t="s">
        <v>30</v>
      </c>
      <c r="L3930" t="s">
        <v>31</v>
      </c>
      <c r="M3930" t="s">
        <v>32</v>
      </c>
      <c r="N3930" t="s">
        <v>33</v>
      </c>
      <c r="O3930" t="s">
        <v>6424</v>
      </c>
      <c r="P3930" t="s">
        <v>118</v>
      </c>
      <c r="Q3930" t="s">
        <v>122</v>
      </c>
      <c r="R3930" t="s">
        <v>5131</v>
      </c>
      <c r="S3930" t="str">
        <f t="shared" si="61"/>
        <v>TORRES FLORES, MAURO TEOFILO</v>
      </c>
      <c r="T3930" t="s">
        <v>35</v>
      </c>
      <c r="U3930" t="s">
        <v>36</v>
      </c>
      <c r="V3930" t="s">
        <v>6426</v>
      </c>
      <c r="W3930" t="s">
        <v>18253</v>
      </c>
      <c r="X3930" s="121">
        <v>24480</v>
      </c>
      <c r="Y3930" t="s">
        <v>5132</v>
      </c>
      <c r="Z3930" s="121">
        <v>43525</v>
      </c>
      <c r="AA3930" s="121">
        <v>44985</v>
      </c>
      <c r="AB3930" t="s">
        <v>37</v>
      </c>
      <c r="AC3930" t="s">
        <v>38</v>
      </c>
      <c r="AD3930" t="s">
        <v>39</v>
      </c>
    </row>
    <row r="3931" spans="1:30">
      <c r="A3931" t="s">
        <v>1549</v>
      </c>
      <c r="B3931" t="s">
        <v>26</v>
      </c>
      <c r="C3931" t="s">
        <v>27</v>
      </c>
      <c r="D3931" t="s">
        <v>28</v>
      </c>
      <c r="E3931" t="s">
        <v>363</v>
      </c>
      <c r="F3931" t="s">
        <v>5128</v>
      </c>
      <c r="G3931" t="s">
        <v>5129</v>
      </c>
      <c r="H3931" t="s">
        <v>6181</v>
      </c>
      <c r="I3931" t="s">
        <v>6057</v>
      </c>
      <c r="J3931" t="s">
        <v>1549</v>
      </c>
      <c r="K3931" t="s">
        <v>30</v>
      </c>
      <c r="L3931" t="s">
        <v>1130</v>
      </c>
      <c r="M3931" t="s">
        <v>1468</v>
      </c>
      <c r="N3931" t="s">
        <v>231</v>
      </c>
      <c r="O3931" t="s">
        <v>13347</v>
      </c>
      <c r="P3931" t="s">
        <v>40</v>
      </c>
      <c r="Q3931" t="s">
        <v>40</v>
      </c>
      <c r="R3931" t="s">
        <v>40</v>
      </c>
      <c r="S3931" s="163" t="s">
        <v>231</v>
      </c>
      <c r="T3931" t="s">
        <v>62</v>
      </c>
      <c r="U3931" t="s">
        <v>36</v>
      </c>
      <c r="V3931" t="s">
        <v>48</v>
      </c>
      <c r="W3931" t="s">
        <v>40</v>
      </c>
      <c r="X3931" t="s">
        <v>232</v>
      </c>
      <c r="Y3931" t="s">
        <v>40</v>
      </c>
      <c r="AB3931" t="s">
        <v>37</v>
      </c>
      <c r="AC3931" t="s">
        <v>38</v>
      </c>
      <c r="AD3931" t="s">
        <v>39</v>
      </c>
    </row>
    <row r="3932" spans="1:30">
      <c r="A3932" t="s">
        <v>5133</v>
      </c>
      <c r="B3932" t="s">
        <v>26</v>
      </c>
      <c r="C3932" t="s">
        <v>27</v>
      </c>
      <c r="D3932" t="s">
        <v>28</v>
      </c>
      <c r="E3932" t="s">
        <v>363</v>
      </c>
      <c r="F3932" t="s">
        <v>5128</v>
      </c>
      <c r="G3932" t="s">
        <v>5129</v>
      </c>
      <c r="H3932" t="s">
        <v>6181</v>
      </c>
      <c r="I3932" t="s">
        <v>6057</v>
      </c>
      <c r="J3932" t="s">
        <v>5133</v>
      </c>
      <c r="K3932" t="s">
        <v>30</v>
      </c>
      <c r="L3932" t="s">
        <v>30</v>
      </c>
      <c r="M3932" t="s">
        <v>8480</v>
      </c>
      <c r="N3932" t="s">
        <v>42</v>
      </c>
      <c r="O3932" t="s">
        <v>5134</v>
      </c>
      <c r="P3932" t="s">
        <v>312</v>
      </c>
      <c r="Q3932" t="s">
        <v>103</v>
      </c>
      <c r="R3932" t="s">
        <v>3489</v>
      </c>
      <c r="S3932" t="str">
        <f t="shared" si="61"/>
        <v>VARGAS MAMANI, ROSENDO</v>
      </c>
      <c r="T3932" t="s">
        <v>46</v>
      </c>
      <c r="U3932" t="s">
        <v>47</v>
      </c>
      <c r="V3932" t="s">
        <v>48</v>
      </c>
      <c r="W3932" t="s">
        <v>18254</v>
      </c>
      <c r="X3932" s="121">
        <v>29113</v>
      </c>
      <c r="Y3932" t="s">
        <v>5135</v>
      </c>
      <c r="AB3932" t="s">
        <v>37</v>
      </c>
      <c r="AC3932" t="s">
        <v>38</v>
      </c>
      <c r="AD3932" t="s">
        <v>39</v>
      </c>
    </row>
    <row r="3933" spans="1:30">
      <c r="A3933" t="s">
        <v>5136</v>
      </c>
      <c r="B3933" t="s">
        <v>26</v>
      </c>
      <c r="C3933" t="s">
        <v>27</v>
      </c>
      <c r="D3933" t="s">
        <v>28</v>
      </c>
      <c r="E3933" t="s">
        <v>363</v>
      </c>
      <c r="F3933" t="s">
        <v>5128</v>
      </c>
      <c r="G3933" t="s">
        <v>5129</v>
      </c>
      <c r="H3933" t="s">
        <v>6181</v>
      </c>
      <c r="I3933" t="s">
        <v>6057</v>
      </c>
      <c r="J3933" t="s">
        <v>5136</v>
      </c>
      <c r="K3933" t="s">
        <v>30</v>
      </c>
      <c r="L3933" t="s">
        <v>30</v>
      </c>
      <c r="M3933" t="s">
        <v>41</v>
      </c>
      <c r="N3933" t="s">
        <v>42</v>
      </c>
      <c r="O3933" t="s">
        <v>13486</v>
      </c>
      <c r="P3933" t="s">
        <v>134</v>
      </c>
      <c r="Q3933" t="s">
        <v>148</v>
      </c>
      <c r="R3933" t="s">
        <v>864</v>
      </c>
      <c r="S3933" t="str">
        <f t="shared" si="61"/>
        <v>GONZALES RAMOS, ANTONIA VICTORIA</v>
      </c>
      <c r="T3933" t="s">
        <v>62</v>
      </c>
      <c r="U3933" t="s">
        <v>47</v>
      </c>
      <c r="V3933" t="s">
        <v>48</v>
      </c>
      <c r="W3933" t="s">
        <v>18255</v>
      </c>
      <c r="X3933" s="121">
        <v>24981</v>
      </c>
      <c r="Y3933" t="s">
        <v>4116</v>
      </c>
      <c r="AB3933" t="s">
        <v>37</v>
      </c>
      <c r="AC3933" t="s">
        <v>38</v>
      </c>
      <c r="AD3933" t="s">
        <v>39</v>
      </c>
    </row>
    <row r="3934" spans="1:30">
      <c r="A3934" t="s">
        <v>5137</v>
      </c>
      <c r="B3934" t="s">
        <v>26</v>
      </c>
      <c r="C3934" t="s">
        <v>27</v>
      </c>
      <c r="D3934" t="s">
        <v>28</v>
      </c>
      <c r="E3934" t="s">
        <v>363</v>
      </c>
      <c r="F3934" t="s">
        <v>5128</v>
      </c>
      <c r="G3934" t="s">
        <v>5129</v>
      </c>
      <c r="H3934" t="s">
        <v>6181</v>
      </c>
      <c r="I3934" t="s">
        <v>6057</v>
      </c>
      <c r="J3934" t="s">
        <v>5137</v>
      </c>
      <c r="K3934" t="s">
        <v>30</v>
      </c>
      <c r="L3934" t="s">
        <v>30</v>
      </c>
      <c r="M3934" t="s">
        <v>41</v>
      </c>
      <c r="N3934" t="s">
        <v>42</v>
      </c>
      <c r="O3934" t="s">
        <v>52</v>
      </c>
      <c r="P3934" t="s">
        <v>432</v>
      </c>
      <c r="Q3934" t="s">
        <v>85</v>
      </c>
      <c r="R3934" t="s">
        <v>725</v>
      </c>
      <c r="S3934" t="str">
        <f t="shared" si="61"/>
        <v>ALBERTO MANZANO, FELIPE</v>
      </c>
      <c r="T3934" t="s">
        <v>46</v>
      </c>
      <c r="U3934" t="s">
        <v>47</v>
      </c>
      <c r="V3934" t="s">
        <v>48</v>
      </c>
      <c r="W3934" t="s">
        <v>18256</v>
      </c>
      <c r="X3934" s="121">
        <v>25048</v>
      </c>
      <c r="Y3934" t="s">
        <v>5138</v>
      </c>
      <c r="AB3934" t="s">
        <v>37</v>
      </c>
      <c r="AC3934" t="s">
        <v>38</v>
      </c>
      <c r="AD3934" t="s">
        <v>39</v>
      </c>
    </row>
    <row r="3935" spans="1:30">
      <c r="A3935" t="s">
        <v>5139</v>
      </c>
      <c r="B3935" t="s">
        <v>26</v>
      </c>
      <c r="C3935" t="s">
        <v>27</v>
      </c>
      <c r="D3935" t="s">
        <v>28</v>
      </c>
      <c r="E3935" t="s">
        <v>363</v>
      </c>
      <c r="F3935" t="s">
        <v>5128</v>
      </c>
      <c r="G3935" t="s">
        <v>5129</v>
      </c>
      <c r="H3935" t="s">
        <v>6181</v>
      </c>
      <c r="I3935" t="s">
        <v>6057</v>
      </c>
      <c r="J3935" t="s">
        <v>5139</v>
      </c>
      <c r="K3935" t="s">
        <v>30</v>
      </c>
      <c r="L3935" t="s">
        <v>30</v>
      </c>
      <c r="M3935" t="s">
        <v>41</v>
      </c>
      <c r="N3935" t="s">
        <v>42</v>
      </c>
      <c r="O3935" t="s">
        <v>52</v>
      </c>
      <c r="P3935" t="s">
        <v>247</v>
      </c>
      <c r="Q3935" t="s">
        <v>148</v>
      </c>
      <c r="R3935" t="s">
        <v>361</v>
      </c>
      <c r="S3935" t="str">
        <f t="shared" si="61"/>
        <v>CALDERON RAMOS, RAUL</v>
      </c>
      <c r="T3935" t="s">
        <v>46</v>
      </c>
      <c r="U3935" t="s">
        <v>47</v>
      </c>
      <c r="V3935" t="s">
        <v>48</v>
      </c>
      <c r="W3935" t="s">
        <v>18257</v>
      </c>
      <c r="X3935" s="121">
        <v>23853</v>
      </c>
      <c r="Y3935" t="s">
        <v>5140</v>
      </c>
      <c r="AB3935" t="s">
        <v>37</v>
      </c>
      <c r="AC3935" t="s">
        <v>38</v>
      </c>
      <c r="AD3935" t="s">
        <v>39</v>
      </c>
    </row>
    <row r="3936" spans="1:30">
      <c r="A3936" t="s">
        <v>5141</v>
      </c>
      <c r="B3936" t="s">
        <v>26</v>
      </c>
      <c r="C3936" t="s">
        <v>27</v>
      </c>
      <c r="D3936" t="s">
        <v>28</v>
      </c>
      <c r="E3936" t="s">
        <v>363</v>
      </c>
      <c r="F3936" t="s">
        <v>5128</v>
      </c>
      <c r="G3936" t="s">
        <v>5129</v>
      </c>
      <c r="H3936" t="s">
        <v>6181</v>
      </c>
      <c r="I3936" t="s">
        <v>6057</v>
      </c>
      <c r="J3936" t="s">
        <v>5141</v>
      </c>
      <c r="K3936" t="s">
        <v>30</v>
      </c>
      <c r="L3936" t="s">
        <v>30</v>
      </c>
      <c r="M3936" t="s">
        <v>41</v>
      </c>
      <c r="N3936" t="s">
        <v>231</v>
      </c>
      <c r="O3936" t="s">
        <v>5142</v>
      </c>
      <c r="P3936" t="s">
        <v>40</v>
      </c>
      <c r="Q3936" t="s">
        <v>40</v>
      </c>
      <c r="R3936" t="s">
        <v>40</v>
      </c>
      <c r="S3936" s="163" t="s">
        <v>231</v>
      </c>
      <c r="T3936" t="s">
        <v>62</v>
      </c>
      <c r="U3936" t="s">
        <v>47</v>
      </c>
      <c r="V3936" t="s">
        <v>48</v>
      </c>
      <c r="W3936" t="s">
        <v>40</v>
      </c>
      <c r="X3936" t="s">
        <v>232</v>
      </c>
      <c r="Y3936" t="s">
        <v>40</v>
      </c>
      <c r="AB3936" t="s">
        <v>37</v>
      </c>
      <c r="AC3936" t="s">
        <v>6439</v>
      </c>
      <c r="AD3936" t="s">
        <v>39</v>
      </c>
    </row>
    <row r="3937" spans="1:30">
      <c r="A3937" t="s">
        <v>5143</v>
      </c>
      <c r="B3937" t="s">
        <v>26</v>
      </c>
      <c r="C3937" t="s">
        <v>27</v>
      </c>
      <c r="D3937" t="s">
        <v>28</v>
      </c>
      <c r="E3937" t="s">
        <v>363</v>
      </c>
      <c r="F3937" t="s">
        <v>5128</v>
      </c>
      <c r="G3937" t="s">
        <v>5129</v>
      </c>
      <c r="H3937" t="s">
        <v>6181</v>
      </c>
      <c r="I3937" t="s">
        <v>6057</v>
      </c>
      <c r="J3937" t="s">
        <v>5143</v>
      </c>
      <c r="K3937" t="s">
        <v>30</v>
      </c>
      <c r="L3937" t="s">
        <v>30</v>
      </c>
      <c r="M3937" t="s">
        <v>41</v>
      </c>
      <c r="N3937" t="s">
        <v>42</v>
      </c>
      <c r="O3937" t="s">
        <v>52</v>
      </c>
      <c r="P3937" t="s">
        <v>509</v>
      </c>
      <c r="Q3937" t="s">
        <v>389</v>
      </c>
      <c r="R3937" t="s">
        <v>5144</v>
      </c>
      <c r="S3937" t="str">
        <f t="shared" si="61"/>
        <v>DE LA RIVA ARAGON, OCTAVIO BENEDICTO</v>
      </c>
      <c r="T3937" t="s">
        <v>51</v>
      </c>
      <c r="U3937" t="s">
        <v>47</v>
      </c>
      <c r="V3937" t="s">
        <v>48</v>
      </c>
      <c r="W3937" t="s">
        <v>18258</v>
      </c>
      <c r="X3937" s="121">
        <v>22727</v>
      </c>
      <c r="Y3937" t="s">
        <v>5145</v>
      </c>
      <c r="AB3937" t="s">
        <v>37</v>
      </c>
      <c r="AC3937" t="s">
        <v>38</v>
      </c>
      <c r="AD3937" t="s">
        <v>39</v>
      </c>
    </row>
    <row r="3938" spans="1:30">
      <c r="A3938" t="s">
        <v>5146</v>
      </c>
      <c r="B3938" t="s">
        <v>26</v>
      </c>
      <c r="C3938" t="s">
        <v>27</v>
      </c>
      <c r="D3938" t="s">
        <v>28</v>
      </c>
      <c r="E3938" t="s">
        <v>363</v>
      </c>
      <c r="F3938" t="s">
        <v>5128</v>
      </c>
      <c r="G3938" t="s">
        <v>5129</v>
      </c>
      <c r="H3938" t="s">
        <v>6181</v>
      </c>
      <c r="I3938" t="s">
        <v>6057</v>
      </c>
      <c r="J3938" t="s">
        <v>5146</v>
      </c>
      <c r="K3938" t="s">
        <v>30</v>
      </c>
      <c r="L3938" t="s">
        <v>30</v>
      </c>
      <c r="M3938" t="s">
        <v>2498</v>
      </c>
      <c r="N3938" t="s">
        <v>42</v>
      </c>
      <c r="O3938" t="s">
        <v>52</v>
      </c>
      <c r="P3938" t="s">
        <v>335</v>
      </c>
      <c r="Q3938" t="s">
        <v>183</v>
      </c>
      <c r="R3938" t="s">
        <v>217</v>
      </c>
      <c r="S3938" t="str">
        <f t="shared" si="61"/>
        <v>GUTIERREZ ESCARCENA, JULIAN</v>
      </c>
      <c r="T3938" t="s">
        <v>46</v>
      </c>
      <c r="U3938" t="s">
        <v>47</v>
      </c>
      <c r="V3938" t="s">
        <v>48</v>
      </c>
      <c r="W3938" t="s">
        <v>18259</v>
      </c>
      <c r="X3938" s="121">
        <v>21233</v>
      </c>
      <c r="Y3938" t="s">
        <v>5147</v>
      </c>
      <c r="AB3938" t="s">
        <v>37</v>
      </c>
      <c r="AC3938" t="s">
        <v>38</v>
      </c>
      <c r="AD3938" t="s">
        <v>39</v>
      </c>
    </row>
    <row r="3939" spans="1:30">
      <c r="A3939" t="s">
        <v>5148</v>
      </c>
      <c r="B3939" t="s">
        <v>26</v>
      </c>
      <c r="C3939" t="s">
        <v>27</v>
      </c>
      <c r="D3939" t="s">
        <v>28</v>
      </c>
      <c r="E3939" t="s">
        <v>363</v>
      </c>
      <c r="F3939" t="s">
        <v>5128</v>
      </c>
      <c r="G3939" t="s">
        <v>5129</v>
      </c>
      <c r="H3939" t="s">
        <v>6181</v>
      </c>
      <c r="I3939" t="s">
        <v>6057</v>
      </c>
      <c r="J3939" t="s">
        <v>5148</v>
      </c>
      <c r="K3939" t="s">
        <v>30</v>
      </c>
      <c r="L3939" t="s">
        <v>30</v>
      </c>
      <c r="M3939" t="s">
        <v>41</v>
      </c>
      <c r="N3939" t="s">
        <v>42</v>
      </c>
      <c r="O3939" t="s">
        <v>52</v>
      </c>
      <c r="P3939" t="s">
        <v>859</v>
      </c>
      <c r="Q3939" t="s">
        <v>59</v>
      </c>
      <c r="R3939" t="s">
        <v>909</v>
      </c>
      <c r="S3939" t="str">
        <f t="shared" si="61"/>
        <v>SUPO GALLEGOS, ADRIAN</v>
      </c>
      <c r="T3939" t="s">
        <v>51</v>
      </c>
      <c r="U3939" t="s">
        <v>47</v>
      </c>
      <c r="V3939" t="s">
        <v>48</v>
      </c>
      <c r="W3939" t="s">
        <v>18260</v>
      </c>
      <c r="X3939" s="121">
        <v>22896</v>
      </c>
      <c r="Y3939" t="s">
        <v>5149</v>
      </c>
      <c r="AB3939" t="s">
        <v>37</v>
      </c>
      <c r="AC3939" t="s">
        <v>38</v>
      </c>
      <c r="AD3939" t="s">
        <v>39</v>
      </c>
    </row>
    <row r="3940" spans="1:30">
      <c r="A3940" t="s">
        <v>5150</v>
      </c>
      <c r="B3940" t="s">
        <v>26</v>
      </c>
      <c r="C3940" t="s">
        <v>27</v>
      </c>
      <c r="D3940" t="s">
        <v>28</v>
      </c>
      <c r="E3940" t="s">
        <v>363</v>
      </c>
      <c r="F3940" t="s">
        <v>5128</v>
      </c>
      <c r="G3940" t="s">
        <v>5129</v>
      </c>
      <c r="H3940" t="s">
        <v>6181</v>
      </c>
      <c r="I3940" t="s">
        <v>6057</v>
      </c>
      <c r="J3940" t="s">
        <v>5150</v>
      </c>
      <c r="K3940" t="s">
        <v>30</v>
      </c>
      <c r="L3940" t="s">
        <v>30</v>
      </c>
      <c r="M3940" t="s">
        <v>2498</v>
      </c>
      <c r="N3940" t="s">
        <v>42</v>
      </c>
      <c r="O3940" t="s">
        <v>5152</v>
      </c>
      <c r="P3940" t="s">
        <v>852</v>
      </c>
      <c r="Q3940" t="s">
        <v>247</v>
      </c>
      <c r="R3940" t="s">
        <v>2566</v>
      </c>
      <c r="S3940" t="str">
        <f t="shared" si="61"/>
        <v>MACHICAO CALDERON, AMPARO</v>
      </c>
      <c r="T3940" t="s">
        <v>51</v>
      </c>
      <c r="U3940" t="s">
        <v>47</v>
      </c>
      <c r="V3940" t="s">
        <v>48</v>
      </c>
      <c r="W3940" t="s">
        <v>18261</v>
      </c>
      <c r="X3940" s="121">
        <v>20964</v>
      </c>
      <c r="Y3940" t="s">
        <v>5153</v>
      </c>
      <c r="AB3940" t="s">
        <v>37</v>
      </c>
      <c r="AC3940" t="s">
        <v>38</v>
      </c>
      <c r="AD3940" t="s">
        <v>39</v>
      </c>
    </row>
    <row r="3941" spans="1:30">
      <c r="A3941" t="s">
        <v>5154</v>
      </c>
      <c r="B3941" t="s">
        <v>26</v>
      </c>
      <c r="C3941" t="s">
        <v>27</v>
      </c>
      <c r="D3941" t="s">
        <v>28</v>
      </c>
      <c r="E3941" t="s">
        <v>363</v>
      </c>
      <c r="F3941" t="s">
        <v>5128</v>
      </c>
      <c r="G3941" t="s">
        <v>5129</v>
      </c>
      <c r="H3941" t="s">
        <v>6181</v>
      </c>
      <c r="I3941" t="s">
        <v>6057</v>
      </c>
      <c r="J3941" t="s">
        <v>5154</v>
      </c>
      <c r="K3941" t="s">
        <v>30</v>
      </c>
      <c r="L3941" t="s">
        <v>30</v>
      </c>
      <c r="M3941" t="s">
        <v>41</v>
      </c>
      <c r="N3941" t="s">
        <v>42</v>
      </c>
      <c r="O3941" t="s">
        <v>5155</v>
      </c>
      <c r="P3941" t="s">
        <v>5156</v>
      </c>
      <c r="Q3941" t="s">
        <v>118</v>
      </c>
      <c r="R3941" t="s">
        <v>5157</v>
      </c>
      <c r="S3941" t="str">
        <f t="shared" si="61"/>
        <v>PALLARA TORRES, JESUS GREGORIO</v>
      </c>
      <c r="T3941" t="s">
        <v>62</v>
      </c>
      <c r="U3941" t="s">
        <v>47</v>
      </c>
      <c r="V3941" t="s">
        <v>48</v>
      </c>
      <c r="W3941" t="s">
        <v>18262</v>
      </c>
      <c r="X3941" s="121">
        <v>23627</v>
      </c>
      <c r="Y3941" t="s">
        <v>5158</v>
      </c>
      <c r="AB3941" t="s">
        <v>37</v>
      </c>
      <c r="AC3941" t="s">
        <v>38</v>
      </c>
      <c r="AD3941" t="s">
        <v>39</v>
      </c>
    </row>
    <row r="3942" spans="1:30">
      <c r="A3942" t="s">
        <v>5159</v>
      </c>
      <c r="B3942" t="s">
        <v>26</v>
      </c>
      <c r="C3942" t="s">
        <v>27</v>
      </c>
      <c r="D3942" t="s">
        <v>28</v>
      </c>
      <c r="E3942" t="s">
        <v>363</v>
      </c>
      <c r="F3942" t="s">
        <v>5128</v>
      </c>
      <c r="G3942" t="s">
        <v>5129</v>
      </c>
      <c r="H3942" t="s">
        <v>6181</v>
      </c>
      <c r="I3942" t="s">
        <v>6057</v>
      </c>
      <c r="J3942" t="s">
        <v>5159</v>
      </c>
      <c r="K3942" t="s">
        <v>30</v>
      </c>
      <c r="L3942" t="s">
        <v>30</v>
      </c>
      <c r="M3942" t="s">
        <v>41</v>
      </c>
      <c r="N3942" t="s">
        <v>42</v>
      </c>
      <c r="O3942" t="s">
        <v>14789</v>
      </c>
      <c r="P3942" t="s">
        <v>263</v>
      </c>
      <c r="Q3942" t="s">
        <v>103</v>
      </c>
      <c r="R3942" t="s">
        <v>763</v>
      </c>
      <c r="S3942" t="str">
        <f t="shared" si="61"/>
        <v>SANDOVAL MAMANI, NICOLAS</v>
      </c>
      <c r="T3942" t="s">
        <v>46</v>
      </c>
      <c r="U3942" t="s">
        <v>47</v>
      </c>
      <c r="V3942" t="s">
        <v>48</v>
      </c>
      <c r="W3942" t="s">
        <v>18263</v>
      </c>
      <c r="X3942" s="121">
        <v>24447</v>
      </c>
      <c r="Y3942" t="s">
        <v>14790</v>
      </c>
      <c r="AB3942" t="s">
        <v>37</v>
      </c>
      <c r="AC3942" t="s">
        <v>38</v>
      </c>
      <c r="AD3942" t="s">
        <v>39</v>
      </c>
    </row>
    <row r="3943" spans="1:30">
      <c r="A3943" t="s">
        <v>5161</v>
      </c>
      <c r="B3943" t="s">
        <v>26</v>
      </c>
      <c r="C3943" t="s">
        <v>27</v>
      </c>
      <c r="D3943" t="s">
        <v>28</v>
      </c>
      <c r="E3943" t="s">
        <v>363</v>
      </c>
      <c r="F3943" t="s">
        <v>5128</v>
      </c>
      <c r="G3943" t="s">
        <v>5129</v>
      </c>
      <c r="H3943" t="s">
        <v>6181</v>
      </c>
      <c r="I3943" t="s">
        <v>6057</v>
      </c>
      <c r="J3943" t="s">
        <v>5161</v>
      </c>
      <c r="K3943" t="s">
        <v>30</v>
      </c>
      <c r="L3943" t="s">
        <v>30</v>
      </c>
      <c r="M3943" t="s">
        <v>41</v>
      </c>
      <c r="N3943" t="s">
        <v>42</v>
      </c>
      <c r="O3943" t="s">
        <v>13487</v>
      </c>
      <c r="P3943" t="s">
        <v>3132</v>
      </c>
      <c r="Q3943" t="s">
        <v>13488</v>
      </c>
      <c r="R3943" t="s">
        <v>4618</v>
      </c>
      <c r="S3943" t="str">
        <f t="shared" si="61"/>
        <v>VERGARA PRIETO, JUAN ALFREDO</v>
      </c>
      <c r="T3943" t="s">
        <v>62</v>
      </c>
      <c r="U3943" t="s">
        <v>47</v>
      </c>
      <c r="V3943" t="s">
        <v>48</v>
      </c>
      <c r="W3943" t="s">
        <v>18264</v>
      </c>
      <c r="X3943" s="121">
        <v>23974</v>
      </c>
      <c r="Y3943" t="s">
        <v>13489</v>
      </c>
      <c r="AB3943" t="s">
        <v>37</v>
      </c>
      <c r="AC3943" t="s">
        <v>38</v>
      </c>
      <c r="AD3943" t="s">
        <v>39</v>
      </c>
    </row>
    <row r="3944" spans="1:30">
      <c r="A3944" t="s">
        <v>5162</v>
      </c>
      <c r="B3944" t="s">
        <v>26</v>
      </c>
      <c r="C3944" t="s">
        <v>27</v>
      </c>
      <c r="D3944" t="s">
        <v>28</v>
      </c>
      <c r="E3944" t="s">
        <v>363</v>
      </c>
      <c r="F3944" t="s">
        <v>5128</v>
      </c>
      <c r="G3944" t="s">
        <v>5129</v>
      </c>
      <c r="H3944" t="s">
        <v>6181</v>
      </c>
      <c r="I3944" t="s">
        <v>6057</v>
      </c>
      <c r="J3944" t="s">
        <v>5162</v>
      </c>
      <c r="K3944" t="s">
        <v>30</v>
      </c>
      <c r="L3944" t="s">
        <v>30</v>
      </c>
      <c r="M3944" t="s">
        <v>2498</v>
      </c>
      <c r="N3944" t="s">
        <v>42</v>
      </c>
      <c r="O3944" t="s">
        <v>5163</v>
      </c>
      <c r="P3944" t="s">
        <v>103</v>
      </c>
      <c r="Q3944" t="s">
        <v>214</v>
      </c>
      <c r="R3944" t="s">
        <v>4396</v>
      </c>
      <c r="S3944" t="str">
        <f t="shared" si="61"/>
        <v>MAMANI PARI, GABRIELA YENNY</v>
      </c>
      <c r="T3944" t="s">
        <v>62</v>
      </c>
      <c r="U3944" t="s">
        <v>47</v>
      </c>
      <c r="V3944" t="s">
        <v>48</v>
      </c>
      <c r="W3944" t="s">
        <v>18265</v>
      </c>
      <c r="X3944" s="121">
        <v>31319</v>
      </c>
      <c r="Y3944" t="s">
        <v>4397</v>
      </c>
      <c r="AB3944" t="s">
        <v>37</v>
      </c>
      <c r="AC3944" t="s">
        <v>38</v>
      </c>
      <c r="AD3944" t="s">
        <v>39</v>
      </c>
    </row>
    <row r="3945" spans="1:30">
      <c r="A3945" t="s">
        <v>5164</v>
      </c>
      <c r="B3945" t="s">
        <v>26</v>
      </c>
      <c r="C3945" t="s">
        <v>27</v>
      </c>
      <c r="D3945" t="s">
        <v>28</v>
      </c>
      <c r="E3945" t="s">
        <v>363</v>
      </c>
      <c r="F3945" t="s">
        <v>5128</v>
      </c>
      <c r="G3945" t="s">
        <v>5129</v>
      </c>
      <c r="H3945" t="s">
        <v>6181</v>
      </c>
      <c r="I3945" t="s">
        <v>6057</v>
      </c>
      <c r="J3945" t="s">
        <v>5164</v>
      </c>
      <c r="K3945" t="s">
        <v>30</v>
      </c>
      <c r="L3945" t="s">
        <v>30</v>
      </c>
      <c r="M3945" t="s">
        <v>41</v>
      </c>
      <c r="N3945" t="s">
        <v>42</v>
      </c>
      <c r="O3945" t="s">
        <v>5165</v>
      </c>
      <c r="P3945" t="s">
        <v>72</v>
      </c>
      <c r="Q3945" t="s">
        <v>517</v>
      </c>
      <c r="R3945" t="s">
        <v>3863</v>
      </c>
      <c r="S3945" t="str">
        <f t="shared" si="61"/>
        <v>QUISPE ALAVE, JAIME NELSON</v>
      </c>
      <c r="T3945" t="s">
        <v>51</v>
      </c>
      <c r="U3945" t="s">
        <v>47</v>
      </c>
      <c r="V3945" t="s">
        <v>48</v>
      </c>
      <c r="W3945" t="s">
        <v>18266</v>
      </c>
      <c r="X3945" s="121">
        <v>24325</v>
      </c>
      <c r="Y3945" t="s">
        <v>3864</v>
      </c>
      <c r="AB3945" t="s">
        <v>37</v>
      </c>
      <c r="AC3945" t="s">
        <v>38</v>
      </c>
      <c r="AD3945" t="s">
        <v>39</v>
      </c>
    </row>
    <row r="3946" spans="1:30">
      <c r="A3946" t="s">
        <v>5166</v>
      </c>
      <c r="B3946" t="s">
        <v>26</v>
      </c>
      <c r="C3946" t="s">
        <v>27</v>
      </c>
      <c r="D3946" t="s">
        <v>28</v>
      </c>
      <c r="E3946" t="s">
        <v>363</v>
      </c>
      <c r="F3946" t="s">
        <v>5128</v>
      </c>
      <c r="G3946" t="s">
        <v>5129</v>
      </c>
      <c r="H3946" t="s">
        <v>6181</v>
      </c>
      <c r="I3946" t="s">
        <v>6057</v>
      </c>
      <c r="J3946" t="s">
        <v>5166</v>
      </c>
      <c r="K3946" t="s">
        <v>30</v>
      </c>
      <c r="L3946" t="s">
        <v>30</v>
      </c>
      <c r="M3946" t="s">
        <v>41</v>
      </c>
      <c r="N3946" t="s">
        <v>42</v>
      </c>
      <c r="O3946" t="s">
        <v>5167</v>
      </c>
      <c r="P3946" t="s">
        <v>226</v>
      </c>
      <c r="Q3946" t="s">
        <v>154</v>
      </c>
      <c r="R3946" t="s">
        <v>5168</v>
      </c>
      <c r="S3946" t="str">
        <f t="shared" si="61"/>
        <v>TICONA GOMEZ, PEDRO DAMASO</v>
      </c>
      <c r="T3946" t="s">
        <v>46</v>
      </c>
      <c r="U3946" t="s">
        <v>47</v>
      </c>
      <c r="V3946" t="s">
        <v>48</v>
      </c>
      <c r="W3946" t="s">
        <v>18267</v>
      </c>
      <c r="X3946" s="121">
        <v>21895</v>
      </c>
      <c r="Y3946" t="s">
        <v>5169</v>
      </c>
      <c r="AB3946" t="s">
        <v>37</v>
      </c>
      <c r="AC3946" t="s">
        <v>38</v>
      </c>
      <c r="AD3946" t="s">
        <v>39</v>
      </c>
    </row>
    <row r="3947" spans="1:30">
      <c r="A3947" t="s">
        <v>5170</v>
      </c>
      <c r="B3947" t="s">
        <v>26</v>
      </c>
      <c r="C3947" t="s">
        <v>27</v>
      </c>
      <c r="D3947" t="s">
        <v>28</v>
      </c>
      <c r="E3947" t="s">
        <v>363</v>
      </c>
      <c r="F3947" t="s">
        <v>5128</v>
      </c>
      <c r="G3947" t="s">
        <v>5129</v>
      </c>
      <c r="H3947" t="s">
        <v>6181</v>
      </c>
      <c r="I3947" t="s">
        <v>6057</v>
      </c>
      <c r="J3947" t="s">
        <v>5170</v>
      </c>
      <c r="K3947" t="s">
        <v>30</v>
      </c>
      <c r="L3947" t="s">
        <v>30</v>
      </c>
      <c r="M3947" t="s">
        <v>41</v>
      </c>
      <c r="N3947" t="s">
        <v>42</v>
      </c>
      <c r="O3947" t="s">
        <v>52</v>
      </c>
      <c r="P3947" t="s">
        <v>584</v>
      </c>
      <c r="Q3947" t="s">
        <v>816</v>
      </c>
      <c r="R3947" t="s">
        <v>5171</v>
      </c>
      <c r="S3947" t="str">
        <f t="shared" si="61"/>
        <v>YANARICO MONROY, VICTOR DAMIAN</v>
      </c>
      <c r="T3947" t="s">
        <v>46</v>
      </c>
      <c r="U3947" t="s">
        <v>47</v>
      </c>
      <c r="V3947" t="s">
        <v>48</v>
      </c>
      <c r="W3947" t="s">
        <v>18268</v>
      </c>
      <c r="X3947" s="121">
        <v>22700</v>
      </c>
      <c r="Y3947" t="s">
        <v>5172</v>
      </c>
      <c r="AB3947" t="s">
        <v>37</v>
      </c>
      <c r="AC3947" t="s">
        <v>38</v>
      </c>
      <c r="AD3947" t="s">
        <v>39</v>
      </c>
    </row>
    <row r="3948" spans="1:30">
      <c r="A3948" t="s">
        <v>5173</v>
      </c>
      <c r="B3948" t="s">
        <v>26</v>
      </c>
      <c r="C3948" t="s">
        <v>27</v>
      </c>
      <c r="D3948" t="s">
        <v>28</v>
      </c>
      <c r="E3948" t="s">
        <v>363</v>
      </c>
      <c r="F3948" t="s">
        <v>5128</v>
      </c>
      <c r="G3948" t="s">
        <v>5129</v>
      </c>
      <c r="H3948" t="s">
        <v>6181</v>
      </c>
      <c r="I3948" t="s">
        <v>6057</v>
      </c>
      <c r="J3948" t="s">
        <v>5173</v>
      </c>
      <c r="K3948" t="s">
        <v>30</v>
      </c>
      <c r="L3948" t="s">
        <v>30</v>
      </c>
      <c r="M3948" t="s">
        <v>41</v>
      </c>
      <c r="N3948" t="s">
        <v>42</v>
      </c>
      <c r="O3948" t="s">
        <v>5174</v>
      </c>
      <c r="P3948" t="s">
        <v>144</v>
      </c>
      <c r="Q3948" t="s">
        <v>73</v>
      </c>
      <c r="R3948" t="s">
        <v>5175</v>
      </c>
      <c r="S3948" t="str">
        <f t="shared" si="61"/>
        <v>CHAYÑA CONDORI, LEYLA</v>
      </c>
      <c r="T3948" t="s">
        <v>62</v>
      </c>
      <c r="U3948" t="s">
        <v>47</v>
      </c>
      <c r="V3948" t="s">
        <v>48</v>
      </c>
      <c r="W3948" t="s">
        <v>18269</v>
      </c>
      <c r="X3948" s="121">
        <v>27152</v>
      </c>
      <c r="Y3948" t="s">
        <v>5176</v>
      </c>
      <c r="AB3948" t="s">
        <v>37</v>
      </c>
      <c r="AC3948" t="s">
        <v>38</v>
      </c>
      <c r="AD3948" t="s">
        <v>39</v>
      </c>
    </row>
    <row r="3949" spans="1:30">
      <c r="A3949" t="s">
        <v>5177</v>
      </c>
      <c r="B3949" t="s">
        <v>26</v>
      </c>
      <c r="C3949" t="s">
        <v>27</v>
      </c>
      <c r="D3949" t="s">
        <v>28</v>
      </c>
      <c r="E3949" t="s">
        <v>363</v>
      </c>
      <c r="F3949" t="s">
        <v>5128</v>
      </c>
      <c r="G3949" t="s">
        <v>5129</v>
      </c>
      <c r="H3949" t="s">
        <v>6181</v>
      </c>
      <c r="I3949" t="s">
        <v>6057</v>
      </c>
      <c r="J3949" t="s">
        <v>5177</v>
      </c>
      <c r="K3949" t="s">
        <v>30</v>
      </c>
      <c r="L3949" t="s">
        <v>30</v>
      </c>
      <c r="M3949" t="s">
        <v>41</v>
      </c>
      <c r="N3949" t="s">
        <v>42</v>
      </c>
      <c r="O3949" t="s">
        <v>5178</v>
      </c>
      <c r="P3949" t="s">
        <v>1043</v>
      </c>
      <c r="Q3949" t="s">
        <v>73</v>
      </c>
      <c r="R3949" t="s">
        <v>861</v>
      </c>
      <c r="S3949" t="str">
        <f t="shared" si="61"/>
        <v>SARMIENTO CONDORI, JAIME</v>
      </c>
      <c r="T3949" t="s">
        <v>62</v>
      </c>
      <c r="U3949" t="s">
        <v>47</v>
      </c>
      <c r="V3949" t="s">
        <v>48</v>
      </c>
      <c r="W3949" t="s">
        <v>18270</v>
      </c>
      <c r="X3949" s="121">
        <v>25785</v>
      </c>
      <c r="Y3949" t="s">
        <v>5179</v>
      </c>
      <c r="AB3949" t="s">
        <v>37</v>
      </c>
      <c r="AC3949" t="s">
        <v>38</v>
      </c>
      <c r="AD3949" t="s">
        <v>39</v>
      </c>
    </row>
    <row r="3950" spans="1:30">
      <c r="A3950" t="s">
        <v>5180</v>
      </c>
      <c r="B3950" t="s">
        <v>26</v>
      </c>
      <c r="C3950" t="s">
        <v>27</v>
      </c>
      <c r="D3950" t="s">
        <v>28</v>
      </c>
      <c r="E3950" t="s">
        <v>363</v>
      </c>
      <c r="F3950" t="s">
        <v>5128</v>
      </c>
      <c r="G3950" t="s">
        <v>5129</v>
      </c>
      <c r="H3950" t="s">
        <v>6181</v>
      </c>
      <c r="I3950" t="s">
        <v>6057</v>
      </c>
      <c r="J3950" t="s">
        <v>5180</v>
      </c>
      <c r="K3950" t="s">
        <v>30</v>
      </c>
      <c r="L3950" t="s">
        <v>30</v>
      </c>
      <c r="M3950" t="s">
        <v>41</v>
      </c>
      <c r="N3950" t="s">
        <v>42</v>
      </c>
      <c r="O3950" t="s">
        <v>297</v>
      </c>
      <c r="P3950" t="s">
        <v>376</v>
      </c>
      <c r="Q3950" t="s">
        <v>460</v>
      </c>
      <c r="R3950" t="s">
        <v>5181</v>
      </c>
      <c r="S3950" t="str">
        <f t="shared" si="61"/>
        <v>ANCCO DURAN, MARUTAS</v>
      </c>
      <c r="T3950" t="s">
        <v>46</v>
      </c>
      <c r="U3950" t="s">
        <v>47</v>
      </c>
      <c r="V3950" t="s">
        <v>48</v>
      </c>
      <c r="W3950" t="s">
        <v>18271</v>
      </c>
      <c r="X3950" s="121">
        <v>24168</v>
      </c>
      <c r="Y3950" t="s">
        <v>5182</v>
      </c>
      <c r="AB3950" t="s">
        <v>37</v>
      </c>
      <c r="AC3950" t="s">
        <v>38</v>
      </c>
      <c r="AD3950" t="s">
        <v>39</v>
      </c>
    </row>
    <row r="3951" spans="1:30">
      <c r="A3951" t="s">
        <v>5183</v>
      </c>
      <c r="B3951" t="s">
        <v>26</v>
      </c>
      <c r="C3951" t="s">
        <v>27</v>
      </c>
      <c r="D3951" t="s">
        <v>28</v>
      </c>
      <c r="E3951" t="s">
        <v>363</v>
      </c>
      <c r="F3951" t="s">
        <v>5128</v>
      </c>
      <c r="G3951" t="s">
        <v>5129</v>
      </c>
      <c r="H3951" t="s">
        <v>6181</v>
      </c>
      <c r="I3951" t="s">
        <v>6057</v>
      </c>
      <c r="J3951" t="s">
        <v>5183</v>
      </c>
      <c r="K3951" t="s">
        <v>30</v>
      </c>
      <c r="L3951" t="s">
        <v>30</v>
      </c>
      <c r="M3951" t="s">
        <v>41</v>
      </c>
      <c r="N3951" t="s">
        <v>42</v>
      </c>
      <c r="O3951" t="s">
        <v>5184</v>
      </c>
      <c r="P3951" t="s">
        <v>280</v>
      </c>
      <c r="Q3951" t="s">
        <v>103</v>
      </c>
      <c r="R3951" t="s">
        <v>604</v>
      </c>
      <c r="S3951" t="str">
        <f t="shared" si="61"/>
        <v>SOSA MAMANI, DAVID</v>
      </c>
      <c r="T3951" t="s">
        <v>62</v>
      </c>
      <c r="U3951" t="s">
        <v>47</v>
      </c>
      <c r="V3951" t="s">
        <v>48</v>
      </c>
      <c r="W3951" t="s">
        <v>18272</v>
      </c>
      <c r="X3951" s="121">
        <v>23561</v>
      </c>
      <c r="Y3951" t="s">
        <v>3964</v>
      </c>
      <c r="AB3951" t="s">
        <v>37</v>
      </c>
      <c r="AC3951" t="s">
        <v>38</v>
      </c>
      <c r="AD3951" t="s">
        <v>39</v>
      </c>
    </row>
    <row r="3952" spans="1:30">
      <c r="A3952" t="s">
        <v>5185</v>
      </c>
      <c r="B3952" t="s">
        <v>26</v>
      </c>
      <c r="C3952" t="s">
        <v>27</v>
      </c>
      <c r="D3952" t="s">
        <v>28</v>
      </c>
      <c r="E3952" t="s">
        <v>363</v>
      </c>
      <c r="F3952" t="s">
        <v>5128</v>
      </c>
      <c r="G3952" t="s">
        <v>5129</v>
      </c>
      <c r="H3952" t="s">
        <v>6181</v>
      </c>
      <c r="I3952" t="s">
        <v>6057</v>
      </c>
      <c r="J3952" t="s">
        <v>5185</v>
      </c>
      <c r="K3952" t="s">
        <v>30</v>
      </c>
      <c r="L3952" t="s">
        <v>30</v>
      </c>
      <c r="M3952" t="s">
        <v>41</v>
      </c>
      <c r="N3952" t="s">
        <v>42</v>
      </c>
      <c r="O3952" t="s">
        <v>5186</v>
      </c>
      <c r="P3952" t="s">
        <v>5187</v>
      </c>
      <c r="Q3952" t="s">
        <v>155</v>
      </c>
      <c r="R3952" t="s">
        <v>475</v>
      </c>
      <c r="S3952" t="str">
        <f t="shared" si="61"/>
        <v>QUICAÑO CHURA, NORMA</v>
      </c>
      <c r="T3952" t="s">
        <v>62</v>
      </c>
      <c r="U3952" t="s">
        <v>47</v>
      </c>
      <c r="V3952" t="s">
        <v>48</v>
      </c>
      <c r="W3952" t="s">
        <v>18273</v>
      </c>
      <c r="X3952" s="121">
        <v>27583</v>
      </c>
      <c r="Y3952" t="s">
        <v>5188</v>
      </c>
      <c r="AB3952" t="s">
        <v>37</v>
      </c>
      <c r="AC3952" t="s">
        <v>38</v>
      </c>
      <c r="AD3952" t="s">
        <v>39</v>
      </c>
    </row>
    <row r="3953" spans="1:30">
      <c r="A3953" t="s">
        <v>5189</v>
      </c>
      <c r="B3953" t="s">
        <v>26</v>
      </c>
      <c r="C3953" t="s">
        <v>27</v>
      </c>
      <c r="D3953" t="s">
        <v>28</v>
      </c>
      <c r="E3953" t="s">
        <v>363</v>
      </c>
      <c r="F3953" t="s">
        <v>5128</v>
      </c>
      <c r="G3953" t="s">
        <v>5129</v>
      </c>
      <c r="H3953" t="s">
        <v>6181</v>
      </c>
      <c r="I3953" t="s">
        <v>6057</v>
      </c>
      <c r="J3953" t="s">
        <v>5189</v>
      </c>
      <c r="K3953" t="s">
        <v>30</v>
      </c>
      <c r="L3953" t="s">
        <v>74</v>
      </c>
      <c r="M3953" t="s">
        <v>74</v>
      </c>
      <c r="N3953" t="s">
        <v>42</v>
      </c>
      <c r="O3953" t="s">
        <v>52</v>
      </c>
      <c r="P3953" t="s">
        <v>119</v>
      </c>
      <c r="Q3953" t="s">
        <v>261</v>
      </c>
      <c r="R3953" t="s">
        <v>5190</v>
      </c>
      <c r="S3953" t="str">
        <f t="shared" si="61"/>
        <v>ALARCON FUENTES, SERGIO HERNAN</v>
      </c>
      <c r="T3953" t="s">
        <v>40</v>
      </c>
      <c r="U3953" t="s">
        <v>47</v>
      </c>
      <c r="V3953" t="s">
        <v>48</v>
      </c>
      <c r="W3953" t="s">
        <v>18274</v>
      </c>
      <c r="X3953" s="121">
        <v>23093</v>
      </c>
      <c r="Y3953" t="s">
        <v>5191</v>
      </c>
      <c r="AB3953" t="s">
        <v>37</v>
      </c>
      <c r="AC3953" t="s">
        <v>77</v>
      </c>
      <c r="AD3953" t="s">
        <v>39</v>
      </c>
    </row>
    <row r="3954" spans="1:30">
      <c r="A3954" t="s">
        <v>5192</v>
      </c>
      <c r="B3954" t="s">
        <v>26</v>
      </c>
      <c r="C3954" t="s">
        <v>27</v>
      </c>
      <c r="D3954" t="s">
        <v>28</v>
      </c>
      <c r="E3954" t="s">
        <v>363</v>
      </c>
      <c r="F3954" t="s">
        <v>5128</v>
      </c>
      <c r="G3954" t="s">
        <v>5129</v>
      </c>
      <c r="H3954" t="s">
        <v>6181</v>
      </c>
      <c r="I3954" t="s">
        <v>6057</v>
      </c>
      <c r="J3954" t="s">
        <v>5192</v>
      </c>
      <c r="K3954" t="s">
        <v>30</v>
      </c>
      <c r="L3954" t="s">
        <v>74</v>
      </c>
      <c r="M3954" t="s">
        <v>74</v>
      </c>
      <c r="N3954" t="s">
        <v>42</v>
      </c>
      <c r="O3954" t="s">
        <v>6336</v>
      </c>
      <c r="P3954" t="s">
        <v>148</v>
      </c>
      <c r="Q3954" t="s">
        <v>69</v>
      </c>
      <c r="R3954" t="s">
        <v>6337</v>
      </c>
      <c r="S3954" t="str">
        <f t="shared" si="61"/>
        <v>RAMOS GUERRA, PAULINO RAMON</v>
      </c>
      <c r="T3954" t="s">
        <v>40</v>
      </c>
      <c r="U3954" t="s">
        <v>47</v>
      </c>
      <c r="V3954" t="s">
        <v>48</v>
      </c>
      <c r="W3954" t="s">
        <v>18275</v>
      </c>
      <c r="X3954" s="121">
        <v>26542</v>
      </c>
      <c r="Y3954" t="s">
        <v>6338</v>
      </c>
      <c r="AB3954" t="s">
        <v>37</v>
      </c>
      <c r="AC3954" t="s">
        <v>77</v>
      </c>
      <c r="AD3954" t="s">
        <v>39</v>
      </c>
    </row>
    <row r="3955" spans="1:30">
      <c r="A3955" t="s">
        <v>5194</v>
      </c>
      <c r="B3955" t="s">
        <v>26</v>
      </c>
      <c r="C3955" t="s">
        <v>27</v>
      </c>
      <c r="D3955" t="s">
        <v>28</v>
      </c>
      <c r="E3955" t="s">
        <v>363</v>
      </c>
      <c r="F3955" t="s">
        <v>5128</v>
      </c>
      <c r="G3955" t="s">
        <v>5129</v>
      </c>
      <c r="H3955" t="s">
        <v>6181</v>
      </c>
      <c r="I3955" t="s">
        <v>6057</v>
      </c>
      <c r="J3955" t="s">
        <v>5194</v>
      </c>
      <c r="K3955" t="s">
        <v>87</v>
      </c>
      <c r="L3955" t="s">
        <v>709</v>
      </c>
      <c r="M3955" t="s">
        <v>799</v>
      </c>
      <c r="N3955" t="s">
        <v>42</v>
      </c>
      <c r="O3955" t="s">
        <v>52</v>
      </c>
      <c r="P3955" t="s">
        <v>72</v>
      </c>
      <c r="Q3955" t="s">
        <v>54</v>
      </c>
      <c r="R3955" t="s">
        <v>5195</v>
      </c>
      <c r="S3955" t="str">
        <f t="shared" si="61"/>
        <v>QUISPE ARPASI, MERY BEATRIZ</v>
      </c>
      <c r="T3955" t="s">
        <v>97</v>
      </c>
      <c r="U3955" t="s">
        <v>36</v>
      </c>
      <c r="V3955" t="s">
        <v>48</v>
      </c>
      <c r="W3955" t="s">
        <v>18276</v>
      </c>
      <c r="X3955" s="121">
        <v>25090</v>
      </c>
      <c r="Y3955" t="s">
        <v>5196</v>
      </c>
      <c r="AB3955" t="s">
        <v>37</v>
      </c>
      <c r="AC3955" t="s">
        <v>92</v>
      </c>
      <c r="AD3955" t="s">
        <v>39</v>
      </c>
    </row>
    <row r="3956" spans="1:30">
      <c r="A3956" t="s">
        <v>5197</v>
      </c>
      <c r="B3956" t="s">
        <v>26</v>
      </c>
      <c r="C3956" t="s">
        <v>27</v>
      </c>
      <c r="D3956" t="s">
        <v>28</v>
      </c>
      <c r="E3956" t="s">
        <v>363</v>
      </c>
      <c r="F3956" t="s">
        <v>5128</v>
      </c>
      <c r="G3956" t="s">
        <v>5129</v>
      </c>
      <c r="H3956" t="s">
        <v>6181</v>
      </c>
      <c r="I3956" t="s">
        <v>6057</v>
      </c>
      <c r="J3956" t="s">
        <v>5197</v>
      </c>
      <c r="K3956" t="s">
        <v>87</v>
      </c>
      <c r="L3956" t="s">
        <v>88</v>
      </c>
      <c r="M3956" t="s">
        <v>89</v>
      </c>
      <c r="N3956" t="s">
        <v>42</v>
      </c>
      <c r="O3956" t="s">
        <v>52</v>
      </c>
      <c r="P3956" t="s">
        <v>122</v>
      </c>
      <c r="Q3956" t="s">
        <v>233</v>
      </c>
      <c r="R3956" t="s">
        <v>5198</v>
      </c>
      <c r="S3956" t="str">
        <f t="shared" si="61"/>
        <v>FLORES VASQUEZ, CARMELO</v>
      </c>
      <c r="T3956" t="s">
        <v>97</v>
      </c>
      <c r="U3956" t="s">
        <v>36</v>
      </c>
      <c r="V3956" t="s">
        <v>48</v>
      </c>
      <c r="W3956" t="s">
        <v>18277</v>
      </c>
      <c r="X3956" s="121">
        <v>21387</v>
      </c>
      <c r="Y3956" t="s">
        <v>5199</v>
      </c>
      <c r="AB3956" t="s">
        <v>37</v>
      </c>
      <c r="AC3956" t="s">
        <v>92</v>
      </c>
      <c r="AD3956" t="s">
        <v>39</v>
      </c>
    </row>
    <row r="3957" spans="1:30">
      <c r="A3957" t="s">
        <v>5200</v>
      </c>
      <c r="B3957" t="s">
        <v>26</v>
      </c>
      <c r="C3957" t="s">
        <v>27</v>
      </c>
      <c r="D3957" t="s">
        <v>28</v>
      </c>
      <c r="E3957" t="s">
        <v>363</v>
      </c>
      <c r="F3957" t="s">
        <v>5128</v>
      </c>
      <c r="G3957" t="s">
        <v>5129</v>
      </c>
      <c r="H3957" t="s">
        <v>6181</v>
      </c>
      <c r="I3957" t="s">
        <v>6057</v>
      </c>
      <c r="J3957" t="s">
        <v>5200</v>
      </c>
      <c r="K3957" t="s">
        <v>87</v>
      </c>
      <c r="L3957" t="s">
        <v>88</v>
      </c>
      <c r="M3957" t="s">
        <v>89</v>
      </c>
      <c r="N3957" t="s">
        <v>42</v>
      </c>
      <c r="O3957" t="s">
        <v>52</v>
      </c>
      <c r="P3957" t="s">
        <v>492</v>
      </c>
      <c r="Q3957" t="s">
        <v>103</v>
      </c>
      <c r="R3957" t="s">
        <v>432</v>
      </c>
      <c r="S3957" t="str">
        <f t="shared" si="61"/>
        <v>ORDOÑO MAMANI, ALBERTO</v>
      </c>
      <c r="T3957" t="s">
        <v>97</v>
      </c>
      <c r="U3957" t="s">
        <v>36</v>
      </c>
      <c r="V3957" t="s">
        <v>48</v>
      </c>
      <c r="W3957" t="s">
        <v>18278</v>
      </c>
      <c r="X3957" s="121">
        <v>22759</v>
      </c>
      <c r="Y3957" t="s">
        <v>5201</v>
      </c>
      <c r="AB3957" t="s">
        <v>37</v>
      </c>
      <c r="AC3957" t="s">
        <v>92</v>
      </c>
      <c r="AD3957" t="s">
        <v>39</v>
      </c>
    </row>
    <row r="3958" spans="1:30">
      <c r="A3958" t="s">
        <v>5202</v>
      </c>
      <c r="B3958" t="s">
        <v>26</v>
      </c>
      <c r="C3958" t="s">
        <v>27</v>
      </c>
      <c r="D3958" t="s">
        <v>28</v>
      </c>
      <c r="E3958" t="s">
        <v>363</v>
      </c>
      <c r="F3958" t="s">
        <v>5128</v>
      </c>
      <c r="G3958" t="s">
        <v>5129</v>
      </c>
      <c r="H3958" t="s">
        <v>6181</v>
      </c>
      <c r="I3958" t="s">
        <v>6057</v>
      </c>
      <c r="J3958" t="s">
        <v>5202</v>
      </c>
      <c r="K3958" t="s">
        <v>87</v>
      </c>
      <c r="L3958" t="s">
        <v>88</v>
      </c>
      <c r="M3958" t="s">
        <v>5203</v>
      </c>
      <c r="N3958" t="s">
        <v>231</v>
      </c>
      <c r="O3958" t="s">
        <v>19353</v>
      </c>
      <c r="P3958" t="s">
        <v>40</v>
      </c>
      <c r="Q3958" t="s">
        <v>40</v>
      </c>
      <c r="R3958" t="s">
        <v>40</v>
      </c>
      <c r="S3958" s="163" t="s">
        <v>231</v>
      </c>
      <c r="T3958" t="s">
        <v>62</v>
      </c>
      <c r="U3958" t="s">
        <v>36</v>
      </c>
      <c r="V3958" t="s">
        <v>48</v>
      </c>
      <c r="W3958" t="s">
        <v>40</v>
      </c>
      <c r="X3958" t="s">
        <v>232</v>
      </c>
      <c r="Y3958" t="s">
        <v>40</v>
      </c>
      <c r="AB3958" t="s">
        <v>37</v>
      </c>
      <c r="AC3958" t="s">
        <v>92</v>
      </c>
      <c r="AD3958" t="s">
        <v>39</v>
      </c>
    </row>
    <row r="3959" spans="1:30">
      <c r="A3959" t="s">
        <v>5205</v>
      </c>
      <c r="B3959" t="s">
        <v>26</v>
      </c>
      <c r="C3959" t="s">
        <v>27</v>
      </c>
      <c r="D3959" t="s">
        <v>28</v>
      </c>
      <c r="E3959" t="s">
        <v>363</v>
      </c>
      <c r="F3959" t="s">
        <v>5128</v>
      </c>
      <c r="G3959" t="s">
        <v>5129</v>
      </c>
      <c r="H3959" t="s">
        <v>6181</v>
      </c>
      <c r="I3959" t="s">
        <v>6057</v>
      </c>
      <c r="J3959" t="s">
        <v>5205</v>
      </c>
      <c r="K3959" t="s">
        <v>87</v>
      </c>
      <c r="L3959" t="s">
        <v>88</v>
      </c>
      <c r="M3959" t="s">
        <v>1896</v>
      </c>
      <c r="N3959" t="s">
        <v>42</v>
      </c>
      <c r="O3959" t="s">
        <v>5206</v>
      </c>
      <c r="P3959" t="s">
        <v>44</v>
      </c>
      <c r="Q3959" t="s">
        <v>435</v>
      </c>
      <c r="R3959" t="s">
        <v>13490</v>
      </c>
      <c r="S3959" t="str">
        <f t="shared" si="61"/>
        <v>CHOQUEHUANCA JUSTO, CIPRIANA JUSTINA</v>
      </c>
      <c r="T3959" t="s">
        <v>99</v>
      </c>
      <c r="U3959" t="s">
        <v>36</v>
      </c>
      <c r="V3959" t="s">
        <v>48</v>
      </c>
      <c r="W3959" t="s">
        <v>18280</v>
      </c>
      <c r="X3959" s="121">
        <v>24377</v>
      </c>
      <c r="Y3959" t="s">
        <v>13491</v>
      </c>
      <c r="AB3959" t="s">
        <v>37</v>
      </c>
      <c r="AC3959" t="s">
        <v>92</v>
      </c>
      <c r="AD3959" t="s">
        <v>39</v>
      </c>
    </row>
    <row r="3960" spans="1:30">
      <c r="A3960" t="s">
        <v>5209</v>
      </c>
      <c r="B3960" t="s">
        <v>26</v>
      </c>
      <c r="C3960" t="s">
        <v>27</v>
      </c>
      <c r="D3960" t="s">
        <v>28</v>
      </c>
      <c r="E3960" t="s">
        <v>422</v>
      </c>
      <c r="F3960" t="s">
        <v>5207</v>
      </c>
      <c r="G3960" t="s">
        <v>5208</v>
      </c>
      <c r="H3960" t="s">
        <v>6181</v>
      </c>
      <c r="I3960" t="s">
        <v>6056</v>
      </c>
      <c r="J3960" t="s">
        <v>5209</v>
      </c>
      <c r="K3960" t="s">
        <v>30</v>
      </c>
      <c r="L3960" t="s">
        <v>31</v>
      </c>
      <c r="M3960" t="s">
        <v>32</v>
      </c>
      <c r="N3960" t="s">
        <v>231</v>
      </c>
      <c r="O3960" t="s">
        <v>14791</v>
      </c>
      <c r="P3960" t="s">
        <v>40</v>
      </c>
      <c r="Q3960" t="s">
        <v>40</v>
      </c>
      <c r="R3960" t="s">
        <v>40</v>
      </c>
      <c r="S3960" s="163" t="s">
        <v>231</v>
      </c>
      <c r="T3960" t="s">
        <v>62</v>
      </c>
      <c r="U3960" t="s">
        <v>36</v>
      </c>
      <c r="V3960" t="s">
        <v>48</v>
      </c>
      <c r="W3960" t="s">
        <v>40</v>
      </c>
      <c r="X3960" t="s">
        <v>232</v>
      </c>
      <c r="Y3960" t="s">
        <v>40</v>
      </c>
      <c r="AB3960" t="s">
        <v>37</v>
      </c>
      <c r="AC3960" t="s">
        <v>38</v>
      </c>
      <c r="AD3960" t="s">
        <v>39</v>
      </c>
    </row>
    <row r="3961" spans="1:30">
      <c r="A3961" t="s">
        <v>5210</v>
      </c>
      <c r="B3961" t="s">
        <v>26</v>
      </c>
      <c r="C3961" t="s">
        <v>27</v>
      </c>
      <c r="D3961" t="s">
        <v>28</v>
      </c>
      <c r="E3961" t="s">
        <v>422</v>
      </c>
      <c r="F3961" t="s">
        <v>5207</v>
      </c>
      <c r="G3961" t="s">
        <v>5208</v>
      </c>
      <c r="H3961" t="s">
        <v>6181</v>
      </c>
      <c r="I3961" t="s">
        <v>6056</v>
      </c>
      <c r="J3961" t="s">
        <v>5210</v>
      </c>
      <c r="K3961" t="s">
        <v>30</v>
      </c>
      <c r="L3961" t="s">
        <v>30</v>
      </c>
      <c r="M3961" t="s">
        <v>41</v>
      </c>
      <c r="N3961" t="s">
        <v>42</v>
      </c>
      <c r="O3961" t="s">
        <v>52</v>
      </c>
      <c r="P3961" t="s">
        <v>207</v>
      </c>
      <c r="Q3961" t="s">
        <v>122</v>
      </c>
      <c r="R3961" t="s">
        <v>1025</v>
      </c>
      <c r="S3961" t="str">
        <f t="shared" si="61"/>
        <v>CUNO FLORES, MAXIMILIANA</v>
      </c>
      <c r="T3961" t="s">
        <v>51</v>
      </c>
      <c r="U3961" t="s">
        <v>47</v>
      </c>
      <c r="V3961" t="s">
        <v>48</v>
      </c>
      <c r="W3961" t="s">
        <v>18281</v>
      </c>
      <c r="X3961" s="121">
        <v>24570</v>
      </c>
      <c r="Y3961" t="s">
        <v>5211</v>
      </c>
      <c r="AB3961" t="s">
        <v>37</v>
      </c>
      <c r="AC3961" t="s">
        <v>38</v>
      </c>
      <c r="AD3961" t="s">
        <v>39</v>
      </c>
    </row>
    <row r="3962" spans="1:30">
      <c r="A3962" t="s">
        <v>5212</v>
      </c>
      <c r="B3962" t="s">
        <v>26</v>
      </c>
      <c r="C3962" t="s">
        <v>27</v>
      </c>
      <c r="D3962" t="s">
        <v>28</v>
      </c>
      <c r="E3962" t="s">
        <v>422</v>
      </c>
      <c r="F3962" t="s">
        <v>5207</v>
      </c>
      <c r="G3962" t="s">
        <v>5208</v>
      </c>
      <c r="H3962" t="s">
        <v>6181</v>
      </c>
      <c r="I3962" t="s">
        <v>6056</v>
      </c>
      <c r="J3962" t="s">
        <v>5212</v>
      </c>
      <c r="K3962" t="s">
        <v>30</v>
      </c>
      <c r="L3962" t="s">
        <v>30</v>
      </c>
      <c r="M3962" t="s">
        <v>41</v>
      </c>
      <c r="N3962" t="s">
        <v>42</v>
      </c>
      <c r="O3962" t="s">
        <v>52</v>
      </c>
      <c r="P3962" t="s">
        <v>122</v>
      </c>
      <c r="Q3962" t="s">
        <v>638</v>
      </c>
      <c r="R3962" t="s">
        <v>5213</v>
      </c>
      <c r="S3962" t="str">
        <f t="shared" si="61"/>
        <v>FLORES CHECALLA, ROSENDO ROGELIO</v>
      </c>
      <c r="T3962" t="s">
        <v>35</v>
      </c>
      <c r="U3962" t="s">
        <v>47</v>
      </c>
      <c r="V3962" t="s">
        <v>48</v>
      </c>
      <c r="W3962" t="s">
        <v>18282</v>
      </c>
      <c r="X3962" s="121">
        <v>24714</v>
      </c>
      <c r="Y3962" t="s">
        <v>5214</v>
      </c>
      <c r="AB3962" t="s">
        <v>37</v>
      </c>
      <c r="AC3962" t="s">
        <v>38</v>
      </c>
      <c r="AD3962" t="s">
        <v>39</v>
      </c>
    </row>
    <row r="3963" spans="1:30">
      <c r="A3963" t="s">
        <v>5215</v>
      </c>
      <c r="B3963" t="s">
        <v>26</v>
      </c>
      <c r="C3963" t="s">
        <v>27</v>
      </c>
      <c r="D3963" t="s">
        <v>28</v>
      </c>
      <c r="E3963" t="s">
        <v>422</v>
      </c>
      <c r="F3963" t="s">
        <v>5207</v>
      </c>
      <c r="G3963" t="s">
        <v>5208</v>
      </c>
      <c r="H3963" t="s">
        <v>6181</v>
      </c>
      <c r="I3963" t="s">
        <v>6056</v>
      </c>
      <c r="J3963" t="s">
        <v>5215</v>
      </c>
      <c r="K3963" t="s">
        <v>30</v>
      </c>
      <c r="L3963" t="s">
        <v>30</v>
      </c>
      <c r="M3963" t="s">
        <v>41</v>
      </c>
      <c r="N3963" t="s">
        <v>42</v>
      </c>
      <c r="O3963" t="s">
        <v>52</v>
      </c>
      <c r="P3963" t="s">
        <v>154</v>
      </c>
      <c r="Q3963" t="s">
        <v>743</v>
      </c>
      <c r="R3963" t="s">
        <v>5216</v>
      </c>
      <c r="S3963" t="str">
        <f t="shared" si="61"/>
        <v>GOMEZ ACHOCALLA, PEDRO LEON</v>
      </c>
      <c r="T3963" t="s">
        <v>46</v>
      </c>
      <c r="U3963" t="s">
        <v>47</v>
      </c>
      <c r="V3963" t="s">
        <v>48</v>
      </c>
      <c r="W3963" t="s">
        <v>18283</v>
      </c>
      <c r="X3963" s="121">
        <v>24312</v>
      </c>
      <c r="Y3963" t="s">
        <v>5217</v>
      </c>
      <c r="AB3963" t="s">
        <v>37</v>
      </c>
      <c r="AC3963" t="s">
        <v>38</v>
      </c>
      <c r="AD3963" t="s">
        <v>39</v>
      </c>
    </row>
    <row r="3964" spans="1:30">
      <c r="A3964" t="s">
        <v>5218</v>
      </c>
      <c r="B3964" t="s">
        <v>26</v>
      </c>
      <c r="C3964" t="s">
        <v>27</v>
      </c>
      <c r="D3964" t="s">
        <v>28</v>
      </c>
      <c r="E3964" t="s">
        <v>422</v>
      </c>
      <c r="F3964" t="s">
        <v>5207</v>
      </c>
      <c r="G3964" t="s">
        <v>5208</v>
      </c>
      <c r="H3964" t="s">
        <v>6181</v>
      </c>
      <c r="I3964" t="s">
        <v>6056</v>
      </c>
      <c r="J3964" t="s">
        <v>5218</v>
      </c>
      <c r="K3964" t="s">
        <v>30</v>
      </c>
      <c r="L3964" t="s">
        <v>30</v>
      </c>
      <c r="M3964" t="s">
        <v>41</v>
      </c>
      <c r="N3964" t="s">
        <v>42</v>
      </c>
      <c r="O3964" t="s">
        <v>52</v>
      </c>
      <c r="P3964" t="s">
        <v>214</v>
      </c>
      <c r="Q3964" t="s">
        <v>103</v>
      </c>
      <c r="R3964" t="s">
        <v>177</v>
      </c>
      <c r="S3964" t="str">
        <f t="shared" si="61"/>
        <v>PARI MAMANI, HUGO</v>
      </c>
      <c r="T3964" t="s">
        <v>51</v>
      </c>
      <c r="U3964" t="s">
        <v>47</v>
      </c>
      <c r="V3964" t="s">
        <v>48</v>
      </c>
      <c r="W3964" t="s">
        <v>18284</v>
      </c>
      <c r="X3964" s="121">
        <v>23818</v>
      </c>
      <c r="Y3964" t="s">
        <v>5219</v>
      </c>
      <c r="AB3964" t="s">
        <v>37</v>
      </c>
      <c r="AC3964" t="s">
        <v>38</v>
      </c>
      <c r="AD3964" t="s">
        <v>39</v>
      </c>
    </row>
    <row r="3965" spans="1:30">
      <c r="A3965" t="s">
        <v>5220</v>
      </c>
      <c r="B3965" t="s">
        <v>26</v>
      </c>
      <c r="C3965" t="s">
        <v>27</v>
      </c>
      <c r="D3965" t="s">
        <v>28</v>
      </c>
      <c r="E3965" t="s">
        <v>422</v>
      </c>
      <c r="F3965" t="s">
        <v>5207</v>
      </c>
      <c r="G3965" t="s">
        <v>5208</v>
      </c>
      <c r="H3965" t="s">
        <v>6181</v>
      </c>
      <c r="I3965" t="s">
        <v>6056</v>
      </c>
      <c r="J3965" t="s">
        <v>5220</v>
      </c>
      <c r="K3965" t="s">
        <v>30</v>
      </c>
      <c r="L3965" t="s">
        <v>30</v>
      </c>
      <c r="M3965" t="s">
        <v>41</v>
      </c>
      <c r="N3965" t="s">
        <v>42</v>
      </c>
      <c r="O3965" t="s">
        <v>52</v>
      </c>
      <c r="P3965" t="s">
        <v>252</v>
      </c>
      <c r="Q3965" t="s">
        <v>554</v>
      </c>
      <c r="R3965" t="s">
        <v>5221</v>
      </c>
      <c r="S3965" t="str">
        <f t="shared" si="61"/>
        <v>SANCHEZ VIZCARRA, JAVIER RICARDO</v>
      </c>
      <c r="T3965" t="s">
        <v>35</v>
      </c>
      <c r="U3965" t="s">
        <v>47</v>
      </c>
      <c r="V3965" t="s">
        <v>48</v>
      </c>
      <c r="W3965" t="s">
        <v>18285</v>
      </c>
      <c r="X3965" s="121">
        <v>24708</v>
      </c>
      <c r="Y3965" t="s">
        <v>5222</v>
      </c>
      <c r="AB3965" t="s">
        <v>37</v>
      </c>
      <c r="AC3965" t="s">
        <v>38</v>
      </c>
      <c r="AD3965" t="s">
        <v>39</v>
      </c>
    </row>
    <row r="3966" spans="1:30">
      <c r="A3966" t="s">
        <v>5223</v>
      </c>
      <c r="B3966" t="s">
        <v>26</v>
      </c>
      <c r="C3966" t="s">
        <v>27</v>
      </c>
      <c r="D3966" t="s">
        <v>28</v>
      </c>
      <c r="E3966" t="s">
        <v>422</v>
      </c>
      <c r="F3966" t="s">
        <v>5207</v>
      </c>
      <c r="G3966" t="s">
        <v>5208</v>
      </c>
      <c r="H3966" t="s">
        <v>6181</v>
      </c>
      <c r="I3966" t="s">
        <v>6056</v>
      </c>
      <c r="J3966" t="s">
        <v>5223</v>
      </c>
      <c r="K3966" t="s">
        <v>30</v>
      </c>
      <c r="L3966" t="s">
        <v>30</v>
      </c>
      <c r="M3966" t="s">
        <v>41</v>
      </c>
      <c r="N3966" t="s">
        <v>42</v>
      </c>
      <c r="O3966" t="s">
        <v>5224</v>
      </c>
      <c r="P3966" t="s">
        <v>476</v>
      </c>
      <c r="Q3966" t="s">
        <v>476</v>
      </c>
      <c r="R3966" t="s">
        <v>410</v>
      </c>
      <c r="S3966" t="str">
        <f t="shared" si="61"/>
        <v>LUPACA LUPACA, VICTOR</v>
      </c>
      <c r="T3966" t="s">
        <v>51</v>
      </c>
      <c r="U3966" t="s">
        <v>47</v>
      </c>
      <c r="V3966" t="s">
        <v>48</v>
      </c>
      <c r="W3966" t="s">
        <v>18286</v>
      </c>
      <c r="X3966" s="121">
        <v>21536</v>
      </c>
      <c r="Y3966" t="s">
        <v>5225</v>
      </c>
      <c r="AB3966" t="s">
        <v>37</v>
      </c>
      <c r="AC3966" t="s">
        <v>38</v>
      </c>
      <c r="AD3966" t="s">
        <v>39</v>
      </c>
    </row>
    <row r="3967" spans="1:30">
      <c r="A3967" t="s">
        <v>5226</v>
      </c>
      <c r="B3967" t="s">
        <v>26</v>
      </c>
      <c r="C3967" t="s">
        <v>27</v>
      </c>
      <c r="D3967" t="s">
        <v>28</v>
      </c>
      <c r="E3967" t="s">
        <v>422</v>
      </c>
      <c r="F3967" t="s">
        <v>5207</v>
      </c>
      <c r="G3967" t="s">
        <v>5208</v>
      </c>
      <c r="H3967" t="s">
        <v>6181</v>
      </c>
      <c r="I3967" t="s">
        <v>6056</v>
      </c>
      <c r="J3967" t="s">
        <v>5226</v>
      </c>
      <c r="K3967" t="s">
        <v>30</v>
      </c>
      <c r="L3967" t="s">
        <v>30</v>
      </c>
      <c r="M3967" t="s">
        <v>41</v>
      </c>
      <c r="N3967" t="s">
        <v>42</v>
      </c>
      <c r="O3967" t="s">
        <v>2867</v>
      </c>
      <c r="P3967" t="s">
        <v>792</v>
      </c>
      <c r="Q3967" t="s">
        <v>103</v>
      </c>
      <c r="R3967" t="s">
        <v>806</v>
      </c>
      <c r="S3967" t="str">
        <f t="shared" si="61"/>
        <v>MARON MAMANI, LUIS</v>
      </c>
      <c r="T3967" t="s">
        <v>51</v>
      </c>
      <c r="U3967" t="s">
        <v>47</v>
      </c>
      <c r="V3967" t="s">
        <v>48</v>
      </c>
      <c r="W3967" t="s">
        <v>18287</v>
      </c>
      <c r="X3967" s="121">
        <v>26583</v>
      </c>
      <c r="Y3967" t="s">
        <v>5227</v>
      </c>
      <c r="AB3967" t="s">
        <v>37</v>
      </c>
      <c r="AC3967" t="s">
        <v>38</v>
      </c>
      <c r="AD3967" t="s">
        <v>39</v>
      </c>
    </row>
    <row r="3968" spans="1:30">
      <c r="A3968" t="s">
        <v>5228</v>
      </c>
      <c r="B3968" t="s">
        <v>26</v>
      </c>
      <c r="C3968" t="s">
        <v>27</v>
      </c>
      <c r="D3968" t="s">
        <v>28</v>
      </c>
      <c r="E3968" t="s">
        <v>422</v>
      </c>
      <c r="F3968" t="s">
        <v>5207</v>
      </c>
      <c r="G3968" t="s">
        <v>5208</v>
      </c>
      <c r="H3968" t="s">
        <v>6181</v>
      </c>
      <c r="I3968" t="s">
        <v>6056</v>
      </c>
      <c r="J3968" t="s">
        <v>5228</v>
      </c>
      <c r="K3968" t="s">
        <v>87</v>
      </c>
      <c r="L3968" t="s">
        <v>88</v>
      </c>
      <c r="M3968" t="s">
        <v>93</v>
      </c>
      <c r="N3968" t="s">
        <v>42</v>
      </c>
      <c r="O3968" t="s">
        <v>5229</v>
      </c>
      <c r="P3968" t="s">
        <v>1039</v>
      </c>
      <c r="Q3968" t="s">
        <v>103</v>
      </c>
      <c r="R3968" t="s">
        <v>6339</v>
      </c>
      <c r="S3968" t="str">
        <f t="shared" si="61"/>
        <v>ASCENCIO MAMANI, LUIS APOLINARIO</v>
      </c>
      <c r="T3968" t="s">
        <v>99</v>
      </c>
      <c r="U3968" t="s">
        <v>36</v>
      </c>
      <c r="V3968" t="s">
        <v>48</v>
      </c>
      <c r="W3968" t="s">
        <v>18288</v>
      </c>
      <c r="X3968" s="121">
        <v>24337</v>
      </c>
      <c r="Y3968" t="s">
        <v>6340</v>
      </c>
      <c r="AB3968" t="s">
        <v>37</v>
      </c>
      <c r="AC3968" t="s">
        <v>92</v>
      </c>
      <c r="AD3968" t="s">
        <v>39</v>
      </c>
    </row>
    <row r="3969" spans="1:30">
      <c r="A3969" t="s">
        <v>19354</v>
      </c>
      <c r="B3969" t="s">
        <v>26</v>
      </c>
      <c r="C3969" t="s">
        <v>27</v>
      </c>
      <c r="D3969" t="s">
        <v>28</v>
      </c>
      <c r="E3969" t="s">
        <v>422</v>
      </c>
      <c r="F3969" t="s">
        <v>5230</v>
      </c>
      <c r="G3969" t="s">
        <v>5231</v>
      </c>
      <c r="H3969" t="s">
        <v>6181</v>
      </c>
      <c r="I3969" t="s">
        <v>5967</v>
      </c>
      <c r="J3969" t="s">
        <v>19354</v>
      </c>
      <c r="K3969" t="s">
        <v>30</v>
      </c>
      <c r="L3969" t="s">
        <v>31</v>
      </c>
      <c r="M3969" t="s">
        <v>32</v>
      </c>
      <c r="N3969" t="s">
        <v>231</v>
      </c>
      <c r="O3969" t="s">
        <v>275</v>
      </c>
      <c r="P3969" t="s">
        <v>40</v>
      </c>
      <c r="Q3969" t="s">
        <v>40</v>
      </c>
      <c r="R3969" t="s">
        <v>40</v>
      </c>
      <c r="S3969" s="163" t="s">
        <v>231</v>
      </c>
      <c r="T3969" t="s">
        <v>62</v>
      </c>
      <c r="U3969" t="s">
        <v>36</v>
      </c>
      <c r="V3969" t="s">
        <v>48</v>
      </c>
      <c r="W3969" t="s">
        <v>40</v>
      </c>
      <c r="X3969" t="s">
        <v>232</v>
      </c>
      <c r="Y3969" t="s">
        <v>40</v>
      </c>
      <c r="AB3969" t="s">
        <v>37</v>
      </c>
      <c r="AC3969" t="s">
        <v>38</v>
      </c>
      <c r="AD3969" t="s">
        <v>39</v>
      </c>
    </row>
    <row r="3970" spans="1:30">
      <c r="A3970" t="s">
        <v>5233</v>
      </c>
      <c r="B3970" t="s">
        <v>26</v>
      </c>
      <c r="C3970" t="s">
        <v>27</v>
      </c>
      <c r="D3970" t="s">
        <v>28</v>
      </c>
      <c r="E3970" t="s">
        <v>422</v>
      </c>
      <c r="F3970" t="s">
        <v>5230</v>
      </c>
      <c r="G3970" t="s">
        <v>5231</v>
      </c>
      <c r="H3970" t="s">
        <v>6181</v>
      </c>
      <c r="I3970" t="s">
        <v>5967</v>
      </c>
      <c r="J3970" t="s">
        <v>5233</v>
      </c>
      <c r="K3970" t="s">
        <v>30</v>
      </c>
      <c r="L3970" t="s">
        <v>30</v>
      </c>
      <c r="M3970" t="s">
        <v>41</v>
      </c>
      <c r="N3970" t="s">
        <v>42</v>
      </c>
      <c r="O3970" t="s">
        <v>14792</v>
      </c>
      <c r="P3970" t="s">
        <v>118</v>
      </c>
      <c r="Q3970" t="s">
        <v>6320</v>
      </c>
      <c r="R3970" t="s">
        <v>664</v>
      </c>
      <c r="S3970" t="str">
        <f t="shared" si="61"/>
        <v>TORRES SEGURA, SERGIO</v>
      </c>
      <c r="T3970" t="s">
        <v>62</v>
      </c>
      <c r="U3970" t="s">
        <v>47</v>
      </c>
      <c r="V3970" t="s">
        <v>48</v>
      </c>
      <c r="W3970" t="s">
        <v>18290</v>
      </c>
      <c r="X3970" s="121">
        <v>23533</v>
      </c>
      <c r="Y3970" t="s">
        <v>14793</v>
      </c>
      <c r="AB3970" t="s">
        <v>37</v>
      </c>
      <c r="AC3970" t="s">
        <v>38</v>
      </c>
      <c r="AD3970" t="s">
        <v>39</v>
      </c>
    </row>
    <row r="3971" spans="1:30">
      <c r="A3971" t="s">
        <v>5238</v>
      </c>
      <c r="B3971" t="s">
        <v>26</v>
      </c>
      <c r="C3971" t="s">
        <v>27</v>
      </c>
      <c r="D3971" t="s">
        <v>28</v>
      </c>
      <c r="E3971" t="s">
        <v>422</v>
      </c>
      <c r="F3971" t="s">
        <v>5230</v>
      </c>
      <c r="G3971" t="s">
        <v>5231</v>
      </c>
      <c r="H3971" t="s">
        <v>6181</v>
      </c>
      <c r="I3971" t="s">
        <v>5967</v>
      </c>
      <c r="J3971" t="s">
        <v>5238</v>
      </c>
      <c r="K3971" t="s">
        <v>30</v>
      </c>
      <c r="L3971" t="s">
        <v>30</v>
      </c>
      <c r="M3971" t="s">
        <v>41</v>
      </c>
      <c r="N3971" t="s">
        <v>42</v>
      </c>
      <c r="O3971" t="s">
        <v>52</v>
      </c>
      <c r="P3971" t="s">
        <v>301</v>
      </c>
      <c r="Q3971" t="s">
        <v>122</v>
      </c>
      <c r="R3971" t="s">
        <v>96</v>
      </c>
      <c r="S3971" t="str">
        <f t="shared" si="61"/>
        <v>LLANOS FLORES, ESTEBAN</v>
      </c>
      <c r="T3971" t="s">
        <v>51</v>
      </c>
      <c r="U3971" t="s">
        <v>47</v>
      </c>
      <c r="V3971" t="s">
        <v>48</v>
      </c>
      <c r="W3971" t="s">
        <v>18291</v>
      </c>
      <c r="X3971" s="121">
        <v>22283</v>
      </c>
      <c r="Y3971" t="s">
        <v>5239</v>
      </c>
      <c r="AB3971" t="s">
        <v>37</v>
      </c>
      <c r="AC3971" t="s">
        <v>38</v>
      </c>
      <c r="AD3971" t="s">
        <v>39</v>
      </c>
    </row>
    <row r="3972" spans="1:30">
      <c r="A3972" t="s">
        <v>5240</v>
      </c>
      <c r="B3972" t="s">
        <v>26</v>
      </c>
      <c r="C3972" t="s">
        <v>27</v>
      </c>
      <c r="D3972" t="s">
        <v>28</v>
      </c>
      <c r="E3972" t="s">
        <v>422</v>
      </c>
      <c r="F3972" t="s">
        <v>5230</v>
      </c>
      <c r="G3972" t="s">
        <v>5231</v>
      </c>
      <c r="H3972" t="s">
        <v>6181</v>
      </c>
      <c r="I3972" t="s">
        <v>5967</v>
      </c>
      <c r="J3972" t="s">
        <v>5240</v>
      </c>
      <c r="K3972" t="s">
        <v>30</v>
      </c>
      <c r="L3972" t="s">
        <v>30</v>
      </c>
      <c r="M3972" t="s">
        <v>41</v>
      </c>
      <c r="N3972" t="s">
        <v>42</v>
      </c>
      <c r="O3972" t="s">
        <v>5241</v>
      </c>
      <c r="P3972" t="s">
        <v>262</v>
      </c>
      <c r="Q3972" t="s">
        <v>148</v>
      </c>
      <c r="R3972" t="s">
        <v>1020</v>
      </c>
      <c r="S3972" t="str">
        <f t="shared" si="61"/>
        <v>LUJANO RAMOS, OSCAR</v>
      </c>
      <c r="T3972" t="s">
        <v>35</v>
      </c>
      <c r="U3972" t="s">
        <v>47</v>
      </c>
      <c r="V3972" t="s">
        <v>48</v>
      </c>
      <c r="W3972" t="s">
        <v>18292</v>
      </c>
      <c r="X3972" s="121">
        <v>26871</v>
      </c>
      <c r="Y3972" t="s">
        <v>5242</v>
      </c>
      <c r="AB3972" t="s">
        <v>37</v>
      </c>
      <c r="AC3972" t="s">
        <v>38</v>
      </c>
      <c r="AD3972" t="s">
        <v>39</v>
      </c>
    </row>
    <row r="3973" spans="1:30">
      <c r="A3973" t="s">
        <v>5243</v>
      </c>
      <c r="B3973" t="s">
        <v>26</v>
      </c>
      <c r="C3973" t="s">
        <v>27</v>
      </c>
      <c r="D3973" t="s">
        <v>28</v>
      </c>
      <c r="E3973" t="s">
        <v>422</v>
      </c>
      <c r="F3973" t="s">
        <v>5230</v>
      </c>
      <c r="G3973" t="s">
        <v>5231</v>
      </c>
      <c r="H3973" t="s">
        <v>6181</v>
      </c>
      <c r="I3973" t="s">
        <v>5967</v>
      </c>
      <c r="J3973" t="s">
        <v>5243</v>
      </c>
      <c r="K3973" t="s">
        <v>30</v>
      </c>
      <c r="L3973" t="s">
        <v>30</v>
      </c>
      <c r="M3973" t="s">
        <v>41</v>
      </c>
      <c r="N3973" t="s">
        <v>231</v>
      </c>
      <c r="O3973" t="s">
        <v>5244</v>
      </c>
      <c r="P3973" t="s">
        <v>40</v>
      </c>
      <c r="Q3973" t="s">
        <v>40</v>
      </c>
      <c r="R3973" t="s">
        <v>40</v>
      </c>
      <c r="S3973" s="163" t="s">
        <v>231</v>
      </c>
      <c r="T3973" t="s">
        <v>62</v>
      </c>
      <c r="U3973" t="s">
        <v>47</v>
      </c>
      <c r="V3973" t="s">
        <v>48</v>
      </c>
      <c r="W3973" t="s">
        <v>40</v>
      </c>
      <c r="X3973" t="s">
        <v>232</v>
      </c>
      <c r="Y3973" t="s">
        <v>40</v>
      </c>
      <c r="AB3973" t="s">
        <v>37</v>
      </c>
      <c r="AC3973" t="s">
        <v>6439</v>
      </c>
      <c r="AD3973" t="s">
        <v>39</v>
      </c>
    </row>
    <row r="3974" spans="1:30">
      <c r="A3974" t="s">
        <v>5245</v>
      </c>
      <c r="B3974" t="s">
        <v>26</v>
      </c>
      <c r="C3974" t="s">
        <v>27</v>
      </c>
      <c r="D3974" t="s">
        <v>28</v>
      </c>
      <c r="E3974" t="s">
        <v>422</v>
      </c>
      <c r="F3974" t="s">
        <v>5230</v>
      </c>
      <c r="G3974" t="s">
        <v>5231</v>
      </c>
      <c r="H3974" t="s">
        <v>6181</v>
      </c>
      <c r="I3974" t="s">
        <v>5967</v>
      </c>
      <c r="J3974" t="s">
        <v>5245</v>
      </c>
      <c r="K3974" t="s">
        <v>30</v>
      </c>
      <c r="L3974" t="s">
        <v>30</v>
      </c>
      <c r="M3974" t="s">
        <v>41</v>
      </c>
      <c r="N3974" t="s">
        <v>42</v>
      </c>
      <c r="O3974" t="s">
        <v>5246</v>
      </c>
      <c r="P3974" t="s">
        <v>148</v>
      </c>
      <c r="Q3974" t="s">
        <v>335</v>
      </c>
      <c r="R3974" t="s">
        <v>3155</v>
      </c>
      <c r="S3974" t="str">
        <f t="shared" si="61"/>
        <v>RAMOS GUTIERREZ, SATURNINO</v>
      </c>
      <c r="T3974" t="s">
        <v>62</v>
      </c>
      <c r="U3974" t="s">
        <v>47</v>
      </c>
      <c r="V3974" t="s">
        <v>48</v>
      </c>
      <c r="W3974" t="s">
        <v>18293</v>
      </c>
      <c r="X3974" s="121">
        <v>24787</v>
      </c>
      <c r="Y3974" t="s">
        <v>5247</v>
      </c>
      <c r="AB3974" t="s">
        <v>37</v>
      </c>
      <c r="AC3974" t="s">
        <v>38</v>
      </c>
      <c r="AD3974" t="s">
        <v>39</v>
      </c>
    </row>
    <row r="3975" spans="1:30">
      <c r="A3975" t="s">
        <v>5248</v>
      </c>
      <c r="B3975" t="s">
        <v>26</v>
      </c>
      <c r="C3975" t="s">
        <v>27</v>
      </c>
      <c r="D3975" t="s">
        <v>28</v>
      </c>
      <c r="E3975" t="s">
        <v>422</v>
      </c>
      <c r="F3975" t="s">
        <v>5230</v>
      </c>
      <c r="G3975" t="s">
        <v>5231</v>
      </c>
      <c r="H3975" t="s">
        <v>6181</v>
      </c>
      <c r="I3975" t="s">
        <v>5967</v>
      </c>
      <c r="J3975" t="s">
        <v>5248</v>
      </c>
      <c r="K3975" t="s">
        <v>30</v>
      </c>
      <c r="L3975" t="s">
        <v>30</v>
      </c>
      <c r="M3975" t="s">
        <v>41</v>
      </c>
      <c r="N3975" t="s">
        <v>42</v>
      </c>
      <c r="O3975" t="s">
        <v>52</v>
      </c>
      <c r="P3975" t="s">
        <v>68</v>
      </c>
      <c r="Q3975" t="s">
        <v>638</v>
      </c>
      <c r="R3975" t="s">
        <v>5249</v>
      </c>
      <c r="S3975" t="str">
        <f t="shared" si="61"/>
        <v>PONCE CHECALLA, DEMETRIO VICENTE</v>
      </c>
      <c r="T3975" t="s">
        <v>46</v>
      </c>
      <c r="U3975" t="s">
        <v>47</v>
      </c>
      <c r="V3975" t="s">
        <v>48</v>
      </c>
      <c r="W3975" t="s">
        <v>18294</v>
      </c>
      <c r="X3975" s="121">
        <v>21743</v>
      </c>
      <c r="Y3975" t="s">
        <v>5250</v>
      </c>
      <c r="AB3975" t="s">
        <v>37</v>
      </c>
      <c r="AC3975" t="s">
        <v>38</v>
      </c>
      <c r="AD3975" t="s">
        <v>39</v>
      </c>
    </row>
    <row r="3976" spans="1:30">
      <c r="A3976" t="s">
        <v>5251</v>
      </c>
      <c r="B3976" t="s">
        <v>26</v>
      </c>
      <c r="C3976" t="s">
        <v>27</v>
      </c>
      <c r="D3976" t="s">
        <v>28</v>
      </c>
      <c r="E3976" t="s">
        <v>422</v>
      </c>
      <c r="F3976" t="s">
        <v>5230</v>
      </c>
      <c r="G3976" t="s">
        <v>5231</v>
      </c>
      <c r="H3976" t="s">
        <v>6181</v>
      </c>
      <c r="I3976" t="s">
        <v>5967</v>
      </c>
      <c r="J3976" t="s">
        <v>5251</v>
      </c>
      <c r="K3976" t="s">
        <v>30</v>
      </c>
      <c r="L3976" t="s">
        <v>30</v>
      </c>
      <c r="M3976" t="s">
        <v>41</v>
      </c>
      <c r="N3976" t="s">
        <v>231</v>
      </c>
      <c r="O3976" t="s">
        <v>18295</v>
      </c>
      <c r="P3976" t="s">
        <v>40</v>
      </c>
      <c r="Q3976" t="s">
        <v>40</v>
      </c>
      <c r="R3976" t="s">
        <v>40</v>
      </c>
      <c r="S3976" s="163" t="s">
        <v>231</v>
      </c>
      <c r="T3976" t="s">
        <v>62</v>
      </c>
      <c r="U3976" t="s">
        <v>47</v>
      </c>
      <c r="V3976" t="s">
        <v>48</v>
      </c>
      <c r="W3976" t="s">
        <v>40</v>
      </c>
      <c r="X3976" t="s">
        <v>232</v>
      </c>
      <c r="Y3976" t="s">
        <v>40</v>
      </c>
      <c r="AB3976" t="s">
        <v>37</v>
      </c>
      <c r="AC3976" t="s">
        <v>6439</v>
      </c>
      <c r="AD3976" t="s">
        <v>39</v>
      </c>
    </row>
    <row r="3977" spans="1:30">
      <c r="A3977" t="s">
        <v>5256</v>
      </c>
      <c r="B3977" t="s">
        <v>26</v>
      </c>
      <c r="C3977" t="s">
        <v>27</v>
      </c>
      <c r="D3977" t="s">
        <v>28</v>
      </c>
      <c r="E3977" t="s">
        <v>422</v>
      </c>
      <c r="F3977" t="s">
        <v>5254</v>
      </c>
      <c r="G3977" t="s">
        <v>5255</v>
      </c>
      <c r="H3977" t="s">
        <v>6181</v>
      </c>
      <c r="I3977" t="s">
        <v>6006</v>
      </c>
      <c r="J3977" t="s">
        <v>5256</v>
      </c>
      <c r="K3977" t="s">
        <v>30</v>
      </c>
      <c r="L3977" t="s">
        <v>31</v>
      </c>
      <c r="M3977" t="s">
        <v>32</v>
      </c>
      <c r="N3977" t="s">
        <v>231</v>
      </c>
      <c r="O3977" t="s">
        <v>5257</v>
      </c>
      <c r="P3977" t="s">
        <v>40</v>
      </c>
      <c r="Q3977" t="s">
        <v>40</v>
      </c>
      <c r="R3977" t="s">
        <v>40</v>
      </c>
      <c r="S3977" s="163" t="s">
        <v>231</v>
      </c>
      <c r="T3977" t="s">
        <v>62</v>
      </c>
      <c r="U3977" t="s">
        <v>36</v>
      </c>
      <c r="V3977" t="s">
        <v>48</v>
      </c>
      <c r="W3977" t="s">
        <v>40</v>
      </c>
      <c r="X3977" t="s">
        <v>232</v>
      </c>
      <c r="Y3977" t="s">
        <v>40</v>
      </c>
      <c r="AB3977" t="s">
        <v>37</v>
      </c>
      <c r="AC3977" t="s">
        <v>38</v>
      </c>
      <c r="AD3977" t="s">
        <v>39</v>
      </c>
    </row>
    <row r="3978" spans="1:30">
      <c r="A3978" t="s">
        <v>5260</v>
      </c>
      <c r="B3978" t="s">
        <v>26</v>
      </c>
      <c r="C3978" t="s">
        <v>27</v>
      </c>
      <c r="D3978" t="s">
        <v>28</v>
      </c>
      <c r="E3978" t="s">
        <v>422</v>
      </c>
      <c r="F3978" t="s">
        <v>5254</v>
      </c>
      <c r="G3978" t="s">
        <v>5255</v>
      </c>
      <c r="H3978" t="s">
        <v>6181</v>
      </c>
      <c r="I3978" t="s">
        <v>6006</v>
      </c>
      <c r="J3978" t="s">
        <v>5260</v>
      </c>
      <c r="K3978" t="s">
        <v>30</v>
      </c>
      <c r="L3978" t="s">
        <v>30</v>
      </c>
      <c r="M3978" t="s">
        <v>41</v>
      </c>
      <c r="N3978" t="s">
        <v>42</v>
      </c>
      <c r="O3978" t="s">
        <v>5261</v>
      </c>
      <c r="P3978" t="s">
        <v>150</v>
      </c>
      <c r="Q3978" t="s">
        <v>892</v>
      </c>
      <c r="R3978" t="s">
        <v>1430</v>
      </c>
      <c r="S3978" t="str">
        <f t="shared" ref="S3978:S4040" si="62">CONCATENATE(P3978," ",Q3978,","," ",R3978)</f>
        <v>MAMANCHURA PAYE, SANTIAGO</v>
      </c>
      <c r="T3978" t="s">
        <v>51</v>
      </c>
      <c r="U3978" t="s">
        <v>47</v>
      </c>
      <c r="V3978" t="s">
        <v>48</v>
      </c>
      <c r="W3978" t="s">
        <v>18296</v>
      </c>
      <c r="X3978" s="121">
        <v>22477</v>
      </c>
      <c r="Y3978" t="s">
        <v>5262</v>
      </c>
      <c r="AB3978" t="s">
        <v>37</v>
      </c>
      <c r="AC3978" t="s">
        <v>38</v>
      </c>
      <c r="AD3978" t="s">
        <v>39</v>
      </c>
    </row>
    <row r="3979" spans="1:30">
      <c r="A3979" t="s">
        <v>5263</v>
      </c>
      <c r="B3979" t="s">
        <v>26</v>
      </c>
      <c r="C3979" t="s">
        <v>27</v>
      </c>
      <c r="D3979" t="s">
        <v>28</v>
      </c>
      <c r="E3979" t="s">
        <v>422</v>
      </c>
      <c r="F3979" t="s">
        <v>5254</v>
      </c>
      <c r="G3979" t="s">
        <v>5255</v>
      </c>
      <c r="H3979" t="s">
        <v>6181</v>
      </c>
      <c r="I3979" t="s">
        <v>6006</v>
      </c>
      <c r="J3979" t="s">
        <v>5263</v>
      </c>
      <c r="K3979" t="s">
        <v>30</v>
      </c>
      <c r="L3979" t="s">
        <v>30</v>
      </c>
      <c r="M3979" t="s">
        <v>41</v>
      </c>
      <c r="N3979" t="s">
        <v>231</v>
      </c>
      <c r="O3979" t="s">
        <v>13492</v>
      </c>
      <c r="P3979" t="s">
        <v>40</v>
      </c>
      <c r="Q3979" t="s">
        <v>40</v>
      </c>
      <c r="R3979" t="s">
        <v>40</v>
      </c>
      <c r="S3979" s="163" t="s">
        <v>231</v>
      </c>
      <c r="T3979" t="s">
        <v>62</v>
      </c>
      <c r="U3979" t="s">
        <v>47</v>
      </c>
      <c r="V3979" t="s">
        <v>48</v>
      </c>
      <c r="W3979" t="s">
        <v>40</v>
      </c>
      <c r="X3979" t="s">
        <v>232</v>
      </c>
      <c r="Y3979" t="s">
        <v>40</v>
      </c>
      <c r="AB3979" t="s">
        <v>37</v>
      </c>
      <c r="AC3979" t="s">
        <v>6439</v>
      </c>
      <c r="AD3979" t="s">
        <v>39</v>
      </c>
    </row>
    <row r="3980" spans="1:30">
      <c r="A3980" t="s">
        <v>5264</v>
      </c>
      <c r="B3980" t="s">
        <v>26</v>
      </c>
      <c r="C3980" t="s">
        <v>27</v>
      </c>
      <c r="D3980" t="s">
        <v>28</v>
      </c>
      <c r="E3980" t="s">
        <v>422</v>
      </c>
      <c r="F3980" t="s">
        <v>5254</v>
      </c>
      <c r="G3980" t="s">
        <v>5255</v>
      </c>
      <c r="H3980" t="s">
        <v>6181</v>
      </c>
      <c r="I3980" t="s">
        <v>6006</v>
      </c>
      <c r="J3980" t="s">
        <v>5264</v>
      </c>
      <c r="K3980" t="s">
        <v>30</v>
      </c>
      <c r="L3980" t="s">
        <v>30</v>
      </c>
      <c r="M3980" t="s">
        <v>41</v>
      </c>
      <c r="N3980" t="s">
        <v>231</v>
      </c>
      <c r="O3980" t="s">
        <v>19355</v>
      </c>
      <c r="P3980" t="s">
        <v>40</v>
      </c>
      <c r="Q3980" t="s">
        <v>40</v>
      </c>
      <c r="R3980" t="s">
        <v>40</v>
      </c>
      <c r="S3980" s="163" t="s">
        <v>231</v>
      </c>
      <c r="T3980" t="s">
        <v>62</v>
      </c>
      <c r="U3980" t="s">
        <v>47</v>
      </c>
      <c r="V3980" t="s">
        <v>48</v>
      </c>
      <c r="W3980" t="s">
        <v>40</v>
      </c>
      <c r="X3980" t="s">
        <v>232</v>
      </c>
      <c r="Y3980" t="s">
        <v>40</v>
      </c>
      <c r="AB3980" t="s">
        <v>37</v>
      </c>
      <c r="AC3980" t="s">
        <v>6439</v>
      </c>
      <c r="AD3980" t="s">
        <v>39</v>
      </c>
    </row>
    <row r="3981" spans="1:30">
      <c r="A3981" t="s">
        <v>5266</v>
      </c>
      <c r="B3981" t="s">
        <v>26</v>
      </c>
      <c r="C3981" t="s">
        <v>27</v>
      </c>
      <c r="D3981" t="s">
        <v>28</v>
      </c>
      <c r="E3981" t="s">
        <v>422</v>
      </c>
      <c r="F3981" t="s">
        <v>5254</v>
      </c>
      <c r="G3981" t="s">
        <v>5255</v>
      </c>
      <c r="H3981" t="s">
        <v>6181</v>
      </c>
      <c r="I3981" t="s">
        <v>6006</v>
      </c>
      <c r="J3981" t="s">
        <v>5266</v>
      </c>
      <c r="K3981" t="s">
        <v>30</v>
      </c>
      <c r="L3981" t="s">
        <v>30</v>
      </c>
      <c r="M3981" t="s">
        <v>41</v>
      </c>
      <c r="N3981" t="s">
        <v>231</v>
      </c>
      <c r="O3981" t="s">
        <v>5267</v>
      </c>
      <c r="P3981" t="s">
        <v>40</v>
      </c>
      <c r="Q3981" t="s">
        <v>40</v>
      </c>
      <c r="R3981" t="s">
        <v>40</v>
      </c>
      <c r="S3981" s="163" t="s">
        <v>231</v>
      </c>
      <c r="T3981" t="s">
        <v>62</v>
      </c>
      <c r="U3981" t="s">
        <v>47</v>
      </c>
      <c r="V3981" t="s">
        <v>48</v>
      </c>
      <c r="W3981" t="s">
        <v>40</v>
      </c>
      <c r="X3981" t="s">
        <v>232</v>
      </c>
      <c r="Y3981" t="s">
        <v>40</v>
      </c>
      <c r="AB3981" t="s">
        <v>37</v>
      </c>
      <c r="AC3981" t="s">
        <v>6439</v>
      </c>
      <c r="AD3981" t="s">
        <v>39</v>
      </c>
    </row>
    <row r="3982" spans="1:30">
      <c r="A3982" t="s">
        <v>5268</v>
      </c>
      <c r="B3982" t="s">
        <v>26</v>
      </c>
      <c r="C3982" t="s">
        <v>27</v>
      </c>
      <c r="D3982" t="s">
        <v>28</v>
      </c>
      <c r="E3982" t="s">
        <v>422</v>
      </c>
      <c r="F3982" t="s">
        <v>5254</v>
      </c>
      <c r="G3982" t="s">
        <v>5255</v>
      </c>
      <c r="H3982" t="s">
        <v>6181</v>
      </c>
      <c r="I3982" t="s">
        <v>6006</v>
      </c>
      <c r="J3982" t="s">
        <v>5268</v>
      </c>
      <c r="K3982" t="s">
        <v>30</v>
      </c>
      <c r="L3982" t="s">
        <v>30</v>
      </c>
      <c r="M3982" t="s">
        <v>41</v>
      </c>
      <c r="N3982" t="s">
        <v>42</v>
      </c>
      <c r="O3982" t="s">
        <v>5269</v>
      </c>
      <c r="P3982" t="s">
        <v>72</v>
      </c>
      <c r="Q3982" t="s">
        <v>1023</v>
      </c>
      <c r="R3982" t="s">
        <v>4673</v>
      </c>
      <c r="S3982" t="str">
        <f t="shared" si="62"/>
        <v>QUISPE HAÑARI, URIEL ALEX</v>
      </c>
      <c r="T3982" t="s">
        <v>51</v>
      </c>
      <c r="U3982" t="s">
        <v>47</v>
      </c>
      <c r="V3982" t="s">
        <v>48</v>
      </c>
      <c r="W3982" t="s">
        <v>18298</v>
      </c>
      <c r="X3982" s="121">
        <v>26712</v>
      </c>
      <c r="Y3982" t="s">
        <v>4674</v>
      </c>
      <c r="AB3982" t="s">
        <v>37</v>
      </c>
      <c r="AC3982" t="s">
        <v>38</v>
      </c>
      <c r="AD3982" t="s">
        <v>39</v>
      </c>
    </row>
    <row r="3983" spans="1:30">
      <c r="A3983" t="s">
        <v>5271</v>
      </c>
      <c r="B3983" t="s">
        <v>26</v>
      </c>
      <c r="C3983" t="s">
        <v>27</v>
      </c>
      <c r="D3983" t="s">
        <v>28</v>
      </c>
      <c r="E3983" t="s">
        <v>422</v>
      </c>
      <c r="F3983" t="s">
        <v>5254</v>
      </c>
      <c r="G3983" t="s">
        <v>5255</v>
      </c>
      <c r="H3983" t="s">
        <v>6181</v>
      </c>
      <c r="I3983" t="s">
        <v>6006</v>
      </c>
      <c r="J3983" t="s">
        <v>5271</v>
      </c>
      <c r="K3983" t="s">
        <v>30</v>
      </c>
      <c r="L3983" t="s">
        <v>30</v>
      </c>
      <c r="M3983" t="s">
        <v>41</v>
      </c>
      <c r="N3983" t="s">
        <v>42</v>
      </c>
      <c r="O3983" t="s">
        <v>5272</v>
      </c>
      <c r="P3983" t="s">
        <v>155</v>
      </c>
      <c r="Q3983" t="s">
        <v>189</v>
      </c>
      <c r="R3983" t="s">
        <v>5273</v>
      </c>
      <c r="S3983" t="str">
        <f t="shared" si="62"/>
        <v>CHURA APAZA, GLADIS ESPERANZA</v>
      </c>
      <c r="T3983" t="s">
        <v>62</v>
      </c>
      <c r="U3983" t="s">
        <v>47</v>
      </c>
      <c r="V3983" t="s">
        <v>48</v>
      </c>
      <c r="W3983" t="s">
        <v>18299</v>
      </c>
      <c r="X3983" s="121">
        <v>24456</v>
      </c>
      <c r="Y3983" t="s">
        <v>5274</v>
      </c>
      <c r="AB3983" t="s">
        <v>37</v>
      </c>
      <c r="AC3983" t="s">
        <v>38</v>
      </c>
      <c r="AD3983" t="s">
        <v>39</v>
      </c>
    </row>
    <row r="3984" spans="1:30">
      <c r="A3984" t="s">
        <v>5275</v>
      </c>
      <c r="B3984" t="s">
        <v>26</v>
      </c>
      <c r="C3984" t="s">
        <v>27</v>
      </c>
      <c r="D3984" t="s">
        <v>28</v>
      </c>
      <c r="E3984" t="s">
        <v>422</v>
      </c>
      <c r="F3984" t="s">
        <v>5254</v>
      </c>
      <c r="G3984" t="s">
        <v>5255</v>
      </c>
      <c r="H3984" t="s">
        <v>6181</v>
      </c>
      <c r="I3984" t="s">
        <v>6006</v>
      </c>
      <c r="J3984" t="s">
        <v>5275</v>
      </c>
      <c r="K3984" t="s">
        <v>30</v>
      </c>
      <c r="L3984" t="s">
        <v>30</v>
      </c>
      <c r="M3984" t="s">
        <v>41</v>
      </c>
      <c r="N3984" t="s">
        <v>42</v>
      </c>
      <c r="O3984" t="s">
        <v>111</v>
      </c>
      <c r="P3984" t="s">
        <v>72</v>
      </c>
      <c r="Q3984" t="s">
        <v>376</v>
      </c>
      <c r="R3984" t="s">
        <v>45</v>
      </c>
      <c r="S3984" t="str">
        <f t="shared" si="62"/>
        <v>QUISPE ANCCO, MAGDA</v>
      </c>
      <c r="T3984" t="s">
        <v>58</v>
      </c>
      <c r="U3984" t="s">
        <v>47</v>
      </c>
      <c r="V3984" t="s">
        <v>48</v>
      </c>
      <c r="W3984" t="s">
        <v>18300</v>
      </c>
      <c r="X3984" s="121">
        <v>26896</v>
      </c>
      <c r="Y3984" t="s">
        <v>5276</v>
      </c>
      <c r="AB3984" t="s">
        <v>37</v>
      </c>
      <c r="AC3984" t="s">
        <v>38</v>
      </c>
      <c r="AD3984" t="s">
        <v>39</v>
      </c>
    </row>
    <row r="3985" spans="1:30">
      <c r="A3985" t="s">
        <v>5277</v>
      </c>
      <c r="B3985" t="s">
        <v>26</v>
      </c>
      <c r="C3985" t="s">
        <v>27</v>
      </c>
      <c r="D3985" t="s">
        <v>28</v>
      </c>
      <c r="E3985" t="s">
        <v>422</v>
      </c>
      <c r="F3985" t="s">
        <v>5254</v>
      </c>
      <c r="G3985" t="s">
        <v>5255</v>
      </c>
      <c r="H3985" t="s">
        <v>6181</v>
      </c>
      <c r="I3985" t="s">
        <v>6006</v>
      </c>
      <c r="J3985" t="s">
        <v>5277</v>
      </c>
      <c r="K3985" t="s">
        <v>87</v>
      </c>
      <c r="L3985" t="s">
        <v>88</v>
      </c>
      <c r="M3985" t="s">
        <v>93</v>
      </c>
      <c r="N3985" t="s">
        <v>231</v>
      </c>
      <c r="O3985" t="s">
        <v>6341</v>
      </c>
      <c r="P3985" t="s">
        <v>40</v>
      </c>
      <c r="Q3985" t="s">
        <v>40</v>
      </c>
      <c r="R3985" t="s">
        <v>40</v>
      </c>
      <c r="S3985" s="163" t="s">
        <v>231</v>
      </c>
      <c r="T3985" t="s">
        <v>62</v>
      </c>
      <c r="U3985" t="s">
        <v>36</v>
      </c>
      <c r="V3985" t="s">
        <v>48</v>
      </c>
      <c r="W3985" t="s">
        <v>40</v>
      </c>
      <c r="X3985" t="s">
        <v>232</v>
      </c>
      <c r="Y3985" t="s">
        <v>40</v>
      </c>
      <c r="AB3985" t="s">
        <v>37</v>
      </c>
      <c r="AC3985" t="s">
        <v>92</v>
      </c>
      <c r="AD3985" t="s">
        <v>39</v>
      </c>
    </row>
    <row r="3986" spans="1:30">
      <c r="A3986" t="s">
        <v>5280</v>
      </c>
      <c r="B3986" t="s">
        <v>26</v>
      </c>
      <c r="C3986" t="s">
        <v>27</v>
      </c>
      <c r="D3986" t="s">
        <v>28</v>
      </c>
      <c r="E3986" t="s">
        <v>363</v>
      </c>
      <c r="F3986" t="s">
        <v>5278</v>
      </c>
      <c r="G3986" t="s">
        <v>5279</v>
      </c>
      <c r="H3986" t="s">
        <v>6181</v>
      </c>
      <c r="I3986" t="s">
        <v>14817</v>
      </c>
      <c r="J3986" t="s">
        <v>5280</v>
      </c>
      <c r="K3986" t="s">
        <v>30</v>
      </c>
      <c r="L3986" t="s">
        <v>31</v>
      </c>
      <c r="M3986" t="s">
        <v>32</v>
      </c>
      <c r="N3986" t="s">
        <v>231</v>
      </c>
      <c r="O3986" t="s">
        <v>6374</v>
      </c>
      <c r="P3986" t="s">
        <v>40</v>
      </c>
      <c r="Q3986" t="s">
        <v>40</v>
      </c>
      <c r="R3986" t="s">
        <v>40</v>
      </c>
      <c r="S3986" s="163" t="s">
        <v>231</v>
      </c>
      <c r="T3986" t="s">
        <v>62</v>
      </c>
      <c r="U3986" t="s">
        <v>36</v>
      </c>
      <c r="V3986" t="s">
        <v>48</v>
      </c>
      <c r="W3986" t="s">
        <v>40</v>
      </c>
      <c r="X3986" t="s">
        <v>232</v>
      </c>
      <c r="Y3986" t="s">
        <v>40</v>
      </c>
      <c r="AB3986" t="s">
        <v>37</v>
      </c>
      <c r="AC3986" t="s">
        <v>38</v>
      </c>
      <c r="AD3986" t="s">
        <v>39</v>
      </c>
    </row>
    <row r="3987" spans="1:30">
      <c r="A3987" t="s">
        <v>5284</v>
      </c>
      <c r="B3987" t="s">
        <v>26</v>
      </c>
      <c r="C3987" t="s">
        <v>27</v>
      </c>
      <c r="D3987" t="s">
        <v>28</v>
      </c>
      <c r="E3987" t="s">
        <v>363</v>
      </c>
      <c r="F3987" t="s">
        <v>5278</v>
      </c>
      <c r="G3987" t="s">
        <v>5279</v>
      </c>
      <c r="H3987" t="s">
        <v>6181</v>
      </c>
      <c r="I3987" t="s">
        <v>14817</v>
      </c>
      <c r="J3987" t="s">
        <v>5284</v>
      </c>
      <c r="K3987" t="s">
        <v>30</v>
      </c>
      <c r="L3987" t="s">
        <v>30</v>
      </c>
      <c r="M3987" t="s">
        <v>41</v>
      </c>
      <c r="N3987" t="s">
        <v>42</v>
      </c>
      <c r="O3987" t="s">
        <v>52</v>
      </c>
      <c r="P3987" t="s">
        <v>460</v>
      </c>
      <c r="Q3987" t="s">
        <v>346</v>
      </c>
      <c r="R3987" t="s">
        <v>438</v>
      </c>
      <c r="S3987" t="str">
        <f t="shared" si="62"/>
        <v>DURAN FERNANDEZ, AMALIA</v>
      </c>
      <c r="T3987" t="s">
        <v>58</v>
      </c>
      <c r="U3987" t="s">
        <v>47</v>
      </c>
      <c r="V3987" t="s">
        <v>48</v>
      </c>
      <c r="W3987" t="s">
        <v>18302</v>
      </c>
      <c r="X3987" s="121">
        <v>21190</v>
      </c>
      <c r="Y3987" t="s">
        <v>5285</v>
      </c>
      <c r="AB3987" t="s">
        <v>37</v>
      </c>
      <c r="AC3987" t="s">
        <v>38</v>
      </c>
      <c r="AD3987" t="s">
        <v>39</v>
      </c>
    </row>
    <row r="3988" spans="1:30">
      <c r="A3988" t="s">
        <v>5286</v>
      </c>
      <c r="B3988" t="s">
        <v>26</v>
      </c>
      <c r="C3988" t="s">
        <v>27</v>
      </c>
      <c r="D3988" t="s">
        <v>28</v>
      </c>
      <c r="E3988" t="s">
        <v>363</v>
      </c>
      <c r="F3988" t="s">
        <v>5278</v>
      </c>
      <c r="G3988" t="s">
        <v>5279</v>
      </c>
      <c r="H3988" t="s">
        <v>6181</v>
      </c>
      <c r="I3988" t="s">
        <v>14817</v>
      </c>
      <c r="J3988" t="s">
        <v>5286</v>
      </c>
      <c r="K3988" t="s">
        <v>30</v>
      </c>
      <c r="L3988" t="s">
        <v>30</v>
      </c>
      <c r="M3988" t="s">
        <v>41</v>
      </c>
      <c r="N3988" t="s">
        <v>42</v>
      </c>
      <c r="O3988" t="s">
        <v>52</v>
      </c>
      <c r="P3988" t="s">
        <v>189</v>
      </c>
      <c r="Q3988" t="s">
        <v>5287</v>
      </c>
      <c r="R3988" t="s">
        <v>5288</v>
      </c>
      <c r="S3988" t="str">
        <f t="shared" si="62"/>
        <v>APAZA CHURICO, MARIO VICENTE</v>
      </c>
      <c r="T3988" t="s">
        <v>51</v>
      </c>
      <c r="U3988" t="s">
        <v>47</v>
      </c>
      <c r="V3988" t="s">
        <v>48</v>
      </c>
      <c r="W3988" t="s">
        <v>18303</v>
      </c>
      <c r="X3988" s="121">
        <v>23942</v>
      </c>
      <c r="Y3988" t="s">
        <v>5289</v>
      </c>
      <c r="AB3988" t="s">
        <v>37</v>
      </c>
      <c r="AC3988" t="s">
        <v>38</v>
      </c>
      <c r="AD3988" t="s">
        <v>39</v>
      </c>
    </row>
    <row r="3989" spans="1:30">
      <c r="A3989" t="s">
        <v>5290</v>
      </c>
      <c r="B3989" t="s">
        <v>26</v>
      </c>
      <c r="C3989" t="s">
        <v>27</v>
      </c>
      <c r="D3989" t="s">
        <v>28</v>
      </c>
      <c r="E3989" t="s">
        <v>363</v>
      </c>
      <c r="F3989" t="s">
        <v>5278</v>
      </c>
      <c r="G3989" t="s">
        <v>5279</v>
      </c>
      <c r="H3989" t="s">
        <v>6181</v>
      </c>
      <c r="I3989" t="s">
        <v>14817</v>
      </c>
      <c r="J3989" t="s">
        <v>5290</v>
      </c>
      <c r="K3989" t="s">
        <v>30</v>
      </c>
      <c r="L3989" t="s">
        <v>30</v>
      </c>
      <c r="M3989" t="s">
        <v>41</v>
      </c>
      <c r="N3989" t="s">
        <v>42</v>
      </c>
      <c r="O3989" t="s">
        <v>52</v>
      </c>
      <c r="P3989" t="s">
        <v>474</v>
      </c>
      <c r="Q3989" t="s">
        <v>654</v>
      </c>
      <c r="R3989" t="s">
        <v>401</v>
      </c>
      <c r="S3989" t="str">
        <f t="shared" si="62"/>
        <v>CAHUI OHA, FELIX</v>
      </c>
      <c r="T3989" t="s">
        <v>51</v>
      </c>
      <c r="U3989" t="s">
        <v>47</v>
      </c>
      <c r="V3989" t="s">
        <v>48</v>
      </c>
      <c r="W3989" t="s">
        <v>18304</v>
      </c>
      <c r="X3989" s="121">
        <v>23917</v>
      </c>
      <c r="Y3989" t="s">
        <v>5291</v>
      </c>
      <c r="AB3989" t="s">
        <v>37</v>
      </c>
      <c r="AC3989" t="s">
        <v>38</v>
      </c>
      <c r="AD3989" t="s">
        <v>39</v>
      </c>
    </row>
    <row r="3990" spans="1:30">
      <c r="A3990" t="s">
        <v>5292</v>
      </c>
      <c r="B3990" t="s">
        <v>26</v>
      </c>
      <c r="C3990" t="s">
        <v>27</v>
      </c>
      <c r="D3990" t="s">
        <v>28</v>
      </c>
      <c r="E3990" t="s">
        <v>363</v>
      </c>
      <c r="F3990" t="s">
        <v>5278</v>
      </c>
      <c r="G3990" t="s">
        <v>5279</v>
      </c>
      <c r="H3990" t="s">
        <v>6181</v>
      </c>
      <c r="I3990" t="s">
        <v>14817</v>
      </c>
      <c r="J3990" t="s">
        <v>5292</v>
      </c>
      <c r="K3990" t="s">
        <v>30</v>
      </c>
      <c r="L3990" t="s">
        <v>30</v>
      </c>
      <c r="M3990" t="s">
        <v>41</v>
      </c>
      <c r="N3990" t="s">
        <v>42</v>
      </c>
      <c r="O3990" t="s">
        <v>52</v>
      </c>
      <c r="P3990" t="s">
        <v>5293</v>
      </c>
      <c r="Q3990" t="s">
        <v>318</v>
      </c>
      <c r="R3990" t="s">
        <v>5294</v>
      </c>
      <c r="S3990" t="str">
        <f t="shared" si="62"/>
        <v>CHALLO MERMA, LUIS ALBINO</v>
      </c>
      <c r="T3990" t="s">
        <v>58</v>
      </c>
      <c r="U3990" t="s">
        <v>47</v>
      </c>
      <c r="V3990" t="s">
        <v>48</v>
      </c>
      <c r="W3990" t="s">
        <v>18305</v>
      </c>
      <c r="X3990" s="121">
        <v>24454</v>
      </c>
      <c r="Y3990" t="s">
        <v>5295</v>
      </c>
      <c r="AB3990" t="s">
        <v>37</v>
      </c>
      <c r="AC3990" t="s">
        <v>38</v>
      </c>
      <c r="AD3990" t="s">
        <v>39</v>
      </c>
    </row>
    <row r="3991" spans="1:30">
      <c r="A3991" t="s">
        <v>5300</v>
      </c>
      <c r="B3991" t="s">
        <v>26</v>
      </c>
      <c r="C3991" t="s">
        <v>27</v>
      </c>
      <c r="D3991" t="s">
        <v>28</v>
      </c>
      <c r="E3991" t="s">
        <v>363</v>
      </c>
      <c r="F3991" t="s">
        <v>5278</v>
      </c>
      <c r="G3991" t="s">
        <v>5279</v>
      </c>
      <c r="H3991" t="s">
        <v>6181</v>
      </c>
      <c r="I3991" t="s">
        <v>14817</v>
      </c>
      <c r="J3991" t="s">
        <v>5300</v>
      </c>
      <c r="K3991" t="s">
        <v>30</v>
      </c>
      <c r="L3991" t="s">
        <v>30</v>
      </c>
      <c r="M3991" t="s">
        <v>41</v>
      </c>
      <c r="N3991" t="s">
        <v>42</v>
      </c>
      <c r="O3991" t="s">
        <v>5301</v>
      </c>
      <c r="P3991" t="s">
        <v>349</v>
      </c>
      <c r="Q3991" t="s">
        <v>130</v>
      </c>
      <c r="R3991" t="s">
        <v>884</v>
      </c>
      <c r="S3991" t="str">
        <f t="shared" si="62"/>
        <v>TIQUILLOCA PALOMINO, ALFREDO</v>
      </c>
      <c r="T3991" t="s">
        <v>62</v>
      </c>
      <c r="U3991" t="s">
        <v>47</v>
      </c>
      <c r="V3991" t="s">
        <v>48</v>
      </c>
      <c r="W3991" t="s">
        <v>18306</v>
      </c>
      <c r="X3991" s="121">
        <v>25062</v>
      </c>
      <c r="Y3991" t="s">
        <v>5302</v>
      </c>
      <c r="AB3991" t="s">
        <v>37</v>
      </c>
      <c r="AC3991" t="s">
        <v>38</v>
      </c>
      <c r="AD3991" t="s">
        <v>39</v>
      </c>
    </row>
    <row r="3992" spans="1:30">
      <c r="A3992" t="s">
        <v>5303</v>
      </c>
      <c r="B3992" t="s">
        <v>26</v>
      </c>
      <c r="C3992" t="s">
        <v>27</v>
      </c>
      <c r="D3992" t="s">
        <v>28</v>
      </c>
      <c r="E3992" t="s">
        <v>363</v>
      </c>
      <c r="F3992" t="s">
        <v>5278</v>
      </c>
      <c r="G3992" t="s">
        <v>5279</v>
      </c>
      <c r="H3992" t="s">
        <v>6181</v>
      </c>
      <c r="I3992" t="s">
        <v>14817</v>
      </c>
      <c r="J3992" t="s">
        <v>5303</v>
      </c>
      <c r="K3992" t="s">
        <v>30</v>
      </c>
      <c r="L3992" t="s">
        <v>30</v>
      </c>
      <c r="M3992" t="s">
        <v>41</v>
      </c>
      <c r="N3992" t="s">
        <v>42</v>
      </c>
      <c r="O3992" t="s">
        <v>52</v>
      </c>
      <c r="P3992" t="s">
        <v>291</v>
      </c>
      <c r="Q3992" t="s">
        <v>65</v>
      </c>
      <c r="R3992" t="s">
        <v>76</v>
      </c>
      <c r="S3992" t="str">
        <f t="shared" si="62"/>
        <v>LUQUE LOPEZ, MARLENY</v>
      </c>
      <c r="T3992" t="s">
        <v>46</v>
      </c>
      <c r="U3992" t="s">
        <v>47</v>
      </c>
      <c r="V3992" t="s">
        <v>48</v>
      </c>
      <c r="W3992" t="s">
        <v>18307</v>
      </c>
      <c r="X3992" s="121">
        <v>23529</v>
      </c>
      <c r="Y3992" t="s">
        <v>5304</v>
      </c>
      <c r="AB3992" t="s">
        <v>37</v>
      </c>
      <c r="AC3992" t="s">
        <v>38</v>
      </c>
      <c r="AD3992" t="s">
        <v>39</v>
      </c>
    </row>
    <row r="3993" spans="1:30">
      <c r="A3993" t="s">
        <v>5308</v>
      </c>
      <c r="B3993" t="s">
        <v>26</v>
      </c>
      <c r="C3993" t="s">
        <v>27</v>
      </c>
      <c r="D3993" t="s">
        <v>28</v>
      </c>
      <c r="E3993" t="s">
        <v>363</v>
      </c>
      <c r="F3993" t="s">
        <v>5278</v>
      </c>
      <c r="G3993" t="s">
        <v>5279</v>
      </c>
      <c r="H3993" t="s">
        <v>6181</v>
      </c>
      <c r="I3993" t="s">
        <v>14817</v>
      </c>
      <c r="J3993" t="s">
        <v>5308</v>
      </c>
      <c r="K3993" t="s">
        <v>30</v>
      </c>
      <c r="L3993" t="s">
        <v>30</v>
      </c>
      <c r="M3993" t="s">
        <v>41</v>
      </c>
      <c r="N3993" t="s">
        <v>42</v>
      </c>
      <c r="O3993" t="s">
        <v>52</v>
      </c>
      <c r="P3993" t="s">
        <v>148</v>
      </c>
      <c r="Q3993" t="s">
        <v>103</v>
      </c>
      <c r="R3993" t="s">
        <v>847</v>
      </c>
      <c r="S3993" t="str">
        <f t="shared" si="62"/>
        <v>RAMOS MAMANI, FRANCISCO</v>
      </c>
      <c r="T3993" t="s">
        <v>51</v>
      </c>
      <c r="U3993" t="s">
        <v>47</v>
      </c>
      <c r="V3993" t="s">
        <v>48</v>
      </c>
      <c r="W3993" t="s">
        <v>18308</v>
      </c>
      <c r="X3993" s="121">
        <v>24312</v>
      </c>
      <c r="Y3993" t="s">
        <v>5309</v>
      </c>
      <c r="AB3993" t="s">
        <v>37</v>
      </c>
      <c r="AC3993" t="s">
        <v>38</v>
      </c>
      <c r="AD3993" t="s">
        <v>39</v>
      </c>
    </row>
    <row r="3994" spans="1:30">
      <c r="A3994" t="s">
        <v>5310</v>
      </c>
      <c r="B3994" t="s">
        <v>26</v>
      </c>
      <c r="C3994" t="s">
        <v>27</v>
      </c>
      <c r="D3994" t="s">
        <v>28</v>
      </c>
      <c r="E3994" t="s">
        <v>363</v>
      </c>
      <c r="F3994" t="s">
        <v>5278</v>
      </c>
      <c r="G3994" t="s">
        <v>5279</v>
      </c>
      <c r="H3994" t="s">
        <v>6181</v>
      </c>
      <c r="I3994" t="s">
        <v>14817</v>
      </c>
      <c r="J3994" t="s">
        <v>5310</v>
      </c>
      <c r="K3994" t="s">
        <v>30</v>
      </c>
      <c r="L3994" t="s">
        <v>30</v>
      </c>
      <c r="M3994" t="s">
        <v>41</v>
      </c>
      <c r="N3994" t="s">
        <v>42</v>
      </c>
      <c r="O3994" t="s">
        <v>52</v>
      </c>
      <c r="P3994" t="s">
        <v>226</v>
      </c>
      <c r="Q3994" t="s">
        <v>250</v>
      </c>
      <c r="R3994" t="s">
        <v>120</v>
      </c>
      <c r="S3994" t="str">
        <f t="shared" si="62"/>
        <v>TICONA SALAS, JULIA</v>
      </c>
      <c r="T3994" t="s">
        <v>62</v>
      </c>
      <c r="U3994" t="s">
        <v>47</v>
      </c>
      <c r="V3994" t="s">
        <v>48</v>
      </c>
      <c r="W3994" t="s">
        <v>18309</v>
      </c>
      <c r="X3994" s="121">
        <v>23274</v>
      </c>
      <c r="Y3994" t="s">
        <v>5311</v>
      </c>
      <c r="AB3994" t="s">
        <v>37</v>
      </c>
      <c r="AC3994" t="s">
        <v>38</v>
      </c>
      <c r="AD3994" t="s">
        <v>39</v>
      </c>
    </row>
    <row r="3995" spans="1:30">
      <c r="A3995" t="s">
        <v>5312</v>
      </c>
      <c r="B3995" t="s">
        <v>26</v>
      </c>
      <c r="C3995" t="s">
        <v>27</v>
      </c>
      <c r="D3995" t="s">
        <v>28</v>
      </c>
      <c r="E3995" t="s">
        <v>363</v>
      </c>
      <c r="F3995" t="s">
        <v>5278</v>
      </c>
      <c r="G3995" t="s">
        <v>5279</v>
      </c>
      <c r="H3995" t="s">
        <v>6181</v>
      </c>
      <c r="I3995" t="s">
        <v>14817</v>
      </c>
      <c r="J3995" t="s">
        <v>5312</v>
      </c>
      <c r="K3995" t="s">
        <v>30</v>
      </c>
      <c r="L3995" t="s">
        <v>30</v>
      </c>
      <c r="M3995" t="s">
        <v>41</v>
      </c>
      <c r="N3995" t="s">
        <v>42</v>
      </c>
      <c r="O3995" t="s">
        <v>13493</v>
      </c>
      <c r="P3995" t="s">
        <v>72</v>
      </c>
      <c r="Q3995" t="s">
        <v>708</v>
      </c>
      <c r="R3995" t="s">
        <v>1027</v>
      </c>
      <c r="S3995" t="str">
        <f t="shared" si="62"/>
        <v>QUISPE VERA, JESUS</v>
      </c>
      <c r="T3995" t="s">
        <v>35</v>
      </c>
      <c r="U3995" t="s">
        <v>47</v>
      </c>
      <c r="V3995" t="s">
        <v>48</v>
      </c>
      <c r="W3995" t="s">
        <v>18310</v>
      </c>
      <c r="X3995" s="121">
        <v>23783</v>
      </c>
      <c r="Y3995" t="s">
        <v>4948</v>
      </c>
      <c r="AB3995" t="s">
        <v>37</v>
      </c>
      <c r="AC3995" t="s">
        <v>38</v>
      </c>
      <c r="AD3995" t="s">
        <v>39</v>
      </c>
    </row>
    <row r="3996" spans="1:30">
      <c r="A3996" t="s">
        <v>5313</v>
      </c>
      <c r="B3996" t="s">
        <v>26</v>
      </c>
      <c r="C3996" t="s">
        <v>27</v>
      </c>
      <c r="D3996" t="s">
        <v>28</v>
      </c>
      <c r="E3996" t="s">
        <v>363</v>
      </c>
      <c r="F3996" t="s">
        <v>5278</v>
      </c>
      <c r="G3996" t="s">
        <v>5279</v>
      </c>
      <c r="H3996" t="s">
        <v>6181</v>
      </c>
      <c r="I3996" t="s">
        <v>14817</v>
      </c>
      <c r="J3996" t="s">
        <v>5313</v>
      </c>
      <c r="K3996" t="s">
        <v>30</v>
      </c>
      <c r="L3996" t="s">
        <v>74</v>
      </c>
      <c r="M3996" t="s">
        <v>74</v>
      </c>
      <c r="N3996" t="s">
        <v>42</v>
      </c>
      <c r="O3996" t="s">
        <v>18311</v>
      </c>
      <c r="P3996" t="s">
        <v>224</v>
      </c>
      <c r="Q3996" t="s">
        <v>72</v>
      </c>
      <c r="R3996" t="s">
        <v>548</v>
      </c>
      <c r="S3996" t="str">
        <f t="shared" si="62"/>
        <v>CALIZAYA QUISPE, CONCEPCION</v>
      </c>
      <c r="T3996" t="s">
        <v>40</v>
      </c>
      <c r="U3996" t="s">
        <v>47</v>
      </c>
      <c r="V3996" t="s">
        <v>48</v>
      </c>
      <c r="W3996" t="s">
        <v>18734</v>
      </c>
      <c r="X3996" s="121">
        <v>27006</v>
      </c>
      <c r="Y3996" t="s">
        <v>18735</v>
      </c>
      <c r="AB3996" t="s">
        <v>37</v>
      </c>
      <c r="AC3996" t="s">
        <v>77</v>
      </c>
      <c r="AD3996" t="s">
        <v>39</v>
      </c>
    </row>
    <row r="3997" spans="1:30">
      <c r="A3997" t="s">
        <v>5315</v>
      </c>
      <c r="B3997" t="s">
        <v>26</v>
      </c>
      <c r="C3997" t="s">
        <v>27</v>
      </c>
      <c r="D3997" t="s">
        <v>28</v>
      </c>
      <c r="E3997" t="s">
        <v>363</v>
      </c>
      <c r="F3997" t="s">
        <v>5278</v>
      </c>
      <c r="G3997" t="s">
        <v>5279</v>
      </c>
      <c r="H3997" t="s">
        <v>6181</v>
      </c>
      <c r="I3997" t="s">
        <v>14817</v>
      </c>
      <c r="J3997" t="s">
        <v>5315</v>
      </c>
      <c r="K3997" t="s">
        <v>87</v>
      </c>
      <c r="L3997" t="s">
        <v>709</v>
      </c>
      <c r="M3997" t="s">
        <v>799</v>
      </c>
      <c r="N3997" t="s">
        <v>42</v>
      </c>
      <c r="O3997" t="s">
        <v>5316</v>
      </c>
      <c r="P3997" t="s">
        <v>200</v>
      </c>
      <c r="Q3997" t="s">
        <v>189</v>
      </c>
      <c r="R3997" t="s">
        <v>5317</v>
      </c>
      <c r="S3997" t="str">
        <f t="shared" si="62"/>
        <v>CASTRO APAZA, ROXANA MARICELA</v>
      </c>
      <c r="T3997" t="s">
        <v>99</v>
      </c>
      <c r="U3997" t="s">
        <v>36</v>
      </c>
      <c r="V3997" t="s">
        <v>48</v>
      </c>
      <c r="W3997" t="s">
        <v>18312</v>
      </c>
      <c r="X3997" s="121">
        <v>22828</v>
      </c>
      <c r="Y3997" t="s">
        <v>5318</v>
      </c>
      <c r="AB3997" t="s">
        <v>37</v>
      </c>
      <c r="AC3997" t="s">
        <v>92</v>
      </c>
      <c r="AD3997" t="s">
        <v>39</v>
      </c>
    </row>
    <row r="3998" spans="1:30">
      <c r="A3998" t="s">
        <v>5319</v>
      </c>
      <c r="B3998" t="s">
        <v>26</v>
      </c>
      <c r="C3998" t="s">
        <v>27</v>
      </c>
      <c r="D3998" t="s">
        <v>28</v>
      </c>
      <c r="E3998" t="s">
        <v>363</v>
      </c>
      <c r="F3998" t="s">
        <v>5278</v>
      </c>
      <c r="G3998" t="s">
        <v>5279</v>
      </c>
      <c r="H3998" t="s">
        <v>6181</v>
      </c>
      <c r="I3998" t="s">
        <v>14817</v>
      </c>
      <c r="J3998" t="s">
        <v>5319</v>
      </c>
      <c r="K3998" t="s">
        <v>87</v>
      </c>
      <c r="L3998" t="s">
        <v>88</v>
      </c>
      <c r="M3998" t="s">
        <v>1188</v>
      </c>
      <c r="N3998" t="s">
        <v>42</v>
      </c>
      <c r="O3998" t="s">
        <v>52</v>
      </c>
      <c r="P3998" t="s">
        <v>311</v>
      </c>
      <c r="Q3998" t="s">
        <v>5320</v>
      </c>
      <c r="R3998" t="s">
        <v>5321</v>
      </c>
      <c r="S3998" t="str">
        <f t="shared" si="62"/>
        <v>CALISAYA MACHICADO, EUDOCIA ANGELICA</v>
      </c>
      <c r="T3998" t="s">
        <v>303</v>
      </c>
      <c r="U3998" t="s">
        <v>36</v>
      </c>
      <c r="V3998" t="s">
        <v>48</v>
      </c>
      <c r="W3998" t="s">
        <v>18313</v>
      </c>
      <c r="X3998" s="121">
        <v>23802</v>
      </c>
      <c r="Y3998" t="s">
        <v>5322</v>
      </c>
      <c r="AB3998" t="s">
        <v>37</v>
      </c>
      <c r="AC3998" t="s">
        <v>92</v>
      </c>
      <c r="AD3998" t="s">
        <v>39</v>
      </c>
    </row>
    <row r="3999" spans="1:30">
      <c r="A3999" t="s">
        <v>5323</v>
      </c>
      <c r="B3999" t="s">
        <v>26</v>
      </c>
      <c r="C3999" t="s">
        <v>27</v>
      </c>
      <c r="D3999" t="s">
        <v>28</v>
      </c>
      <c r="E3999" t="s">
        <v>363</v>
      </c>
      <c r="F3999" t="s">
        <v>5278</v>
      </c>
      <c r="G3999" t="s">
        <v>5279</v>
      </c>
      <c r="H3999" t="s">
        <v>6181</v>
      </c>
      <c r="I3999" t="s">
        <v>14817</v>
      </c>
      <c r="J3999" t="s">
        <v>5323</v>
      </c>
      <c r="K3999" t="s">
        <v>87</v>
      </c>
      <c r="L3999" t="s">
        <v>88</v>
      </c>
      <c r="M3999" t="s">
        <v>89</v>
      </c>
      <c r="N3999" t="s">
        <v>42</v>
      </c>
      <c r="O3999" t="s">
        <v>52</v>
      </c>
      <c r="P3999" t="s">
        <v>122</v>
      </c>
      <c r="Q3999" t="s">
        <v>129</v>
      </c>
      <c r="R3999" t="s">
        <v>2551</v>
      </c>
      <c r="S3999" t="str">
        <f t="shared" si="62"/>
        <v>FLORES CRUZ, NICANOR</v>
      </c>
      <c r="T3999" t="s">
        <v>172</v>
      </c>
      <c r="U3999" t="s">
        <v>36</v>
      </c>
      <c r="V3999" t="s">
        <v>48</v>
      </c>
      <c r="W3999" t="s">
        <v>18314</v>
      </c>
      <c r="X3999" s="121">
        <v>22291</v>
      </c>
      <c r="Y3999" t="s">
        <v>5324</v>
      </c>
      <c r="AB3999" t="s">
        <v>37</v>
      </c>
      <c r="AC3999" t="s">
        <v>92</v>
      </c>
      <c r="AD3999" t="s">
        <v>39</v>
      </c>
    </row>
    <row r="4000" spans="1:30">
      <c r="A4000" t="s">
        <v>5325</v>
      </c>
      <c r="B4000" t="s">
        <v>26</v>
      </c>
      <c r="C4000" t="s">
        <v>27</v>
      </c>
      <c r="D4000" t="s">
        <v>28</v>
      </c>
      <c r="E4000" t="s">
        <v>363</v>
      </c>
      <c r="F4000" t="s">
        <v>5278</v>
      </c>
      <c r="G4000" t="s">
        <v>5279</v>
      </c>
      <c r="H4000" t="s">
        <v>6181</v>
      </c>
      <c r="I4000" t="s">
        <v>14817</v>
      </c>
      <c r="J4000" t="s">
        <v>5325</v>
      </c>
      <c r="K4000" t="s">
        <v>87</v>
      </c>
      <c r="L4000" t="s">
        <v>88</v>
      </c>
      <c r="M4000" t="s">
        <v>89</v>
      </c>
      <c r="N4000" t="s">
        <v>42</v>
      </c>
      <c r="O4000" t="s">
        <v>52</v>
      </c>
      <c r="P4000" t="s">
        <v>844</v>
      </c>
      <c r="Q4000" t="s">
        <v>122</v>
      </c>
      <c r="R4000" t="s">
        <v>820</v>
      </c>
      <c r="S4000" t="str">
        <f t="shared" si="62"/>
        <v>IGNACIO FLORES, RICARDO</v>
      </c>
      <c r="T4000" t="s">
        <v>172</v>
      </c>
      <c r="U4000" t="s">
        <v>36</v>
      </c>
      <c r="V4000" t="s">
        <v>48</v>
      </c>
      <c r="W4000" t="s">
        <v>18315</v>
      </c>
      <c r="X4000" s="121">
        <v>20221</v>
      </c>
      <c r="Y4000" t="s">
        <v>5326</v>
      </c>
      <c r="AB4000" t="s">
        <v>37</v>
      </c>
      <c r="AC4000" t="s">
        <v>92</v>
      </c>
      <c r="AD4000" t="s">
        <v>39</v>
      </c>
    </row>
    <row r="4001" spans="1:30">
      <c r="A4001" t="s">
        <v>5327</v>
      </c>
      <c r="B4001" t="s">
        <v>26</v>
      </c>
      <c r="C4001" t="s">
        <v>27</v>
      </c>
      <c r="D4001" t="s">
        <v>28</v>
      </c>
      <c r="E4001" t="s">
        <v>363</v>
      </c>
      <c r="F4001" t="s">
        <v>5278</v>
      </c>
      <c r="G4001" t="s">
        <v>5279</v>
      </c>
      <c r="H4001" t="s">
        <v>6181</v>
      </c>
      <c r="I4001" t="s">
        <v>14817</v>
      </c>
      <c r="J4001" t="s">
        <v>5327</v>
      </c>
      <c r="K4001" t="s">
        <v>87</v>
      </c>
      <c r="L4001" t="s">
        <v>88</v>
      </c>
      <c r="M4001" t="s">
        <v>728</v>
      </c>
      <c r="N4001" t="s">
        <v>231</v>
      </c>
      <c r="O4001" t="s">
        <v>19356</v>
      </c>
      <c r="P4001" t="s">
        <v>40</v>
      </c>
      <c r="Q4001" t="s">
        <v>40</v>
      </c>
      <c r="R4001" t="s">
        <v>40</v>
      </c>
      <c r="S4001" s="163" t="s">
        <v>231</v>
      </c>
      <c r="T4001" t="s">
        <v>62</v>
      </c>
      <c r="U4001" t="s">
        <v>36</v>
      </c>
      <c r="V4001" t="s">
        <v>48</v>
      </c>
      <c r="W4001" t="s">
        <v>40</v>
      </c>
      <c r="X4001" t="s">
        <v>232</v>
      </c>
      <c r="Y4001" t="s">
        <v>40</v>
      </c>
      <c r="AB4001" t="s">
        <v>37</v>
      </c>
      <c r="AC4001" t="s">
        <v>92</v>
      </c>
      <c r="AD4001" t="s">
        <v>39</v>
      </c>
    </row>
    <row r="4002" spans="1:30">
      <c r="A4002" t="s">
        <v>5330</v>
      </c>
      <c r="B4002" t="s">
        <v>26</v>
      </c>
      <c r="C4002" t="s">
        <v>27</v>
      </c>
      <c r="D4002" t="s">
        <v>28</v>
      </c>
      <c r="E4002" t="s">
        <v>362</v>
      </c>
      <c r="F4002" t="s">
        <v>5328</v>
      </c>
      <c r="G4002" t="s">
        <v>5329</v>
      </c>
      <c r="H4002" t="s">
        <v>6181</v>
      </c>
      <c r="I4002" t="s">
        <v>6060</v>
      </c>
      <c r="J4002" t="s">
        <v>5330</v>
      </c>
      <c r="K4002" t="s">
        <v>30</v>
      </c>
      <c r="L4002" t="s">
        <v>31</v>
      </c>
      <c r="M4002" t="s">
        <v>32</v>
      </c>
      <c r="N4002" t="s">
        <v>33</v>
      </c>
      <c r="O4002" t="s">
        <v>6398</v>
      </c>
      <c r="P4002" t="s">
        <v>652</v>
      </c>
      <c r="Q4002" t="s">
        <v>72</v>
      </c>
      <c r="R4002" t="s">
        <v>4808</v>
      </c>
      <c r="S4002" t="str">
        <f t="shared" si="62"/>
        <v>PERCCA QUISPE, WILFREDO RAUL</v>
      </c>
      <c r="T4002" t="s">
        <v>35</v>
      </c>
      <c r="U4002" t="s">
        <v>36</v>
      </c>
      <c r="V4002" t="s">
        <v>6426</v>
      </c>
      <c r="W4002" t="s">
        <v>18316</v>
      </c>
      <c r="X4002" s="121">
        <v>23905</v>
      </c>
      <c r="Y4002" t="s">
        <v>4809</v>
      </c>
      <c r="Z4002" s="121">
        <v>43525</v>
      </c>
      <c r="AA4002" s="121">
        <v>44985</v>
      </c>
      <c r="AB4002" t="s">
        <v>37</v>
      </c>
      <c r="AC4002" t="s">
        <v>38</v>
      </c>
      <c r="AD4002" t="s">
        <v>39</v>
      </c>
    </row>
    <row r="4003" spans="1:30">
      <c r="A4003" t="s">
        <v>5333</v>
      </c>
      <c r="B4003" t="s">
        <v>26</v>
      </c>
      <c r="C4003" t="s">
        <v>27</v>
      </c>
      <c r="D4003" t="s">
        <v>28</v>
      </c>
      <c r="E4003" t="s">
        <v>362</v>
      </c>
      <c r="F4003" t="s">
        <v>5328</v>
      </c>
      <c r="G4003" t="s">
        <v>5329</v>
      </c>
      <c r="H4003" t="s">
        <v>6181</v>
      </c>
      <c r="I4003" t="s">
        <v>6060</v>
      </c>
      <c r="J4003" t="s">
        <v>5333</v>
      </c>
      <c r="K4003" t="s">
        <v>30</v>
      </c>
      <c r="L4003" t="s">
        <v>30</v>
      </c>
      <c r="M4003" t="s">
        <v>41</v>
      </c>
      <c r="N4003" t="s">
        <v>42</v>
      </c>
      <c r="O4003" t="s">
        <v>5334</v>
      </c>
      <c r="P4003" t="s">
        <v>341</v>
      </c>
      <c r="Q4003" t="s">
        <v>122</v>
      </c>
      <c r="R4003" t="s">
        <v>177</v>
      </c>
      <c r="S4003" t="str">
        <f t="shared" si="62"/>
        <v>HUARACHI FLORES, HUGO</v>
      </c>
      <c r="T4003" t="s">
        <v>46</v>
      </c>
      <c r="U4003" t="s">
        <v>47</v>
      </c>
      <c r="V4003" t="s">
        <v>48</v>
      </c>
      <c r="W4003" t="s">
        <v>18317</v>
      </c>
      <c r="X4003" s="121">
        <v>22886</v>
      </c>
      <c r="Y4003" t="s">
        <v>5335</v>
      </c>
      <c r="AB4003" t="s">
        <v>37</v>
      </c>
      <c r="AC4003" t="s">
        <v>38</v>
      </c>
      <c r="AD4003" t="s">
        <v>39</v>
      </c>
    </row>
    <row r="4004" spans="1:30">
      <c r="A4004" t="s">
        <v>5336</v>
      </c>
      <c r="B4004" t="s">
        <v>26</v>
      </c>
      <c r="C4004" t="s">
        <v>27</v>
      </c>
      <c r="D4004" t="s">
        <v>28</v>
      </c>
      <c r="E4004" t="s">
        <v>362</v>
      </c>
      <c r="F4004" t="s">
        <v>5328</v>
      </c>
      <c r="G4004" t="s">
        <v>5329</v>
      </c>
      <c r="H4004" t="s">
        <v>6181</v>
      </c>
      <c r="I4004" t="s">
        <v>6060</v>
      </c>
      <c r="J4004" t="s">
        <v>5336</v>
      </c>
      <c r="K4004" t="s">
        <v>30</v>
      </c>
      <c r="L4004" t="s">
        <v>30</v>
      </c>
      <c r="M4004" t="s">
        <v>41</v>
      </c>
      <c r="N4004" t="s">
        <v>231</v>
      </c>
      <c r="O4004" t="s">
        <v>14794</v>
      </c>
      <c r="P4004" t="s">
        <v>40</v>
      </c>
      <c r="Q4004" t="s">
        <v>40</v>
      </c>
      <c r="R4004" t="s">
        <v>40</v>
      </c>
      <c r="S4004" s="163" t="s">
        <v>231</v>
      </c>
      <c r="T4004" t="s">
        <v>62</v>
      </c>
      <c r="U4004" t="s">
        <v>47</v>
      </c>
      <c r="V4004" t="s">
        <v>48</v>
      </c>
      <c r="W4004" t="s">
        <v>40</v>
      </c>
      <c r="X4004" t="s">
        <v>232</v>
      </c>
      <c r="Y4004" t="s">
        <v>40</v>
      </c>
      <c r="AB4004" t="s">
        <v>37</v>
      </c>
      <c r="AC4004" t="s">
        <v>6439</v>
      </c>
      <c r="AD4004" t="s">
        <v>39</v>
      </c>
    </row>
    <row r="4005" spans="1:30">
      <c r="A4005" t="s">
        <v>5337</v>
      </c>
      <c r="B4005" t="s">
        <v>26</v>
      </c>
      <c r="C4005" t="s">
        <v>27</v>
      </c>
      <c r="D4005" t="s">
        <v>28</v>
      </c>
      <c r="E4005" t="s">
        <v>362</v>
      </c>
      <c r="F4005" t="s">
        <v>5328</v>
      </c>
      <c r="G4005" t="s">
        <v>5329</v>
      </c>
      <c r="H4005" t="s">
        <v>6181</v>
      </c>
      <c r="I4005" t="s">
        <v>6060</v>
      </c>
      <c r="J4005" t="s">
        <v>5337</v>
      </c>
      <c r="K4005" t="s">
        <v>30</v>
      </c>
      <c r="L4005" t="s">
        <v>30</v>
      </c>
      <c r="M4005" t="s">
        <v>41</v>
      </c>
      <c r="N4005" t="s">
        <v>42</v>
      </c>
      <c r="O4005" t="s">
        <v>5338</v>
      </c>
      <c r="P4005" t="s">
        <v>338</v>
      </c>
      <c r="Q4005" t="s">
        <v>243</v>
      </c>
      <c r="R4005" t="s">
        <v>5339</v>
      </c>
      <c r="S4005" t="str">
        <f t="shared" si="62"/>
        <v>DIAZ LIMACHI, JUSTO RAMON</v>
      </c>
      <c r="T4005" t="s">
        <v>62</v>
      </c>
      <c r="U4005" t="s">
        <v>47</v>
      </c>
      <c r="V4005" t="s">
        <v>48</v>
      </c>
      <c r="W4005" t="s">
        <v>18318</v>
      </c>
      <c r="X4005" s="121">
        <v>22473</v>
      </c>
      <c r="Y4005" t="s">
        <v>5340</v>
      </c>
      <c r="AB4005" t="s">
        <v>37</v>
      </c>
      <c r="AC4005" t="s">
        <v>38</v>
      </c>
      <c r="AD4005" t="s">
        <v>39</v>
      </c>
    </row>
    <row r="4006" spans="1:30">
      <c r="A4006" t="s">
        <v>5341</v>
      </c>
      <c r="B4006" t="s">
        <v>26</v>
      </c>
      <c r="C4006" t="s">
        <v>27</v>
      </c>
      <c r="D4006" t="s">
        <v>28</v>
      </c>
      <c r="E4006" t="s">
        <v>362</v>
      </c>
      <c r="F4006" t="s">
        <v>5328</v>
      </c>
      <c r="G4006" t="s">
        <v>5329</v>
      </c>
      <c r="H4006" t="s">
        <v>6181</v>
      </c>
      <c r="I4006" t="s">
        <v>6060</v>
      </c>
      <c r="J4006" t="s">
        <v>5341</v>
      </c>
      <c r="K4006" t="s">
        <v>30</v>
      </c>
      <c r="L4006" t="s">
        <v>30</v>
      </c>
      <c r="M4006" t="s">
        <v>41</v>
      </c>
      <c r="N4006" t="s">
        <v>42</v>
      </c>
      <c r="O4006" t="s">
        <v>18319</v>
      </c>
      <c r="P4006" t="s">
        <v>103</v>
      </c>
      <c r="Q4006" t="s">
        <v>251</v>
      </c>
      <c r="R4006" t="s">
        <v>5252</v>
      </c>
      <c r="S4006" t="str">
        <f t="shared" si="62"/>
        <v>MAMANI MAYTA, EDWIN OCTAVIO</v>
      </c>
      <c r="T4006" t="s">
        <v>35</v>
      </c>
      <c r="U4006" t="s">
        <v>47</v>
      </c>
      <c r="V4006" t="s">
        <v>48</v>
      </c>
      <c r="W4006" t="s">
        <v>18320</v>
      </c>
      <c r="X4006" s="121">
        <v>26988</v>
      </c>
      <c r="Y4006" t="s">
        <v>5253</v>
      </c>
      <c r="AB4006" t="s">
        <v>37</v>
      </c>
      <c r="AC4006" t="s">
        <v>38</v>
      </c>
      <c r="AD4006" t="s">
        <v>39</v>
      </c>
    </row>
    <row r="4007" spans="1:30">
      <c r="A4007" t="s">
        <v>5344</v>
      </c>
      <c r="B4007" t="s">
        <v>26</v>
      </c>
      <c r="C4007" t="s">
        <v>27</v>
      </c>
      <c r="D4007" t="s">
        <v>28</v>
      </c>
      <c r="E4007" t="s">
        <v>362</v>
      </c>
      <c r="F4007" t="s">
        <v>5328</v>
      </c>
      <c r="G4007" t="s">
        <v>5329</v>
      </c>
      <c r="H4007" t="s">
        <v>6181</v>
      </c>
      <c r="I4007" t="s">
        <v>6060</v>
      </c>
      <c r="J4007" t="s">
        <v>5344</v>
      </c>
      <c r="K4007" t="s">
        <v>30</v>
      </c>
      <c r="L4007" t="s">
        <v>30</v>
      </c>
      <c r="M4007" t="s">
        <v>41</v>
      </c>
      <c r="N4007" t="s">
        <v>42</v>
      </c>
      <c r="O4007" t="s">
        <v>5345</v>
      </c>
      <c r="P4007" t="s">
        <v>883</v>
      </c>
      <c r="Q4007" t="s">
        <v>4034</v>
      </c>
      <c r="R4007" t="s">
        <v>5346</v>
      </c>
      <c r="S4007" t="str">
        <f t="shared" si="62"/>
        <v>BUSTAMANTE OLIVERA, JUAN DE LA CRUZ</v>
      </c>
      <c r="T4007" t="s">
        <v>46</v>
      </c>
      <c r="U4007" t="s">
        <v>47</v>
      </c>
      <c r="V4007" t="s">
        <v>48</v>
      </c>
      <c r="W4007" t="s">
        <v>18321</v>
      </c>
      <c r="X4007" s="121">
        <v>22974</v>
      </c>
      <c r="Y4007" t="s">
        <v>5347</v>
      </c>
      <c r="AB4007" t="s">
        <v>37</v>
      </c>
      <c r="AC4007" t="s">
        <v>38</v>
      </c>
      <c r="AD4007" t="s">
        <v>39</v>
      </c>
    </row>
    <row r="4008" spans="1:30">
      <c r="A4008" t="s">
        <v>5348</v>
      </c>
      <c r="B4008" t="s">
        <v>26</v>
      </c>
      <c r="C4008" t="s">
        <v>27</v>
      </c>
      <c r="D4008" t="s">
        <v>28</v>
      </c>
      <c r="E4008" t="s">
        <v>362</v>
      </c>
      <c r="F4008" t="s">
        <v>5328</v>
      </c>
      <c r="G4008" t="s">
        <v>5329</v>
      </c>
      <c r="H4008" t="s">
        <v>6181</v>
      </c>
      <c r="I4008" t="s">
        <v>6060</v>
      </c>
      <c r="J4008" t="s">
        <v>5348</v>
      </c>
      <c r="K4008" t="s">
        <v>30</v>
      </c>
      <c r="L4008" t="s">
        <v>30</v>
      </c>
      <c r="M4008" t="s">
        <v>41</v>
      </c>
      <c r="N4008" t="s">
        <v>42</v>
      </c>
      <c r="O4008" t="s">
        <v>52</v>
      </c>
      <c r="P4008" t="s">
        <v>428</v>
      </c>
      <c r="Q4008" t="s">
        <v>299</v>
      </c>
      <c r="R4008" t="s">
        <v>909</v>
      </c>
      <c r="S4008" t="str">
        <f t="shared" si="62"/>
        <v>TINTAYA RODRIGUEZ, ADRIAN</v>
      </c>
      <c r="T4008" t="s">
        <v>46</v>
      </c>
      <c r="U4008" t="s">
        <v>47</v>
      </c>
      <c r="V4008" t="s">
        <v>48</v>
      </c>
      <c r="W4008" t="s">
        <v>18322</v>
      </c>
      <c r="X4008" s="121">
        <v>23115</v>
      </c>
      <c r="Y4008" t="s">
        <v>5349</v>
      </c>
      <c r="AB4008" t="s">
        <v>37</v>
      </c>
      <c r="AC4008" t="s">
        <v>38</v>
      </c>
      <c r="AD4008" t="s">
        <v>39</v>
      </c>
    </row>
    <row r="4009" spans="1:30">
      <c r="A4009" t="s">
        <v>5350</v>
      </c>
      <c r="B4009" t="s">
        <v>26</v>
      </c>
      <c r="C4009" t="s">
        <v>27</v>
      </c>
      <c r="D4009" t="s">
        <v>28</v>
      </c>
      <c r="E4009" t="s">
        <v>362</v>
      </c>
      <c r="F4009" t="s">
        <v>5328</v>
      </c>
      <c r="G4009" t="s">
        <v>5329</v>
      </c>
      <c r="H4009" t="s">
        <v>6181</v>
      </c>
      <c r="I4009" t="s">
        <v>6060</v>
      </c>
      <c r="J4009" t="s">
        <v>5350</v>
      </c>
      <c r="K4009" t="s">
        <v>30</v>
      </c>
      <c r="L4009" t="s">
        <v>30</v>
      </c>
      <c r="M4009" t="s">
        <v>41</v>
      </c>
      <c r="N4009" t="s">
        <v>42</v>
      </c>
      <c r="O4009" t="s">
        <v>52</v>
      </c>
      <c r="P4009" t="s">
        <v>398</v>
      </c>
      <c r="Q4009" t="s">
        <v>346</v>
      </c>
      <c r="R4009" t="s">
        <v>5351</v>
      </c>
      <c r="S4009" t="str">
        <f t="shared" si="62"/>
        <v>TUCO FERNANDEZ, CLINIO</v>
      </c>
      <c r="T4009" t="s">
        <v>46</v>
      </c>
      <c r="U4009" t="s">
        <v>47</v>
      </c>
      <c r="V4009" t="s">
        <v>48</v>
      </c>
      <c r="W4009" t="s">
        <v>18323</v>
      </c>
      <c r="X4009" s="121">
        <v>23100</v>
      </c>
      <c r="Y4009" t="s">
        <v>5352</v>
      </c>
      <c r="AB4009" t="s">
        <v>37</v>
      </c>
      <c r="AC4009" t="s">
        <v>38</v>
      </c>
      <c r="AD4009" t="s">
        <v>39</v>
      </c>
    </row>
    <row r="4010" spans="1:30">
      <c r="A4010" t="s">
        <v>5353</v>
      </c>
      <c r="B4010" t="s">
        <v>26</v>
      </c>
      <c r="C4010" t="s">
        <v>27</v>
      </c>
      <c r="D4010" t="s">
        <v>28</v>
      </c>
      <c r="E4010" t="s">
        <v>362</v>
      </c>
      <c r="F4010" t="s">
        <v>5328</v>
      </c>
      <c r="G4010" t="s">
        <v>5329</v>
      </c>
      <c r="H4010" t="s">
        <v>6181</v>
      </c>
      <c r="I4010" t="s">
        <v>6060</v>
      </c>
      <c r="J4010" t="s">
        <v>5353</v>
      </c>
      <c r="K4010" t="s">
        <v>30</v>
      </c>
      <c r="L4010" t="s">
        <v>74</v>
      </c>
      <c r="M4010" t="s">
        <v>74</v>
      </c>
      <c r="N4010" t="s">
        <v>42</v>
      </c>
      <c r="O4010" t="s">
        <v>6342</v>
      </c>
      <c r="P4010" t="s">
        <v>154</v>
      </c>
      <c r="Q4010" t="s">
        <v>285</v>
      </c>
      <c r="R4010" t="s">
        <v>6343</v>
      </c>
      <c r="S4010" t="str">
        <f t="shared" si="62"/>
        <v>GOMEZ NINA, JAVIER SMITH</v>
      </c>
      <c r="T4010" t="s">
        <v>40</v>
      </c>
      <c r="U4010" t="s">
        <v>47</v>
      </c>
      <c r="V4010" t="s">
        <v>48</v>
      </c>
      <c r="W4010" t="s">
        <v>18324</v>
      </c>
      <c r="X4010" s="121">
        <v>27279</v>
      </c>
      <c r="Y4010" t="s">
        <v>6344</v>
      </c>
      <c r="AB4010" t="s">
        <v>37</v>
      </c>
      <c r="AC4010" t="s">
        <v>77</v>
      </c>
      <c r="AD4010" t="s">
        <v>39</v>
      </c>
    </row>
    <row r="4011" spans="1:30">
      <c r="A4011" t="s">
        <v>5356</v>
      </c>
      <c r="B4011" t="s">
        <v>26</v>
      </c>
      <c r="C4011" t="s">
        <v>27</v>
      </c>
      <c r="D4011" t="s">
        <v>28</v>
      </c>
      <c r="E4011" t="s">
        <v>362</v>
      </c>
      <c r="F4011" t="s">
        <v>5328</v>
      </c>
      <c r="G4011" t="s">
        <v>5329</v>
      </c>
      <c r="H4011" t="s">
        <v>6181</v>
      </c>
      <c r="I4011" t="s">
        <v>6060</v>
      </c>
      <c r="J4011" t="s">
        <v>5356</v>
      </c>
      <c r="K4011" t="s">
        <v>87</v>
      </c>
      <c r="L4011" t="s">
        <v>88</v>
      </c>
      <c r="M4011" t="s">
        <v>5357</v>
      </c>
      <c r="N4011" t="s">
        <v>231</v>
      </c>
      <c r="O4011" t="s">
        <v>19357</v>
      </c>
      <c r="P4011" t="s">
        <v>40</v>
      </c>
      <c r="Q4011" t="s">
        <v>40</v>
      </c>
      <c r="R4011" t="s">
        <v>40</v>
      </c>
      <c r="S4011" s="163" t="s">
        <v>231</v>
      </c>
      <c r="T4011" t="s">
        <v>62</v>
      </c>
      <c r="U4011" t="s">
        <v>36</v>
      </c>
      <c r="V4011" t="s">
        <v>48</v>
      </c>
      <c r="W4011" t="s">
        <v>40</v>
      </c>
      <c r="X4011" t="s">
        <v>232</v>
      </c>
      <c r="Y4011" t="s">
        <v>40</v>
      </c>
      <c r="AB4011" t="s">
        <v>37</v>
      </c>
      <c r="AC4011" t="s">
        <v>92</v>
      </c>
      <c r="AD4011" t="s">
        <v>39</v>
      </c>
    </row>
    <row r="4012" spans="1:30">
      <c r="A4012" t="s">
        <v>5360</v>
      </c>
      <c r="B4012" t="s">
        <v>26</v>
      </c>
      <c r="C4012" t="s">
        <v>27</v>
      </c>
      <c r="D4012" t="s">
        <v>28</v>
      </c>
      <c r="E4012" t="s">
        <v>362</v>
      </c>
      <c r="F4012" t="s">
        <v>5328</v>
      </c>
      <c r="G4012" t="s">
        <v>5329</v>
      </c>
      <c r="H4012" t="s">
        <v>6181</v>
      </c>
      <c r="I4012" t="s">
        <v>6060</v>
      </c>
      <c r="J4012" t="s">
        <v>5360</v>
      </c>
      <c r="K4012" t="s">
        <v>87</v>
      </c>
      <c r="L4012" t="s">
        <v>88</v>
      </c>
      <c r="M4012" t="s">
        <v>89</v>
      </c>
      <c r="N4012" t="s">
        <v>42</v>
      </c>
      <c r="O4012" t="s">
        <v>420</v>
      </c>
      <c r="P4012" t="s">
        <v>54</v>
      </c>
      <c r="Q4012" t="s">
        <v>60</v>
      </c>
      <c r="R4012" t="s">
        <v>973</v>
      </c>
      <c r="S4012" t="str">
        <f t="shared" si="62"/>
        <v>ARPASI MEDINA, DARIO</v>
      </c>
      <c r="T4012" t="s">
        <v>711</v>
      </c>
      <c r="U4012" t="s">
        <v>36</v>
      </c>
      <c r="V4012" t="s">
        <v>48</v>
      </c>
      <c r="W4012" t="s">
        <v>18326</v>
      </c>
      <c r="X4012" s="121">
        <v>20097</v>
      </c>
      <c r="Y4012" t="s">
        <v>5361</v>
      </c>
      <c r="AB4012" t="s">
        <v>37</v>
      </c>
      <c r="AC4012" t="s">
        <v>92</v>
      </c>
      <c r="AD4012" t="s">
        <v>39</v>
      </c>
    </row>
    <row r="4013" spans="1:30">
      <c r="A4013" t="s">
        <v>5364</v>
      </c>
      <c r="B4013" t="s">
        <v>26</v>
      </c>
      <c r="C4013" t="s">
        <v>27</v>
      </c>
      <c r="D4013" t="s">
        <v>28</v>
      </c>
      <c r="E4013" t="s">
        <v>363</v>
      </c>
      <c r="F4013" t="s">
        <v>5362</v>
      </c>
      <c r="G4013" t="s">
        <v>5363</v>
      </c>
      <c r="H4013" t="s">
        <v>6181</v>
      </c>
      <c r="I4013" t="s">
        <v>14816</v>
      </c>
      <c r="J4013" t="s">
        <v>5364</v>
      </c>
      <c r="K4013" t="s">
        <v>30</v>
      </c>
      <c r="L4013" t="s">
        <v>31</v>
      </c>
      <c r="M4013" t="s">
        <v>32</v>
      </c>
      <c r="N4013" t="s">
        <v>33</v>
      </c>
      <c r="O4013" t="s">
        <v>6424</v>
      </c>
      <c r="P4013" t="s">
        <v>98</v>
      </c>
      <c r="Q4013" t="s">
        <v>102</v>
      </c>
      <c r="R4013" t="s">
        <v>5365</v>
      </c>
      <c r="S4013" t="str">
        <f t="shared" si="62"/>
        <v>SOTOMAYOR CHAMBI, RUBEN VAILON</v>
      </c>
      <c r="T4013" t="s">
        <v>35</v>
      </c>
      <c r="U4013" t="s">
        <v>36</v>
      </c>
      <c r="V4013" t="s">
        <v>6426</v>
      </c>
      <c r="W4013" t="s">
        <v>18327</v>
      </c>
      <c r="X4013" s="121">
        <v>22101</v>
      </c>
      <c r="Y4013" t="s">
        <v>5366</v>
      </c>
      <c r="Z4013" s="121">
        <v>43525</v>
      </c>
      <c r="AA4013" s="121">
        <v>44985</v>
      </c>
      <c r="AB4013" t="s">
        <v>37</v>
      </c>
      <c r="AC4013" t="s">
        <v>38</v>
      </c>
      <c r="AD4013" t="s">
        <v>39</v>
      </c>
    </row>
    <row r="4014" spans="1:30">
      <c r="A4014" t="s">
        <v>5367</v>
      </c>
      <c r="B4014" t="s">
        <v>26</v>
      </c>
      <c r="C4014" t="s">
        <v>27</v>
      </c>
      <c r="D4014" t="s">
        <v>28</v>
      </c>
      <c r="E4014" t="s">
        <v>363</v>
      </c>
      <c r="F4014" t="s">
        <v>5362</v>
      </c>
      <c r="G4014" t="s">
        <v>5363</v>
      </c>
      <c r="H4014" t="s">
        <v>6181</v>
      </c>
      <c r="I4014" t="s">
        <v>14816</v>
      </c>
      <c r="J4014" t="s">
        <v>5367</v>
      </c>
      <c r="K4014" t="s">
        <v>30</v>
      </c>
      <c r="L4014" t="s">
        <v>30</v>
      </c>
      <c r="M4014" t="s">
        <v>41</v>
      </c>
      <c r="N4014" t="s">
        <v>231</v>
      </c>
      <c r="O4014" t="s">
        <v>13494</v>
      </c>
      <c r="P4014" t="s">
        <v>40</v>
      </c>
      <c r="Q4014" t="s">
        <v>40</v>
      </c>
      <c r="R4014" t="s">
        <v>40</v>
      </c>
      <c r="S4014" s="163" t="s">
        <v>231</v>
      </c>
      <c r="T4014" t="s">
        <v>62</v>
      </c>
      <c r="U4014" t="s">
        <v>47</v>
      </c>
      <c r="V4014" t="s">
        <v>48</v>
      </c>
      <c r="W4014" t="s">
        <v>40</v>
      </c>
      <c r="X4014" t="s">
        <v>232</v>
      </c>
      <c r="Y4014" t="s">
        <v>40</v>
      </c>
      <c r="AB4014" t="s">
        <v>37</v>
      </c>
      <c r="AC4014" t="s">
        <v>6439</v>
      </c>
      <c r="AD4014" t="s">
        <v>39</v>
      </c>
    </row>
    <row r="4015" spans="1:30">
      <c r="A4015" t="s">
        <v>5368</v>
      </c>
      <c r="B4015" t="s">
        <v>26</v>
      </c>
      <c r="C4015" t="s">
        <v>27</v>
      </c>
      <c r="D4015" t="s">
        <v>28</v>
      </c>
      <c r="E4015" t="s">
        <v>363</v>
      </c>
      <c r="F4015" t="s">
        <v>5362</v>
      </c>
      <c r="G4015" t="s">
        <v>5363</v>
      </c>
      <c r="H4015" t="s">
        <v>6181</v>
      </c>
      <c r="I4015" t="s">
        <v>14816</v>
      </c>
      <c r="J4015" t="s">
        <v>5368</v>
      </c>
      <c r="K4015" t="s">
        <v>30</v>
      </c>
      <c r="L4015" t="s">
        <v>30</v>
      </c>
      <c r="M4015" t="s">
        <v>41</v>
      </c>
      <c r="N4015" t="s">
        <v>42</v>
      </c>
      <c r="O4015" t="s">
        <v>52</v>
      </c>
      <c r="P4015" t="s">
        <v>129</v>
      </c>
      <c r="Q4015" t="s">
        <v>378</v>
      </c>
      <c r="R4015" t="s">
        <v>272</v>
      </c>
      <c r="S4015" t="str">
        <f t="shared" si="62"/>
        <v>CRUZ YANQUI, FRANCISCA</v>
      </c>
      <c r="T4015" t="s">
        <v>58</v>
      </c>
      <c r="U4015" t="s">
        <v>47</v>
      </c>
      <c r="V4015" t="s">
        <v>48</v>
      </c>
      <c r="W4015" t="s">
        <v>18328</v>
      </c>
      <c r="X4015" s="121">
        <v>22373</v>
      </c>
      <c r="Y4015" t="s">
        <v>5369</v>
      </c>
      <c r="AB4015" t="s">
        <v>37</v>
      </c>
      <c r="AC4015" t="s">
        <v>38</v>
      </c>
      <c r="AD4015" t="s">
        <v>39</v>
      </c>
    </row>
    <row r="4016" spans="1:30">
      <c r="A4016" t="s">
        <v>5370</v>
      </c>
      <c r="B4016" t="s">
        <v>26</v>
      </c>
      <c r="C4016" t="s">
        <v>27</v>
      </c>
      <c r="D4016" t="s">
        <v>28</v>
      </c>
      <c r="E4016" t="s">
        <v>363</v>
      </c>
      <c r="F4016" t="s">
        <v>5362</v>
      </c>
      <c r="G4016" t="s">
        <v>5363</v>
      </c>
      <c r="H4016" t="s">
        <v>6181</v>
      </c>
      <c r="I4016" t="s">
        <v>14816</v>
      </c>
      <c r="J4016" t="s">
        <v>5370</v>
      </c>
      <c r="K4016" t="s">
        <v>30</v>
      </c>
      <c r="L4016" t="s">
        <v>30</v>
      </c>
      <c r="M4016" t="s">
        <v>41</v>
      </c>
      <c r="N4016" t="s">
        <v>42</v>
      </c>
      <c r="O4016" t="s">
        <v>5371</v>
      </c>
      <c r="P4016" t="s">
        <v>127</v>
      </c>
      <c r="Q4016" t="s">
        <v>759</v>
      </c>
      <c r="R4016" t="s">
        <v>313</v>
      </c>
      <c r="S4016" t="str">
        <f t="shared" si="62"/>
        <v>MACHACA TITALO, DELIA</v>
      </c>
      <c r="T4016" t="s">
        <v>46</v>
      </c>
      <c r="U4016" t="s">
        <v>47</v>
      </c>
      <c r="V4016" t="s">
        <v>48</v>
      </c>
      <c r="W4016" t="s">
        <v>18329</v>
      </c>
      <c r="X4016" s="121">
        <v>22126</v>
      </c>
      <c r="Y4016" t="s">
        <v>5372</v>
      </c>
      <c r="AB4016" t="s">
        <v>37</v>
      </c>
      <c r="AC4016" t="s">
        <v>38</v>
      </c>
      <c r="AD4016" t="s">
        <v>39</v>
      </c>
    </row>
    <row r="4017" spans="1:30">
      <c r="A4017" t="s">
        <v>5373</v>
      </c>
      <c r="B4017" t="s">
        <v>26</v>
      </c>
      <c r="C4017" t="s">
        <v>27</v>
      </c>
      <c r="D4017" t="s">
        <v>28</v>
      </c>
      <c r="E4017" t="s">
        <v>363</v>
      </c>
      <c r="F4017" t="s">
        <v>5362</v>
      </c>
      <c r="G4017" t="s">
        <v>5363</v>
      </c>
      <c r="H4017" t="s">
        <v>6181</v>
      </c>
      <c r="I4017" t="s">
        <v>14816</v>
      </c>
      <c r="J4017" t="s">
        <v>5373</v>
      </c>
      <c r="K4017" t="s">
        <v>30</v>
      </c>
      <c r="L4017" t="s">
        <v>30</v>
      </c>
      <c r="M4017" t="s">
        <v>41</v>
      </c>
      <c r="N4017" t="s">
        <v>42</v>
      </c>
      <c r="O4017" t="s">
        <v>5374</v>
      </c>
      <c r="P4017" t="s">
        <v>515</v>
      </c>
      <c r="Q4017" t="s">
        <v>318</v>
      </c>
      <c r="R4017" t="s">
        <v>620</v>
      </c>
      <c r="S4017" t="str">
        <f t="shared" si="62"/>
        <v>ÑACA MERMA, EDWIN</v>
      </c>
      <c r="T4017" t="s">
        <v>62</v>
      </c>
      <c r="U4017" t="s">
        <v>47</v>
      </c>
      <c r="V4017" t="s">
        <v>48</v>
      </c>
      <c r="W4017" t="s">
        <v>18330</v>
      </c>
      <c r="X4017" s="121">
        <v>25422</v>
      </c>
      <c r="Y4017" t="s">
        <v>5375</v>
      </c>
      <c r="AB4017" t="s">
        <v>37</v>
      </c>
      <c r="AC4017" t="s">
        <v>38</v>
      </c>
      <c r="AD4017" t="s">
        <v>39</v>
      </c>
    </row>
    <row r="4018" spans="1:30">
      <c r="A4018" t="s">
        <v>5376</v>
      </c>
      <c r="B4018" t="s">
        <v>26</v>
      </c>
      <c r="C4018" t="s">
        <v>27</v>
      </c>
      <c r="D4018" t="s">
        <v>28</v>
      </c>
      <c r="E4018" t="s">
        <v>363</v>
      </c>
      <c r="F4018" t="s">
        <v>5362</v>
      </c>
      <c r="G4018" t="s">
        <v>5363</v>
      </c>
      <c r="H4018" t="s">
        <v>6181</v>
      </c>
      <c r="I4018" t="s">
        <v>14816</v>
      </c>
      <c r="J4018" t="s">
        <v>5376</v>
      </c>
      <c r="K4018" t="s">
        <v>30</v>
      </c>
      <c r="L4018" t="s">
        <v>30</v>
      </c>
      <c r="M4018" t="s">
        <v>41</v>
      </c>
      <c r="N4018" t="s">
        <v>42</v>
      </c>
      <c r="O4018" t="s">
        <v>5377</v>
      </c>
      <c r="P4018" t="s">
        <v>71</v>
      </c>
      <c r="Q4018" t="s">
        <v>908</v>
      </c>
      <c r="R4018" t="s">
        <v>5378</v>
      </c>
      <c r="S4018" t="str">
        <f t="shared" si="62"/>
        <v>HUANCA LAYME, MARIA EULOGIA</v>
      </c>
      <c r="T4018" t="s">
        <v>51</v>
      </c>
      <c r="U4018" t="s">
        <v>47</v>
      </c>
      <c r="V4018" t="s">
        <v>48</v>
      </c>
      <c r="W4018" t="s">
        <v>18331</v>
      </c>
      <c r="X4018" s="121">
        <v>21805</v>
      </c>
      <c r="Y4018" t="s">
        <v>5379</v>
      </c>
      <c r="AB4018" t="s">
        <v>37</v>
      </c>
      <c r="AC4018" t="s">
        <v>38</v>
      </c>
      <c r="AD4018" t="s">
        <v>39</v>
      </c>
    </row>
    <row r="4019" spans="1:30">
      <c r="A4019" t="s">
        <v>5380</v>
      </c>
      <c r="B4019" t="s">
        <v>26</v>
      </c>
      <c r="C4019" t="s">
        <v>27</v>
      </c>
      <c r="D4019" t="s">
        <v>28</v>
      </c>
      <c r="E4019" t="s">
        <v>363</v>
      </c>
      <c r="F4019" t="s">
        <v>5362</v>
      </c>
      <c r="G4019" t="s">
        <v>5363</v>
      </c>
      <c r="H4019" t="s">
        <v>6181</v>
      </c>
      <c r="I4019" t="s">
        <v>14816</v>
      </c>
      <c r="J4019" t="s">
        <v>5380</v>
      </c>
      <c r="K4019" t="s">
        <v>30</v>
      </c>
      <c r="L4019" t="s">
        <v>30</v>
      </c>
      <c r="M4019" t="s">
        <v>41</v>
      </c>
      <c r="N4019" t="s">
        <v>42</v>
      </c>
      <c r="O4019" t="s">
        <v>52</v>
      </c>
      <c r="P4019" t="s">
        <v>322</v>
      </c>
      <c r="Q4019" t="s">
        <v>532</v>
      </c>
      <c r="R4019" t="s">
        <v>739</v>
      </c>
      <c r="S4019" t="str">
        <f t="shared" si="62"/>
        <v>VILCANQUI HUARAHUARA, ANDRES</v>
      </c>
      <c r="T4019" t="s">
        <v>46</v>
      </c>
      <c r="U4019" t="s">
        <v>47</v>
      </c>
      <c r="V4019" t="s">
        <v>48</v>
      </c>
      <c r="W4019" t="s">
        <v>18332</v>
      </c>
      <c r="X4019" s="121">
        <v>25151</v>
      </c>
      <c r="Y4019" t="s">
        <v>5381</v>
      </c>
      <c r="AB4019" t="s">
        <v>37</v>
      </c>
      <c r="AC4019" t="s">
        <v>38</v>
      </c>
      <c r="AD4019" t="s">
        <v>39</v>
      </c>
    </row>
    <row r="4020" spans="1:30">
      <c r="A4020" t="s">
        <v>5382</v>
      </c>
      <c r="B4020" t="s">
        <v>26</v>
      </c>
      <c r="C4020" t="s">
        <v>27</v>
      </c>
      <c r="D4020" t="s">
        <v>28</v>
      </c>
      <c r="E4020" t="s">
        <v>363</v>
      </c>
      <c r="F4020" t="s">
        <v>5362</v>
      </c>
      <c r="G4020" t="s">
        <v>5363</v>
      </c>
      <c r="H4020" t="s">
        <v>6181</v>
      </c>
      <c r="I4020" t="s">
        <v>14816</v>
      </c>
      <c r="J4020" t="s">
        <v>5382</v>
      </c>
      <c r="K4020" t="s">
        <v>30</v>
      </c>
      <c r="L4020" t="s">
        <v>74</v>
      </c>
      <c r="M4020" t="s">
        <v>74</v>
      </c>
      <c r="N4020" t="s">
        <v>42</v>
      </c>
      <c r="O4020" t="s">
        <v>5383</v>
      </c>
      <c r="P4020" t="s">
        <v>338</v>
      </c>
      <c r="Q4020" t="s">
        <v>980</v>
      </c>
      <c r="R4020" t="s">
        <v>5384</v>
      </c>
      <c r="S4020" t="str">
        <f t="shared" si="62"/>
        <v>DIAZ SAENZ, DELBERT HUGO</v>
      </c>
      <c r="T4020" t="s">
        <v>40</v>
      </c>
      <c r="U4020" t="s">
        <v>47</v>
      </c>
      <c r="V4020" t="s">
        <v>48</v>
      </c>
      <c r="W4020" t="s">
        <v>18333</v>
      </c>
      <c r="X4020" s="121">
        <v>25454</v>
      </c>
      <c r="Y4020" t="s">
        <v>5385</v>
      </c>
      <c r="AB4020" t="s">
        <v>37</v>
      </c>
      <c r="AC4020" t="s">
        <v>77</v>
      </c>
      <c r="AD4020" t="s">
        <v>39</v>
      </c>
    </row>
    <row r="4021" spans="1:30">
      <c r="A4021" t="s">
        <v>5386</v>
      </c>
      <c r="B4021" t="s">
        <v>26</v>
      </c>
      <c r="C4021" t="s">
        <v>27</v>
      </c>
      <c r="D4021" t="s">
        <v>28</v>
      </c>
      <c r="E4021" t="s">
        <v>363</v>
      </c>
      <c r="F4021" t="s">
        <v>5362</v>
      </c>
      <c r="G4021" t="s">
        <v>5363</v>
      </c>
      <c r="H4021" t="s">
        <v>6181</v>
      </c>
      <c r="I4021" t="s">
        <v>14816</v>
      </c>
      <c r="J4021" t="s">
        <v>5386</v>
      </c>
      <c r="K4021" t="s">
        <v>87</v>
      </c>
      <c r="L4021" t="s">
        <v>88</v>
      </c>
      <c r="M4021" t="s">
        <v>89</v>
      </c>
      <c r="N4021" t="s">
        <v>231</v>
      </c>
      <c r="O4021" t="s">
        <v>19358</v>
      </c>
      <c r="P4021" t="s">
        <v>40</v>
      </c>
      <c r="Q4021" t="s">
        <v>40</v>
      </c>
      <c r="R4021" t="s">
        <v>40</v>
      </c>
      <c r="S4021" s="163" t="s">
        <v>231</v>
      </c>
      <c r="T4021" t="s">
        <v>62</v>
      </c>
      <c r="U4021" t="s">
        <v>36</v>
      </c>
      <c r="V4021" t="s">
        <v>48</v>
      </c>
      <c r="W4021" t="s">
        <v>40</v>
      </c>
      <c r="X4021" t="s">
        <v>232</v>
      </c>
      <c r="Y4021" t="s">
        <v>40</v>
      </c>
      <c r="AB4021" t="s">
        <v>37</v>
      </c>
      <c r="AC4021" t="s">
        <v>92</v>
      </c>
      <c r="AD4021" t="s">
        <v>39</v>
      </c>
    </row>
    <row r="4022" spans="1:30">
      <c r="A4022" t="s">
        <v>5389</v>
      </c>
      <c r="B4022" t="s">
        <v>26</v>
      </c>
      <c r="C4022" t="s">
        <v>27</v>
      </c>
      <c r="D4022" t="s">
        <v>28</v>
      </c>
      <c r="E4022" t="s">
        <v>362</v>
      </c>
      <c r="F4022" t="s">
        <v>5387</v>
      </c>
      <c r="G4022" t="s">
        <v>5388</v>
      </c>
      <c r="H4022" t="s">
        <v>6181</v>
      </c>
      <c r="I4022" t="s">
        <v>5979</v>
      </c>
      <c r="J4022" t="s">
        <v>5389</v>
      </c>
      <c r="K4022" t="s">
        <v>30</v>
      </c>
      <c r="L4022" t="s">
        <v>31</v>
      </c>
      <c r="M4022" t="s">
        <v>32</v>
      </c>
      <c r="N4022" t="s">
        <v>33</v>
      </c>
      <c r="O4022" t="s">
        <v>5390</v>
      </c>
      <c r="P4022" t="s">
        <v>71</v>
      </c>
      <c r="Q4022" t="s">
        <v>72</v>
      </c>
      <c r="R4022" t="s">
        <v>14795</v>
      </c>
      <c r="S4022" t="str">
        <f t="shared" si="62"/>
        <v>HUANCA QUISPE, NILTON WILBER</v>
      </c>
      <c r="T4022" t="s">
        <v>58</v>
      </c>
      <c r="U4022" t="s">
        <v>36</v>
      </c>
      <c r="V4022" t="s">
        <v>6426</v>
      </c>
      <c r="W4022" t="s">
        <v>18334</v>
      </c>
      <c r="X4022" s="121">
        <v>25579</v>
      </c>
      <c r="Y4022" t="s">
        <v>14796</v>
      </c>
      <c r="Z4022" s="121">
        <v>43525</v>
      </c>
      <c r="AA4022" s="121">
        <v>44985</v>
      </c>
      <c r="AB4022" t="s">
        <v>37</v>
      </c>
      <c r="AC4022" t="s">
        <v>38</v>
      </c>
      <c r="AD4022" t="s">
        <v>39</v>
      </c>
    </row>
    <row r="4023" spans="1:30">
      <c r="A4023" t="s">
        <v>5391</v>
      </c>
      <c r="B4023" t="s">
        <v>26</v>
      </c>
      <c r="C4023" t="s">
        <v>27</v>
      </c>
      <c r="D4023" t="s">
        <v>28</v>
      </c>
      <c r="E4023" t="s">
        <v>362</v>
      </c>
      <c r="F4023" t="s">
        <v>5387</v>
      </c>
      <c r="G4023" t="s">
        <v>5388</v>
      </c>
      <c r="H4023" t="s">
        <v>6181</v>
      </c>
      <c r="I4023" t="s">
        <v>5979</v>
      </c>
      <c r="J4023" t="s">
        <v>5391</v>
      </c>
      <c r="K4023" t="s">
        <v>30</v>
      </c>
      <c r="L4023" t="s">
        <v>30</v>
      </c>
      <c r="M4023" t="s">
        <v>41</v>
      </c>
      <c r="N4023" t="s">
        <v>42</v>
      </c>
      <c r="O4023" t="s">
        <v>18335</v>
      </c>
      <c r="P4023" t="s">
        <v>1043</v>
      </c>
      <c r="Q4023" t="s">
        <v>128</v>
      </c>
      <c r="R4023" t="s">
        <v>671</v>
      </c>
      <c r="S4023" t="str">
        <f t="shared" si="62"/>
        <v>SARMIENTO VELASQUEZ, JOSE LUIS</v>
      </c>
      <c r="T4023" t="s">
        <v>35</v>
      </c>
      <c r="U4023" t="s">
        <v>47</v>
      </c>
      <c r="V4023" t="s">
        <v>48</v>
      </c>
      <c r="W4023" t="s">
        <v>18336</v>
      </c>
      <c r="X4023" s="121">
        <v>25455</v>
      </c>
      <c r="Y4023" t="s">
        <v>18337</v>
      </c>
      <c r="AB4023" t="s">
        <v>37</v>
      </c>
      <c r="AC4023" t="s">
        <v>38</v>
      </c>
      <c r="AD4023" t="s">
        <v>39</v>
      </c>
    </row>
    <row r="4024" spans="1:30">
      <c r="A4024" t="s">
        <v>5394</v>
      </c>
      <c r="B4024" t="s">
        <v>26</v>
      </c>
      <c r="C4024" t="s">
        <v>27</v>
      </c>
      <c r="D4024" t="s">
        <v>28</v>
      </c>
      <c r="E4024" t="s">
        <v>362</v>
      </c>
      <c r="F4024" t="s">
        <v>5387</v>
      </c>
      <c r="G4024" t="s">
        <v>5388</v>
      </c>
      <c r="H4024" t="s">
        <v>6181</v>
      </c>
      <c r="I4024" t="s">
        <v>5979</v>
      </c>
      <c r="J4024" t="s">
        <v>5394</v>
      </c>
      <c r="K4024" t="s">
        <v>30</v>
      </c>
      <c r="L4024" t="s">
        <v>30</v>
      </c>
      <c r="M4024" t="s">
        <v>41</v>
      </c>
      <c r="N4024" t="s">
        <v>42</v>
      </c>
      <c r="O4024" t="s">
        <v>52</v>
      </c>
      <c r="P4024" t="s">
        <v>369</v>
      </c>
      <c r="Q4024" t="s">
        <v>379</v>
      </c>
      <c r="R4024" t="s">
        <v>4767</v>
      </c>
      <c r="S4024" t="str">
        <f t="shared" si="62"/>
        <v>ALEJO BARRIENTOS, MARIA SOLEDAD</v>
      </c>
      <c r="T4024" t="s">
        <v>46</v>
      </c>
      <c r="U4024" t="s">
        <v>47</v>
      </c>
      <c r="V4024" t="s">
        <v>48</v>
      </c>
      <c r="W4024" t="s">
        <v>18338</v>
      </c>
      <c r="X4024" s="121">
        <v>24362</v>
      </c>
      <c r="Y4024" t="s">
        <v>5395</v>
      </c>
      <c r="AB4024" t="s">
        <v>37</v>
      </c>
      <c r="AC4024" t="s">
        <v>38</v>
      </c>
      <c r="AD4024" t="s">
        <v>39</v>
      </c>
    </row>
    <row r="4025" spans="1:30">
      <c r="A4025" t="s">
        <v>5396</v>
      </c>
      <c r="B4025" t="s">
        <v>26</v>
      </c>
      <c r="C4025" t="s">
        <v>27</v>
      </c>
      <c r="D4025" t="s">
        <v>28</v>
      </c>
      <c r="E4025" t="s">
        <v>362</v>
      </c>
      <c r="F4025" t="s">
        <v>5387</v>
      </c>
      <c r="G4025" t="s">
        <v>5388</v>
      </c>
      <c r="H4025" t="s">
        <v>6181</v>
      </c>
      <c r="I4025" t="s">
        <v>5979</v>
      </c>
      <c r="J4025" t="s">
        <v>5396</v>
      </c>
      <c r="K4025" t="s">
        <v>30</v>
      </c>
      <c r="L4025" t="s">
        <v>30</v>
      </c>
      <c r="M4025" t="s">
        <v>41</v>
      </c>
      <c r="N4025" t="s">
        <v>231</v>
      </c>
      <c r="O4025" t="s">
        <v>5397</v>
      </c>
      <c r="P4025" t="s">
        <v>40</v>
      </c>
      <c r="Q4025" t="s">
        <v>40</v>
      </c>
      <c r="R4025" t="s">
        <v>40</v>
      </c>
      <c r="S4025" s="163" t="s">
        <v>231</v>
      </c>
      <c r="T4025" t="s">
        <v>62</v>
      </c>
      <c r="U4025" t="s">
        <v>47</v>
      </c>
      <c r="V4025" t="s">
        <v>48</v>
      </c>
      <c r="W4025" t="s">
        <v>40</v>
      </c>
      <c r="X4025" t="s">
        <v>232</v>
      </c>
      <c r="Y4025" t="s">
        <v>40</v>
      </c>
      <c r="AB4025" t="s">
        <v>37</v>
      </c>
      <c r="AC4025" t="s">
        <v>38</v>
      </c>
      <c r="AD4025" t="s">
        <v>39</v>
      </c>
    </row>
    <row r="4026" spans="1:30">
      <c r="A4026" t="s">
        <v>5398</v>
      </c>
      <c r="B4026" t="s">
        <v>26</v>
      </c>
      <c r="C4026" t="s">
        <v>27</v>
      </c>
      <c r="D4026" t="s">
        <v>28</v>
      </c>
      <c r="E4026" t="s">
        <v>362</v>
      </c>
      <c r="F4026" t="s">
        <v>5387</v>
      </c>
      <c r="G4026" t="s">
        <v>5388</v>
      </c>
      <c r="H4026" t="s">
        <v>6181</v>
      </c>
      <c r="I4026" t="s">
        <v>5979</v>
      </c>
      <c r="J4026" t="s">
        <v>5398</v>
      </c>
      <c r="K4026" t="s">
        <v>30</v>
      </c>
      <c r="L4026" t="s">
        <v>30</v>
      </c>
      <c r="M4026" t="s">
        <v>41</v>
      </c>
      <c r="N4026" t="s">
        <v>231</v>
      </c>
      <c r="O4026" t="s">
        <v>18339</v>
      </c>
      <c r="P4026" t="s">
        <v>40</v>
      </c>
      <c r="Q4026" t="s">
        <v>40</v>
      </c>
      <c r="R4026" t="s">
        <v>40</v>
      </c>
      <c r="S4026" s="163" t="s">
        <v>231</v>
      </c>
      <c r="T4026" t="s">
        <v>62</v>
      </c>
      <c r="U4026" t="s">
        <v>47</v>
      </c>
      <c r="V4026" t="s">
        <v>48</v>
      </c>
      <c r="W4026" t="s">
        <v>40</v>
      </c>
      <c r="X4026" t="s">
        <v>232</v>
      </c>
      <c r="Y4026" t="s">
        <v>40</v>
      </c>
      <c r="AB4026" t="s">
        <v>37</v>
      </c>
      <c r="AC4026" t="s">
        <v>6439</v>
      </c>
      <c r="AD4026" t="s">
        <v>39</v>
      </c>
    </row>
    <row r="4027" spans="1:30">
      <c r="A4027" t="s">
        <v>5401</v>
      </c>
      <c r="B4027" t="s">
        <v>26</v>
      </c>
      <c r="C4027" t="s">
        <v>27</v>
      </c>
      <c r="D4027" t="s">
        <v>28</v>
      </c>
      <c r="E4027" t="s">
        <v>362</v>
      </c>
      <c r="F4027" t="s">
        <v>5387</v>
      </c>
      <c r="G4027" t="s">
        <v>5388</v>
      </c>
      <c r="H4027" t="s">
        <v>6181</v>
      </c>
      <c r="I4027" t="s">
        <v>5979</v>
      </c>
      <c r="J4027" t="s">
        <v>5401</v>
      </c>
      <c r="K4027" t="s">
        <v>30</v>
      </c>
      <c r="L4027" t="s">
        <v>30</v>
      </c>
      <c r="M4027" t="s">
        <v>41</v>
      </c>
      <c r="N4027" t="s">
        <v>42</v>
      </c>
      <c r="O4027" t="s">
        <v>52</v>
      </c>
      <c r="P4027" t="s">
        <v>73</v>
      </c>
      <c r="Q4027" t="s">
        <v>340</v>
      </c>
      <c r="R4027" t="s">
        <v>5402</v>
      </c>
      <c r="S4027" t="str">
        <f t="shared" si="62"/>
        <v>CONDORI PACHO, ISAIAS FELICIANO</v>
      </c>
      <c r="T4027" t="s">
        <v>35</v>
      </c>
      <c r="U4027" t="s">
        <v>47</v>
      </c>
      <c r="V4027" t="s">
        <v>48</v>
      </c>
      <c r="W4027" t="s">
        <v>18340</v>
      </c>
      <c r="X4027" s="121">
        <v>26288</v>
      </c>
      <c r="Y4027" t="s">
        <v>5403</v>
      </c>
      <c r="AB4027" t="s">
        <v>37</v>
      </c>
      <c r="AC4027" t="s">
        <v>38</v>
      </c>
      <c r="AD4027" t="s">
        <v>39</v>
      </c>
    </row>
    <row r="4028" spans="1:30">
      <c r="A4028" t="s">
        <v>5404</v>
      </c>
      <c r="B4028" t="s">
        <v>26</v>
      </c>
      <c r="C4028" t="s">
        <v>27</v>
      </c>
      <c r="D4028" t="s">
        <v>28</v>
      </c>
      <c r="E4028" t="s">
        <v>362</v>
      </c>
      <c r="F4028" t="s">
        <v>5387</v>
      </c>
      <c r="G4028" t="s">
        <v>5388</v>
      </c>
      <c r="H4028" t="s">
        <v>6181</v>
      </c>
      <c r="I4028" t="s">
        <v>5979</v>
      </c>
      <c r="J4028" t="s">
        <v>5404</v>
      </c>
      <c r="K4028" t="s">
        <v>30</v>
      </c>
      <c r="L4028" t="s">
        <v>30</v>
      </c>
      <c r="M4028" t="s">
        <v>41</v>
      </c>
      <c r="N4028" t="s">
        <v>42</v>
      </c>
      <c r="O4028" t="s">
        <v>52</v>
      </c>
      <c r="P4028" t="s">
        <v>72</v>
      </c>
      <c r="Q4028" t="s">
        <v>128</v>
      </c>
      <c r="R4028" t="s">
        <v>1013</v>
      </c>
      <c r="S4028" t="str">
        <f t="shared" si="62"/>
        <v>QUISPE VELASQUEZ, PERCY</v>
      </c>
      <c r="T4028" t="s">
        <v>46</v>
      </c>
      <c r="U4028" t="s">
        <v>47</v>
      </c>
      <c r="V4028" t="s">
        <v>48</v>
      </c>
      <c r="W4028" t="s">
        <v>18341</v>
      </c>
      <c r="X4028" s="121">
        <v>24334</v>
      </c>
      <c r="Y4028" t="s">
        <v>5405</v>
      </c>
      <c r="AB4028" t="s">
        <v>37</v>
      </c>
      <c r="AC4028" t="s">
        <v>38</v>
      </c>
      <c r="AD4028" t="s">
        <v>39</v>
      </c>
    </row>
    <row r="4029" spans="1:30">
      <c r="A4029" t="s">
        <v>5406</v>
      </c>
      <c r="B4029" t="s">
        <v>26</v>
      </c>
      <c r="C4029" t="s">
        <v>27</v>
      </c>
      <c r="D4029" t="s">
        <v>28</v>
      </c>
      <c r="E4029" t="s">
        <v>362</v>
      </c>
      <c r="F4029" t="s">
        <v>5387</v>
      </c>
      <c r="G4029" t="s">
        <v>5388</v>
      </c>
      <c r="H4029" t="s">
        <v>6181</v>
      </c>
      <c r="I4029" t="s">
        <v>5979</v>
      </c>
      <c r="J4029" t="s">
        <v>5406</v>
      </c>
      <c r="K4029" t="s">
        <v>30</v>
      </c>
      <c r="L4029" t="s">
        <v>30</v>
      </c>
      <c r="M4029" t="s">
        <v>41</v>
      </c>
      <c r="N4029" t="s">
        <v>42</v>
      </c>
      <c r="O4029" t="s">
        <v>52</v>
      </c>
      <c r="P4029" t="s">
        <v>365</v>
      </c>
      <c r="Q4029" t="s">
        <v>178</v>
      </c>
      <c r="R4029" t="s">
        <v>295</v>
      </c>
      <c r="S4029" t="str">
        <f t="shared" si="62"/>
        <v>TURPO CAHUANA, BONIFACIO</v>
      </c>
      <c r="T4029" t="s">
        <v>46</v>
      </c>
      <c r="U4029" t="s">
        <v>47</v>
      </c>
      <c r="V4029" t="s">
        <v>48</v>
      </c>
      <c r="W4029" t="s">
        <v>18342</v>
      </c>
      <c r="X4029" s="121">
        <v>24724</v>
      </c>
      <c r="Y4029" t="s">
        <v>5407</v>
      </c>
      <c r="AB4029" t="s">
        <v>37</v>
      </c>
      <c r="AC4029" t="s">
        <v>38</v>
      </c>
      <c r="AD4029" t="s">
        <v>39</v>
      </c>
    </row>
    <row r="4030" spans="1:30">
      <c r="A4030" t="s">
        <v>5408</v>
      </c>
      <c r="B4030" t="s">
        <v>26</v>
      </c>
      <c r="C4030" t="s">
        <v>27</v>
      </c>
      <c r="D4030" t="s">
        <v>28</v>
      </c>
      <c r="E4030" t="s">
        <v>362</v>
      </c>
      <c r="F4030" t="s">
        <v>5387</v>
      </c>
      <c r="G4030" t="s">
        <v>5388</v>
      </c>
      <c r="H4030" t="s">
        <v>6181</v>
      </c>
      <c r="I4030" t="s">
        <v>5979</v>
      </c>
      <c r="J4030" t="s">
        <v>5408</v>
      </c>
      <c r="K4030" t="s">
        <v>30</v>
      </c>
      <c r="L4030" t="s">
        <v>74</v>
      </c>
      <c r="M4030" t="s">
        <v>74</v>
      </c>
      <c r="N4030" t="s">
        <v>42</v>
      </c>
      <c r="O4030" t="s">
        <v>52</v>
      </c>
      <c r="P4030" t="s">
        <v>5022</v>
      </c>
      <c r="Q4030" t="s">
        <v>133</v>
      </c>
      <c r="R4030" t="s">
        <v>5409</v>
      </c>
      <c r="S4030" t="str">
        <f t="shared" si="62"/>
        <v>AYNA PINO, PERCY MATEO</v>
      </c>
      <c r="T4030" t="s">
        <v>40</v>
      </c>
      <c r="U4030" t="s">
        <v>47</v>
      </c>
      <c r="V4030" t="s">
        <v>48</v>
      </c>
      <c r="W4030" t="s">
        <v>18343</v>
      </c>
      <c r="X4030" s="121">
        <v>25077</v>
      </c>
      <c r="Y4030" t="s">
        <v>5410</v>
      </c>
      <c r="AB4030" t="s">
        <v>37</v>
      </c>
      <c r="AC4030" t="s">
        <v>77</v>
      </c>
      <c r="AD4030" t="s">
        <v>39</v>
      </c>
    </row>
    <row r="4031" spans="1:30">
      <c r="A4031" t="s">
        <v>5411</v>
      </c>
      <c r="B4031" t="s">
        <v>26</v>
      </c>
      <c r="C4031" t="s">
        <v>27</v>
      </c>
      <c r="D4031" t="s">
        <v>28</v>
      </c>
      <c r="E4031" t="s">
        <v>362</v>
      </c>
      <c r="F4031" t="s">
        <v>5387</v>
      </c>
      <c r="G4031" t="s">
        <v>5388</v>
      </c>
      <c r="H4031" t="s">
        <v>6181</v>
      </c>
      <c r="I4031" t="s">
        <v>5979</v>
      </c>
      <c r="J4031" t="s">
        <v>5411</v>
      </c>
      <c r="K4031" t="s">
        <v>87</v>
      </c>
      <c r="L4031" t="s">
        <v>88</v>
      </c>
      <c r="M4031" t="s">
        <v>89</v>
      </c>
      <c r="N4031" t="s">
        <v>42</v>
      </c>
      <c r="O4031" t="s">
        <v>5412</v>
      </c>
      <c r="P4031" t="s">
        <v>102</v>
      </c>
      <c r="Q4031" t="s">
        <v>293</v>
      </c>
      <c r="R4031" t="s">
        <v>6345</v>
      </c>
      <c r="S4031" t="str">
        <f t="shared" si="62"/>
        <v>CHAMBI AGUILAR, PEPE</v>
      </c>
      <c r="T4031" t="s">
        <v>99</v>
      </c>
      <c r="U4031" t="s">
        <v>36</v>
      </c>
      <c r="V4031" t="s">
        <v>48</v>
      </c>
      <c r="W4031" t="s">
        <v>18344</v>
      </c>
      <c r="X4031" s="121">
        <v>29111</v>
      </c>
      <c r="Y4031" t="s">
        <v>6346</v>
      </c>
      <c r="AB4031" t="s">
        <v>37</v>
      </c>
      <c r="AC4031" t="s">
        <v>92</v>
      </c>
      <c r="AD4031" t="s">
        <v>39</v>
      </c>
    </row>
    <row r="4032" spans="1:30">
      <c r="A4032" t="s">
        <v>5415</v>
      </c>
      <c r="B4032" t="s">
        <v>26</v>
      </c>
      <c r="C4032" t="s">
        <v>27</v>
      </c>
      <c r="D4032" t="s">
        <v>28</v>
      </c>
      <c r="E4032" t="s">
        <v>362</v>
      </c>
      <c r="F4032" t="s">
        <v>5413</v>
      </c>
      <c r="G4032" t="s">
        <v>5414</v>
      </c>
      <c r="H4032" t="s">
        <v>6181</v>
      </c>
      <c r="I4032" t="s">
        <v>6059</v>
      </c>
      <c r="J4032" t="s">
        <v>5415</v>
      </c>
      <c r="K4032" t="s">
        <v>30</v>
      </c>
      <c r="L4032" t="s">
        <v>31</v>
      </c>
      <c r="M4032" t="s">
        <v>32</v>
      </c>
      <c r="N4032" t="s">
        <v>231</v>
      </c>
      <c r="O4032" t="s">
        <v>14797</v>
      </c>
      <c r="P4032" t="s">
        <v>40</v>
      </c>
      <c r="Q4032" t="s">
        <v>40</v>
      </c>
      <c r="R4032" t="s">
        <v>40</v>
      </c>
      <c r="S4032" s="163" t="s">
        <v>231</v>
      </c>
      <c r="T4032" t="s">
        <v>62</v>
      </c>
      <c r="U4032" t="s">
        <v>36</v>
      </c>
      <c r="V4032" t="s">
        <v>48</v>
      </c>
      <c r="W4032" t="s">
        <v>40</v>
      </c>
      <c r="X4032" t="s">
        <v>232</v>
      </c>
      <c r="Y4032" t="s">
        <v>40</v>
      </c>
      <c r="AB4032" t="s">
        <v>37</v>
      </c>
      <c r="AC4032" t="s">
        <v>38</v>
      </c>
      <c r="AD4032" t="s">
        <v>39</v>
      </c>
    </row>
    <row r="4033" spans="1:30">
      <c r="A4033" t="s">
        <v>5418</v>
      </c>
      <c r="B4033" t="s">
        <v>26</v>
      </c>
      <c r="C4033" t="s">
        <v>27</v>
      </c>
      <c r="D4033" t="s">
        <v>28</v>
      </c>
      <c r="E4033" t="s">
        <v>362</v>
      </c>
      <c r="F4033" t="s">
        <v>5413</v>
      </c>
      <c r="G4033" t="s">
        <v>5414</v>
      </c>
      <c r="H4033" t="s">
        <v>6181</v>
      </c>
      <c r="I4033" t="s">
        <v>6059</v>
      </c>
      <c r="J4033" t="s">
        <v>5418</v>
      </c>
      <c r="K4033" t="s">
        <v>30</v>
      </c>
      <c r="L4033" t="s">
        <v>30</v>
      </c>
      <c r="M4033" t="s">
        <v>41</v>
      </c>
      <c r="N4033" t="s">
        <v>231</v>
      </c>
      <c r="O4033" t="s">
        <v>18345</v>
      </c>
      <c r="P4033" t="s">
        <v>40</v>
      </c>
      <c r="Q4033" t="s">
        <v>40</v>
      </c>
      <c r="R4033" t="s">
        <v>40</v>
      </c>
      <c r="S4033" s="163" t="s">
        <v>231</v>
      </c>
      <c r="T4033" t="s">
        <v>62</v>
      </c>
      <c r="U4033" t="s">
        <v>47</v>
      </c>
      <c r="V4033" t="s">
        <v>48</v>
      </c>
      <c r="W4033" t="s">
        <v>40</v>
      </c>
      <c r="X4033" t="s">
        <v>232</v>
      </c>
      <c r="Y4033" t="s">
        <v>40</v>
      </c>
      <c r="AB4033" t="s">
        <v>37</v>
      </c>
      <c r="AC4033" t="s">
        <v>6439</v>
      </c>
      <c r="AD4033" t="s">
        <v>39</v>
      </c>
    </row>
    <row r="4034" spans="1:30">
      <c r="A4034" t="s">
        <v>5419</v>
      </c>
      <c r="B4034" t="s">
        <v>26</v>
      </c>
      <c r="C4034" t="s">
        <v>27</v>
      </c>
      <c r="D4034" t="s">
        <v>28</v>
      </c>
      <c r="E4034" t="s">
        <v>362</v>
      </c>
      <c r="F4034" t="s">
        <v>5413</v>
      </c>
      <c r="G4034" t="s">
        <v>5414</v>
      </c>
      <c r="H4034" t="s">
        <v>6181</v>
      </c>
      <c r="I4034" t="s">
        <v>6059</v>
      </c>
      <c r="J4034" t="s">
        <v>5419</v>
      </c>
      <c r="K4034" t="s">
        <v>30</v>
      </c>
      <c r="L4034" t="s">
        <v>30</v>
      </c>
      <c r="M4034" t="s">
        <v>41</v>
      </c>
      <c r="N4034" t="s">
        <v>42</v>
      </c>
      <c r="O4034" t="s">
        <v>52</v>
      </c>
      <c r="P4034" t="s">
        <v>65</v>
      </c>
      <c r="Q4034" t="s">
        <v>127</v>
      </c>
      <c r="R4034" t="s">
        <v>961</v>
      </c>
      <c r="S4034" t="str">
        <f t="shared" si="62"/>
        <v>LOPEZ MACHACA, ANGELICA</v>
      </c>
      <c r="T4034" t="s">
        <v>51</v>
      </c>
      <c r="U4034" t="s">
        <v>47</v>
      </c>
      <c r="V4034" t="s">
        <v>48</v>
      </c>
      <c r="W4034" t="s">
        <v>18346</v>
      </c>
      <c r="X4034" s="121">
        <v>25187</v>
      </c>
      <c r="Y4034" t="s">
        <v>5420</v>
      </c>
      <c r="AB4034" t="s">
        <v>37</v>
      </c>
      <c r="AC4034" t="s">
        <v>38</v>
      </c>
      <c r="AD4034" t="s">
        <v>39</v>
      </c>
    </row>
    <row r="4035" spans="1:30">
      <c r="A4035" t="s">
        <v>5421</v>
      </c>
      <c r="B4035" t="s">
        <v>26</v>
      </c>
      <c r="C4035" t="s">
        <v>27</v>
      </c>
      <c r="D4035" t="s">
        <v>28</v>
      </c>
      <c r="E4035" t="s">
        <v>362</v>
      </c>
      <c r="F4035" t="s">
        <v>5413</v>
      </c>
      <c r="G4035" t="s">
        <v>5414</v>
      </c>
      <c r="H4035" t="s">
        <v>6181</v>
      </c>
      <c r="I4035" t="s">
        <v>6059</v>
      </c>
      <c r="J4035" t="s">
        <v>5421</v>
      </c>
      <c r="K4035" t="s">
        <v>30</v>
      </c>
      <c r="L4035" t="s">
        <v>30</v>
      </c>
      <c r="M4035" t="s">
        <v>41</v>
      </c>
      <c r="N4035" t="s">
        <v>231</v>
      </c>
      <c r="O4035" t="s">
        <v>19359</v>
      </c>
      <c r="P4035" t="s">
        <v>40</v>
      </c>
      <c r="Q4035" t="s">
        <v>40</v>
      </c>
      <c r="R4035" t="s">
        <v>40</v>
      </c>
      <c r="S4035" s="163" t="s">
        <v>231</v>
      </c>
      <c r="T4035" t="s">
        <v>62</v>
      </c>
      <c r="U4035" t="s">
        <v>47</v>
      </c>
      <c r="V4035" t="s">
        <v>48</v>
      </c>
      <c r="W4035" t="s">
        <v>40</v>
      </c>
      <c r="X4035" t="s">
        <v>232</v>
      </c>
      <c r="Y4035" t="s">
        <v>40</v>
      </c>
      <c r="AB4035" t="s">
        <v>37</v>
      </c>
      <c r="AC4035" t="s">
        <v>6439</v>
      </c>
      <c r="AD4035" t="s">
        <v>39</v>
      </c>
    </row>
    <row r="4036" spans="1:30">
      <c r="A4036" t="s">
        <v>5422</v>
      </c>
      <c r="B4036" t="s">
        <v>26</v>
      </c>
      <c r="C4036" t="s">
        <v>27</v>
      </c>
      <c r="D4036" t="s">
        <v>28</v>
      </c>
      <c r="E4036" t="s">
        <v>362</v>
      </c>
      <c r="F4036" t="s">
        <v>5413</v>
      </c>
      <c r="G4036" t="s">
        <v>5414</v>
      </c>
      <c r="H4036" t="s">
        <v>6181</v>
      </c>
      <c r="I4036" t="s">
        <v>6059</v>
      </c>
      <c r="J4036" t="s">
        <v>5422</v>
      </c>
      <c r="K4036" t="s">
        <v>30</v>
      </c>
      <c r="L4036" t="s">
        <v>30</v>
      </c>
      <c r="M4036" t="s">
        <v>41</v>
      </c>
      <c r="N4036" t="s">
        <v>42</v>
      </c>
      <c r="O4036" t="s">
        <v>14798</v>
      </c>
      <c r="P4036" t="s">
        <v>130</v>
      </c>
      <c r="Q4036" t="s">
        <v>85</v>
      </c>
      <c r="R4036" t="s">
        <v>586</v>
      </c>
      <c r="S4036" t="str">
        <f t="shared" ref="S4036:S4097" si="63">CONCATENATE(P4036," ",Q4036,","," ",R4036)</f>
        <v>PALOMINO MANZANO, FIDEL</v>
      </c>
      <c r="T4036" t="s">
        <v>51</v>
      </c>
      <c r="U4036" t="s">
        <v>47</v>
      </c>
      <c r="V4036" t="s">
        <v>48</v>
      </c>
      <c r="W4036" t="s">
        <v>18347</v>
      </c>
      <c r="X4036" s="121">
        <v>23934</v>
      </c>
      <c r="Y4036" t="s">
        <v>3745</v>
      </c>
      <c r="AB4036" t="s">
        <v>37</v>
      </c>
      <c r="AC4036" t="s">
        <v>38</v>
      </c>
      <c r="AD4036" t="s">
        <v>39</v>
      </c>
    </row>
    <row r="4037" spans="1:30">
      <c r="A4037" t="s">
        <v>5425</v>
      </c>
      <c r="B4037" t="s">
        <v>26</v>
      </c>
      <c r="C4037" t="s">
        <v>27</v>
      </c>
      <c r="D4037" t="s">
        <v>28</v>
      </c>
      <c r="E4037" t="s">
        <v>362</v>
      </c>
      <c r="F4037" t="s">
        <v>5413</v>
      </c>
      <c r="G4037" t="s">
        <v>5414</v>
      </c>
      <c r="H4037" t="s">
        <v>6181</v>
      </c>
      <c r="I4037" t="s">
        <v>6059</v>
      </c>
      <c r="J4037" t="s">
        <v>5425</v>
      </c>
      <c r="K4037" t="s">
        <v>30</v>
      </c>
      <c r="L4037" t="s">
        <v>30</v>
      </c>
      <c r="M4037" t="s">
        <v>41</v>
      </c>
      <c r="N4037" t="s">
        <v>42</v>
      </c>
      <c r="O4037" t="s">
        <v>14799</v>
      </c>
      <c r="P4037" t="s">
        <v>324</v>
      </c>
      <c r="Q4037" t="s">
        <v>312</v>
      </c>
      <c r="R4037" t="s">
        <v>820</v>
      </c>
      <c r="S4037" t="str">
        <f t="shared" si="63"/>
        <v>COAQUIRA VARGAS, RICARDO</v>
      </c>
      <c r="T4037" t="s">
        <v>58</v>
      </c>
      <c r="U4037" t="s">
        <v>47</v>
      </c>
      <c r="V4037" t="s">
        <v>48</v>
      </c>
      <c r="W4037" t="s">
        <v>18348</v>
      </c>
      <c r="X4037" s="121">
        <v>25799</v>
      </c>
      <c r="Y4037" t="s">
        <v>14800</v>
      </c>
      <c r="AB4037" t="s">
        <v>37</v>
      </c>
      <c r="AC4037" t="s">
        <v>38</v>
      </c>
      <c r="AD4037" t="s">
        <v>39</v>
      </c>
    </row>
    <row r="4038" spans="1:30">
      <c r="A4038" t="s">
        <v>5428</v>
      </c>
      <c r="B4038" t="s">
        <v>26</v>
      </c>
      <c r="C4038" t="s">
        <v>27</v>
      </c>
      <c r="D4038" t="s">
        <v>28</v>
      </c>
      <c r="E4038" t="s">
        <v>362</v>
      </c>
      <c r="F4038" t="s">
        <v>5413</v>
      </c>
      <c r="G4038" t="s">
        <v>5414</v>
      </c>
      <c r="H4038" t="s">
        <v>6181</v>
      </c>
      <c r="I4038" t="s">
        <v>6059</v>
      </c>
      <c r="J4038" t="s">
        <v>5428</v>
      </c>
      <c r="K4038" t="s">
        <v>30</v>
      </c>
      <c r="L4038" t="s">
        <v>30</v>
      </c>
      <c r="M4038" t="s">
        <v>41</v>
      </c>
      <c r="N4038" t="s">
        <v>42</v>
      </c>
      <c r="O4038" t="s">
        <v>52</v>
      </c>
      <c r="P4038" t="s">
        <v>299</v>
      </c>
      <c r="Q4038" t="s">
        <v>1723</v>
      </c>
      <c r="R4038" t="s">
        <v>5429</v>
      </c>
      <c r="S4038" t="str">
        <f t="shared" si="63"/>
        <v>RODRIGUEZ CACHI, MATEO LUCIO</v>
      </c>
      <c r="T4038" t="s">
        <v>51</v>
      </c>
      <c r="U4038" t="s">
        <v>47</v>
      </c>
      <c r="V4038" t="s">
        <v>48</v>
      </c>
      <c r="W4038" t="s">
        <v>18349</v>
      </c>
      <c r="X4038" s="121">
        <v>23452</v>
      </c>
      <c r="Y4038" t="s">
        <v>5430</v>
      </c>
      <c r="AB4038" t="s">
        <v>37</v>
      </c>
      <c r="AC4038" t="s">
        <v>38</v>
      </c>
      <c r="AD4038" t="s">
        <v>39</v>
      </c>
    </row>
    <row r="4039" spans="1:30">
      <c r="A4039" t="s">
        <v>5431</v>
      </c>
      <c r="B4039" t="s">
        <v>26</v>
      </c>
      <c r="C4039" t="s">
        <v>27</v>
      </c>
      <c r="D4039" t="s">
        <v>28</v>
      </c>
      <c r="E4039" t="s">
        <v>362</v>
      </c>
      <c r="F4039" t="s">
        <v>5413</v>
      </c>
      <c r="G4039" t="s">
        <v>5414</v>
      </c>
      <c r="H4039" t="s">
        <v>6181</v>
      </c>
      <c r="I4039" t="s">
        <v>6059</v>
      </c>
      <c r="J4039" t="s">
        <v>5431</v>
      </c>
      <c r="K4039" t="s">
        <v>30</v>
      </c>
      <c r="L4039" t="s">
        <v>30</v>
      </c>
      <c r="M4039" t="s">
        <v>41</v>
      </c>
      <c r="N4039" t="s">
        <v>42</v>
      </c>
      <c r="O4039" t="s">
        <v>5432</v>
      </c>
      <c r="P4039" t="s">
        <v>1016</v>
      </c>
      <c r="Q4039" t="s">
        <v>499</v>
      </c>
      <c r="R4039" t="s">
        <v>206</v>
      </c>
      <c r="S4039" t="str">
        <f t="shared" si="63"/>
        <v>JALIRI CLAROS, SUSANA</v>
      </c>
      <c r="T4039" t="s">
        <v>51</v>
      </c>
      <c r="U4039" t="s">
        <v>47</v>
      </c>
      <c r="V4039" t="s">
        <v>48</v>
      </c>
      <c r="W4039" t="s">
        <v>18350</v>
      </c>
      <c r="X4039" s="121">
        <v>22179</v>
      </c>
      <c r="Y4039" t="s">
        <v>5433</v>
      </c>
      <c r="AB4039" t="s">
        <v>37</v>
      </c>
      <c r="AC4039" t="s">
        <v>38</v>
      </c>
      <c r="AD4039" t="s">
        <v>39</v>
      </c>
    </row>
    <row r="4040" spans="1:30">
      <c r="A4040" t="s">
        <v>5434</v>
      </c>
      <c r="B4040" t="s">
        <v>26</v>
      </c>
      <c r="C4040" t="s">
        <v>27</v>
      </c>
      <c r="D4040" t="s">
        <v>28</v>
      </c>
      <c r="E4040" t="s">
        <v>362</v>
      </c>
      <c r="F4040" t="s">
        <v>5413</v>
      </c>
      <c r="G4040" t="s">
        <v>5414</v>
      </c>
      <c r="H4040" t="s">
        <v>6181</v>
      </c>
      <c r="I4040" t="s">
        <v>6059</v>
      </c>
      <c r="J4040" t="s">
        <v>5434</v>
      </c>
      <c r="K4040" t="s">
        <v>30</v>
      </c>
      <c r="L4040" t="s">
        <v>74</v>
      </c>
      <c r="M4040" t="s">
        <v>74</v>
      </c>
      <c r="N4040" t="s">
        <v>42</v>
      </c>
      <c r="O4040" t="s">
        <v>14801</v>
      </c>
      <c r="P4040" t="s">
        <v>365</v>
      </c>
      <c r="Q4040" t="s">
        <v>189</v>
      </c>
      <c r="R4040" t="s">
        <v>521</v>
      </c>
      <c r="S4040" t="str">
        <f t="shared" si="63"/>
        <v>TURPO APAZA, JORGE</v>
      </c>
      <c r="T4040" t="s">
        <v>40</v>
      </c>
      <c r="U4040" t="s">
        <v>47</v>
      </c>
      <c r="V4040" t="s">
        <v>48</v>
      </c>
      <c r="W4040" t="s">
        <v>18740</v>
      </c>
      <c r="X4040" s="121">
        <v>26242</v>
      </c>
      <c r="Y4040" t="s">
        <v>18741</v>
      </c>
      <c r="AB4040" t="s">
        <v>37</v>
      </c>
      <c r="AC4040" t="s">
        <v>77</v>
      </c>
      <c r="AD4040" t="s">
        <v>39</v>
      </c>
    </row>
    <row r="4041" spans="1:30">
      <c r="A4041" t="s">
        <v>5437</v>
      </c>
      <c r="B4041" t="s">
        <v>26</v>
      </c>
      <c r="C4041" t="s">
        <v>27</v>
      </c>
      <c r="D4041" t="s">
        <v>28</v>
      </c>
      <c r="E4041" t="s">
        <v>362</v>
      </c>
      <c r="F4041" t="s">
        <v>5413</v>
      </c>
      <c r="G4041" t="s">
        <v>5414</v>
      </c>
      <c r="H4041" t="s">
        <v>6181</v>
      </c>
      <c r="I4041" t="s">
        <v>6059</v>
      </c>
      <c r="J4041" t="s">
        <v>5437</v>
      </c>
      <c r="K4041" t="s">
        <v>87</v>
      </c>
      <c r="L4041" t="s">
        <v>88</v>
      </c>
      <c r="M4041" t="s">
        <v>89</v>
      </c>
      <c r="N4041" t="s">
        <v>231</v>
      </c>
      <c r="O4041" t="s">
        <v>14802</v>
      </c>
      <c r="P4041" t="s">
        <v>40</v>
      </c>
      <c r="Q4041" t="s">
        <v>40</v>
      </c>
      <c r="R4041" t="s">
        <v>40</v>
      </c>
      <c r="S4041" s="163" t="s">
        <v>231</v>
      </c>
      <c r="T4041" t="s">
        <v>62</v>
      </c>
      <c r="U4041" t="s">
        <v>36</v>
      </c>
      <c r="V4041" t="s">
        <v>48</v>
      </c>
      <c r="W4041" t="s">
        <v>40</v>
      </c>
      <c r="X4041" t="s">
        <v>232</v>
      </c>
      <c r="Y4041" t="s">
        <v>40</v>
      </c>
      <c r="AB4041" t="s">
        <v>37</v>
      </c>
      <c r="AC4041" t="s">
        <v>92</v>
      </c>
      <c r="AD4041" t="s">
        <v>39</v>
      </c>
    </row>
    <row r="4042" spans="1:30">
      <c r="A4042" t="s">
        <v>5441</v>
      </c>
      <c r="B4042" t="s">
        <v>26</v>
      </c>
      <c r="C4042" t="s">
        <v>27</v>
      </c>
      <c r="D4042" t="s">
        <v>28</v>
      </c>
      <c r="E4042" t="s">
        <v>362</v>
      </c>
      <c r="F4042" t="s">
        <v>5439</v>
      </c>
      <c r="G4042" t="s">
        <v>5440</v>
      </c>
      <c r="H4042" t="s">
        <v>6181</v>
      </c>
      <c r="I4042" t="s">
        <v>537</v>
      </c>
      <c r="J4042" t="s">
        <v>5441</v>
      </c>
      <c r="K4042" t="s">
        <v>30</v>
      </c>
      <c r="L4042" t="s">
        <v>31</v>
      </c>
      <c r="M4042" t="s">
        <v>32</v>
      </c>
      <c r="N4042" t="s">
        <v>33</v>
      </c>
      <c r="O4042" t="s">
        <v>13495</v>
      </c>
      <c r="P4042" t="s">
        <v>771</v>
      </c>
      <c r="Q4042" t="s">
        <v>73</v>
      </c>
      <c r="R4042" t="s">
        <v>357</v>
      </c>
      <c r="S4042" t="str">
        <f t="shared" si="63"/>
        <v>CHALCO CONDORI, EDGAR</v>
      </c>
      <c r="T4042" t="s">
        <v>46</v>
      </c>
      <c r="U4042" t="s">
        <v>36</v>
      </c>
      <c r="V4042" t="s">
        <v>6426</v>
      </c>
      <c r="W4042" t="s">
        <v>18351</v>
      </c>
      <c r="X4042" s="121">
        <v>27160</v>
      </c>
      <c r="Y4042" t="s">
        <v>14803</v>
      </c>
      <c r="Z4042" s="121">
        <v>43525</v>
      </c>
      <c r="AA4042" s="121">
        <v>44985</v>
      </c>
      <c r="AB4042" t="s">
        <v>37</v>
      </c>
      <c r="AC4042" t="s">
        <v>38</v>
      </c>
      <c r="AD4042" t="s">
        <v>39</v>
      </c>
    </row>
    <row r="4043" spans="1:30">
      <c r="A4043" t="s">
        <v>5442</v>
      </c>
      <c r="B4043" t="s">
        <v>26</v>
      </c>
      <c r="C4043" t="s">
        <v>27</v>
      </c>
      <c r="D4043" t="s">
        <v>28</v>
      </c>
      <c r="E4043" t="s">
        <v>362</v>
      </c>
      <c r="F4043" t="s">
        <v>5439</v>
      </c>
      <c r="G4043" t="s">
        <v>5440</v>
      </c>
      <c r="H4043" t="s">
        <v>6181</v>
      </c>
      <c r="I4043" t="s">
        <v>537</v>
      </c>
      <c r="J4043" t="s">
        <v>5442</v>
      </c>
      <c r="K4043" t="s">
        <v>30</v>
      </c>
      <c r="L4043" t="s">
        <v>30</v>
      </c>
      <c r="M4043" t="s">
        <v>41</v>
      </c>
      <c r="N4043" t="s">
        <v>42</v>
      </c>
      <c r="O4043" t="s">
        <v>5443</v>
      </c>
      <c r="P4043" t="s">
        <v>289</v>
      </c>
      <c r="Q4043" t="s">
        <v>684</v>
      </c>
      <c r="R4043" t="s">
        <v>918</v>
      </c>
      <c r="S4043" t="str">
        <f t="shared" si="63"/>
        <v>FIGUEROA ARI, MAURO</v>
      </c>
      <c r="T4043" t="s">
        <v>62</v>
      </c>
      <c r="U4043" t="s">
        <v>47</v>
      </c>
      <c r="V4043" t="s">
        <v>48</v>
      </c>
      <c r="W4043" t="s">
        <v>18352</v>
      </c>
      <c r="X4043" s="121">
        <v>24476</v>
      </c>
      <c r="Y4043" t="s">
        <v>5444</v>
      </c>
      <c r="AB4043" t="s">
        <v>37</v>
      </c>
      <c r="AC4043" t="s">
        <v>38</v>
      </c>
      <c r="AD4043" t="s">
        <v>39</v>
      </c>
    </row>
    <row r="4044" spans="1:30">
      <c r="A4044" t="s">
        <v>5445</v>
      </c>
      <c r="B4044" t="s">
        <v>26</v>
      </c>
      <c r="C4044" t="s">
        <v>27</v>
      </c>
      <c r="D4044" t="s">
        <v>28</v>
      </c>
      <c r="E4044" t="s">
        <v>362</v>
      </c>
      <c r="F4044" t="s">
        <v>5439</v>
      </c>
      <c r="G4044" t="s">
        <v>5440</v>
      </c>
      <c r="H4044" t="s">
        <v>6181</v>
      </c>
      <c r="I4044" t="s">
        <v>537</v>
      </c>
      <c r="J4044" t="s">
        <v>5445</v>
      </c>
      <c r="K4044" t="s">
        <v>30</v>
      </c>
      <c r="L4044" t="s">
        <v>30</v>
      </c>
      <c r="M4044" t="s">
        <v>41</v>
      </c>
      <c r="N4044" t="s">
        <v>42</v>
      </c>
      <c r="O4044" t="s">
        <v>5446</v>
      </c>
      <c r="P4044" t="s">
        <v>365</v>
      </c>
      <c r="Q4044" t="s">
        <v>73</v>
      </c>
      <c r="R4044" t="s">
        <v>259</v>
      </c>
      <c r="S4044" t="str">
        <f t="shared" si="63"/>
        <v>TURPO CONDORI, EDITH</v>
      </c>
      <c r="T4044" t="s">
        <v>58</v>
      </c>
      <c r="U4044" t="s">
        <v>47</v>
      </c>
      <c r="V4044" t="s">
        <v>48</v>
      </c>
      <c r="W4044" t="s">
        <v>18353</v>
      </c>
      <c r="X4044" s="121">
        <v>27711</v>
      </c>
      <c r="Y4044" t="s">
        <v>5447</v>
      </c>
      <c r="AB4044" t="s">
        <v>37</v>
      </c>
      <c r="AC4044" t="s">
        <v>38</v>
      </c>
      <c r="AD4044" t="s">
        <v>39</v>
      </c>
    </row>
    <row r="4045" spans="1:30">
      <c r="A4045" t="s">
        <v>5448</v>
      </c>
      <c r="B4045" t="s">
        <v>26</v>
      </c>
      <c r="C4045" t="s">
        <v>27</v>
      </c>
      <c r="D4045" t="s">
        <v>28</v>
      </c>
      <c r="E4045" t="s">
        <v>362</v>
      </c>
      <c r="F4045" t="s">
        <v>5439</v>
      </c>
      <c r="G4045" t="s">
        <v>5440</v>
      </c>
      <c r="H4045" t="s">
        <v>6181</v>
      </c>
      <c r="I4045" t="s">
        <v>537</v>
      </c>
      <c r="J4045" t="s">
        <v>5448</v>
      </c>
      <c r="K4045" t="s">
        <v>30</v>
      </c>
      <c r="L4045" t="s">
        <v>30</v>
      </c>
      <c r="M4045" t="s">
        <v>41</v>
      </c>
      <c r="N4045" t="s">
        <v>42</v>
      </c>
      <c r="O4045" t="s">
        <v>13496</v>
      </c>
      <c r="P4045" t="s">
        <v>7902</v>
      </c>
      <c r="Q4045" t="s">
        <v>43</v>
      </c>
      <c r="R4045" t="s">
        <v>13497</v>
      </c>
      <c r="S4045" t="str">
        <f t="shared" si="63"/>
        <v>SANTY SERRUTO, JIMMY ANGEL</v>
      </c>
      <c r="T4045" t="s">
        <v>51</v>
      </c>
      <c r="U4045" t="s">
        <v>47</v>
      </c>
      <c r="V4045" t="s">
        <v>48</v>
      </c>
      <c r="W4045" t="s">
        <v>18354</v>
      </c>
      <c r="X4045" s="121">
        <v>26147</v>
      </c>
      <c r="Y4045" t="s">
        <v>13498</v>
      </c>
      <c r="AB4045" t="s">
        <v>37</v>
      </c>
      <c r="AC4045" t="s">
        <v>38</v>
      </c>
      <c r="AD4045" t="s">
        <v>39</v>
      </c>
    </row>
    <row r="4046" spans="1:30">
      <c r="A4046" t="s">
        <v>5449</v>
      </c>
      <c r="B4046" t="s">
        <v>26</v>
      </c>
      <c r="C4046" t="s">
        <v>27</v>
      </c>
      <c r="D4046" t="s">
        <v>28</v>
      </c>
      <c r="E4046" t="s">
        <v>362</v>
      </c>
      <c r="F4046" t="s">
        <v>5439</v>
      </c>
      <c r="G4046" t="s">
        <v>5440</v>
      </c>
      <c r="H4046" t="s">
        <v>6181</v>
      </c>
      <c r="I4046" t="s">
        <v>537</v>
      </c>
      <c r="J4046" t="s">
        <v>5449</v>
      </c>
      <c r="K4046" t="s">
        <v>30</v>
      </c>
      <c r="L4046" t="s">
        <v>30</v>
      </c>
      <c r="M4046" t="s">
        <v>41</v>
      </c>
      <c r="N4046" t="s">
        <v>42</v>
      </c>
      <c r="O4046" t="s">
        <v>5450</v>
      </c>
      <c r="P4046" t="s">
        <v>1001</v>
      </c>
      <c r="Q4046" t="s">
        <v>189</v>
      </c>
      <c r="R4046" t="s">
        <v>5451</v>
      </c>
      <c r="S4046" t="str">
        <f t="shared" si="63"/>
        <v>ZAIRA APAZA, ABAD SAMUEL</v>
      </c>
      <c r="T4046" t="s">
        <v>51</v>
      </c>
      <c r="U4046" t="s">
        <v>47</v>
      </c>
      <c r="V4046" t="s">
        <v>48</v>
      </c>
      <c r="W4046" t="s">
        <v>18355</v>
      </c>
      <c r="X4046" s="121">
        <v>22878</v>
      </c>
      <c r="Y4046" t="s">
        <v>5452</v>
      </c>
      <c r="AB4046" t="s">
        <v>37</v>
      </c>
      <c r="AC4046" t="s">
        <v>38</v>
      </c>
      <c r="AD4046" t="s">
        <v>39</v>
      </c>
    </row>
    <row r="4047" spans="1:30">
      <c r="A4047" t="s">
        <v>5453</v>
      </c>
      <c r="B4047" t="s">
        <v>26</v>
      </c>
      <c r="C4047" t="s">
        <v>27</v>
      </c>
      <c r="D4047" t="s">
        <v>28</v>
      </c>
      <c r="E4047" t="s">
        <v>362</v>
      </c>
      <c r="F4047" t="s">
        <v>5439</v>
      </c>
      <c r="G4047" t="s">
        <v>5440</v>
      </c>
      <c r="H4047" t="s">
        <v>6181</v>
      </c>
      <c r="I4047" t="s">
        <v>537</v>
      </c>
      <c r="J4047" t="s">
        <v>5453</v>
      </c>
      <c r="K4047" t="s">
        <v>30</v>
      </c>
      <c r="L4047" t="s">
        <v>30</v>
      </c>
      <c r="M4047" t="s">
        <v>41</v>
      </c>
      <c r="N4047" t="s">
        <v>42</v>
      </c>
      <c r="O4047" t="s">
        <v>52</v>
      </c>
      <c r="P4047" t="s">
        <v>165</v>
      </c>
      <c r="Q4047" t="s">
        <v>134</v>
      </c>
      <c r="R4047" t="s">
        <v>770</v>
      </c>
      <c r="S4047" t="str">
        <f t="shared" si="63"/>
        <v>MORALES GONZALES, JUAN FELIX</v>
      </c>
      <c r="T4047" t="s">
        <v>46</v>
      </c>
      <c r="U4047" t="s">
        <v>47</v>
      </c>
      <c r="V4047" t="s">
        <v>48</v>
      </c>
      <c r="W4047" t="s">
        <v>18356</v>
      </c>
      <c r="X4047" s="121">
        <v>22008</v>
      </c>
      <c r="Y4047" t="s">
        <v>5454</v>
      </c>
      <c r="AB4047" t="s">
        <v>37</v>
      </c>
      <c r="AC4047" t="s">
        <v>38</v>
      </c>
      <c r="AD4047" t="s">
        <v>39</v>
      </c>
    </row>
    <row r="4048" spans="1:30">
      <c r="A4048" t="s">
        <v>5455</v>
      </c>
      <c r="B4048" t="s">
        <v>26</v>
      </c>
      <c r="C4048" t="s">
        <v>27</v>
      </c>
      <c r="D4048" t="s">
        <v>28</v>
      </c>
      <c r="E4048" t="s">
        <v>362</v>
      </c>
      <c r="F4048" t="s">
        <v>5439</v>
      </c>
      <c r="G4048" t="s">
        <v>5440</v>
      </c>
      <c r="H4048" t="s">
        <v>6181</v>
      </c>
      <c r="I4048" t="s">
        <v>537</v>
      </c>
      <c r="J4048" t="s">
        <v>5455</v>
      </c>
      <c r="K4048" t="s">
        <v>30</v>
      </c>
      <c r="L4048" t="s">
        <v>30</v>
      </c>
      <c r="M4048" t="s">
        <v>41</v>
      </c>
      <c r="N4048" t="s">
        <v>231</v>
      </c>
      <c r="O4048" t="s">
        <v>19360</v>
      </c>
      <c r="P4048" t="s">
        <v>40</v>
      </c>
      <c r="Q4048" t="s">
        <v>40</v>
      </c>
      <c r="R4048" t="s">
        <v>40</v>
      </c>
      <c r="S4048" s="163" t="s">
        <v>231</v>
      </c>
      <c r="T4048" t="s">
        <v>62</v>
      </c>
      <c r="U4048" t="s">
        <v>47</v>
      </c>
      <c r="V4048" t="s">
        <v>48</v>
      </c>
      <c r="W4048" t="s">
        <v>40</v>
      </c>
      <c r="X4048" t="s">
        <v>232</v>
      </c>
      <c r="Y4048" t="s">
        <v>40</v>
      </c>
      <c r="AB4048" t="s">
        <v>37</v>
      </c>
      <c r="AC4048" t="s">
        <v>6439</v>
      </c>
      <c r="AD4048" t="s">
        <v>39</v>
      </c>
    </row>
    <row r="4049" spans="1:30">
      <c r="A4049" t="s">
        <v>5457</v>
      </c>
      <c r="B4049" t="s">
        <v>26</v>
      </c>
      <c r="C4049" t="s">
        <v>27</v>
      </c>
      <c r="D4049" t="s">
        <v>28</v>
      </c>
      <c r="E4049" t="s">
        <v>362</v>
      </c>
      <c r="F4049" t="s">
        <v>5439</v>
      </c>
      <c r="G4049" t="s">
        <v>5440</v>
      </c>
      <c r="H4049" t="s">
        <v>6181</v>
      </c>
      <c r="I4049" t="s">
        <v>537</v>
      </c>
      <c r="J4049" t="s">
        <v>5457</v>
      </c>
      <c r="K4049" t="s">
        <v>30</v>
      </c>
      <c r="L4049" t="s">
        <v>30</v>
      </c>
      <c r="M4049" t="s">
        <v>41</v>
      </c>
      <c r="N4049" t="s">
        <v>42</v>
      </c>
      <c r="O4049" t="s">
        <v>5458</v>
      </c>
      <c r="P4049" t="s">
        <v>122</v>
      </c>
      <c r="Q4049" t="s">
        <v>282</v>
      </c>
      <c r="R4049" t="s">
        <v>884</v>
      </c>
      <c r="S4049" t="str">
        <f t="shared" si="63"/>
        <v>FLORES CHAMBILLA, ALFREDO</v>
      </c>
      <c r="T4049" t="s">
        <v>62</v>
      </c>
      <c r="U4049" t="s">
        <v>47</v>
      </c>
      <c r="V4049" t="s">
        <v>48</v>
      </c>
      <c r="W4049" t="s">
        <v>18357</v>
      </c>
      <c r="X4049" s="121">
        <v>21038</v>
      </c>
      <c r="Y4049" t="s">
        <v>4063</v>
      </c>
      <c r="AB4049" t="s">
        <v>37</v>
      </c>
      <c r="AC4049" t="s">
        <v>38</v>
      </c>
      <c r="AD4049" t="s">
        <v>39</v>
      </c>
    </row>
    <row r="4050" spans="1:30">
      <c r="A4050" t="s">
        <v>5459</v>
      </c>
      <c r="B4050" t="s">
        <v>26</v>
      </c>
      <c r="C4050" t="s">
        <v>27</v>
      </c>
      <c r="D4050" t="s">
        <v>28</v>
      </c>
      <c r="E4050" t="s">
        <v>362</v>
      </c>
      <c r="F4050" t="s">
        <v>5439</v>
      </c>
      <c r="G4050" t="s">
        <v>5440</v>
      </c>
      <c r="H4050" t="s">
        <v>6181</v>
      </c>
      <c r="I4050" t="s">
        <v>537</v>
      </c>
      <c r="J4050" t="s">
        <v>5459</v>
      </c>
      <c r="K4050" t="s">
        <v>30</v>
      </c>
      <c r="L4050" t="s">
        <v>30</v>
      </c>
      <c r="M4050" t="s">
        <v>8480</v>
      </c>
      <c r="N4050" t="s">
        <v>42</v>
      </c>
      <c r="O4050" t="s">
        <v>19361</v>
      </c>
      <c r="P4050" t="s">
        <v>529</v>
      </c>
      <c r="Q4050" t="s">
        <v>269</v>
      </c>
      <c r="R4050" t="s">
        <v>884</v>
      </c>
      <c r="S4050" t="str">
        <f t="shared" si="63"/>
        <v>AQUINO CUTIPA, ALFREDO</v>
      </c>
      <c r="T4050" t="s">
        <v>46</v>
      </c>
      <c r="U4050" t="s">
        <v>47</v>
      </c>
      <c r="V4050" t="s">
        <v>48</v>
      </c>
      <c r="W4050" t="s">
        <v>18057</v>
      </c>
      <c r="X4050" s="121">
        <v>24607</v>
      </c>
      <c r="Y4050" t="s">
        <v>4573</v>
      </c>
      <c r="AB4050" t="s">
        <v>37</v>
      </c>
      <c r="AC4050" t="s">
        <v>38</v>
      </c>
      <c r="AD4050" t="s">
        <v>39</v>
      </c>
    </row>
    <row r="4051" spans="1:30">
      <c r="A4051" t="s">
        <v>5461</v>
      </c>
      <c r="B4051" t="s">
        <v>26</v>
      </c>
      <c r="C4051" t="s">
        <v>27</v>
      </c>
      <c r="D4051" t="s">
        <v>28</v>
      </c>
      <c r="E4051" t="s">
        <v>362</v>
      </c>
      <c r="F4051" t="s">
        <v>5439</v>
      </c>
      <c r="G4051" t="s">
        <v>5440</v>
      </c>
      <c r="H4051" t="s">
        <v>6181</v>
      </c>
      <c r="I4051" t="s">
        <v>537</v>
      </c>
      <c r="J4051" t="s">
        <v>5461</v>
      </c>
      <c r="K4051" t="s">
        <v>30</v>
      </c>
      <c r="L4051" t="s">
        <v>74</v>
      </c>
      <c r="M4051" t="s">
        <v>74</v>
      </c>
      <c r="N4051" t="s">
        <v>231</v>
      </c>
      <c r="O4051" t="s">
        <v>19362</v>
      </c>
      <c r="P4051" t="s">
        <v>40</v>
      </c>
      <c r="Q4051" t="s">
        <v>40</v>
      </c>
      <c r="R4051" t="s">
        <v>40</v>
      </c>
      <c r="S4051" s="163" t="s">
        <v>231</v>
      </c>
      <c r="T4051" t="s">
        <v>62</v>
      </c>
      <c r="U4051" t="s">
        <v>47</v>
      </c>
      <c r="V4051" t="s">
        <v>48</v>
      </c>
      <c r="W4051" t="s">
        <v>40</v>
      </c>
      <c r="X4051" t="s">
        <v>232</v>
      </c>
      <c r="Y4051" t="s">
        <v>40</v>
      </c>
      <c r="AB4051" t="s">
        <v>37</v>
      </c>
      <c r="AC4051" t="s">
        <v>77</v>
      </c>
      <c r="AD4051" t="s">
        <v>39</v>
      </c>
    </row>
    <row r="4052" spans="1:30">
      <c r="A4052" t="s">
        <v>5462</v>
      </c>
      <c r="B4052" t="s">
        <v>26</v>
      </c>
      <c r="C4052" t="s">
        <v>27</v>
      </c>
      <c r="D4052" t="s">
        <v>28</v>
      </c>
      <c r="E4052" t="s">
        <v>362</v>
      </c>
      <c r="F4052" t="s">
        <v>5439</v>
      </c>
      <c r="G4052" t="s">
        <v>5440</v>
      </c>
      <c r="H4052" t="s">
        <v>6181</v>
      </c>
      <c r="I4052" t="s">
        <v>537</v>
      </c>
      <c r="J4052" t="s">
        <v>5462</v>
      </c>
      <c r="K4052" t="s">
        <v>87</v>
      </c>
      <c r="L4052" t="s">
        <v>88</v>
      </c>
      <c r="M4052" t="s">
        <v>93</v>
      </c>
      <c r="N4052" t="s">
        <v>42</v>
      </c>
      <c r="O4052" t="s">
        <v>5463</v>
      </c>
      <c r="P4052" t="s">
        <v>2380</v>
      </c>
      <c r="Q4052" t="s">
        <v>103</v>
      </c>
      <c r="R4052" t="s">
        <v>608</v>
      </c>
      <c r="S4052" t="str">
        <f t="shared" si="63"/>
        <v>CALANCHO MAMANI, ELSA</v>
      </c>
      <c r="T4052" t="s">
        <v>91</v>
      </c>
      <c r="U4052" t="s">
        <v>36</v>
      </c>
      <c r="V4052" t="s">
        <v>48</v>
      </c>
      <c r="W4052" t="s">
        <v>18358</v>
      </c>
      <c r="X4052" s="121">
        <v>22629</v>
      </c>
      <c r="Y4052" t="s">
        <v>5464</v>
      </c>
      <c r="AB4052" t="s">
        <v>37</v>
      </c>
      <c r="AC4052" t="s">
        <v>92</v>
      </c>
      <c r="AD4052" t="s">
        <v>39</v>
      </c>
    </row>
    <row r="4053" spans="1:30">
      <c r="A4053" t="s">
        <v>5467</v>
      </c>
      <c r="B4053" t="s">
        <v>26</v>
      </c>
      <c r="C4053" t="s">
        <v>27</v>
      </c>
      <c r="D4053" t="s">
        <v>229</v>
      </c>
      <c r="E4053" t="s">
        <v>230</v>
      </c>
      <c r="F4053" t="s">
        <v>5465</v>
      </c>
      <c r="G4053" t="s">
        <v>5466</v>
      </c>
      <c r="H4053" t="s">
        <v>6181</v>
      </c>
      <c r="I4053" t="s">
        <v>5971</v>
      </c>
      <c r="J4053" t="s">
        <v>5467</v>
      </c>
      <c r="K4053" t="s">
        <v>30</v>
      </c>
      <c r="L4053" t="s">
        <v>30</v>
      </c>
      <c r="M4053" t="s">
        <v>41</v>
      </c>
      <c r="N4053" t="s">
        <v>42</v>
      </c>
      <c r="O4053" t="s">
        <v>14804</v>
      </c>
      <c r="P4053" t="s">
        <v>705</v>
      </c>
      <c r="Q4053" t="s">
        <v>72</v>
      </c>
      <c r="R4053" t="s">
        <v>18361</v>
      </c>
      <c r="S4053" t="str">
        <f t="shared" si="63"/>
        <v>BLANCO QUISPE, YOBED JESUS</v>
      </c>
      <c r="T4053" t="s">
        <v>51</v>
      </c>
      <c r="U4053" t="s">
        <v>47</v>
      </c>
      <c r="V4053" t="s">
        <v>48</v>
      </c>
      <c r="W4053" t="s">
        <v>18359</v>
      </c>
      <c r="X4053" s="121">
        <v>26697</v>
      </c>
      <c r="Y4053" t="s">
        <v>18360</v>
      </c>
      <c r="AB4053" t="s">
        <v>37</v>
      </c>
      <c r="AC4053" t="s">
        <v>38</v>
      </c>
      <c r="AD4053" t="s">
        <v>39</v>
      </c>
    </row>
    <row r="4054" spans="1:30">
      <c r="A4054" t="s">
        <v>5473</v>
      </c>
      <c r="B4054" t="s">
        <v>26</v>
      </c>
      <c r="C4054" t="s">
        <v>27</v>
      </c>
      <c r="D4054" t="s">
        <v>28</v>
      </c>
      <c r="E4054" t="s">
        <v>444</v>
      </c>
      <c r="F4054" t="s">
        <v>5471</v>
      </c>
      <c r="G4054" t="s">
        <v>5472</v>
      </c>
      <c r="H4054" t="s">
        <v>6181</v>
      </c>
      <c r="I4054" t="s">
        <v>6014</v>
      </c>
      <c r="J4054" t="s">
        <v>5473</v>
      </c>
      <c r="K4054" t="s">
        <v>30</v>
      </c>
      <c r="L4054" t="s">
        <v>31</v>
      </c>
      <c r="M4054" t="s">
        <v>32</v>
      </c>
      <c r="N4054" t="s">
        <v>231</v>
      </c>
      <c r="O4054" t="s">
        <v>5474</v>
      </c>
      <c r="P4054" t="s">
        <v>40</v>
      </c>
      <c r="Q4054" t="s">
        <v>40</v>
      </c>
      <c r="R4054" t="s">
        <v>40</v>
      </c>
      <c r="S4054" s="163" t="s">
        <v>231</v>
      </c>
      <c r="T4054" t="s">
        <v>62</v>
      </c>
      <c r="U4054" t="s">
        <v>36</v>
      </c>
      <c r="V4054" t="s">
        <v>48</v>
      </c>
      <c r="W4054" t="s">
        <v>40</v>
      </c>
      <c r="X4054" t="s">
        <v>232</v>
      </c>
      <c r="Y4054" t="s">
        <v>40</v>
      </c>
      <c r="AB4054" t="s">
        <v>37</v>
      </c>
      <c r="AC4054" t="s">
        <v>38</v>
      </c>
      <c r="AD4054" t="s">
        <v>39</v>
      </c>
    </row>
    <row r="4055" spans="1:30">
      <c r="A4055" t="s">
        <v>5475</v>
      </c>
      <c r="B4055" t="s">
        <v>26</v>
      </c>
      <c r="C4055" t="s">
        <v>27</v>
      </c>
      <c r="D4055" t="s">
        <v>28</v>
      </c>
      <c r="E4055" t="s">
        <v>444</v>
      </c>
      <c r="F4055" t="s">
        <v>5471</v>
      </c>
      <c r="G4055" t="s">
        <v>5472</v>
      </c>
      <c r="H4055" t="s">
        <v>6181</v>
      </c>
      <c r="I4055" t="s">
        <v>6014</v>
      </c>
      <c r="J4055" t="s">
        <v>5475</v>
      </c>
      <c r="K4055" t="s">
        <v>30</v>
      </c>
      <c r="L4055" t="s">
        <v>30</v>
      </c>
      <c r="M4055" t="s">
        <v>41</v>
      </c>
      <c r="N4055" t="s">
        <v>42</v>
      </c>
      <c r="O4055" t="s">
        <v>5476</v>
      </c>
      <c r="P4055" t="s">
        <v>563</v>
      </c>
      <c r="Q4055" t="s">
        <v>103</v>
      </c>
      <c r="R4055" t="s">
        <v>575</v>
      </c>
      <c r="S4055" t="str">
        <f t="shared" si="63"/>
        <v>MARIN MAMANI, OLGA</v>
      </c>
      <c r="T4055" t="s">
        <v>51</v>
      </c>
      <c r="U4055" t="s">
        <v>47</v>
      </c>
      <c r="V4055" t="s">
        <v>48</v>
      </c>
      <c r="W4055" t="s">
        <v>18362</v>
      </c>
      <c r="X4055" s="121">
        <v>27461</v>
      </c>
      <c r="Y4055" t="s">
        <v>5477</v>
      </c>
      <c r="AB4055" t="s">
        <v>37</v>
      </c>
      <c r="AC4055" t="s">
        <v>38</v>
      </c>
      <c r="AD4055" t="s">
        <v>39</v>
      </c>
    </row>
    <row r="4056" spans="1:30">
      <c r="A4056" t="s">
        <v>5478</v>
      </c>
      <c r="B4056" t="s">
        <v>26</v>
      </c>
      <c r="C4056" t="s">
        <v>27</v>
      </c>
      <c r="D4056" t="s">
        <v>28</v>
      </c>
      <c r="E4056" t="s">
        <v>444</v>
      </c>
      <c r="F4056" t="s">
        <v>5471</v>
      </c>
      <c r="G4056" t="s">
        <v>5472</v>
      </c>
      <c r="H4056" t="s">
        <v>6181</v>
      </c>
      <c r="I4056" t="s">
        <v>6014</v>
      </c>
      <c r="J4056" t="s">
        <v>5478</v>
      </c>
      <c r="K4056" t="s">
        <v>30</v>
      </c>
      <c r="L4056" t="s">
        <v>30</v>
      </c>
      <c r="M4056" t="s">
        <v>41</v>
      </c>
      <c r="N4056" t="s">
        <v>42</v>
      </c>
      <c r="O4056" t="s">
        <v>5479</v>
      </c>
      <c r="P4056" t="s">
        <v>717</v>
      </c>
      <c r="Q4056" t="s">
        <v>72</v>
      </c>
      <c r="R4056" t="s">
        <v>692</v>
      </c>
      <c r="S4056" t="str">
        <f t="shared" si="63"/>
        <v>LEON QUISPE, JUAN</v>
      </c>
      <c r="T4056" t="s">
        <v>51</v>
      </c>
      <c r="U4056" t="s">
        <v>47</v>
      </c>
      <c r="V4056" t="s">
        <v>48</v>
      </c>
      <c r="W4056" t="s">
        <v>18363</v>
      </c>
      <c r="X4056" s="121">
        <v>28749</v>
      </c>
      <c r="Y4056" t="s">
        <v>4236</v>
      </c>
      <c r="AB4056" t="s">
        <v>37</v>
      </c>
      <c r="AC4056" t="s">
        <v>38</v>
      </c>
      <c r="AD4056" t="s">
        <v>39</v>
      </c>
    </row>
    <row r="4057" spans="1:30">
      <c r="A4057" t="s">
        <v>5480</v>
      </c>
      <c r="B4057" t="s">
        <v>26</v>
      </c>
      <c r="C4057" t="s">
        <v>27</v>
      </c>
      <c r="D4057" t="s">
        <v>28</v>
      </c>
      <c r="E4057" t="s">
        <v>444</v>
      </c>
      <c r="F4057" t="s">
        <v>5471</v>
      </c>
      <c r="G4057" t="s">
        <v>5472</v>
      </c>
      <c r="H4057" t="s">
        <v>6181</v>
      </c>
      <c r="I4057" t="s">
        <v>6014</v>
      </c>
      <c r="J4057" t="s">
        <v>5480</v>
      </c>
      <c r="K4057" t="s">
        <v>30</v>
      </c>
      <c r="L4057" t="s">
        <v>30</v>
      </c>
      <c r="M4057" t="s">
        <v>41</v>
      </c>
      <c r="N4057" t="s">
        <v>42</v>
      </c>
      <c r="O4057" t="s">
        <v>5481</v>
      </c>
      <c r="P4057" t="s">
        <v>468</v>
      </c>
      <c r="Q4057" t="s">
        <v>57</v>
      </c>
      <c r="R4057" t="s">
        <v>5482</v>
      </c>
      <c r="S4057" t="str">
        <f t="shared" si="63"/>
        <v>CHINO VILCA, PEDRO SOCRATES</v>
      </c>
      <c r="T4057" t="s">
        <v>46</v>
      </c>
      <c r="U4057" t="s">
        <v>47</v>
      </c>
      <c r="V4057" t="s">
        <v>48</v>
      </c>
      <c r="W4057" t="s">
        <v>18364</v>
      </c>
      <c r="X4057" s="121">
        <v>27878</v>
      </c>
      <c r="Y4057" t="s">
        <v>5483</v>
      </c>
      <c r="AB4057" t="s">
        <v>37</v>
      </c>
      <c r="AC4057" t="s">
        <v>38</v>
      </c>
      <c r="AD4057" t="s">
        <v>39</v>
      </c>
    </row>
    <row r="4058" spans="1:30">
      <c r="A4058" t="s">
        <v>5484</v>
      </c>
      <c r="B4058" t="s">
        <v>26</v>
      </c>
      <c r="C4058" t="s">
        <v>27</v>
      </c>
      <c r="D4058" t="s">
        <v>28</v>
      </c>
      <c r="E4058" t="s">
        <v>444</v>
      </c>
      <c r="F4058" t="s">
        <v>5471</v>
      </c>
      <c r="G4058" t="s">
        <v>5472</v>
      </c>
      <c r="H4058" t="s">
        <v>6181</v>
      </c>
      <c r="I4058" t="s">
        <v>6014</v>
      </c>
      <c r="J4058" t="s">
        <v>5484</v>
      </c>
      <c r="K4058" t="s">
        <v>30</v>
      </c>
      <c r="L4058" t="s">
        <v>30</v>
      </c>
      <c r="M4058" t="s">
        <v>41</v>
      </c>
      <c r="N4058" t="s">
        <v>42</v>
      </c>
      <c r="O4058" t="s">
        <v>5485</v>
      </c>
      <c r="P4058" t="s">
        <v>635</v>
      </c>
      <c r="Q4058" t="s">
        <v>64</v>
      </c>
      <c r="R4058" t="s">
        <v>458</v>
      </c>
      <c r="S4058" t="str">
        <f t="shared" si="63"/>
        <v>CATARI CHOQUE, MARGARITA</v>
      </c>
      <c r="T4058" t="s">
        <v>51</v>
      </c>
      <c r="U4058" t="s">
        <v>47</v>
      </c>
      <c r="V4058" t="s">
        <v>48</v>
      </c>
      <c r="W4058" t="s">
        <v>18365</v>
      </c>
      <c r="X4058" s="121">
        <v>28005</v>
      </c>
      <c r="Y4058" t="s">
        <v>5486</v>
      </c>
      <c r="AB4058" t="s">
        <v>37</v>
      </c>
      <c r="AC4058" t="s">
        <v>38</v>
      </c>
      <c r="AD4058" t="s">
        <v>39</v>
      </c>
    </row>
    <row r="4059" spans="1:30">
      <c r="A4059" t="s">
        <v>5487</v>
      </c>
      <c r="B4059" t="s">
        <v>26</v>
      </c>
      <c r="C4059" t="s">
        <v>27</v>
      </c>
      <c r="D4059" t="s">
        <v>28</v>
      </c>
      <c r="E4059" t="s">
        <v>444</v>
      </c>
      <c r="F4059" t="s">
        <v>5471</v>
      </c>
      <c r="G4059" t="s">
        <v>5472</v>
      </c>
      <c r="H4059" t="s">
        <v>6181</v>
      </c>
      <c r="I4059" t="s">
        <v>6014</v>
      </c>
      <c r="J4059" t="s">
        <v>5487</v>
      </c>
      <c r="K4059" t="s">
        <v>30</v>
      </c>
      <c r="L4059" t="s">
        <v>30</v>
      </c>
      <c r="M4059" t="s">
        <v>41</v>
      </c>
      <c r="N4059" t="s">
        <v>42</v>
      </c>
      <c r="O4059" t="s">
        <v>5488</v>
      </c>
      <c r="P4059" t="s">
        <v>996</v>
      </c>
      <c r="Q4059" t="s">
        <v>78</v>
      </c>
      <c r="R4059" t="s">
        <v>5489</v>
      </c>
      <c r="S4059" t="str">
        <f t="shared" si="63"/>
        <v>CAÑAPATAÑA LARICO, JAIME ROLANDO</v>
      </c>
      <c r="T4059" t="s">
        <v>46</v>
      </c>
      <c r="U4059" t="s">
        <v>47</v>
      </c>
      <c r="V4059" t="s">
        <v>48</v>
      </c>
      <c r="W4059" t="s">
        <v>18366</v>
      </c>
      <c r="X4059" s="121">
        <v>27599</v>
      </c>
      <c r="Y4059" t="s">
        <v>5490</v>
      </c>
      <c r="AB4059" t="s">
        <v>37</v>
      </c>
      <c r="AC4059" t="s">
        <v>38</v>
      </c>
      <c r="AD4059" t="s">
        <v>39</v>
      </c>
    </row>
    <row r="4060" spans="1:30">
      <c r="A4060" t="s">
        <v>5491</v>
      </c>
      <c r="B4060" t="s">
        <v>26</v>
      </c>
      <c r="C4060" t="s">
        <v>27</v>
      </c>
      <c r="D4060" t="s">
        <v>28</v>
      </c>
      <c r="E4060" t="s">
        <v>444</v>
      </c>
      <c r="F4060" t="s">
        <v>5471</v>
      </c>
      <c r="G4060" t="s">
        <v>5472</v>
      </c>
      <c r="H4060" t="s">
        <v>6181</v>
      </c>
      <c r="I4060" t="s">
        <v>6014</v>
      </c>
      <c r="J4060" t="s">
        <v>5491</v>
      </c>
      <c r="K4060" t="s">
        <v>30</v>
      </c>
      <c r="L4060" t="s">
        <v>30</v>
      </c>
      <c r="M4060" t="s">
        <v>41</v>
      </c>
      <c r="N4060" t="s">
        <v>42</v>
      </c>
      <c r="O4060" t="s">
        <v>5492</v>
      </c>
      <c r="P4060" t="s">
        <v>1683</v>
      </c>
      <c r="Q4060" t="s">
        <v>59</v>
      </c>
      <c r="R4060" t="s">
        <v>5493</v>
      </c>
      <c r="S4060" t="str">
        <f t="shared" si="63"/>
        <v>CALLATA GALLEGOS, HUGO GROVER</v>
      </c>
      <c r="T4060" t="s">
        <v>46</v>
      </c>
      <c r="U4060" t="s">
        <v>47</v>
      </c>
      <c r="V4060" t="s">
        <v>48</v>
      </c>
      <c r="W4060" t="s">
        <v>18367</v>
      </c>
      <c r="X4060" s="121">
        <v>28670</v>
      </c>
      <c r="Y4060" t="s">
        <v>5494</v>
      </c>
      <c r="AB4060" t="s">
        <v>37</v>
      </c>
      <c r="AC4060" t="s">
        <v>38</v>
      </c>
      <c r="AD4060" t="s">
        <v>39</v>
      </c>
    </row>
    <row r="4061" spans="1:30">
      <c r="A4061" t="s">
        <v>5495</v>
      </c>
      <c r="B4061" t="s">
        <v>26</v>
      </c>
      <c r="C4061" t="s">
        <v>27</v>
      </c>
      <c r="D4061" t="s">
        <v>28</v>
      </c>
      <c r="E4061" t="s">
        <v>444</v>
      </c>
      <c r="F4061" t="s">
        <v>5471</v>
      </c>
      <c r="G4061" t="s">
        <v>5472</v>
      </c>
      <c r="H4061" t="s">
        <v>6181</v>
      </c>
      <c r="I4061" t="s">
        <v>6014</v>
      </c>
      <c r="J4061" t="s">
        <v>5495</v>
      </c>
      <c r="K4061" t="s">
        <v>30</v>
      </c>
      <c r="L4061" t="s">
        <v>30</v>
      </c>
      <c r="M4061" t="s">
        <v>41</v>
      </c>
      <c r="N4061" t="s">
        <v>42</v>
      </c>
      <c r="O4061" t="s">
        <v>5496</v>
      </c>
      <c r="P4061" t="s">
        <v>385</v>
      </c>
      <c r="Q4061" t="s">
        <v>924</v>
      </c>
      <c r="R4061" t="s">
        <v>763</v>
      </c>
      <c r="S4061" t="str">
        <f t="shared" si="63"/>
        <v>LLANO PILCOMAMANI, NICOLAS</v>
      </c>
      <c r="T4061" t="s">
        <v>62</v>
      </c>
      <c r="U4061" t="s">
        <v>47</v>
      </c>
      <c r="V4061" t="s">
        <v>48</v>
      </c>
      <c r="W4061" t="s">
        <v>18368</v>
      </c>
      <c r="X4061" s="121">
        <v>25589</v>
      </c>
      <c r="Y4061" t="s">
        <v>5497</v>
      </c>
      <c r="AB4061" t="s">
        <v>37</v>
      </c>
      <c r="AC4061" t="s">
        <v>38</v>
      </c>
      <c r="AD4061" t="s">
        <v>39</v>
      </c>
    </row>
    <row r="4062" spans="1:30">
      <c r="A4062" t="s">
        <v>6347</v>
      </c>
      <c r="B4062" t="s">
        <v>26</v>
      </c>
      <c r="C4062" t="s">
        <v>27</v>
      </c>
      <c r="D4062" t="s">
        <v>28</v>
      </c>
      <c r="E4062" t="s">
        <v>444</v>
      </c>
      <c r="F4062" t="s">
        <v>5471</v>
      </c>
      <c r="G4062" t="s">
        <v>5472</v>
      </c>
      <c r="H4062" t="s">
        <v>6181</v>
      </c>
      <c r="I4062" t="s">
        <v>6014</v>
      </c>
      <c r="J4062" t="s">
        <v>6347</v>
      </c>
      <c r="K4062" t="s">
        <v>30</v>
      </c>
      <c r="L4062" t="s">
        <v>74</v>
      </c>
      <c r="M4062" t="s">
        <v>74</v>
      </c>
      <c r="N4062" t="s">
        <v>42</v>
      </c>
      <c r="O4062" t="s">
        <v>6348</v>
      </c>
      <c r="P4062" t="s">
        <v>285</v>
      </c>
      <c r="Q4062" t="s">
        <v>506</v>
      </c>
      <c r="R4062" t="s">
        <v>19363</v>
      </c>
      <c r="S4062" t="str">
        <f t="shared" si="63"/>
        <v>NINA ESCALANTE, SANTOS FRANCISCO</v>
      </c>
      <c r="T4062" t="s">
        <v>40</v>
      </c>
      <c r="U4062" t="s">
        <v>47</v>
      </c>
      <c r="V4062" t="s">
        <v>48</v>
      </c>
      <c r="W4062" t="s">
        <v>19364</v>
      </c>
      <c r="X4062" s="121">
        <v>28558</v>
      </c>
      <c r="Y4062" t="s">
        <v>19365</v>
      </c>
      <c r="AB4062" t="s">
        <v>37</v>
      </c>
      <c r="AC4062" t="s">
        <v>77</v>
      </c>
      <c r="AD4062" t="s">
        <v>39</v>
      </c>
    </row>
    <row r="4063" spans="1:30">
      <c r="A4063" t="s">
        <v>5500</v>
      </c>
      <c r="B4063" t="s">
        <v>26</v>
      </c>
      <c r="C4063" t="s">
        <v>27</v>
      </c>
      <c r="D4063" t="s">
        <v>28</v>
      </c>
      <c r="E4063" t="s">
        <v>422</v>
      </c>
      <c r="F4063" t="s">
        <v>5498</v>
      </c>
      <c r="G4063" t="s">
        <v>5499</v>
      </c>
      <c r="H4063" t="s">
        <v>6181</v>
      </c>
      <c r="I4063" t="s">
        <v>685</v>
      </c>
      <c r="J4063" t="s">
        <v>5500</v>
      </c>
      <c r="K4063" t="s">
        <v>30</v>
      </c>
      <c r="L4063" t="s">
        <v>31</v>
      </c>
      <c r="M4063" t="s">
        <v>32</v>
      </c>
      <c r="N4063" t="s">
        <v>33</v>
      </c>
      <c r="O4063" t="s">
        <v>5501</v>
      </c>
      <c r="P4063" t="s">
        <v>189</v>
      </c>
      <c r="Q4063" t="s">
        <v>103</v>
      </c>
      <c r="R4063" t="s">
        <v>4022</v>
      </c>
      <c r="S4063" t="str">
        <f t="shared" si="63"/>
        <v>APAZA MAMANI, JAIME VICTOR</v>
      </c>
      <c r="T4063" t="s">
        <v>310</v>
      </c>
      <c r="U4063" t="s">
        <v>36</v>
      </c>
      <c r="V4063" t="s">
        <v>158</v>
      </c>
      <c r="W4063" t="s">
        <v>18369</v>
      </c>
      <c r="X4063" s="121">
        <v>24694</v>
      </c>
      <c r="Y4063" t="s">
        <v>5502</v>
      </c>
      <c r="Z4063" s="121">
        <v>44240</v>
      </c>
      <c r="AB4063" t="s">
        <v>37</v>
      </c>
      <c r="AC4063" t="s">
        <v>38</v>
      </c>
      <c r="AD4063" t="s">
        <v>39</v>
      </c>
    </row>
    <row r="4064" spans="1:30">
      <c r="A4064" t="s">
        <v>4553</v>
      </c>
      <c r="B4064" t="s">
        <v>26</v>
      </c>
      <c r="C4064" t="s">
        <v>27</v>
      </c>
      <c r="D4064" t="s">
        <v>28</v>
      </c>
      <c r="E4064" t="s">
        <v>422</v>
      </c>
      <c r="F4064" t="s">
        <v>5498</v>
      </c>
      <c r="G4064" t="s">
        <v>5499</v>
      </c>
      <c r="H4064" t="s">
        <v>6181</v>
      </c>
      <c r="I4064" t="s">
        <v>685</v>
      </c>
      <c r="J4064" t="s">
        <v>4553</v>
      </c>
      <c r="K4064" t="s">
        <v>30</v>
      </c>
      <c r="L4064" t="s">
        <v>30</v>
      </c>
      <c r="M4064" t="s">
        <v>41</v>
      </c>
      <c r="N4064" t="s">
        <v>42</v>
      </c>
      <c r="O4064" t="s">
        <v>4554</v>
      </c>
      <c r="P4064" t="s">
        <v>176</v>
      </c>
      <c r="Q4064" t="s">
        <v>397</v>
      </c>
      <c r="R4064" t="s">
        <v>115</v>
      </c>
      <c r="S4064" t="str">
        <f t="shared" si="63"/>
        <v>ENRIQUEZ NEIRA, GIOVANNA</v>
      </c>
      <c r="T4064" t="s">
        <v>51</v>
      </c>
      <c r="U4064" t="s">
        <v>47</v>
      </c>
      <c r="V4064" t="s">
        <v>48</v>
      </c>
      <c r="W4064" t="s">
        <v>18370</v>
      </c>
      <c r="X4064" s="121">
        <v>25822</v>
      </c>
      <c r="Y4064" t="s">
        <v>5535</v>
      </c>
      <c r="AB4064" t="s">
        <v>37</v>
      </c>
      <c r="AC4064" t="s">
        <v>38</v>
      </c>
      <c r="AD4064" t="s">
        <v>39</v>
      </c>
    </row>
    <row r="4065" spans="1:30">
      <c r="A4065" t="s">
        <v>5503</v>
      </c>
      <c r="B4065" t="s">
        <v>26</v>
      </c>
      <c r="C4065" t="s">
        <v>27</v>
      </c>
      <c r="D4065" t="s">
        <v>28</v>
      </c>
      <c r="E4065" t="s">
        <v>422</v>
      </c>
      <c r="F4065" t="s">
        <v>5498</v>
      </c>
      <c r="G4065" t="s">
        <v>5499</v>
      </c>
      <c r="H4065" t="s">
        <v>6181</v>
      </c>
      <c r="I4065" t="s">
        <v>685</v>
      </c>
      <c r="J4065" t="s">
        <v>5503</v>
      </c>
      <c r="K4065" t="s">
        <v>30</v>
      </c>
      <c r="L4065" t="s">
        <v>30</v>
      </c>
      <c r="M4065" t="s">
        <v>41</v>
      </c>
      <c r="N4065" t="s">
        <v>42</v>
      </c>
      <c r="O4065" t="s">
        <v>111</v>
      </c>
      <c r="P4065" t="s">
        <v>5504</v>
      </c>
      <c r="Q4065" t="s">
        <v>57</v>
      </c>
      <c r="R4065" t="s">
        <v>5505</v>
      </c>
      <c r="S4065" t="str">
        <f t="shared" si="63"/>
        <v>SANGA VILCA, ABELARDO</v>
      </c>
      <c r="T4065" t="s">
        <v>58</v>
      </c>
      <c r="U4065" t="s">
        <v>47</v>
      </c>
      <c r="V4065" t="s">
        <v>48</v>
      </c>
      <c r="W4065" t="s">
        <v>18371</v>
      </c>
      <c r="X4065" s="121">
        <v>24780</v>
      </c>
      <c r="Y4065" t="s">
        <v>5506</v>
      </c>
      <c r="AB4065" t="s">
        <v>37</v>
      </c>
      <c r="AC4065" t="s">
        <v>38</v>
      </c>
      <c r="AD4065" t="s">
        <v>39</v>
      </c>
    </row>
    <row r="4066" spans="1:30">
      <c r="A4066" t="s">
        <v>5507</v>
      </c>
      <c r="B4066" t="s">
        <v>26</v>
      </c>
      <c r="C4066" t="s">
        <v>27</v>
      </c>
      <c r="D4066" t="s">
        <v>28</v>
      </c>
      <c r="E4066" t="s">
        <v>422</v>
      </c>
      <c r="F4066" t="s">
        <v>5498</v>
      </c>
      <c r="G4066" t="s">
        <v>5499</v>
      </c>
      <c r="H4066" t="s">
        <v>6181</v>
      </c>
      <c r="I4066" t="s">
        <v>685</v>
      </c>
      <c r="J4066" t="s">
        <v>5507</v>
      </c>
      <c r="K4066" t="s">
        <v>30</v>
      </c>
      <c r="L4066" t="s">
        <v>30</v>
      </c>
      <c r="M4066" t="s">
        <v>2590</v>
      </c>
      <c r="N4066" t="s">
        <v>42</v>
      </c>
      <c r="O4066" t="s">
        <v>111</v>
      </c>
      <c r="P4066" t="s">
        <v>57</v>
      </c>
      <c r="Q4066" t="s">
        <v>5508</v>
      </c>
      <c r="R4066" t="s">
        <v>185</v>
      </c>
      <c r="S4066" t="str">
        <f t="shared" si="63"/>
        <v>VILCA CAYLLAHUA, GLADYS</v>
      </c>
      <c r="T4066" t="s">
        <v>46</v>
      </c>
      <c r="U4066" t="s">
        <v>47</v>
      </c>
      <c r="V4066" t="s">
        <v>48</v>
      </c>
      <c r="W4066" t="s">
        <v>18372</v>
      </c>
      <c r="X4066" s="121">
        <v>26478</v>
      </c>
      <c r="Y4066" t="s">
        <v>5509</v>
      </c>
      <c r="AB4066" t="s">
        <v>37</v>
      </c>
      <c r="AC4066" t="s">
        <v>38</v>
      </c>
      <c r="AD4066" t="s">
        <v>39</v>
      </c>
    </row>
    <row r="4067" spans="1:30">
      <c r="A4067" t="s">
        <v>5510</v>
      </c>
      <c r="B4067" t="s">
        <v>26</v>
      </c>
      <c r="C4067" t="s">
        <v>27</v>
      </c>
      <c r="D4067" t="s">
        <v>28</v>
      </c>
      <c r="E4067" t="s">
        <v>422</v>
      </c>
      <c r="F4067" t="s">
        <v>5498</v>
      </c>
      <c r="G4067" t="s">
        <v>5499</v>
      </c>
      <c r="H4067" t="s">
        <v>6181</v>
      </c>
      <c r="I4067" t="s">
        <v>685</v>
      </c>
      <c r="J4067" t="s">
        <v>5510</v>
      </c>
      <c r="K4067" t="s">
        <v>30</v>
      </c>
      <c r="L4067" t="s">
        <v>30</v>
      </c>
      <c r="M4067" t="s">
        <v>41</v>
      </c>
      <c r="N4067" t="s">
        <v>42</v>
      </c>
      <c r="O4067" t="s">
        <v>5511</v>
      </c>
      <c r="P4067" t="s">
        <v>148</v>
      </c>
      <c r="Q4067" t="s">
        <v>72</v>
      </c>
      <c r="R4067" t="s">
        <v>6349</v>
      </c>
      <c r="S4067" t="str">
        <f t="shared" si="63"/>
        <v>RAMOS QUISPE, ROY REYQUER</v>
      </c>
      <c r="T4067" t="s">
        <v>58</v>
      </c>
      <c r="U4067" t="s">
        <v>47</v>
      </c>
      <c r="V4067" t="s">
        <v>48</v>
      </c>
      <c r="W4067" t="s">
        <v>18373</v>
      </c>
      <c r="X4067" s="121">
        <v>30380</v>
      </c>
      <c r="Y4067" t="s">
        <v>6350</v>
      </c>
      <c r="AB4067" t="s">
        <v>37</v>
      </c>
      <c r="AC4067" t="s">
        <v>38</v>
      </c>
      <c r="AD4067" t="s">
        <v>39</v>
      </c>
    </row>
    <row r="4068" spans="1:30">
      <c r="A4068" t="s">
        <v>5512</v>
      </c>
      <c r="B4068" t="s">
        <v>26</v>
      </c>
      <c r="C4068" t="s">
        <v>27</v>
      </c>
      <c r="D4068" t="s">
        <v>28</v>
      </c>
      <c r="E4068" t="s">
        <v>422</v>
      </c>
      <c r="F4068" t="s">
        <v>5498</v>
      </c>
      <c r="G4068" t="s">
        <v>5499</v>
      </c>
      <c r="H4068" t="s">
        <v>6181</v>
      </c>
      <c r="I4068" t="s">
        <v>685</v>
      </c>
      <c r="J4068" t="s">
        <v>5512</v>
      </c>
      <c r="K4068" t="s">
        <v>30</v>
      </c>
      <c r="L4068" t="s">
        <v>30</v>
      </c>
      <c r="M4068" t="s">
        <v>2498</v>
      </c>
      <c r="N4068" t="s">
        <v>42</v>
      </c>
      <c r="O4068" t="s">
        <v>271</v>
      </c>
      <c r="P4068" t="s">
        <v>189</v>
      </c>
      <c r="Q4068" t="s">
        <v>81</v>
      </c>
      <c r="R4068" t="s">
        <v>5513</v>
      </c>
      <c r="S4068" t="str">
        <f t="shared" si="63"/>
        <v>APAZA ACHATA, RAMON</v>
      </c>
      <c r="T4068" t="s">
        <v>58</v>
      </c>
      <c r="U4068" t="s">
        <v>47</v>
      </c>
      <c r="V4068" t="s">
        <v>48</v>
      </c>
      <c r="W4068" t="s">
        <v>18374</v>
      </c>
      <c r="X4068" s="121">
        <v>26176</v>
      </c>
      <c r="Y4068" t="s">
        <v>5514</v>
      </c>
      <c r="AB4068" t="s">
        <v>37</v>
      </c>
      <c r="AC4068" t="s">
        <v>38</v>
      </c>
      <c r="AD4068" t="s">
        <v>39</v>
      </c>
    </row>
    <row r="4069" spans="1:30">
      <c r="A4069" t="s">
        <v>5515</v>
      </c>
      <c r="B4069" t="s">
        <v>26</v>
      </c>
      <c r="C4069" t="s">
        <v>27</v>
      </c>
      <c r="D4069" t="s">
        <v>28</v>
      </c>
      <c r="E4069" t="s">
        <v>422</v>
      </c>
      <c r="F4069" t="s">
        <v>5498</v>
      </c>
      <c r="G4069" t="s">
        <v>5499</v>
      </c>
      <c r="H4069" t="s">
        <v>6181</v>
      </c>
      <c r="I4069" t="s">
        <v>685</v>
      </c>
      <c r="J4069" t="s">
        <v>5515</v>
      </c>
      <c r="K4069" t="s">
        <v>30</v>
      </c>
      <c r="L4069" t="s">
        <v>30</v>
      </c>
      <c r="M4069" t="s">
        <v>41</v>
      </c>
      <c r="N4069" t="s">
        <v>42</v>
      </c>
      <c r="O4069" t="s">
        <v>13499</v>
      </c>
      <c r="P4069" t="s">
        <v>72</v>
      </c>
      <c r="Q4069" t="s">
        <v>13500</v>
      </c>
      <c r="R4069" t="s">
        <v>13501</v>
      </c>
      <c r="S4069" t="str">
        <f t="shared" si="63"/>
        <v>QUISPE CCOARICONA, CIRIACO</v>
      </c>
      <c r="T4069" t="s">
        <v>910</v>
      </c>
      <c r="U4069" t="s">
        <v>47</v>
      </c>
      <c r="V4069" t="s">
        <v>48</v>
      </c>
      <c r="W4069" t="s">
        <v>18375</v>
      </c>
      <c r="X4069" s="121">
        <v>24488</v>
      </c>
      <c r="Y4069" t="s">
        <v>13502</v>
      </c>
      <c r="AB4069" t="s">
        <v>37</v>
      </c>
      <c r="AC4069" t="s">
        <v>38</v>
      </c>
      <c r="AD4069" t="s">
        <v>39</v>
      </c>
    </row>
    <row r="4070" spans="1:30">
      <c r="A4070" t="s">
        <v>10986</v>
      </c>
      <c r="B4070" t="s">
        <v>26</v>
      </c>
      <c r="C4070" t="s">
        <v>27</v>
      </c>
      <c r="D4070" t="s">
        <v>28</v>
      </c>
      <c r="E4070" t="s">
        <v>422</v>
      </c>
      <c r="F4070" t="s">
        <v>5498</v>
      </c>
      <c r="G4070" t="s">
        <v>5499</v>
      </c>
      <c r="H4070" t="s">
        <v>6181</v>
      </c>
      <c r="I4070" t="s">
        <v>685</v>
      </c>
      <c r="J4070" t="s">
        <v>10986</v>
      </c>
      <c r="K4070" t="s">
        <v>30</v>
      </c>
      <c r="L4070" t="s">
        <v>30</v>
      </c>
      <c r="M4070" t="s">
        <v>41</v>
      </c>
      <c r="N4070" t="s">
        <v>42</v>
      </c>
      <c r="O4070" t="s">
        <v>14805</v>
      </c>
      <c r="P4070" t="s">
        <v>122</v>
      </c>
      <c r="Q4070" t="s">
        <v>624</v>
      </c>
      <c r="R4070" t="s">
        <v>18378</v>
      </c>
      <c r="S4070" t="str">
        <f t="shared" si="63"/>
        <v>FLORES NINARAQUI, JHENRY ELMER</v>
      </c>
      <c r="T4070" t="s">
        <v>51</v>
      </c>
      <c r="U4070" t="s">
        <v>47</v>
      </c>
      <c r="V4070" t="s">
        <v>48</v>
      </c>
      <c r="W4070" t="s">
        <v>18376</v>
      </c>
      <c r="X4070" s="121">
        <v>27135</v>
      </c>
      <c r="Y4070" t="s">
        <v>18377</v>
      </c>
      <c r="AB4070" t="s">
        <v>37</v>
      </c>
      <c r="AC4070" t="s">
        <v>38</v>
      </c>
      <c r="AD4070" t="s">
        <v>39</v>
      </c>
    </row>
    <row r="4071" spans="1:30">
      <c r="A4071" t="s">
        <v>5518</v>
      </c>
      <c r="B4071" t="s">
        <v>26</v>
      </c>
      <c r="C4071" t="s">
        <v>27</v>
      </c>
      <c r="D4071" t="s">
        <v>28</v>
      </c>
      <c r="E4071" t="s">
        <v>422</v>
      </c>
      <c r="F4071" t="s">
        <v>5498</v>
      </c>
      <c r="G4071" t="s">
        <v>5499</v>
      </c>
      <c r="H4071" t="s">
        <v>6181</v>
      </c>
      <c r="I4071" t="s">
        <v>685</v>
      </c>
      <c r="J4071" t="s">
        <v>5518</v>
      </c>
      <c r="K4071" t="s">
        <v>30</v>
      </c>
      <c r="L4071" t="s">
        <v>30</v>
      </c>
      <c r="M4071" t="s">
        <v>41</v>
      </c>
      <c r="N4071" t="s">
        <v>231</v>
      </c>
      <c r="O4071" t="s">
        <v>18379</v>
      </c>
      <c r="P4071" t="s">
        <v>40</v>
      </c>
      <c r="Q4071" t="s">
        <v>40</v>
      </c>
      <c r="R4071" t="s">
        <v>40</v>
      </c>
      <c r="S4071" s="163" t="s">
        <v>231</v>
      </c>
      <c r="T4071" t="s">
        <v>62</v>
      </c>
      <c r="U4071" t="s">
        <v>47</v>
      </c>
      <c r="V4071" t="s">
        <v>48</v>
      </c>
      <c r="W4071" t="s">
        <v>40</v>
      </c>
      <c r="X4071" t="s">
        <v>232</v>
      </c>
      <c r="Y4071" t="s">
        <v>40</v>
      </c>
      <c r="AB4071" t="s">
        <v>37</v>
      </c>
      <c r="AC4071" t="s">
        <v>6439</v>
      </c>
      <c r="AD4071" t="s">
        <v>39</v>
      </c>
    </row>
    <row r="4072" spans="1:30">
      <c r="A4072" t="s">
        <v>5521</v>
      </c>
      <c r="B4072" t="s">
        <v>26</v>
      </c>
      <c r="C4072" t="s">
        <v>27</v>
      </c>
      <c r="D4072" t="s">
        <v>28</v>
      </c>
      <c r="E4072" t="s">
        <v>422</v>
      </c>
      <c r="F4072" t="s">
        <v>5498</v>
      </c>
      <c r="G4072" t="s">
        <v>5499</v>
      </c>
      <c r="H4072" t="s">
        <v>6181</v>
      </c>
      <c r="I4072" t="s">
        <v>685</v>
      </c>
      <c r="J4072" t="s">
        <v>5521</v>
      </c>
      <c r="K4072" t="s">
        <v>30</v>
      </c>
      <c r="L4072" t="s">
        <v>30</v>
      </c>
      <c r="M4072" t="s">
        <v>41</v>
      </c>
      <c r="N4072" t="s">
        <v>42</v>
      </c>
      <c r="O4072" t="s">
        <v>2867</v>
      </c>
      <c r="P4072" t="s">
        <v>148</v>
      </c>
      <c r="Q4072" t="s">
        <v>273</v>
      </c>
      <c r="R4072" t="s">
        <v>5522</v>
      </c>
      <c r="S4072" t="str">
        <f t="shared" si="63"/>
        <v>RAMOS GORDILLO, JORGE VALERIANO</v>
      </c>
      <c r="T4072" t="s">
        <v>58</v>
      </c>
      <c r="U4072" t="s">
        <v>47</v>
      </c>
      <c r="V4072" t="s">
        <v>48</v>
      </c>
      <c r="W4072" t="s">
        <v>18380</v>
      </c>
      <c r="X4072" s="121">
        <v>24220</v>
      </c>
      <c r="Y4072" t="s">
        <v>5523</v>
      </c>
      <c r="AB4072" t="s">
        <v>37</v>
      </c>
      <c r="AC4072" t="s">
        <v>38</v>
      </c>
      <c r="AD4072" t="s">
        <v>39</v>
      </c>
    </row>
    <row r="4073" spans="1:30">
      <c r="A4073" t="s">
        <v>5524</v>
      </c>
      <c r="B4073" t="s">
        <v>26</v>
      </c>
      <c r="C4073" t="s">
        <v>27</v>
      </c>
      <c r="D4073" t="s">
        <v>28</v>
      </c>
      <c r="E4073" t="s">
        <v>422</v>
      </c>
      <c r="F4073" t="s">
        <v>5498</v>
      </c>
      <c r="G4073" t="s">
        <v>5499</v>
      </c>
      <c r="H4073" t="s">
        <v>6181</v>
      </c>
      <c r="I4073" t="s">
        <v>685</v>
      </c>
      <c r="J4073" t="s">
        <v>5524</v>
      </c>
      <c r="K4073" t="s">
        <v>87</v>
      </c>
      <c r="L4073" t="s">
        <v>88</v>
      </c>
      <c r="M4073" t="s">
        <v>89</v>
      </c>
      <c r="N4073" t="s">
        <v>231</v>
      </c>
      <c r="O4073" t="s">
        <v>19366</v>
      </c>
      <c r="P4073" t="s">
        <v>40</v>
      </c>
      <c r="Q4073" t="s">
        <v>40</v>
      </c>
      <c r="R4073" t="s">
        <v>40</v>
      </c>
      <c r="S4073" s="163" t="s">
        <v>231</v>
      </c>
      <c r="T4073" t="s">
        <v>62</v>
      </c>
      <c r="U4073" t="s">
        <v>36</v>
      </c>
      <c r="V4073" t="s">
        <v>48</v>
      </c>
      <c r="W4073" t="s">
        <v>40</v>
      </c>
      <c r="X4073" t="s">
        <v>232</v>
      </c>
      <c r="Y4073" t="s">
        <v>40</v>
      </c>
      <c r="AB4073" t="s">
        <v>37</v>
      </c>
      <c r="AC4073" t="s">
        <v>92</v>
      </c>
      <c r="AD4073" t="s">
        <v>39</v>
      </c>
    </row>
    <row r="4074" spans="1:30">
      <c r="A4074" t="s">
        <v>19367</v>
      </c>
      <c r="B4074" t="s">
        <v>26</v>
      </c>
      <c r="C4074" t="s">
        <v>27</v>
      </c>
      <c r="D4074" t="s">
        <v>28</v>
      </c>
      <c r="E4074" t="s">
        <v>444</v>
      </c>
      <c r="F4074" t="s">
        <v>5526</v>
      </c>
      <c r="G4074" t="s">
        <v>13504</v>
      </c>
      <c r="H4074" t="s">
        <v>6181</v>
      </c>
      <c r="I4074" t="s">
        <v>6013</v>
      </c>
      <c r="J4074" t="s">
        <v>19367</v>
      </c>
      <c r="K4074" t="s">
        <v>30</v>
      </c>
      <c r="L4074" t="s">
        <v>31</v>
      </c>
      <c r="M4074" t="s">
        <v>32</v>
      </c>
      <c r="N4074" t="s">
        <v>231</v>
      </c>
      <c r="O4074" t="s">
        <v>13505</v>
      </c>
      <c r="P4074" t="s">
        <v>40</v>
      </c>
      <c r="Q4074" t="s">
        <v>40</v>
      </c>
      <c r="R4074" t="s">
        <v>40</v>
      </c>
      <c r="S4074" s="163" t="s">
        <v>231</v>
      </c>
      <c r="T4074" t="s">
        <v>62</v>
      </c>
      <c r="U4074" t="s">
        <v>36</v>
      </c>
      <c r="V4074" t="s">
        <v>48</v>
      </c>
      <c r="W4074" t="s">
        <v>40</v>
      </c>
      <c r="X4074" t="s">
        <v>232</v>
      </c>
      <c r="Y4074" t="s">
        <v>40</v>
      </c>
      <c r="AB4074" t="s">
        <v>37</v>
      </c>
      <c r="AC4074" t="s">
        <v>38</v>
      </c>
      <c r="AD4074" t="s">
        <v>39</v>
      </c>
    </row>
    <row r="4075" spans="1:30">
      <c r="A4075" t="s">
        <v>5529</v>
      </c>
      <c r="B4075" t="s">
        <v>26</v>
      </c>
      <c r="C4075" t="s">
        <v>27</v>
      </c>
      <c r="D4075" t="s">
        <v>28</v>
      </c>
      <c r="E4075" t="s">
        <v>444</v>
      </c>
      <c r="F4075" t="s">
        <v>5526</v>
      </c>
      <c r="G4075" t="s">
        <v>13504</v>
      </c>
      <c r="H4075" t="s">
        <v>6181</v>
      </c>
      <c r="I4075" t="s">
        <v>6013</v>
      </c>
      <c r="J4075" t="s">
        <v>5529</v>
      </c>
      <c r="K4075" t="s">
        <v>30</v>
      </c>
      <c r="L4075" t="s">
        <v>30</v>
      </c>
      <c r="M4075" t="s">
        <v>41</v>
      </c>
      <c r="N4075" t="s">
        <v>42</v>
      </c>
      <c r="O4075" t="s">
        <v>13506</v>
      </c>
      <c r="P4075" t="s">
        <v>72</v>
      </c>
      <c r="Q4075" t="s">
        <v>18384</v>
      </c>
      <c r="R4075" t="s">
        <v>865</v>
      </c>
      <c r="S4075" t="str">
        <f t="shared" si="63"/>
        <v>QUISPE CHILLIHUA, JUAN CARLOS</v>
      </c>
      <c r="T4075" t="s">
        <v>51</v>
      </c>
      <c r="U4075" t="s">
        <v>47</v>
      </c>
      <c r="V4075" t="s">
        <v>48</v>
      </c>
      <c r="W4075" t="s">
        <v>18382</v>
      </c>
      <c r="X4075" s="121">
        <v>26820</v>
      </c>
      <c r="Y4075" t="s">
        <v>18383</v>
      </c>
      <c r="AB4075" t="s">
        <v>37</v>
      </c>
      <c r="AC4075" t="s">
        <v>38</v>
      </c>
      <c r="AD4075" t="s">
        <v>39</v>
      </c>
    </row>
    <row r="4076" spans="1:30">
      <c r="A4076" t="s">
        <v>5530</v>
      </c>
      <c r="B4076" t="s">
        <v>26</v>
      </c>
      <c r="C4076" t="s">
        <v>27</v>
      </c>
      <c r="D4076" t="s">
        <v>28</v>
      </c>
      <c r="E4076" t="s">
        <v>444</v>
      </c>
      <c r="F4076" t="s">
        <v>5526</v>
      </c>
      <c r="G4076" t="s">
        <v>13504</v>
      </c>
      <c r="H4076" t="s">
        <v>6181</v>
      </c>
      <c r="I4076" t="s">
        <v>6013</v>
      </c>
      <c r="J4076" t="s">
        <v>5530</v>
      </c>
      <c r="K4076" t="s">
        <v>30</v>
      </c>
      <c r="L4076" t="s">
        <v>30</v>
      </c>
      <c r="M4076" t="s">
        <v>8480</v>
      </c>
      <c r="N4076" t="s">
        <v>42</v>
      </c>
      <c r="O4076" t="s">
        <v>18385</v>
      </c>
      <c r="P4076" t="s">
        <v>294</v>
      </c>
      <c r="Q4076" t="s">
        <v>324</v>
      </c>
      <c r="R4076" t="s">
        <v>18388</v>
      </c>
      <c r="S4076" t="str">
        <f t="shared" si="63"/>
        <v>PAXI COAQUIRA, JERONIMO SOFIO</v>
      </c>
      <c r="T4076" t="s">
        <v>58</v>
      </c>
      <c r="U4076" t="s">
        <v>47</v>
      </c>
      <c r="V4076" t="s">
        <v>48</v>
      </c>
      <c r="W4076" t="s">
        <v>18386</v>
      </c>
      <c r="X4076" s="121">
        <v>24745</v>
      </c>
      <c r="Y4076" t="s">
        <v>18387</v>
      </c>
      <c r="AB4076" t="s">
        <v>37</v>
      </c>
      <c r="AC4076" t="s">
        <v>38</v>
      </c>
      <c r="AD4076" t="s">
        <v>39</v>
      </c>
    </row>
    <row r="4077" spans="1:30">
      <c r="A4077" t="s">
        <v>5531</v>
      </c>
      <c r="B4077" t="s">
        <v>26</v>
      </c>
      <c r="C4077" t="s">
        <v>27</v>
      </c>
      <c r="D4077" t="s">
        <v>28</v>
      </c>
      <c r="E4077" t="s">
        <v>444</v>
      </c>
      <c r="F4077" t="s">
        <v>5526</v>
      </c>
      <c r="G4077" t="s">
        <v>13504</v>
      </c>
      <c r="H4077" t="s">
        <v>6181</v>
      </c>
      <c r="I4077" t="s">
        <v>6013</v>
      </c>
      <c r="J4077" t="s">
        <v>5531</v>
      </c>
      <c r="K4077" t="s">
        <v>30</v>
      </c>
      <c r="L4077" t="s">
        <v>30</v>
      </c>
      <c r="M4077" t="s">
        <v>41</v>
      </c>
      <c r="N4077" t="s">
        <v>42</v>
      </c>
      <c r="O4077" t="s">
        <v>5532</v>
      </c>
      <c r="P4077" t="s">
        <v>650</v>
      </c>
      <c r="Q4077" t="s">
        <v>528</v>
      </c>
      <c r="R4077" t="s">
        <v>446</v>
      </c>
      <c r="S4077" t="str">
        <f t="shared" si="63"/>
        <v>RIVERA ZAPANA, HERMELINDA</v>
      </c>
      <c r="T4077" t="s">
        <v>46</v>
      </c>
      <c r="U4077" t="s">
        <v>47</v>
      </c>
      <c r="V4077" t="s">
        <v>48</v>
      </c>
      <c r="W4077" t="s">
        <v>18389</v>
      </c>
      <c r="X4077" s="121">
        <v>28485</v>
      </c>
      <c r="Y4077" t="s">
        <v>5533</v>
      </c>
      <c r="AB4077" t="s">
        <v>37</v>
      </c>
      <c r="AC4077" t="s">
        <v>38</v>
      </c>
      <c r="AD4077" t="s">
        <v>39</v>
      </c>
    </row>
    <row r="4078" spans="1:30">
      <c r="A4078" t="s">
        <v>5534</v>
      </c>
      <c r="B4078" t="s">
        <v>26</v>
      </c>
      <c r="C4078" t="s">
        <v>27</v>
      </c>
      <c r="D4078" t="s">
        <v>28</v>
      </c>
      <c r="E4078" t="s">
        <v>444</v>
      </c>
      <c r="F4078" t="s">
        <v>5526</v>
      </c>
      <c r="G4078" t="s">
        <v>13504</v>
      </c>
      <c r="H4078" t="s">
        <v>6181</v>
      </c>
      <c r="I4078" t="s">
        <v>6013</v>
      </c>
      <c r="J4078" t="s">
        <v>5534</v>
      </c>
      <c r="K4078" t="s">
        <v>30</v>
      </c>
      <c r="L4078" t="s">
        <v>30</v>
      </c>
      <c r="M4078" t="s">
        <v>41</v>
      </c>
      <c r="N4078" t="s">
        <v>231</v>
      </c>
      <c r="O4078" t="s">
        <v>18390</v>
      </c>
      <c r="P4078" t="s">
        <v>40</v>
      </c>
      <c r="Q4078" t="s">
        <v>40</v>
      </c>
      <c r="R4078" t="s">
        <v>40</v>
      </c>
      <c r="S4078" s="163" t="s">
        <v>231</v>
      </c>
      <c r="T4078" t="s">
        <v>62</v>
      </c>
      <c r="U4078" t="s">
        <v>47</v>
      </c>
      <c r="V4078" t="s">
        <v>48</v>
      </c>
      <c r="W4078" t="s">
        <v>40</v>
      </c>
      <c r="X4078" t="s">
        <v>232</v>
      </c>
      <c r="Y4078" t="s">
        <v>40</v>
      </c>
      <c r="AB4078" t="s">
        <v>37</v>
      </c>
      <c r="AC4078" t="s">
        <v>6439</v>
      </c>
      <c r="AD4078" t="s">
        <v>39</v>
      </c>
    </row>
    <row r="4079" spans="1:30">
      <c r="A4079" t="s">
        <v>5536</v>
      </c>
      <c r="B4079" t="s">
        <v>26</v>
      </c>
      <c r="C4079" t="s">
        <v>27</v>
      </c>
      <c r="D4079" t="s">
        <v>28</v>
      </c>
      <c r="E4079" t="s">
        <v>444</v>
      </c>
      <c r="F4079" t="s">
        <v>5526</v>
      </c>
      <c r="G4079" t="s">
        <v>13504</v>
      </c>
      <c r="H4079" t="s">
        <v>6181</v>
      </c>
      <c r="I4079" t="s">
        <v>6013</v>
      </c>
      <c r="J4079" t="s">
        <v>5536</v>
      </c>
      <c r="K4079" t="s">
        <v>30</v>
      </c>
      <c r="L4079" t="s">
        <v>30</v>
      </c>
      <c r="M4079" t="s">
        <v>41</v>
      </c>
      <c r="N4079" t="s">
        <v>42</v>
      </c>
      <c r="O4079" t="s">
        <v>5537</v>
      </c>
      <c r="P4079" t="s">
        <v>59</v>
      </c>
      <c r="Q4079" t="s">
        <v>418</v>
      </c>
      <c r="R4079" t="s">
        <v>401</v>
      </c>
      <c r="S4079" t="str">
        <f t="shared" si="63"/>
        <v>GALLEGOS ACERO, FELIX</v>
      </c>
      <c r="T4079" t="s">
        <v>51</v>
      </c>
      <c r="U4079" t="s">
        <v>47</v>
      </c>
      <c r="V4079" t="s">
        <v>48</v>
      </c>
      <c r="W4079" t="s">
        <v>18391</v>
      </c>
      <c r="X4079" s="121">
        <v>22240</v>
      </c>
      <c r="Y4079" t="s">
        <v>5538</v>
      </c>
      <c r="AB4079" t="s">
        <v>37</v>
      </c>
      <c r="AC4079" t="s">
        <v>38</v>
      </c>
      <c r="AD4079" t="s">
        <v>39</v>
      </c>
    </row>
    <row r="4080" spans="1:30">
      <c r="A4080" t="s">
        <v>5539</v>
      </c>
      <c r="B4080" t="s">
        <v>26</v>
      </c>
      <c r="C4080" t="s">
        <v>27</v>
      </c>
      <c r="D4080" t="s">
        <v>28</v>
      </c>
      <c r="E4080" t="s">
        <v>444</v>
      </c>
      <c r="F4080" t="s">
        <v>5526</v>
      </c>
      <c r="G4080" t="s">
        <v>13504</v>
      </c>
      <c r="H4080" t="s">
        <v>6181</v>
      </c>
      <c r="I4080" t="s">
        <v>6013</v>
      </c>
      <c r="J4080" t="s">
        <v>5539</v>
      </c>
      <c r="K4080" t="s">
        <v>30</v>
      </c>
      <c r="L4080" t="s">
        <v>30</v>
      </c>
      <c r="M4080" t="s">
        <v>41</v>
      </c>
      <c r="N4080" t="s">
        <v>42</v>
      </c>
      <c r="O4080" t="s">
        <v>5540</v>
      </c>
      <c r="P4080" t="s">
        <v>102</v>
      </c>
      <c r="Q4080" t="s">
        <v>5541</v>
      </c>
      <c r="R4080" t="s">
        <v>5542</v>
      </c>
      <c r="S4080" t="str">
        <f t="shared" si="63"/>
        <v>CHAMBI ILACOPA, VICENTE JUSTO</v>
      </c>
      <c r="T4080" t="s">
        <v>51</v>
      </c>
      <c r="U4080" t="s">
        <v>47</v>
      </c>
      <c r="V4080" t="s">
        <v>48</v>
      </c>
      <c r="W4080" t="s">
        <v>18392</v>
      </c>
      <c r="X4080" s="121">
        <v>21750</v>
      </c>
      <c r="Y4080" t="s">
        <v>5543</v>
      </c>
      <c r="AB4080" t="s">
        <v>37</v>
      </c>
      <c r="AC4080" t="s">
        <v>38</v>
      </c>
      <c r="AD4080" t="s">
        <v>39</v>
      </c>
    </row>
    <row r="4081" spans="1:30">
      <c r="A4081" t="s">
        <v>5544</v>
      </c>
      <c r="B4081" t="s">
        <v>26</v>
      </c>
      <c r="C4081" t="s">
        <v>27</v>
      </c>
      <c r="D4081" t="s">
        <v>28</v>
      </c>
      <c r="E4081" t="s">
        <v>444</v>
      </c>
      <c r="F4081" t="s">
        <v>5526</v>
      </c>
      <c r="G4081" t="s">
        <v>13504</v>
      </c>
      <c r="H4081" t="s">
        <v>6181</v>
      </c>
      <c r="I4081" t="s">
        <v>6013</v>
      </c>
      <c r="J4081" t="s">
        <v>5544</v>
      </c>
      <c r="K4081" t="s">
        <v>30</v>
      </c>
      <c r="L4081" t="s">
        <v>30</v>
      </c>
      <c r="M4081" t="s">
        <v>41</v>
      </c>
      <c r="N4081" t="s">
        <v>42</v>
      </c>
      <c r="O4081" t="s">
        <v>5545</v>
      </c>
      <c r="P4081" t="s">
        <v>312</v>
      </c>
      <c r="Q4081" t="s">
        <v>148</v>
      </c>
      <c r="R4081" t="s">
        <v>5546</v>
      </c>
      <c r="S4081" t="str">
        <f t="shared" si="63"/>
        <v>VARGAS RAMOS, ELISENY</v>
      </c>
      <c r="T4081" t="s">
        <v>46</v>
      </c>
      <c r="U4081" t="s">
        <v>47</v>
      </c>
      <c r="V4081" t="s">
        <v>48</v>
      </c>
      <c r="W4081" t="s">
        <v>18393</v>
      </c>
      <c r="X4081" s="121">
        <v>28023</v>
      </c>
      <c r="Y4081" t="s">
        <v>5547</v>
      </c>
      <c r="AB4081" t="s">
        <v>37</v>
      </c>
      <c r="AC4081" t="s">
        <v>38</v>
      </c>
      <c r="AD4081" t="s">
        <v>39</v>
      </c>
    </row>
    <row r="4082" spans="1:30">
      <c r="A4082" t="s">
        <v>5548</v>
      </c>
      <c r="B4082" t="s">
        <v>26</v>
      </c>
      <c r="C4082" t="s">
        <v>27</v>
      </c>
      <c r="D4082" t="s">
        <v>28</v>
      </c>
      <c r="E4082" t="s">
        <v>444</v>
      </c>
      <c r="F4082" t="s">
        <v>5526</v>
      </c>
      <c r="G4082" t="s">
        <v>13504</v>
      </c>
      <c r="H4082" t="s">
        <v>6181</v>
      </c>
      <c r="I4082" t="s">
        <v>6013</v>
      </c>
      <c r="J4082" t="s">
        <v>5548</v>
      </c>
      <c r="K4082" t="s">
        <v>30</v>
      </c>
      <c r="L4082" t="s">
        <v>74</v>
      </c>
      <c r="M4082" t="s">
        <v>74</v>
      </c>
      <c r="N4082" t="s">
        <v>42</v>
      </c>
      <c r="O4082" t="s">
        <v>116</v>
      </c>
      <c r="P4082" t="s">
        <v>103</v>
      </c>
      <c r="Q4082" t="s">
        <v>226</v>
      </c>
      <c r="R4082" t="s">
        <v>967</v>
      </c>
      <c r="S4082" t="str">
        <f t="shared" si="63"/>
        <v>MAMANI TICONA, NELSON</v>
      </c>
      <c r="T4082" t="s">
        <v>40</v>
      </c>
      <c r="U4082" t="s">
        <v>47</v>
      </c>
      <c r="V4082" t="s">
        <v>48</v>
      </c>
      <c r="W4082" t="s">
        <v>18394</v>
      </c>
      <c r="X4082" s="121">
        <v>27515</v>
      </c>
      <c r="Y4082" t="s">
        <v>4652</v>
      </c>
      <c r="AB4082" t="s">
        <v>37</v>
      </c>
      <c r="AC4082" t="s">
        <v>77</v>
      </c>
      <c r="AD4082" t="s">
        <v>39</v>
      </c>
    </row>
    <row r="4083" spans="1:30">
      <c r="A4083" t="s">
        <v>5549</v>
      </c>
      <c r="B4083" t="s">
        <v>26</v>
      </c>
      <c r="C4083" t="s">
        <v>27</v>
      </c>
      <c r="D4083" t="s">
        <v>28</v>
      </c>
      <c r="E4083" t="s">
        <v>444</v>
      </c>
      <c r="F4083" t="s">
        <v>5526</v>
      </c>
      <c r="G4083" t="s">
        <v>13504</v>
      </c>
      <c r="H4083" t="s">
        <v>6181</v>
      </c>
      <c r="I4083" t="s">
        <v>6013</v>
      </c>
      <c r="J4083" t="s">
        <v>5549</v>
      </c>
      <c r="K4083" t="s">
        <v>87</v>
      </c>
      <c r="L4083" t="s">
        <v>88</v>
      </c>
      <c r="M4083" t="s">
        <v>358</v>
      </c>
      <c r="N4083" t="s">
        <v>42</v>
      </c>
      <c r="O4083" t="s">
        <v>116</v>
      </c>
      <c r="P4083" t="s">
        <v>321</v>
      </c>
      <c r="Q4083" t="s">
        <v>322</v>
      </c>
      <c r="R4083" t="s">
        <v>5550</v>
      </c>
      <c r="S4083" t="str">
        <f t="shared" si="63"/>
        <v>TOMA VILCANQUI, KEPLER</v>
      </c>
      <c r="T4083" t="s">
        <v>99</v>
      </c>
      <c r="U4083" t="s">
        <v>36</v>
      </c>
      <c r="V4083" t="s">
        <v>48</v>
      </c>
      <c r="W4083" t="s">
        <v>18395</v>
      </c>
      <c r="X4083" s="121">
        <v>33339</v>
      </c>
      <c r="Y4083" t="s">
        <v>5551</v>
      </c>
      <c r="AB4083" t="s">
        <v>37</v>
      </c>
      <c r="AC4083" t="s">
        <v>92</v>
      </c>
      <c r="AD4083" t="s">
        <v>39</v>
      </c>
    </row>
    <row r="4084" spans="1:30">
      <c r="A4084" t="s">
        <v>5554</v>
      </c>
      <c r="B4084" t="s">
        <v>26</v>
      </c>
      <c r="C4084" t="s">
        <v>27</v>
      </c>
      <c r="D4084" t="s">
        <v>28</v>
      </c>
      <c r="E4084" t="s">
        <v>363</v>
      </c>
      <c r="F4084" t="s">
        <v>5552</v>
      </c>
      <c r="G4084" t="s">
        <v>5553</v>
      </c>
      <c r="H4084" t="s">
        <v>6181</v>
      </c>
      <c r="I4084" t="s">
        <v>5997</v>
      </c>
      <c r="J4084" t="s">
        <v>5554</v>
      </c>
      <c r="K4084" t="s">
        <v>30</v>
      </c>
      <c r="L4084" t="s">
        <v>31</v>
      </c>
      <c r="M4084" t="s">
        <v>32</v>
      </c>
      <c r="N4084" t="s">
        <v>33</v>
      </c>
      <c r="O4084" t="s">
        <v>6351</v>
      </c>
      <c r="P4084" t="s">
        <v>14806</v>
      </c>
      <c r="Q4084" t="s">
        <v>64</v>
      </c>
      <c r="R4084" t="s">
        <v>410</v>
      </c>
      <c r="S4084" t="str">
        <f t="shared" si="63"/>
        <v>LAURENTE CHOQUE, VICTOR</v>
      </c>
      <c r="T4084" t="s">
        <v>46</v>
      </c>
      <c r="U4084" t="s">
        <v>36</v>
      </c>
      <c r="V4084" t="s">
        <v>6426</v>
      </c>
      <c r="W4084" t="s">
        <v>18396</v>
      </c>
      <c r="X4084" s="121">
        <v>24316</v>
      </c>
      <c r="Y4084" t="s">
        <v>14807</v>
      </c>
      <c r="Z4084" s="121">
        <v>43525</v>
      </c>
      <c r="AA4084" s="121">
        <v>44985</v>
      </c>
      <c r="AB4084" t="s">
        <v>37</v>
      </c>
      <c r="AC4084" t="s">
        <v>38</v>
      </c>
      <c r="AD4084" t="s">
        <v>39</v>
      </c>
    </row>
    <row r="4085" spans="1:30">
      <c r="A4085" t="s">
        <v>5555</v>
      </c>
      <c r="B4085" t="s">
        <v>26</v>
      </c>
      <c r="C4085" t="s">
        <v>27</v>
      </c>
      <c r="D4085" t="s">
        <v>28</v>
      </c>
      <c r="E4085" t="s">
        <v>363</v>
      </c>
      <c r="F4085" t="s">
        <v>5552</v>
      </c>
      <c r="G4085" t="s">
        <v>5553</v>
      </c>
      <c r="H4085" t="s">
        <v>6181</v>
      </c>
      <c r="I4085" t="s">
        <v>5997</v>
      </c>
      <c r="J4085" t="s">
        <v>5555</v>
      </c>
      <c r="K4085" t="s">
        <v>30</v>
      </c>
      <c r="L4085" t="s">
        <v>30</v>
      </c>
      <c r="M4085" t="s">
        <v>41</v>
      </c>
      <c r="N4085" t="s">
        <v>42</v>
      </c>
      <c r="O4085" t="s">
        <v>5556</v>
      </c>
      <c r="P4085" t="s">
        <v>246</v>
      </c>
      <c r="Q4085" t="s">
        <v>285</v>
      </c>
      <c r="R4085" t="s">
        <v>5557</v>
      </c>
      <c r="S4085" t="str">
        <f t="shared" si="63"/>
        <v>MAQUERA NINA, JAEL EFRAIN</v>
      </c>
      <c r="T4085" t="s">
        <v>58</v>
      </c>
      <c r="U4085" t="s">
        <v>47</v>
      </c>
      <c r="V4085" t="s">
        <v>48</v>
      </c>
      <c r="W4085" t="s">
        <v>18397</v>
      </c>
      <c r="X4085" s="121">
        <v>21958</v>
      </c>
      <c r="Y4085" t="s">
        <v>5558</v>
      </c>
      <c r="AB4085" t="s">
        <v>37</v>
      </c>
      <c r="AC4085" t="s">
        <v>38</v>
      </c>
      <c r="AD4085" t="s">
        <v>39</v>
      </c>
    </row>
    <row r="4086" spans="1:30">
      <c r="A4086" t="s">
        <v>5559</v>
      </c>
      <c r="B4086" t="s">
        <v>26</v>
      </c>
      <c r="C4086" t="s">
        <v>27</v>
      </c>
      <c r="D4086" t="s">
        <v>28</v>
      </c>
      <c r="E4086" t="s">
        <v>363</v>
      </c>
      <c r="F4086" t="s">
        <v>5552</v>
      </c>
      <c r="G4086" t="s">
        <v>5553</v>
      </c>
      <c r="H4086" t="s">
        <v>6181</v>
      </c>
      <c r="I4086" t="s">
        <v>5997</v>
      </c>
      <c r="J4086" t="s">
        <v>5559</v>
      </c>
      <c r="K4086" t="s">
        <v>30</v>
      </c>
      <c r="L4086" t="s">
        <v>30</v>
      </c>
      <c r="M4086" t="s">
        <v>41</v>
      </c>
      <c r="N4086" t="s">
        <v>42</v>
      </c>
      <c r="O4086" t="s">
        <v>6353</v>
      </c>
      <c r="P4086" t="s">
        <v>684</v>
      </c>
      <c r="Q4086" t="s">
        <v>122</v>
      </c>
      <c r="R4086" t="s">
        <v>6270</v>
      </c>
      <c r="S4086" t="str">
        <f t="shared" si="63"/>
        <v>ARI FLORES, SUCY NANCY</v>
      </c>
      <c r="T4086" t="s">
        <v>51</v>
      </c>
      <c r="U4086" t="s">
        <v>47</v>
      </c>
      <c r="V4086" t="s">
        <v>48</v>
      </c>
      <c r="W4086" t="s">
        <v>18398</v>
      </c>
      <c r="X4086" s="121">
        <v>31528</v>
      </c>
      <c r="Y4086" t="s">
        <v>6271</v>
      </c>
      <c r="AB4086" t="s">
        <v>37</v>
      </c>
      <c r="AC4086" t="s">
        <v>38</v>
      </c>
      <c r="AD4086" t="s">
        <v>39</v>
      </c>
    </row>
    <row r="4087" spans="1:30">
      <c r="A4087" t="s">
        <v>5560</v>
      </c>
      <c r="B4087" t="s">
        <v>26</v>
      </c>
      <c r="C4087" t="s">
        <v>27</v>
      </c>
      <c r="D4087" t="s">
        <v>28</v>
      </c>
      <c r="E4087" t="s">
        <v>363</v>
      </c>
      <c r="F4087" t="s">
        <v>5552</v>
      </c>
      <c r="G4087" t="s">
        <v>5553</v>
      </c>
      <c r="H4087" t="s">
        <v>6181</v>
      </c>
      <c r="I4087" t="s">
        <v>5997</v>
      </c>
      <c r="J4087" t="s">
        <v>5560</v>
      </c>
      <c r="K4087" t="s">
        <v>30</v>
      </c>
      <c r="L4087" t="s">
        <v>30</v>
      </c>
      <c r="M4087" t="s">
        <v>41</v>
      </c>
      <c r="N4087" t="s">
        <v>42</v>
      </c>
      <c r="O4087" t="s">
        <v>5561</v>
      </c>
      <c r="P4087" t="s">
        <v>841</v>
      </c>
      <c r="Q4087" t="s">
        <v>359</v>
      </c>
      <c r="R4087" t="s">
        <v>707</v>
      </c>
      <c r="S4087" t="str">
        <f t="shared" si="63"/>
        <v>CAUNA ANQUISE, FLORENTINO</v>
      </c>
      <c r="T4087" t="s">
        <v>51</v>
      </c>
      <c r="U4087" t="s">
        <v>47</v>
      </c>
      <c r="V4087" t="s">
        <v>48</v>
      </c>
      <c r="W4087" t="s">
        <v>18399</v>
      </c>
      <c r="X4087" s="121">
        <v>25641</v>
      </c>
      <c r="Y4087" t="s">
        <v>5562</v>
      </c>
      <c r="AB4087" t="s">
        <v>37</v>
      </c>
      <c r="AC4087" t="s">
        <v>38</v>
      </c>
      <c r="AD4087" t="s">
        <v>39</v>
      </c>
    </row>
    <row r="4088" spans="1:30">
      <c r="A4088" t="s">
        <v>19368</v>
      </c>
      <c r="B4088" t="s">
        <v>26</v>
      </c>
      <c r="C4088" t="s">
        <v>27</v>
      </c>
      <c r="D4088" t="s">
        <v>28</v>
      </c>
      <c r="E4088" t="s">
        <v>363</v>
      </c>
      <c r="F4088" t="s">
        <v>5552</v>
      </c>
      <c r="G4088" t="s">
        <v>5553</v>
      </c>
      <c r="H4088" t="s">
        <v>6181</v>
      </c>
      <c r="I4088" t="s">
        <v>5997</v>
      </c>
      <c r="J4088" t="s">
        <v>19368</v>
      </c>
      <c r="K4088" t="s">
        <v>30</v>
      </c>
      <c r="L4088" t="s">
        <v>30</v>
      </c>
      <c r="M4088" t="s">
        <v>41</v>
      </c>
      <c r="N4088" t="s">
        <v>231</v>
      </c>
      <c r="O4088" t="s">
        <v>279</v>
      </c>
      <c r="P4088" t="s">
        <v>40</v>
      </c>
      <c r="Q4088" t="s">
        <v>40</v>
      </c>
      <c r="R4088" t="s">
        <v>40</v>
      </c>
      <c r="S4088" s="163" t="s">
        <v>231</v>
      </c>
      <c r="T4088" t="s">
        <v>62</v>
      </c>
      <c r="U4088" t="s">
        <v>47</v>
      </c>
      <c r="V4088" t="s">
        <v>48</v>
      </c>
      <c r="W4088" t="s">
        <v>40</v>
      </c>
      <c r="X4088" t="s">
        <v>232</v>
      </c>
      <c r="Y4088" t="s">
        <v>40</v>
      </c>
      <c r="AB4088" t="s">
        <v>37</v>
      </c>
      <c r="AC4088" t="s">
        <v>6439</v>
      </c>
      <c r="AD4088" t="s">
        <v>39</v>
      </c>
    </row>
    <row r="4089" spans="1:30">
      <c r="A4089" t="s">
        <v>5563</v>
      </c>
      <c r="B4089" t="s">
        <v>26</v>
      </c>
      <c r="C4089" t="s">
        <v>27</v>
      </c>
      <c r="D4089" t="s">
        <v>28</v>
      </c>
      <c r="E4089" t="s">
        <v>363</v>
      </c>
      <c r="F4089" t="s">
        <v>5552</v>
      </c>
      <c r="G4089" t="s">
        <v>5553</v>
      </c>
      <c r="H4089" t="s">
        <v>6181</v>
      </c>
      <c r="I4089" t="s">
        <v>5997</v>
      </c>
      <c r="J4089" t="s">
        <v>5563</v>
      </c>
      <c r="K4089" t="s">
        <v>30</v>
      </c>
      <c r="L4089" t="s">
        <v>30</v>
      </c>
      <c r="M4089" t="s">
        <v>41</v>
      </c>
      <c r="N4089" t="s">
        <v>42</v>
      </c>
      <c r="O4089" t="s">
        <v>116</v>
      </c>
      <c r="P4089" t="s">
        <v>312</v>
      </c>
      <c r="Q4089" t="s">
        <v>215</v>
      </c>
      <c r="R4089" t="s">
        <v>781</v>
      </c>
      <c r="S4089" t="str">
        <f t="shared" si="63"/>
        <v>VARGAS CASTILLO, LUZ MARY</v>
      </c>
      <c r="T4089" t="s">
        <v>58</v>
      </c>
      <c r="U4089" t="s">
        <v>47</v>
      </c>
      <c r="V4089" t="s">
        <v>48</v>
      </c>
      <c r="W4089" t="s">
        <v>18400</v>
      </c>
      <c r="X4089" s="121">
        <v>25570</v>
      </c>
      <c r="Y4089" t="s">
        <v>5564</v>
      </c>
      <c r="AB4089" t="s">
        <v>37</v>
      </c>
      <c r="AC4089" t="s">
        <v>38</v>
      </c>
      <c r="AD4089" t="s">
        <v>39</v>
      </c>
    </row>
    <row r="4090" spans="1:30">
      <c r="A4090" t="s">
        <v>5565</v>
      </c>
      <c r="B4090" t="s">
        <v>26</v>
      </c>
      <c r="C4090" t="s">
        <v>27</v>
      </c>
      <c r="D4090" t="s">
        <v>28</v>
      </c>
      <c r="E4090" t="s">
        <v>363</v>
      </c>
      <c r="F4090" t="s">
        <v>5552</v>
      </c>
      <c r="G4090" t="s">
        <v>5553</v>
      </c>
      <c r="H4090" t="s">
        <v>6181</v>
      </c>
      <c r="I4090" t="s">
        <v>5997</v>
      </c>
      <c r="J4090" t="s">
        <v>5565</v>
      </c>
      <c r="K4090" t="s">
        <v>30</v>
      </c>
      <c r="L4090" t="s">
        <v>30</v>
      </c>
      <c r="M4090" t="s">
        <v>41</v>
      </c>
      <c r="N4090" t="s">
        <v>42</v>
      </c>
      <c r="O4090" t="s">
        <v>116</v>
      </c>
      <c r="P4090" t="s">
        <v>385</v>
      </c>
      <c r="Q4090" t="s">
        <v>148</v>
      </c>
      <c r="R4090" t="s">
        <v>5566</v>
      </c>
      <c r="S4090" t="str">
        <f t="shared" si="63"/>
        <v>LLANO RAMOS, CLODOALDO</v>
      </c>
      <c r="T4090" t="s">
        <v>46</v>
      </c>
      <c r="U4090" t="s">
        <v>47</v>
      </c>
      <c r="V4090" t="s">
        <v>48</v>
      </c>
      <c r="W4090" t="s">
        <v>18401</v>
      </c>
      <c r="X4090" s="121">
        <v>26549</v>
      </c>
      <c r="Y4090" t="s">
        <v>5567</v>
      </c>
      <c r="AB4090" t="s">
        <v>37</v>
      </c>
      <c r="AC4090" t="s">
        <v>38</v>
      </c>
      <c r="AD4090" t="s">
        <v>39</v>
      </c>
    </row>
    <row r="4091" spans="1:30">
      <c r="A4091" t="s">
        <v>5568</v>
      </c>
      <c r="B4091" t="s">
        <v>26</v>
      </c>
      <c r="C4091" t="s">
        <v>27</v>
      </c>
      <c r="D4091" t="s">
        <v>28</v>
      </c>
      <c r="E4091" t="s">
        <v>363</v>
      </c>
      <c r="F4091" t="s">
        <v>5552</v>
      </c>
      <c r="G4091" t="s">
        <v>5553</v>
      </c>
      <c r="H4091" t="s">
        <v>6181</v>
      </c>
      <c r="I4091" t="s">
        <v>5997</v>
      </c>
      <c r="J4091" t="s">
        <v>5568</v>
      </c>
      <c r="K4091" t="s">
        <v>87</v>
      </c>
      <c r="L4091" t="s">
        <v>88</v>
      </c>
      <c r="M4091" t="s">
        <v>358</v>
      </c>
      <c r="N4091" t="s">
        <v>42</v>
      </c>
      <c r="O4091" t="s">
        <v>5569</v>
      </c>
      <c r="P4091" t="s">
        <v>189</v>
      </c>
      <c r="Q4091" t="s">
        <v>170</v>
      </c>
      <c r="R4091" t="s">
        <v>6354</v>
      </c>
      <c r="S4091" t="str">
        <f t="shared" si="63"/>
        <v>APAZA ROJAS, JULIA SABINA</v>
      </c>
      <c r="T4091" t="s">
        <v>711</v>
      </c>
      <c r="U4091" t="s">
        <v>36</v>
      </c>
      <c r="V4091" t="s">
        <v>48</v>
      </c>
      <c r="W4091" t="s">
        <v>18402</v>
      </c>
      <c r="X4091" s="121">
        <v>21851</v>
      </c>
      <c r="Y4091" t="s">
        <v>6355</v>
      </c>
      <c r="AB4091" t="s">
        <v>37</v>
      </c>
      <c r="AC4091" t="s">
        <v>92</v>
      </c>
      <c r="AD4091" t="s">
        <v>39</v>
      </c>
    </row>
    <row r="4092" spans="1:30">
      <c r="A4092" t="s">
        <v>5572</v>
      </c>
      <c r="B4092" t="s">
        <v>26</v>
      </c>
      <c r="C4092" t="s">
        <v>27</v>
      </c>
      <c r="D4092" t="s">
        <v>229</v>
      </c>
      <c r="E4092" t="s">
        <v>29</v>
      </c>
      <c r="F4092" t="s">
        <v>5570</v>
      </c>
      <c r="G4092" t="s">
        <v>5571</v>
      </c>
      <c r="H4092" t="s">
        <v>6181</v>
      </c>
      <c r="I4092" t="s">
        <v>6043</v>
      </c>
      <c r="J4092" t="s">
        <v>5572</v>
      </c>
      <c r="K4092" t="s">
        <v>30</v>
      </c>
      <c r="L4092" t="s">
        <v>31</v>
      </c>
      <c r="M4092" t="s">
        <v>699</v>
      </c>
      <c r="N4092" t="s">
        <v>33</v>
      </c>
      <c r="O4092" t="s">
        <v>5573</v>
      </c>
      <c r="P4092" t="s">
        <v>450</v>
      </c>
      <c r="Q4092" t="s">
        <v>487</v>
      </c>
      <c r="R4092" t="s">
        <v>5574</v>
      </c>
      <c r="S4092" t="str">
        <f t="shared" si="63"/>
        <v>VALDIVIA PINTO, MIKO GEORGINA</v>
      </c>
      <c r="T4092" t="s">
        <v>310</v>
      </c>
      <c r="U4092" t="s">
        <v>36</v>
      </c>
      <c r="V4092" t="s">
        <v>158</v>
      </c>
      <c r="W4092" t="s">
        <v>18403</v>
      </c>
      <c r="X4092" s="121">
        <v>26159</v>
      </c>
      <c r="Y4092" t="s">
        <v>5575</v>
      </c>
      <c r="Z4092" s="121">
        <v>44240</v>
      </c>
      <c r="AB4092" t="s">
        <v>37</v>
      </c>
      <c r="AC4092" t="s">
        <v>38</v>
      </c>
      <c r="AD4092" t="s">
        <v>39</v>
      </c>
    </row>
    <row r="4093" spans="1:30">
      <c r="A4093" t="s">
        <v>19369</v>
      </c>
      <c r="B4093" t="s">
        <v>26</v>
      </c>
      <c r="C4093" t="s">
        <v>27</v>
      </c>
      <c r="D4093" t="s">
        <v>229</v>
      </c>
      <c r="E4093" t="s">
        <v>29</v>
      </c>
      <c r="F4093" t="s">
        <v>5570</v>
      </c>
      <c r="G4093" t="s">
        <v>5571</v>
      </c>
      <c r="H4093" t="s">
        <v>6181</v>
      </c>
      <c r="I4093" t="s">
        <v>6043</v>
      </c>
      <c r="J4093" t="s">
        <v>19369</v>
      </c>
      <c r="K4093" t="s">
        <v>30</v>
      </c>
      <c r="L4093" t="s">
        <v>31</v>
      </c>
      <c r="M4093" t="s">
        <v>32</v>
      </c>
      <c r="N4093" t="s">
        <v>33</v>
      </c>
      <c r="O4093" t="s">
        <v>275</v>
      </c>
      <c r="P4093" t="s">
        <v>288</v>
      </c>
      <c r="Q4093" t="s">
        <v>326</v>
      </c>
      <c r="R4093" t="s">
        <v>5576</v>
      </c>
      <c r="S4093" t="str">
        <f t="shared" si="63"/>
        <v>MOLINA QUENTA, JORGE MOISES</v>
      </c>
      <c r="T4093" t="s">
        <v>58</v>
      </c>
      <c r="U4093" t="s">
        <v>36</v>
      </c>
      <c r="V4093" t="s">
        <v>158</v>
      </c>
      <c r="W4093" t="s">
        <v>18404</v>
      </c>
      <c r="X4093" s="121">
        <v>26976</v>
      </c>
      <c r="Y4093" t="s">
        <v>5577</v>
      </c>
      <c r="Z4093" s="121">
        <v>44240</v>
      </c>
      <c r="AB4093" t="s">
        <v>37</v>
      </c>
      <c r="AC4093" t="s">
        <v>38</v>
      </c>
      <c r="AD4093" t="s">
        <v>39</v>
      </c>
    </row>
    <row r="4094" spans="1:30">
      <c r="A4094" t="s">
        <v>13507</v>
      </c>
      <c r="B4094" t="s">
        <v>26</v>
      </c>
      <c r="C4094" t="s">
        <v>27</v>
      </c>
      <c r="D4094" t="s">
        <v>229</v>
      </c>
      <c r="E4094" t="s">
        <v>29</v>
      </c>
      <c r="F4094" t="s">
        <v>5570</v>
      </c>
      <c r="G4094" t="s">
        <v>5571</v>
      </c>
      <c r="H4094" t="s">
        <v>6181</v>
      </c>
      <c r="I4094" t="s">
        <v>6043</v>
      </c>
      <c r="J4094" t="s">
        <v>13507</v>
      </c>
      <c r="K4094" t="s">
        <v>30</v>
      </c>
      <c r="L4094" t="s">
        <v>30</v>
      </c>
      <c r="M4094" t="s">
        <v>41</v>
      </c>
      <c r="N4094" t="s">
        <v>42</v>
      </c>
      <c r="O4094" t="s">
        <v>7857</v>
      </c>
      <c r="P4094" t="s">
        <v>226</v>
      </c>
      <c r="Q4094" t="s">
        <v>192</v>
      </c>
      <c r="R4094" t="s">
        <v>18407</v>
      </c>
      <c r="S4094" t="str">
        <f t="shared" si="63"/>
        <v>TICONA BERNEDO, HUGO DAVID</v>
      </c>
      <c r="T4094" t="s">
        <v>51</v>
      </c>
      <c r="U4094" t="s">
        <v>47</v>
      </c>
      <c r="V4094" t="s">
        <v>48</v>
      </c>
      <c r="W4094" t="s">
        <v>18405</v>
      </c>
      <c r="X4094" s="121">
        <v>25343</v>
      </c>
      <c r="Y4094" t="s">
        <v>18406</v>
      </c>
      <c r="AB4094" t="s">
        <v>37</v>
      </c>
      <c r="AC4094" t="s">
        <v>38</v>
      </c>
      <c r="AD4094" t="s">
        <v>39</v>
      </c>
    </row>
    <row r="4095" spans="1:30">
      <c r="A4095" t="s">
        <v>5578</v>
      </c>
      <c r="B4095" t="s">
        <v>26</v>
      </c>
      <c r="C4095" t="s">
        <v>27</v>
      </c>
      <c r="D4095" t="s">
        <v>229</v>
      </c>
      <c r="E4095" t="s">
        <v>29</v>
      </c>
      <c r="F4095" t="s">
        <v>5570</v>
      </c>
      <c r="G4095" t="s">
        <v>5571</v>
      </c>
      <c r="H4095" t="s">
        <v>6181</v>
      </c>
      <c r="I4095" t="s">
        <v>6043</v>
      </c>
      <c r="J4095" t="s">
        <v>5578</v>
      </c>
      <c r="K4095" t="s">
        <v>30</v>
      </c>
      <c r="L4095" t="s">
        <v>30</v>
      </c>
      <c r="M4095" t="s">
        <v>41</v>
      </c>
      <c r="N4095" t="s">
        <v>231</v>
      </c>
      <c r="O4095" t="s">
        <v>5579</v>
      </c>
      <c r="P4095" t="s">
        <v>40</v>
      </c>
      <c r="Q4095" t="s">
        <v>40</v>
      </c>
      <c r="R4095" t="s">
        <v>40</v>
      </c>
      <c r="S4095" s="163" t="s">
        <v>231</v>
      </c>
      <c r="T4095" t="s">
        <v>62</v>
      </c>
      <c r="U4095" t="s">
        <v>47</v>
      </c>
      <c r="V4095" t="s">
        <v>48</v>
      </c>
      <c r="W4095" t="s">
        <v>40</v>
      </c>
      <c r="X4095" t="s">
        <v>232</v>
      </c>
      <c r="Y4095" t="s">
        <v>40</v>
      </c>
      <c r="AB4095" t="s">
        <v>37</v>
      </c>
      <c r="AC4095" t="s">
        <v>6439</v>
      </c>
      <c r="AD4095" t="s">
        <v>39</v>
      </c>
    </row>
    <row r="4096" spans="1:30">
      <c r="A4096" t="s">
        <v>5580</v>
      </c>
      <c r="B4096" t="s">
        <v>26</v>
      </c>
      <c r="C4096" t="s">
        <v>27</v>
      </c>
      <c r="D4096" t="s">
        <v>229</v>
      </c>
      <c r="E4096" t="s">
        <v>29</v>
      </c>
      <c r="F4096" t="s">
        <v>5570</v>
      </c>
      <c r="G4096" t="s">
        <v>5571</v>
      </c>
      <c r="H4096" t="s">
        <v>6181</v>
      </c>
      <c r="I4096" t="s">
        <v>6043</v>
      </c>
      <c r="J4096" t="s">
        <v>5580</v>
      </c>
      <c r="K4096" t="s">
        <v>30</v>
      </c>
      <c r="L4096" t="s">
        <v>30</v>
      </c>
      <c r="M4096" t="s">
        <v>41</v>
      </c>
      <c r="N4096" t="s">
        <v>231</v>
      </c>
      <c r="O4096" t="s">
        <v>990</v>
      </c>
      <c r="P4096" t="s">
        <v>40</v>
      </c>
      <c r="Q4096" t="s">
        <v>40</v>
      </c>
      <c r="R4096" t="s">
        <v>40</v>
      </c>
      <c r="S4096" s="163" t="s">
        <v>231</v>
      </c>
      <c r="T4096" t="s">
        <v>62</v>
      </c>
      <c r="U4096" t="s">
        <v>47</v>
      </c>
      <c r="V4096" t="s">
        <v>48</v>
      </c>
      <c r="W4096" t="s">
        <v>40</v>
      </c>
      <c r="X4096" t="s">
        <v>232</v>
      </c>
      <c r="Y4096" t="s">
        <v>40</v>
      </c>
      <c r="AB4096" t="s">
        <v>37</v>
      </c>
      <c r="AC4096" t="s">
        <v>6439</v>
      </c>
      <c r="AD4096" t="s">
        <v>39</v>
      </c>
    </row>
    <row r="4097" spans="1:30">
      <c r="A4097" t="s">
        <v>5581</v>
      </c>
      <c r="B4097" t="s">
        <v>26</v>
      </c>
      <c r="C4097" t="s">
        <v>27</v>
      </c>
      <c r="D4097" t="s">
        <v>229</v>
      </c>
      <c r="E4097" t="s">
        <v>29</v>
      </c>
      <c r="F4097" t="s">
        <v>5570</v>
      </c>
      <c r="G4097" t="s">
        <v>5571</v>
      </c>
      <c r="H4097" t="s">
        <v>6181</v>
      </c>
      <c r="I4097" t="s">
        <v>6043</v>
      </c>
      <c r="J4097" t="s">
        <v>5581</v>
      </c>
      <c r="K4097" t="s">
        <v>30</v>
      </c>
      <c r="L4097" t="s">
        <v>30</v>
      </c>
      <c r="M4097" t="s">
        <v>41</v>
      </c>
      <c r="N4097" t="s">
        <v>42</v>
      </c>
      <c r="O4097" t="s">
        <v>5582</v>
      </c>
      <c r="P4097" t="s">
        <v>333</v>
      </c>
      <c r="Q4097" t="s">
        <v>94</v>
      </c>
      <c r="R4097" t="s">
        <v>5583</v>
      </c>
      <c r="S4097" t="str">
        <f t="shared" si="63"/>
        <v>MIRANDA CHARAJA, JORGE OSCAR</v>
      </c>
      <c r="T4097" t="s">
        <v>35</v>
      </c>
      <c r="U4097" t="s">
        <v>47</v>
      </c>
      <c r="V4097" t="s">
        <v>48</v>
      </c>
      <c r="W4097" t="s">
        <v>18408</v>
      </c>
      <c r="X4097" s="121">
        <v>24832</v>
      </c>
      <c r="Y4097" t="s">
        <v>5584</v>
      </c>
      <c r="AB4097" t="s">
        <v>37</v>
      </c>
      <c r="AC4097" t="s">
        <v>38</v>
      </c>
      <c r="AD4097" t="s">
        <v>39</v>
      </c>
    </row>
    <row r="4098" spans="1:30">
      <c r="A4098" t="s">
        <v>5585</v>
      </c>
      <c r="B4098" t="s">
        <v>26</v>
      </c>
      <c r="C4098" t="s">
        <v>27</v>
      </c>
      <c r="D4098" t="s">
        <v>229</v>
      </c>
      <c r="E4098" t="s">
        <v>29</v>
      </c>
      <c r="F4098" t="s">
        <v>5570</v>
      </c>
      <c r="G4098" t="s">
        <v>5571</v>
      </c>
      <c r="H4098" t="s">
        <v>6181</v>
      </c>
      <c r="I4098" t="s">
        <v>6043</v>
      </c>
      <c r="J4098" t="s">
        <v>5585</v>
      </c>
      <c r="K4098" t="s">
        <v>30</v>
      </c>
      <c r="L4098" t="s">
        <v>30</v>
      </c>
      <c r="M4098" t="s">
        <v>41</v>
      </c>
      <c r="N4098" t="s">
        <v>231</v>
      </c>
      <c r="O4098" t="s">
        <v>990</v>
      </c>
      <c r="P4098" t="s">
        <v>40</v>
      </c>
      <c r="Q4098" t="s">
        <v>40</v>
      </c>
      <c r="R4098" t="s">
        <v>40</v>
      </c>
      <c r="S4098" s="163" t="s">
        <v>231</v>
      </c>
      <c r="T4098" t="s">
        <v>62</v>
      </c>
      <c r="U4098" t="s">
        <v>47</v>
      </c>
      <c r="V4098" t="s">
        <v>48</v>
      </c>
      <c r="W4098" t="s">
        <v>40</v>
      </c>
      <c r="X4098" t="s">
        <v>232</v>
      </c>
      <c r="Y4098" t="s">
        <v>40</v>
      </c>
      <c r="AB4098" t="s">
        <v>37</v>
      </c>
      <c r="AC4098" t="s">
        <v>6439</v>
      </c>
      <c r="AD4098" t="s">
        <v>39</v>
      </c>
    </row>
    <row r="4099" spans="1:30">
      <c r="A4099" t="s">
        <v>5586</v>
      </c>
      <c r="B4099" t="s">
        <v>26</v>
      </c>
      <c r="C4099" t="s">
        <v>27</v>
      </c>
      <c r="D4099" t="s">
        <v>229</v>
      </c>
      <c r="E4099" t="s">
        <v>29</v>
      </c>
      <c r="F4099" t="s">
        <v>5570</v>
      </c>
      <c r="G4099" t="s">
        <v>5571</v>
      </c>
      <c r="H4099" t="s">
        <v>6181</v>
      </c>
      <c r="I4099" t="s">
        <v>6043</v>
      </c>
      <c r="J4099" t="s">
        <v>5586</v>
      </c>
      <c r="K4099" t="s">
        <v>30</v>
      </c>
      <c r="L4099" t="s">
        <v>30</v>
      </c>
      <c r="M4099" t="s">
        <v>41</v>
      </c>
      <c r="N4099" t="s">
        <v>231</v>
      </c>
      <c r="O4099" t="s">
        <v>18409</v>
      </c>
      <c r="P4099" t="s">
        <v>40</v>
      </c>
      <c r="Q4099" t="s">
        <v>40</v>
      </c>
      <c r="R4099" t="s">
        <v>40</v>
      </c>
      <c r="S4099" s="163" t="s">
        <v>231</v>
      </c>
      <c r="T4099" t="s">
        <v>62</v>
      </c>
      <c r="U4099" t="s">
        <v>47</v>
      </c>
      <c r="V4099" t="s">
        <v>48</v>
      </c>
      <c r="W4099" t="s">
        <v>40</v>
      </c>
      <c r="X4099" t="s">
        <v>232</v>
      </c>
      <c r="Y4099" t="s">
        <v>40</v>
      </c>
      <c r="AB4099" t="s">
        <v>37</v>
      </c>
      <c r="AC4099" t="s">
        <v>6439</v>
      </c>
      <c r="AD4099" t="s">
        <v>39</v>
      </c>
    </row>
    <row r="4100" spans="1:30">
      <c r="A4100" t="s">
        <v>5587</v>
      </c>
      <c r="B4100" t="s">
        <v>26</v>
      </c>
      <c r="C4100" t="s">
        <v>27</v>
      </c>
      <c r="D4100" t="s">
        <v>229</v>
      </c>
      <c r="E4100" t="s">
        <v>29</v>
      </c>
      <c r="F4100" t="s">
        <v>5570</v>
      </c>
      <c r="G4100" t="s">
        <v>5571</v>
      </c>
      <c r="H4100" t="s">
        <v>6181</v>
      </c>
      <c r="I4100" t="s">
        <v>6043</v>
      </c>
      <c r="J4100" t="s">
        <v>5587</v>
      </c>
      <c r="K4100" t="s">
        <v>30</v>
      </c>
      <c r="L4100" t="s">
        <v>30</v>
      </c>
      <c r="M4100" t="s">
        <v>41</v>
      </c>
      <c r="N4100" t="s">
        <v>42</v>
      </c>
      <c r="O4100" t="s">
        <v>116</v>
      </c>
      <c r="P4100" t="s">
        <v>650</v>
      </c>
      <c r="Q4100" t="s">
        <v>650</v>
      </c>
      <c r="R4100" t="s">
        <v>5588</v>
      </c>
      <c r="S4100" t="str">
        <f t="shared" ref="S4100:S4161" si="64">CONCATENATE(P4100," ",Q4100,","," ",R4100)</f>
        <v>RIVERA RIVERA, EDUARDO PERCY</v>
      </c>
      <c r="T4100" t="s">
        <v>46</v>
      </c>
      <c r="U4100" t="s">
        <v>47</v>
      </c>
      <c r="V4100" t="s">
        <v>48</v>
      </c>
      <c r="W4100" t="s">
        <v>18410</v>
      </c>
      <c r="X4100" s="121">
        <v>24499</v>
      </c>
      <c r="Y4100" t="s">
        <v>5589</v>
      </c>
      <c r="AB4100" t="s">
        <v>37</v>
      </c>
      <c r="AC4100" t="s">
        <v>38</v>
      </c>
      <c r="AD4100" t="s">
        <v>39</v>
      </c>
    </row>
    <row r="4101" spans="1:30">
      <c r="A4101" t="s">
        <v>5590</v>
      </c>
      <c r="B4101" t="s">
        <v>26</v>
      </c>
      <c r="C4101" t="s">
        <v>27</v>
      </c>
      <c r="D4101" t="s">
        <v>229</v>
      </c>
      <c r="E4101" t="s">
        <v>29</v>
      </c>
      <c r="F4101" t="s">
        <v>5570</v>
      </c>
      <c r="G4101" t="s">
        <v>5571</v>
      </c>
      <c r="H4101" t="s">
        <v>6181</v>
      </c>
      <c r="I4101" t="s">
        <v>6043</v>
      </c>
      <c r="J4101" t="s">
        <v>5590</v>
      </c>
      <c r="K4101" t="s">
        <v>30</v>
      </c>
      <c r="L4101" t="s">
        <v>30</v>
      </c>
      <c r="M4101" t="s">
        <v>41</v>
      </c>
      <c r="N4101" t="s">
        <v>42</v>
      </c>
      <c r="O4101" t="s">
        <v>116</v>
      </c>
      <c r="P4101" t="s">
        <v>265</v>
      </c>
      <c r="Q4101" t="s">
        <v>455</v>
      </c>
      <c r="R4101" t="s">
        <v>1013</v>
      </c>
      <c r="S4101" t="str">
        <f t="shared" si="64"/>
        <v>NEYRA SANTOS, PERCY</v>
      </c>
      <c r="T4101" t="s">
        <v>51</v>
      </c>
      <c r="U4101" t="s">
        <v>47</v>
      </c>
      <c r="V4101" t="s">
        <v>48</v>
      </c>
      <c r="W4101" t="s">
        <v>18411</v>
      </c>
      <c r="X4101" s="121">
        <v>26075</v>
      </c>
      <c r="Y4101" t="s">
        <v>5591</v>
      </c>
      <c r="AB4101" t="s">
        <v>37</v>
      </c>
      <c r="AC4101" t="s">
        <v>38</v>
      </c>
      <c r="AD4101" t="s">
        <v>39</v>
      </c>
    </row>
    <row r="4102" spans="1:30">
      <c r="A4102" t="s">
        <v>5592</v>
      </c>
      <c r="B4102" t="s">
        <v>26</v>
      </c>
      <c r="C4102" t="s">
        <v>27</v>
      </c>
      <c r="D4102" t="s">
        <v>229</v>
      </c>
      <c r="E4102" t="s">
        <v>29</v>
      </c>
      <c r="F4102" t="s">
        <v>5570</v>
      </c>
      <c r="G4102" t="s">
        <v>5571</v>
      </c>
      <c r="H4102" t="s">
        <v>6181</v>
      </c>
      <c r="I4102" t="s">
        <v>6043</v>
      </c>
      <c r="J4102" t="s">
        <v>5592</v>
      </c>
      <c r="K4102" t="s">
        <v>30</v>
      </c>
      <c r="L4102" t="s">
        <v>30</v>
      </c>
      <c r="M4102" t="s">
        <v>8480</v>
      </c>
      <c r="N4102" t="s">
        <v>42</v>
      </c>
      <c r="O4102" t="s">
        <v>116</v>
      </c>
      <c r="P4102" t="s">
        <v>64</v>
      </c>
      <c r="Q4102" t="s">
        <v>413</v>
      </c>
      <c r="R4102" t="s">
        <v>975</v>
      </c>
      <c r="S4102" t="str">
        <f t="shared" si="64"/>
        <v>CHOQUE AROAPAZA, FREDY</v>
      </c>
      <c r="T4102" t="s">
        <v>35</v>
      </c>
      <c r="U4102" t="s">
        <v>47</v>
      </c>
      <c r="V4102" t="s">
        <v>48</v>
      </c>
      <c r="W4102" t="s">
        <v>18412</v>
      </c>
      <c r="X4102" s="121">
        <v>25837</v>
      </c>
      <c r="Y4102" t="s">
        <v>5593</v>
      </c>
      <c r="AB4102" t="s">
        <v>37</v>
      </c>
      <c r="AC4102" t="s">
        <v>38</v>
      </c>
      <c r="AD4102" t="s">
        <v>39</v>
      </c>
    </row>
    <row r="4103" spans="1:30">
      <c r="A4103" t="s">
        <v>2969</v>
      </c>
      <c r="B4103" t="s">
        <v>26</v>
      </c>
      <c r="C4103" t="s">
        <v>27</v>
      </c>
      <c r="D4103" t="s">
        <v>229</v>
      </c>
      <c r="E4103" t="s">
        <v>29</v>
      </c>
      <c r="F4103" t="s">
        <v>5570</v>
      </c>
      <c r="G4103" t="s">
        <v>5571</v>
      </c>
      <c r="H4103" t="s">
        <v>6181</v>
      </c>
      <c r="I4103" t="s">
        <v>6043</v>
      </c>
      <c r="J4103" t="s">
        <v>2969</v>
      </c>
      <c r="K4103" t="s">
        <v>30</v>
      </c>
      <c r="L4103" t="s">
        <v>74</v>
      </c>
      <c r="M4103" t="s">
        <v>74</v>
      </c>
      <c r="N4103" t="s">
        <v>231</v>
      </c>
      <c r="O4103" t="s">
        <v>14808</v>
      </c>
      <c r="P4103" t="s">
        <v>40</v>
      </c>
      <c r="Q4103" t="s">
        <v>40</v>
      </c>
      <c r="R4103" t="s">
        <v>40</v>
      </c>
      <c r="S4103" s="163" t="s">
        <v>231</v>
      </c>
      <c r="T4103" t="s">
        <v>62</v>
      </c>
      <c r="U4103" t="s">
        <v>47</v>
      </c>
      <c r="V4103" t="s">
        <v>48</v>
      </c>
      <c r="W4103" t="s">
        <v>40</v>
      </c>
      <c r="X4103" t="s">
        <v>232</v>
      </c>
      <c r="Y4103" t="s">
        <v>40</v>
      </c>
      <c r="AB4103" t="s">
        <v>37</v>
      </c>
      <c r="AC4103" t="s">
        <v>77</v>
      </c>
      <c r="AD4103" t="s">
        <v>39</v>
      </c>
    </row>
    <row r="4104" spans="1:30">
      <c r="A4104" t="s">
        <v>7627</v>
      </c>
      <c r="B4104" t="s">
        <v>26</v>
      </c>
      <c r="C4104" t="s">
        <v>27</v>
      </c>
      <c r="D4104" t="s">
        <v>229</v>
      </c>
      <c r="E4104" t="s">
        <v>29</v>
      </c>
      <c r="F4104" t="s">
        <v>5570</v>
      </c>
      <c r="G4104" t="s">
        <v>5571</v>
      </c>
      <c r="H4104" t="s">
        <v>6181</v>
      </c>
      <c r="I4104" t="s">
        <v>6043</v>
      </c>
      <c r="J4104" t="s">
        <v>7627</v>
      </c>
      <c r="K4104" t="s">
        <v>87</v>
      </c>
      <c r="L4104" t="s">
        <v>88</v>
      </c>
      <c r="M4104" t="s">
        <v>89</v>
      </c>
      <c r="N4104" t="s">
        <v>231</v>
      </c>
      <c r="O4104" t="s">
        <v>15158</v>
      </c>
      <c r="P4104" t="s">
        <v>40</v>
      </c>
      <c r="Q4104" t="s">
        <v>40</v>
      </c>
      <c r="R4104" t="s">
        <v>40</v>
      </c>
      <c r="S4104" s="163" t="s">
        <v>231</v>
      </c>
      <c r="T4104" t="s">
        <v>62</v>
      </c>
      <c r="U4104" t="s">
        <v>36</v>
      </c>
      <c r="V4104" t="s">
        <v>48</v>
      </c>
      <c r="W4104" t="s">
        <v>40</v>
      </c>
      <c r="X4104" t="s">
        <v>232</v>
      </c>
      <c r="Y4104" t="s">
        <v>40</v>
      </c>
      <c r="AB4104" t="s">
        <v>37</v>
      </c>
      <c r="AC4104" t="s">
        <v>92</v>
      </c>
      <c r="AD4104" t="s">
        <v>39</v>
      </c>
    </row>
    <row r="4105" spans="1:30">
      <c r="A4105" t="s">
        <v>5594</v>
      </c>
      <c r="B4105" t="s">
        <v>26</v>
      </c>
      <c r="C4105" t="s">
        <v>27</v>
      </c>
      <c r="D4105" t="s">
        <v>229</v>
      </c>
      <c r="E4105" t="s">
        <v>29</v>
      </c>
      <c r="F4105" t="s">
        <v>5570</v>
      </c>
      <c r="G4105" t="s">
        <v>5571</v>
      </c>
      <c r="H4105" t="s">
        <v>6181</v>
      </c>
      <c r="I4105" t="s">
        <v>6043</v>
      </c>
      <c r="J4105" t="s">
        <v>5594</v>
      </c>
      <c r="K4105" t="s">
        <v>87</v>
      </c>
      <c r="L4105" t="s">
        <v>88</v>
      </c>
      <c r="M4105" t="s">
        <v>358</v>
      </c>
      <c r="N4105" t="s">
        <v>42</v>
      </c>
      <c r="O4105" t="s">
        <v>5595</v>
      </c>
      <c r="P4105" t="s">
        <v>301</v>
      </c>
      <c r="Q4105" t="s">
        <v>122</v>
      </c>
      <c r="R4105" t="s">
        <v>679</v>
      </c>
      <c r="S4105" t="str">
        <f t="shared" si="64"/>
        <v>LLANOS FLORES, EPIFANIO</v>
      </c>
      <c r="T4105" t="s">
        <v>99</v>
      </c>
      <c r="U4105" t="s">
        <v>36</v>
      </c>
      <c r="V4105" t="s">
        <v>48</v>
      </c>
      <c r="W4105" t="s">
        <v>18413</v>
      </c>
      <c r="X4105" s="121">
        <v>22743</v>
      </c>
      <c r="Y4105" t="s">
        <v>5596</v>
      </c>
      <c r="AB4105" t="s">
        <v>37</v>
      </c>
      <c r="AC4105" t="s">
        <v>92</v>
      </c>
      <c r="AD4105" t="s">
        <v>39</v>
      </c>
    </row>
    <row r="4106" spans="1:30">
      <c r="A4106" t="s">
        <v>19370</v>
      </c>
      <c r="B4106" t="s">
        <v>26</v>
      </c>
      <c r="C4106" t="s">
        <v>27</v>
      </c>
      <c r="D4106" t="s">
        <v>28</v>
      </c>
      <c r="E4106" t="s">
        <v>362</v>
      </c>
      <c r="F4106" t="s">
        <v>5597</v>
      </c>
      <c r="G4106" t="s">
        <v>5598</v>
      </c>
      <c r="H4106" t="s">
        <v>6181</v>
      </c>
      <c r="I4106" t="s">
        <v>5915</v>
      </c>
      <c r="J4106" t="s">
        <v>19370</v>
      </c>
      <c r="K4106" t="s">
        <v>30</v>
      </c>
      <c r="L4106" t="s">
        <v>31</v>
      </c>
      <c r="M4106" t="s">
        <v>32</v>
      </c>
      <c r="N4106" t="s">
        <v>33</v>
      </c>
      <c r="O4106" t="s">
        <v>275</v>
      </c>
      <c r="P4106" t="s">
        <v>122</v>
      </c>
      <c r="Q4106" t="s">
        <v>72</v>
      </c>
      <c r="R4106" t="s">
        <v>5599</v>
      </c>
      <c r="S4106" t="str">
        <f t="shared" si="64"/>
        <v>FLORES QUISPE, BERNARDO WASHINGTON</v>
      </c>
      <c r="T4106" t="s">
        <v>58</v>
      </c>
      <c r="U4106" t="s">
        <v>36</v>
      </c>
      <c r="V4106" t="s">
        <v>158</v>
      </c>
      <c r="W4106" t="s">
        <v>18414</v>
      </c>
      <c r="X4106" s="121">
        <v>24247</v>
      </c>
      <c r="Y4106" t="s">
        <v>5600</v>
      </c>
      <c r="Z4106" s="121">
        <v>44240</v>
      </c>
      <c r="AB4106" t="s">
        <v>37</v>
      </c>
      <c r="AC4106" t="s">
        <v>38</v>
      </c>
      <c r="AD4106" t="s">
        <v>39</v>
      </c>
    </row>
    <row r="4107" spans="1:30">
      <c r="A4107" t="s">
        <v>13508</v>
      </c>
      <c r="B4107" t="s">
        <v>26</v>
      </c>
      <c r="C4107" t="s">
        <v>27</v>
      </c>
      <c r="D4107" t="s">
        <v>28</v>
      </c>
      <c r="E4107" t="s">
        <v>362</v>
      </c>
      <c r="F4107" t="s">
        <v>5597</v>
      </c>
      <c r="G4107" t="s">
        <v>5598</v>
      </c>
      <c r="H4107" t="s">
        <v>6181</v>
      </c>
      <c r="I4107" t="s">
        <v>5915</v>
      </c>
      <c r="J4107" t="s">
        <v>13508</v>
      </c>
      <c r="K4107" t="s">
        <v>30</v>
      </c>
      <c r="L4107" t="s">
        <v>30</v>
      </c>
      <c r="M4107" t="s">
        <v>41</v>
      </c>
      <c r="N4107" t="s">
        <v>231</v>
      </c>
      <c r="O4107" t="s">
        <v>7857</v>
      </c>
      <c r="P4107" t="s">
        <v>40</v>
      </c>
      <c r="Q4107" t="s">
        <v>40</v>
      </c>
      <c r="R4107" t="s">
        <v>40</v>
      </c>
      <c r="S4107" s="163" t="s">
        <v>231</v>
      </c>
      <c r="T4107" t="s">
        <v>62</v>
      </c>
      <c r="U4107" t="s">
        <v>47</v>
      </c>
      <c r="V4107" t="s">
        <v>48</v>
      </c>
      <c r="W4107" t="s">
        <v>40</v>
      </c>
      <c r="X4107" t="s">
        <v>232</v>
      </c>
      <c r="Y4107" t="s">
        <v>40</v>
      </c>
      <c r="AB4107" t="s">
        <v>37</v>
      </c>
      <c r="AC4107" t="s">
        <v>6439</v>
      </c>
      <c r="AD4107" t="s">
        <v>39</v>
      </c>
    </row>
    <row r="4108" spans="1:30">
      <c r="A4108" t="s">
        <v>5601</v>
      </c>
      <c r="B4108" t="s">
        <v>26</v>
      </c>
      <c r="C4108" t="s">
        <v>27</v>
      </c>
      <c r="D4108" t="s">
        <v>28</v>
      </c>
      <c r="E4108" t="s">
        <v>362</v>
      </c>
      <c r="F4108" t="s">
        <v>5597</v>
      </c>
      <c r="G4108" t="s">
        <v>5598</v>
      </c>
      <c r="H4108" t="s">
        <v>6181</v>
      </c>
      <c r="I4108" t="s">
        <v>5915</v>
      </c>
      <c r="J4108" t="s">
        <v>5601</v>
      </c>
      <c r="K4108" t="s">
        <v>30</v>
      </c>
      <c r="L4108" t="s">
        <v>30</v>
      </c>
      <c r="M4108" t="s">
        <v>41</v>
      </c>
      <c r="N4108" t="s">
        <v>42</v>
      </c>
      <c r="O4108" t="s">
        <v>5602</v>
      </c>
      <c r="P4108" t="s">
        <v>112</v>
      </c>
      <c r="Q4108" t="s">
        <v>135</v>
      </c>
      <c r="R4108" t="s">
        <v>5603</v>
      </c>
      <c r="S4108" t="str">
        <f t="shared" si="64"/>
        <v>PACORI ROMERO, FAUSTA DARIA</v>
      </c>
      <c r="T4108" t="s">
        <v>51</v>
      </c>
      <c r="U4108" t="s">
        <v>47</v>
      </c>
      <c r="V4108" t="s">
        <v>48</v>
      </c>
      <c r="W4108" t="s">
        <v>18415</v>
      </c>
      <c r="X4108" s="121">
        <v>24825</v>
      </c>
      <c r="Y4108" t="s">
        <v>5604</v>
      </c>
      <c r="AB4108" t="s">
        <v>37</v>
      </c>
      <c r="AC4108" t="s">
        <v>38</v>
      </c>
      <c r="AD4108" t="s">
        <v>39</v>
      </c>
    </row>
    <row r="4109" spans="1:30">
      <c r="A4109" t="s">
        <v>5607</v>
      </c>
      <c r="B4109" t="s">
        <v>26</v>
      </c>
      <c r="C4109" t="s">
        <v>27</v>
      </c>
      <c r="D4109" t="s">
        <v>28</v>
      </c>
      <c r="E4109" t="s">
        <v>362</v>
      </c>
      <c r="F4109" t="s">
        <v>5597</v>
      </c>
      <c r="G4109" t="s">
        <v>5598</v>
      </c>
      <c r="H4109" t="s">
        <v>6181</v>
      </c>
      <c r="I4109" t="s">
        <v>5915</v>
      </c>
      <c r="J4109" t="s">
        <v>5607</v>
      </c>
      <c r="K4109" t="s">
        <v>30</v>
      </c>
      <c r="L4109" t="s">
        <v>30</v>
      </c>
      <c r="M4109" t="s">
        <v>41</v>
      </c>
      <c r="N4109" t="s">
        <v>42</v>
      </c>
      <c r="O4109" t="s">
        <v>5608</v>
      </c>
      <c r="P4109" t="s">
        <v>72</v>
      </c>
      <c r="Q4109" t="s">
        <v>155</v>
      </c>
      <c r="R4109" t="s">
        <v>278</v>
      </c>
      <c r="S4109" t="str">
        <f t="shared" si="64"/>
        <v>QUISPE CHURA, FLORA</v>
      </c>
      <c r="T4109" t="s">
        <v>46</v>
      </c>
      <c r="U4109" t="s">
        <v>47</v>
      </c>
      <c r="V4109" t="s">
        <v>48</v>
      </c>
      <c r="W4109" t="s">
        <v>18416</v>
      </c>
      <c r="X4109" s="121">
        <v>24070</v>
      </c>
      <c r="Y4109" t="s">
        <v>5609</v>
      </c>
      <c r="AB4109" t="s">
        <v>37</v>
      </c>
      <c r="AC4109" t="s">
        <v>38</v>
      </c>
      <c r="AD4109" t="s">
        <v>39</v>
      </c>
    </row>
    <row r="4110" spans="1:30">
      <c r="A4110" t="s">
        <v>5610</v>
      </c>
      <c r="B4110" t="s">
        <v>26</v>
      </c>
      <c r="C4110" t="s">
        <v>27</v>
      </c>
      <c r="D4110" t="s">
        <v>28</v>
      </c>
      <c r="E4110" t="s">
        <v>362</v>
      </c>
      <c r="F4110" t="s">
        <v>5597</v>
      </c>
      <c r="G4110" t="s">
        <v>5598</v>
      </c>
      <c r="H4110" t="s">
        <v>6181</v>
      </c>
      <c r="I4110" t="s">
        <v>5915</v>
      </c>
      <c r="J4110" t="s">
        <v>5610</v>
      </c>
      <c r="K4110" t="s">
        <v>30</v>
      </c>
      <c r="L4110" t="s">
        <v>30</v>
      </c>
      <c r="M4110" t="s">
        <v>41</v>
      </c>
      <c r="N4110" t="s">
        <v>231</v>
      </c>
      <c r="O4110" t="s">
        <v>5611</v>
      </c>
      <c r="P4110" t="s">
        <v>40</v>
      </c>
      <c r="Q4110" t="s">
        <v>40</v>
      </c>
      <c r="R4110" t="s">
        <v>40</v>
      </c>
      <c r="S4110" s="163" t="s">
        <v>231</v>
      </c>
      <c r="T4110" t="s">
        <v>62</v>
      </c>
      <c r="U4110" t="s">
        <v>47</v>
      </c>
      <c r="V4110" t="s">
        <v>48</v>
      </c>
      <c r="W4110" t="s">
        <v>40</v>
      </c>
      <c r="X4110" t="s">
        <v>232</v>
      </c>
      <c r="Y4110" t="s">
        <v>40</v>
      </c>
      <c r="AB4110" t="s">
        <v>37</v>
      </c>
      <c r="AC4110" t="s">
        <v>6439</v>
      </c>
      <c r="AD4110" t="s">
        <v>39</v>
      </c>
    </row>
    <row r="4111" spans="1:30">
      <c r="A4111" t="s">
        <v>5612</v>
      </c>
      <c r="B4111" t="s">
        <v>26</v>
      </c>
      <c r="C4111" t="s">
        <v>27</v>
      </c>
      <c r="D4111" t="s">
        <v>28</v>
      </c>
      <c r="E4111" t="s">
        <v>362</v>
      </c>
      <c r="F4111" t="s">
        <v>5597</v>
      </c>
      <c r="G4111" t="s">
        <v>5598</v>
      </c>
      <c r="H4111" t="s">
        <v>6181</v>
      </c>
      <c r="I4111" t="s">
        <v>5915</v>
      </c>
      <c r="J4111" t="s">
        <v>5612</v>
      </c>
      <c r="K4111" t="s">
        <v>30</v>
      </c>
      <c r="L4111" t="s">
        <v>30</v>
      </c>
      <c r="M4111" t="s">
        <v>41</v>
      </c>
      <c r="N4111" t="s">
        <v>42</v>
      </c>
      <c r="O4111" t="s">
        <v>116</v>
      </c>
      <c r="P4111" t="s">
        <v>189</v>
      </c>
      <c r="Q4111" t="s">
        <v>435</v>
      </c>
      <c r="R4111" t="s">
        <v>5613</v>
      </c>
      <c r="S4111" t="str">
        <f t="shared" si="64"/>
        <v>APAZA JUSTO, JUANITO</v>
      </c>
      <c r="T4111" t="s">
        <v>62</v>
      </c>
      <c r="U4111" t="s">
        <v>47</v>
      </c>
      <c r="V4111" t="s">
        <v>48</v>
      </c>
      <c r="W4111" t="s">
        <v>18417</v>
      </c>
      <c r="X4111" s="121">
        <v>25731</v>
      </c>
      <c r="Y4111" t="s">
        <v>5614</v>
      </c>
      <c r="AB4111" t="s">
        <v>37</v>
      </c>
      <c r="AC4111" t="s">
        <v>38</v>
      </c>
      <c r="AD4111" t="s">
        <v>39</v>
      </c>
    </row>
    <row r="4112" spans="1:30">
      <c r="A4112" t="s">
        <v>5615</v>
      </c>
      <c r="B4112" t="s">
        <v>26</v>
      </c>
      <c r="C4112" t="s">
        <v>27</v>
      </c>
      <c r="D4112" t="s">
        <v>28</v>
      </c>
      <c r="E4112" t="s">
        <v>362</v>
      </c>
      <c r="F4112" t="s">
        <v>5597</v>
      </c>
      <c r="G4112" t="s">
        <v>5598</v>
      </c>
      <c r="H4112" t="s">
        <v>6181</v>
      </c>
      <c r="I4112" t="s">
        <v>5915</v>
      </c>
      <c r="J4112" t="s">
        <v>5615</v>
      </c>
      <c r="K4112" t="s">
        <v>30</v>
      </c>
      <c r="L4112" t="s">
        <v>30</v>
      </c>
      <c r="M4112" t="s">
        <v>41</v>
      </c>
      <c r="N4112" t="s">
        <v>42</v>
      </c>
      <c r="O4112" t="s">
        <v>116</v>
      </c>
      <c r="P4112" t="s">
        <v>5616</v>
      </c>
      <c r="Q4112" t="s">
        <v>72</v>
      </c>
      <c r="R4112" t="s">
        <v>5617</v>
      </c>
      <c r="S4112" t="str">
        <f t="shared" si="64"/>
        <v>COARI QUISPE, MARTHA ERMELINDA</v>
      </c>
      <c r="T4112" t="s">
        <v>62</v>
      </c>
      <c r="U4112" t="s">
        <v>47</v>
      </c>
      <c r="V4112" t="s">
        <v>48</v>
      </c>
      <c r="W4112" t="s">
        <v>18418</v>
      </c>
      <c r="X4112" s="121">
        <v>26167</v>
      </c>
      <c r="Y4112" t="s">
        <v>5618</v>
      </c>
      <c r="AB4112" t="s">
        <v>37</v>
      </c>
      <c r="AC4112" t="s">
        <v>38</v>
      </c>
      <c r="AD4112" t="s">
        <v>39</v>
      </c>
    </row>
    <row r="4113" spans="1:30">
      <c r="A4113" t="s">
        <v>13509</v>
      </c>
      <c r="B4113" t="s">
        <v>26</v>
      </c>
      <c r="C4113" t="s">
        <v>27</v>
      </c>
      <c r="D4113" t="s">
        <v>28</v>
      </c>
      <c r="E4113" t="s">
        <v>362</v>
      </c>
      <c r="F4113" t="s">
        <v>5597</v>
      </c>
      <c r="G4113" t="s">
        <v>5598</v>
      </c>
      <c r="H4113" t="s">
        <v>6181</v>
      </c>
      <c r="I4113" t="s">
        <v>5915</v>
      </c>
      <c r="J4113" t="s">
        <v>13509</v>
      </c>
      <c r="K4113" t="s">
        <v>30</v>
      </c>
      <c r="L4113" t="s">
        <v>30</v>
      </c>
      <c r="M4113" t="s">
        <v>41</v>
      </c>
      <c r="N4113" t="s">
        <v>42</v>
      </c>
      <c r="O4113" t="s">
        <v>5605</v>
      </c>
      <c r="P4113" t="s">
        <v>103</v>
      </c>
      <c r="Q4113" t="s">
        <v>73</v>
      </c>
      <c r="R4113" t="s">
        <v>951</v>
      </c>
      <c r="S4113" t="str">
        <f t="shared" si="64"/>
        <v>MAMANI CONDORI, MARCELINO</v>
      </c>
      <c r="T4113" t="s">
        <v>51</v>
      </c>
      <c r="U4113" t="s">
        <v>47</v>
      </c>
      <c r="V4113" t="s">
        <v>48</v>
      </c>
      <c r="W4113" t="s">
        <v>18419</v>
      </c>
      <c r="X4113" s="121">
        <v>24260</v>
      </c>
      <c r="Y4113" t="s">
        <v>5606</v>
      </c>
      <c r="AB4113" t="s">
        <v>37</v>
      </c>
      <c r="AC4113" t="s">
        <v>38</v>
      </c>
      <c r="AD4113" t="s">
        <v>39</v>
      </c>
    </row>
    <row r="4114" spans="1:30">
      <c r="A4114" t="s">
        <v>19371</v>
      </c>
      <c r="B4114" t="s">
        <v>26</v>
      </c>
      <c r="C4114" t="s">
        <v>27</v>
      </c>
      <c r="D4114" t="s">
        <v>28</v>
      </c>
      <c r="E4114" t="s">
        <v>362</v>
      </c>
      <c r="F4114" t="s">
        <v>5619</v>
      </c>
      <c r="G4114" t="s">
        <v>5620</v>
      </c>
      <c r="H4114" t="s">
        <v>6181</v>
      </c>
      <c r="I4114" t="s">
        <v>5950</v>
      </c>
      <c r="J4114" t="s">
        <v>19371</v>
      </c>
      <c r="K4114" t="s">
        <v>30</v>
      </c>
      <c r="L4114" t="s">
        <v>31</v>
      </c>
      <c r="M4114" t="s">
        <v>32</v>
      </c>
      <c r="N4114" t="s">
        <v>231</v>
      </c>
      <c r="O4114" t="s">
        <v>275</v>
      </c>
      <c r="P4114" t="s">
        <v>40</v>
      </c>
      <c r="Q4114" t="s">
        <v>40</v>
      </c>
      <c r="R4114" t="s">
        <v>40</v>
      </c>
      <c r="S4114" s="163" t="s">
        <v>231</v>
      </c>
      <c r="T4114" t="s">
        <v>62</v>
      </c>
      <c r="U4114" t="s">
        <v>36</v>
      </c>
      <c r="V4114" t="s">
        <v>48</v>
      </c>
      <c r="W4114" t="s">
        <v>40</v>
      </c>
      <c r="X4114" t="s">
        <v>232</v>
      </c>
      <c r="Y4114" t="s">
        <v>40</v>
      </c>
      <c r="AB4114" t="s">
        <v>37</v>
      </c>
      <c r="AC4114" t="s">
        <v>38</v>
      </c>
      <c r="AD4114" t="s">
        <v>39</v>
      </c>
    </row>
    <row r="4115" spans="1:30">
      <c r="A4115" t="s">
        <v>5623</v>
      </c>
      <c r="B4115" t="s">
        <v>26</v>
      </c>
      <c r="C4115" t="s">
        <v>27</v>
      </c>
      <c r="D4115" t="s">
        <v>28</v>
      </c>
      <c r="E4115" t="s">
        <v>362</v>
      </c>
      <c r="F4115" t="s">
        <v>5619</v>
      </c>
      <c r="G4115" t="s">
        <v>5620</v>
      </c>
      <c r="H4115" t="s">
        <v>6181</v>
      </c>
      <c r="I4115" t="s">
        <v>5950</v>
      </c>
      <c r="J4115" t="s">
        <v>5623</v>
      </c>
      <c r="K4115" t="s">
        <v>30</v>
      </c>
      <c r="L4115" t="s">
        <v>30</v>
      </c>
      <c r="M4115" t="s">
        <v>41</v>
      </c>
      <c r="N4115" t="s">
        <v>42</v>
      </c>
      <c r="O4115" t="s">
        <v>5624</v>
      </c>
      <c r="P4115" t="s">
        <v>103</v>
      </c>
      <c r="Q4115" t="s">
        <v>5625</v>
      </c>
      <c r="R4115" t="s">
        <v>5626</v>
      </c>
      <c r="S4115" t="str">
        <f t="shared" si="64"/>
        <v>MAMANI UCHIRI, ANGEL GREGORIO</v>
      </c>
      <c r="T4115" t="s">
        <v>62</v>
      </c>
      <c r="U4115" t="s">
        <v>47</v>
      </c>
      <c r="V4115" t="s">
        <v>48</v>
      </c>
      <c r="W4115" t="s">
        <v>18420</v>
      </c>
      <c r="X4115" s="121">
        <v>23956</v>
      </c>
      <c r="Y4115" t="s">
        <v>5627</v>
      </c>
      <c r="AB4115" t="s">
        <v>37</v>
      </c>
      <c r="AC4115" t="s">
        <v>38</v>
      </c>
      <c r="AD4115" t="s">
        <v>39</v>
      </c>
    </row>
    <row r="4116" spans="1:30">
      <c r="A4116" t="s">
        <v>5628</v>
      </c>
      <c r="B4116" t="s">
        <v>26</v>
      </c>
      <c r="C4116" t="s">
        <v>27</v>
      </c>
      <c r="D4116" t="s">
        <v>28</v>
      </c>
      <c r="E4116" t="s">
        <v>362</v>
      </c>
      <c r="F4116" t="s">
        <v>5619</v>
      </c>
      <c r="G4116" t="s">
        <v>5620</v>
      </c>
      <c r="H4116" t="s">
        <v>6181</v>
      </c>
      <c r="I4116" t="s">
        <v>5950</v>
      </c>
      <c r="J4116" t="s">
        <v>5628</v>
      </c>
      <c r="K4116" t="s">
        <v>30</v>
      </c>
      <c r="L4116" t="s">
        <v>30</v>
      </c>
      <c r="M4116" t="s">
        <v>41</v>
      </c>
      <c r="N4116" t="s">
        <v>42</v>
      </c>
      <c r="O4116" t="s">
        <v>5629</v>
      </c>
      <c r="P4116" t="s">
        <v>585</v>
      </c>
      <c r="Q4116" t="s">
        <v>72</v>
      </c>
      <c r="R4116" t="s">
        <v>5630</v>
      </c>
      <c r="S4116" t="str">
        <f t="shared" si="64"/>
        <v>SONCCO QUISPE, JUAN MARCELO</v>
      </c>
      <c r="T4116" t="s">
        <v>58</v>
      </c>
      <c r="U4116" t="s">
        <v>47</v>
      </c>
      <c r="V4116" t="s">
        <v>48</v>
      </c>
      <c r="W4116" t="s">
        <v>18421</v>
      </c>
      <c r="X4116" s="121">
        <v>24964</v>
      </c>
      <c r="Y4116" t="s">
        <v>5631</v>
      </c>
      <c r="AB4116" t="s">
        <v>37</v>
      </c>
      <c r="AC4116" t="s">
        <v>38</v>
      </c>
      <c r="AD4116" t="s">
        <v>39</v>
      </c>
    </row>
    <row r="4117" spans="1:30">
      <c r="A4117" t="s">
        <v>5632</v>
      </c>
      <c r="B4117" t="s">
        <v>26</v>
      </c>
      <c r="C4117" t="s">
        <v>27</v>
      </c>
      <c r="D4117" t="s">
        <v>28</v>
      </c>
      <c r="E4117" t="s">
        <v>362</v>
      </c>
      <c r="F4117" t="s">
        <v>5619</v>
      </c>
      <c r="G4117" t="s">
        <v>5620</v>
      </c>
      <c r="H4117" t="s">
        <v>6181</v>
      </c>
      <c r="I4117" t="s">
        <v>5950</v>
      </c>
      <c r="J4117" t="s">
        <v>5632</v>
      </c>
      <c r="K4117" t="s">
        <v>30</v>
      </c>
      <c r="L4117" t="s">
        <v>30</v>
      </c>
      <c r="M4117" t="s">
        <v>41</v>
      </c>
      <c r="N4117" t="s">
        <v>42</v>
      </c>
      <c r="O4117" t="s">
        <v>1064</v>
      </c>
      <c r="P4117" t="s">
        <v>72</v>
      </c>
      <c r="Q4117" t="s">
        <v>517</v>
      </c>
      <c r="R4117" t="s">
        <v>937</v>
      </c>
      <c r="S4117" t="str">
        <f t="shared" si="64"/>
        <v>QUISPE ALAVE, EMILIO</v>
      </c>
      <c r="T4117" t="s">
        <v>35</v>
      </c>
      <c r="U4117" t="s">
        <v>47</v>
      </c>
      <c r="V4117" t="s">
        <v>48</v>
      </c>
      <c r="W4117" t="s">
        <v>18422</v>
      </c>
      <c r="X4117" s="121">
        <v>24621</v>
      </c>
      <c r="Y4117" t="s">
        <v>13510</v>
      </c>
      <c r="AB4117" t="s">
        <v>37</v>
      </c>
      <c r="AC4117" t="s">
        <v>38</v>
      </c>
      <c r="AD4117" t="s">
        <v>39</v>
      </c>
    </row>
    <row r="4118" spans="1:30">
      <c r="A4118" t="s">
        <v>5633</v>
      </c>
      <c r="B4118" t="s">
        <v>26</v>
      </c>
      <c r="C4118" t="s">
        <v>27</v>
      </c>
      <c r="D4118" t="s">
        <v>28</v>
      </c>
      <c r="E4118" t="s">
        <v>362</v>
      </c>
      <c r="F4118" t="s">
        <v>5619</v>
      </c>
      <c r="G4118" t="s">
        <v>5620</v>
      </c>
      <c r="H4118" t="s">
        <v>6181</v>
      </c>
      <c r="I4118" t="s">
        <v>5950</v>
      </c>
      <c r="J4118" t="s">
        <v>5633</v>
      </c>
      <c r="K4118" t="s">
        <v>30</v>
      </c>
      <c r="L4118" t="s">
        <v>30</v>
      </c>
      <c r="M4118" t="s">
        <v>41</v>
      </c>
      <c r="N4118" t="s">
        <v>42</v>
      </c>
      <c r="O4118" t="s">
        <v>2867</v>
      </c>
      <c r="P4118" t="s">
        <v>170</v>
      </c>
      <c r="Q4118" t="s">
        <v>666</v>
      </c>
      <c r="R4118" t="s">
        <v>912</v>
      </c>
      <c r="S4118" t="str">
        <f t="shared" si="64"/>
        <v>ROJAS OVIEDO, JUAN ANDRES</v>
      </c>
      <c r="T4118" t="s">
        <v>310</v>
      </c>
      <c r="U4118" t="s">
        <v>47</v>
      </c>
      <c r="V4118" t="s">
        <v>48</v>
      </c>
      <c r="W4118" t="s">
        <v>18423</v>
      </c>
      <c r="X4118" s="121">
        <v>24397</v>
      </c>
      <c r="Y4118" t="s">
        <v>5634</v>
      </c>
      <c r="AB4118" t="s">
        <v>37</v>
      </c>
      <c r="AC4118" t="s">
        <v>38</v>
      </c>
      <c r="AD4118" t="s">
        <v>39</v>
      </c>
    </row>
    <row r="4119" spans="1:30">
      <c r="A4119" t="s">
        <v>5635</v>
      </c>
      <c r="B4119" t="s">
        <v>26</v>
      </c>
      <c r="C4119" t="s">
        <v>27</v>
      </c>
      <c r="D4119" t="s">
        <v>28</v>
      </c>
      <c r="E4119" t="s">
        <v>362</v>
      </c>
      <c r="F4119" t="s">
        <v>5619</v>
      </c>
      <c r="G4119" t="s">
        <v>5620</v>
      </c>
      <c r="H4119" t="s">
        <v>6181</v>
      </c>
      <c r="I4119" t="s">
        <v>5950</v>
      </c>
      <c r="J4119" t="s">
        <v>5635</v>
      </c>
      <c r="K4119" t="s">
        <v>30</v>
      </c>
      <c r="L4119" t="s">
        <v>30</v>
      </c>
      <c r="M4119" t="s">
        <v>41</v>
      </c>
      <c r="N4119" t="s">
        <v>231</v>
      </c>
      <c r="O4119" t="s">
        <v>18424</v>
      </c>
      <c r="P4119" t="s">
        <v>40</v>
      </c>
      <c r="Q4119" t="s">
        <v>40</v>
      </c>
      <c r="R4119" t="s">
        <v>40</v>
      </c>
      <c r="S4119" s="163" t="s">
        <v>231</v>
      </c>
      <c r="T4119" t="s">
        <v>62</v>
      </c>
      <c r="U4119" t="s">
        <v>47</v>
      </c>
      <c r="V4119" t="s">
        <v>48</v>
      </c>
      <c r="W4119" t="s">
        <v>40</v>
      </c>
      <c r="X4119" t="s">
        <v>232</v>
      </c>
      <c r="Y4119" t="s">
        <v>40</v>
      </c>
      <c r="AB4119" t="s">
        <v>37</v>
      </c>
      <c r="AC4119" t="s">
        <v>6439</v>
      </c>
      <c r="AD4119" t="s">
        <v>39</v>
      </c>
    </row>
    <row r="4120" spans="1:30">
      <c r="A4120" t="s">
        <v>5636</v>
      </c>
      <c r="B4120" t="s">
        <v>26</v>
      </c>
      <c r="C4120" t="s">
        <v>27</v>
      </c>
      <c r="D4120" t="s">
        <v>28</v>
      </c>
      <c r="E4120" t="s">
        <v>362</v>
      </c>
      <c r="F4120" t="s">
        <v>5619</v>
      </c>
      <c r="G4120" t="s">
        <v>5620</v>
      </c>
      <c r="H4120" t="s">
        <v>6181</v>
      </c>
      <c r="I4120" t="s">
        <v>5950</v>
      </c>
      <c r="J4120" t="s">
        <v>5636</v>
      </c>
      <c r="K4120" t="s">
        <v>30</v>
      </c>
      <c r="L4120" t="s">
        <v>30</v>
      </c>
      <c r="M4120" t="s">
        <v>41</v>
      </c>
      <c r="N4120" t="s">
        <v>42</v>
      </c>
      <c r="O4120" t="s">
        <v>116</v>
      </c>
      <c r="P4120" t="s">
        <v>364</v>
      </c>
      <c r="Q4120" t="s">
        <v>103</v>
      </c>
      <c r="R4120" t="s">
        <v>868</v>
      </c>
      <c r="S4120" t="str">
        <f t="shared" si="64"/>
        <v>RAMIREZ MAMANI, MARCO ANTONIO</v>
      </c>
      <c r="T4120" t="s">
        <v>46</v>
      </c>
      <c r="U4120" t="s">
        <v>47</v>
      </c>
      <c r="V4120" t="s">
        <v>48</v>
      </c>
      <c r="W4120" t="s">
        <v>18425</v>
      </c>
      <c r="X4120" s="121">
        <v>21711</v>
      </c>
      <c r="Y4120" t="s">
        <v>5637</v>
      </c>
      <c r="AB4120" t="s">
        <v>37</v>
      </c>
      <c r="AC4120" t="s">
        <v>38</v>
      </c>
      <c r="AD4120" t="s">
        <v>39</v>
      </c>
    </row>
    <row r="4121" spans="1:30">
      <c r="A4121" t="s">
        <v>5638</v>
      </c>
      <c r="B4121" t="s">
        <v>26</v>
      </c>
      <c r="C4121" t="s">
        <v>27</v>
      </c>
      <c r="D4121" t="s">
        <v>28</v>
      </c>
      <c r="E4121" t="s">
        <v>362</v>
      </c>
      <c r="F4121" t="s">
        <v>5619</v>
      </c>
      <c r="G4121" t="s">
        <v>5620</v>
      </c>
      <c r="H4121" t="s">
        <v>6181</v>
      </c>
      <c r="I4121" t="s">
        <v>5950</v>
      </c>
      <c r="J4121" t="s">
        <v>5638</v>
      </c>
      <c r="K4121" t="s">
        <v>30</v>
      </c>
      <c r="L4121" t="s">
        <v>30</v>
      </c>
      <c r="M4121" t="s">
        <v>41</v>
      </c>
      <c r="N4121" t="s">
        <v>231</v>
      </c>
      <c r="O4121" t="s">
        <v>5639</v>
      </c>
      <c r="P4121" t="s">
        <v>40</v>
      </c>
      <c r="Q4121" t="s">
        <v>40</v>
      </c>
      <c r="R4121" t="s">
        <v>40</v>
      </c>
      <c r="S4121" s="163" t="s">
        <v>231</v>
      </c>
      <c r="T4121" t="s">
        <v>62</v>
      </c>
      <c r="U4121" t="s">
        <v>47</v>
      </c>
      <c r="V4121" t="s">
        <v>48</v>
      </c>
      <c r="W4121" t="s">
        <v>40</v>
      </c>
      <c r="X4121" t="s">
        <v>232</v>
      </c>
      <c r="Y4121" t="s">
        <v>40</v>
      </c>
      <c r="AB4121" t="s">
        <v>37</v>
      </c>
      <c r="AC4121" t="s">
        <v>6439</v>
      </c>
      <c r="AD4121" t="s">
        <v>39</v>
      </c>
    </row>
    <row r="4122" spans="1:30">
      <c r="A4122" t="s">
        <v>5642</v>
      </c>
      <c r="B4122" t="s">
        <v>26</v>
      </c>
      <c r="C4122" t="s">
        <v>27</v>
      </c>
      <c r="D4122" t="s">
        <v>28</v>
      </c>
      <c r="E4122" t="s">
        <v>422</v>
      </c>
      <c r="F4122" t="s">
        <v>5640</v>
      </c>
      <c r="G4122" t="s">
        <v>5641</v>
      </c>
      <c r="H4122" t="s">
        <v>6181</v>
      </c>
      <c r="I4122" t="s">
        <v>6052</v>
      </c>
      <c r="J4122" t="s">
        <v>5642</v>
      </c>
      <c r="K4122" t="s">
        <v>30</v>
      </c>
      <c r="L4122" t="s">
        <v>30</v>
      </c>
      <c r="M4122" t="s">
        <v>41</v>
      </c>
      <c r="N4122" t="s">
        <v>231</v>
      </c>
      <c r="O4122" t="s">
        <v>116</v>
      </c>
      <c r="P4122" t="s">
        <v>40</v>
      </c>
      <c r="Q4122" t="s">
        <v>40</v>
      </c>
      <c r="R4122" t="s">
        <v>40</v>
      </c>
      <c r="S4122" s="163" t="s">
        <v>231</v>
      </c>
      <c r="T4122" t="s">
        <v>62</v>
      </c>
      <c r="U4122" t="s">
        <v>47</v>
      </c>
      <c r="V4122" t="s">
        <v>48</v>
      </c>
      <c r="W4122" t="s">
        <v>40</v>
      </c>
      <c r="X4122" t="s">
        <v>232</v>
      </c>
      <c r="Y4122" t="s">
        <v>40</v>
      </c>
      <c r="AB4122" t="s">
        <v>37</v>
      </c>
      <c r="AC4122" t="s">
        <v>6439</v>
      </c>
      <c r="AD4122" t="s">
        <v>39</v>
      </c>
    </row>
    <row r="4123" spans="1:30">
      <c r="A4123" t="s">
        <v>5643</v>
      </c>
      <c r="B4123" t="s">
        <v>26</v>
      </c>
      <c r="C4123" t="s">
        <v>27</v>
      </c>
      <c r="D4123" t="s">
        <v>28</v>
      </c>
      <c r="E4123" t="s">
        <v>422</v>
      </c>
      <c r="F4123" t="s">
        <v>5640</v>
      </c>
      <c r="G4123" t="s">
        <v>5641</v>
      </c>
      <c r="H4123" t="s">
        <v>6181</v>
      </c>
      <c r="I4123" t="s">
        <v>6052</v>
      </c>
      <c r="J4123" t="s">
        <v>5643</v>
      </c>
      <c r="K4123" t="s">
        <v>30</v>
      </c>
      <c r="L4123" t="s">
        <v>30</v>
      </c>
      <c r="M4123" t="s">
        <v>41</v>
      </c>
      <c r="N4123" t="s">
        <v>231</v>
      </c>
      <c r="O4123" t="s">
        <v>116</v>
      </c>
      <c r="P4123" t="s">
        <v>40</v>
      </c>
      <c r="Q4123" t="s">
        <v>40</v>
      </c>
      <c r="R4123" t="s">
        <v>40</v>
      </c>
      <c r="S4123" s="163" t="s">
        <v>231</v>
      </c>
      <c r="T4123" t="s">
        <v>62</v>
      </c>
      <c r="U4123" t="s">
        <v>47</v>
      </c>
      <c r="V4123" t="s">
        <v>48</v>
      </c>
      <c r="W4123" t="s">
        <v>40</v>
      </c>
      <c r="X4123" t="s">
        <v>232</v>
      </c>
      <c r="Y4123" t="s">
        <v>40</v>
      </c>
      <c r="AB4123" t="s">
        <v>37</v>
      </c>
      <c r="AC4123" t="s">
        <v>6439</v>
      </c>
      <c r="AD4123" t="s">
        <v>39</v>
      </c>
    </row>
    <row r="4124" spans="1:30">
      <c r="A4124" t="s">
        <v>5644</v>
      </c>
      <c r="B4124" t="s">
        <v>26</v>
      </c>
      <c r="C4124" t="s">
        <v>27</v>
      </c>
      <c r="D4124" t="s">
        <v>28</v>
      </c>
      <c r="E4124" t="s">
        <v>422</v>
      </c>
      <c r="F4124" t="s">
        <v>5640</v>
      </c>
      <c r="G4124" t="s">
        <v>5641</v>
      </c>
      <c r="H4124" t="s">
        <v>6181</v>
      </c>
      <c r="I4124" t="s">
        <v>6052</v>
      </c>
      <c r="J4124" t="s">
        <v>5644</v>
      </c>
      <c r="K4124" t="s">
        <v>30</v>
      </c>
      <c r="L4124" t="s">
        <v>30</v>
      </c>
      <c r="M4124" t="s">
        <v>41</v>
      </c>
      <c r="N4124" t="s">
        <v>231</v>
      </c>
      <c r="O4124" t="s">
        <v>116</v>
      </c>
      <c r="P4124" t="s">
        <v>40</v>
      </c>
      <c r="Q4124" t="s">
        <v>40</v>
      </c>
      <c r="R4124" t="s">
        <v>40</v>
      </c>
      <c r="S4124" s="163" t="s">
        <v>231</v>
      </c>
      <c r="T4124" t="s">
        <v>62</v>
      </c>
      <c r="U4124" t="s">
        <v>47</v>
      </c>
      <c r="V4124" t="s">
        <v>48</v>
      </c>
      <c r="W4124" t="s">
        <v>40</v>
      </c>
      <c r="X4124" t="s">
        <v>232</v>
      </c>
      <c r="Y4124" t="s">
        <v>40</v>
      </c>
      <c r="AB4124" t="s">
        <v>37</v>
      </c>
      <c r="AC4124" t="s">
        <v>6439</v>
      </c>
      <c r="AD4124" t="s">
        <v>39</v>
      </c>
    </row>
    <row r="4125" spans="1:30">
      <c r="A4125" t="s">
        <v>5645</v>
      </c>
      <c r="B4125" t="s">
        <v>26</v>
      </c>
      <c r="C4125" t="s">
        <v>27</v>
      </c>
      <c r="D4125" t="s">
        <v>28</v>
      </c>
      <c r="E4125" t="s">
        <v>422</v>
      </c>
      <c r="F4125" t="s">
        <v>5640</v>
      </c>
      <c r="G4125" t="s">
        <v>5641</v>
      </c>
      <c r="H4125" t="s">
        <v>6181</v>
      </c>
      <c r="I4125" t="s">
        <v>6052</v>
      </c>
      <c r="J4125" t="s">
        <v>5645</v>
      </c>
      <c r="K4125" t="s">
        <v>30</v>
      </c>
      <c r="L4125" t="s">
        <v>30</v>
      </c>
      <c r="M4125" t="s">
        <v>41</v>
      </c>
      <c r="N4125" t="s">
        <v>231</v>
      </c>
      <c r="O4125" t="s">
        <v>116</v>
      </c>
      <c r="P4125" t="s">
        <v>40</v>
      </c>
      <c r="Q4125" t="s">
        <v>40</v>
      </c>
      <c r="R4125" t="s">
        <v>40</v>
      </c>
      <c r="S4125" s="163" t="s">
        <v>231</v>
      </c>
      <c r="T4125" t="s">
        <v>62</v>
      </c>
      <c r="U4125" t="s">
        <v>47</v>
      </c>
      <c r="V4125" t="s">
        <v>48</v>
      </c>
      <c r="W4125" t="s">
        <v>40</v>
      </c>
      <c r="X4125" t="s">
        <v>232</v>
      </c>
      <c r="Y4125" t="s">
        <v>40</v>
      </c>
      <c r="AB4125" t="s">
        <v>37</v>
      </c>
      <c r="AC4125" t="s">
        <v>6439</v>
      </c>
      <c r="AD4125" t="s">
        <v>39</v>
      </c>
    </row>
    <row r="4126" spans="1:30">
      <c r="A4126" t="s">
        <v>5646</v>
      </c>
      <c r="B4126" t="s">
        <v>26</v>
      </c>
      <c r="C4126" t="s">
        <v>27</v>
      </c>
      <c r="D4126" t="s">
        <v>28</v>
      </c>
      <c r="E4126" t="s">
        <v>422</v>
      </c>
      <c r="F4126" t="s">
        <v>5640</v>
      </c>
      <c r="G4126" t="s">
        <v>5641</v>
      </c>
      <c r="H4126" t="s">
        <v>6181</v>
      </c>
      <c r="I4126" t="s">
        <v>6052</v>
      </c>
      <c r="J4126" t="s">
        <v>5646</v>
      </c>
      <c r="K4126" t="s">
        <v>30</v>
      </c>
      <c r="L4126" t="s">
        <v>30</v>
      </c>
      <c r="M4126" t="s">
        <v>41</v>
      </c>
      <c r="N4126" t="s">
        <v>231</v>
      </c>
      <c r="O4126" t="s">
        <v>116</v>
      </c>
      <c r="P4126" t="s">
        <v>40</v>
      </c>
      <c r="Q4126" t="s">
        <v>40</v>
      </c>
      <c r="R4126" t="s">
        <v>40</v>
      </c>
      <c r="S4126" s="163" t="s">
        <v>231</v>
      </c>
      <c r="T4126" t="s">
        <v>62</v>
      </c>
      <c r="U4126" t="s">
        <v>47</v>
      </c>
      <c r="V4126" t="s">
        <v>48</v>
      </c>
      <c r="W4126" t="s">
        <v>40</v>
      </c>
      <c r="X4126" t="s">
        <v>232</v>
      </c>
      <c r="Y4126" t="s">
        <v>40</v>
      </c>
      <c r="AB4126" t="s">
        <v>37</v>
      </c>
      <c r="AC4126" t="s">
        <v>6439</v>
      </c>
      <c r="AD4126" t="s">
        <v>39</v>
      </c>
    </row>
    <row r="4127" spans="1:30">
      <c r="A4127" t="s">
        <v>5647</v>
      </c>
      <c r="B4127" t="s">
        <v>26</v>
      </c>
      <c r="C4127" t="s">
        <v>27</v>
      </c>
      <c r="D4127" t="s">
        <v>28</v>
      </c>
      <c r="E4127" t="s">
        <v>422</v>
      </c>
      <c r="F4127" t="s">
        <v>5640</v>
      </c>
      <c r="G4127" t="s">
        <v>5641</v>
      </c>
      <c r="H4127" t="s">
        <v>6181</v>
      </c>
      <c r="I4127" t="s">
        <v>6052</v>
      </c>
      <c r="J4127" t="s">
        <v>5647</v>
      </c>
      <c r="K4127" t="s">
        <v>30</v>
      </c>
      <c r="L4127" t="s">
        <v>30</v>
      </c>
      <c r="M4127" t="s">
        <v>41</v>
      </c>
      <c r="N4127" t="s">
        <v>231</v>
      </c>
      <c r="O4127" t="s">
        <v>116</v>
      </c>
      <c r="P4127" t="s">
        <v>40</v>
      </c>
      <c r="Q4127" t="s">
        <v>40</v>
      </c>
      <c r="R4127" t="s">
        <v>40</v>
      </c>
      <c r="S4127" s="163" t="s">
        <v>231</v>
      </c>
      <c r="T4127" t="s">
        <v>62</v>
      </c>
      <c r="U4127" t="s">
        <v>47</v>
      </c>
      <c r="V4127" t="s">
        <v>48</v>
      </c>
      <c r="W4127" t="s">
        <v>40</v>
      </c>
      <c r="X4127" t="s">
        <v>232</v>
      </c>
      <c r="Y4127" t="s">
        <v>40</v>
      </c>
      <c r="AB4127" t="s">
        <v>37</v>
      </c>
      <c r="AC4127" t="s">
        <v>6439</v>
      </c>
      <c r="AD4127" t="s">
        <v>39</v>
      </c>
    </row>
    <row r="4128" spans="1:30">
      <c r="A4128" t="s">
        <v>5648</v>
      </c>
      <c r="B4128" t="s">
        <v>26</v>
      </c>
      <c r="C4128" t="s">
        <v>27</v>
      </c>
      <c r="D4128" t="s">
        <v>28</v>
      </c>
      <c r="E4128" t="s">
        <v>422</v>
      </c>
      <c r="F4128" t="s">
        <v>5640</v>
      </c>
      <c r="G4128" t="s">
        <v>5641</v>
      </c>
      <c r="H4128" t="s">
        <v>6181</v>
      </c>
      <c r="I4128" t="s">
        <v>6052</v>
      </c>
      <c r="J4128" t="s">
        <v>5648</v>
      </c>
      <c r="K4128" t="s">
        <v>87</v>
      </c>
      <c r="L4128" t="s">
        <v>88</v>
      </c>
      <c r="M4128" t="s">
        <v>358</v>
      </c>
      <c r="N4128" t="s">
        <v>231</v>
      </c>
      <c r="O4128" t="s">
        <v>5649</v>
      </c>
      <c r="P4128" t="s">
        <v>40</v>
      </c>
      <c r="Q4128" t="s">
        <v>40</v>
      </c>
      <c r="R4128" t="s">
        <v>40</v>
      </c>
      <c r="S4128" s="163" t="s">
        <v>231</v>
      </c>
      <c r="T4128" t="s">
        <v>62</v>
      </c>
      <c r="U4128" t="s">
        <v>36</v>
      </c>
      <c r="V4128" t="s">
        <v>48</v>
      </c>
      <c r="W4128" t="s">
        <v>40</v>
      </c>
      <c r="X4128" t="s">
        <v>232</v>
      </c>
      <c r="Y4128" t="s">
        <v>40</v>
      </c>
      <c r="AB4128" t="s">
        <v>37</v>
      </c>
      <c r="AC4128" t="s">
        <v>92</v>
      </c>
      <c r="AD4128" t="s">
        <v>39</v>
      </c>
    </row>
    <row r="4129" spans="1:30">
      <c r="A4129" t="s">
        <v>19372</v>
      </c>
      <c r="B4129" t="s">
        <v>26</v>
      </c>
      <c r="C4129" t="s">
        <v>332</v>
      </c>
      <c r="D4129" t="s">
        <v>28</v>
      </c>
      <c r="E4129" t="s">
        <v>363</v>
      </c>
      <c r="F4129" t="s">
        <v>5650</v>
      </c>
      <c r="G4129" t="s">
        <v>5651</v>
      </c>
      <c r="H4129" t="s">
        <v>6181</v>
      </c>
      <c r="I4129" t="s">
        <v>5982</v>
      </c>
      <c r="J4129" t="s">
        <v>19372</v>
      </c>
      <c r="K4129" t="s">
        <v>30</v>
      </c>
      <c r="L4129" t="s">
        <v>31</v>
      </c>
      <c r="M4129" t="s">
        <v>32</v>
      </c>
      <c r="N4129" t="s">
        <v>231</v>
      </c>
      <c r="O4129" t="s">
        <v>13511</v>
      </c>
      <c r="P4129" t="s">
        <v>40</v>
      </c>
      <c r="Q4129" t="s">
        <v>40</v>
      </c>
      <c r="R4129" t="s">
        <v>40</v>
      </c>
      <c r="S4129" s="163" t="s">
        <v>231</v>
      </c>
      <c r="T4129" t="s">
        <v>62</v>
      </c>
      <c r="U4129" t="s">
        <v>36</v>
      </c>
      <c r="V4129" t="s">
        <v>48</v>
      </c>
      <c r="W4129" t="s">
        <v>40</v>
      </c>
      <c r="X4129" t="s">
        <v>232</v>
      </c>
      <c r="Y4129" t="s">
        <v>40</v>
      </c>
      <c r="AB4129" t="s">
        <v>37</v>
      </c>
      <c r="AC4129" t="s">
        <v>38</v>
      </c>
      <c r="AD4129" t="s">
        <v>39</v>
      </c>
    </row>
    <row r="4130" spans="1:30">
      <c r="A4130" t="s">
        <v>5652</v>
      </c>
      <c r="B4130" t="s">
        <v>26</v>
      </c>
      <c r="C4130" t="s">
        <v>332</v>
      </c>
      <c r="D4130" t="s">
        <v>28</v>
      </c>
      <c r="E4130" t="s">
        <v>363</v>
      </c>
      <c r="F4130" t="s">
        <v>5650</v>
      </c>
      <c r="G4130" t="s">
        <v>5651</v>
      </c>
      <c r="H4130" t="s">
        <v>6181</v>
      </c>
      <c r="I4130" t="s">
        <v>5982</v>
      </c>
      <c r="J4130" t="s">
        <v>5652</v>
      </c>
      <c r="K4130" t="s">
        <v>30</v>
      </c>
      <c r="L4130" t="s">
        <v>30</v>
      </c>
      <c r="M4130" t="s">
        <v>41</v>
      </c>
      <c r="N4130" t="s">
        <v>231</v>
      </c>
      <c r="O4130" t="s">
        <v>13512</v>
      </c>
      <c r="P4130" t="s">
        <v>40</v>
      </c>
      <c r="Q4130" t="s">
        <v>40</v>
      </c>
      <c r="R4130" t="s">
        <v>40</v>
      </c>
      <c r="S4130" s="163" t="s">
        <v>231</v>
      </c>
      <c r="T4130" t="s">
        <v>62</v>
      </c>
      <c r="U4130" t="s">
        <v>47</v>
      </c>
      <c r="V4130" t="s">
        <v>48</v>
      </c>
      <c r="W4130" t="s">
        <v>40</v>
      </c>
      <c r="X4130" t="s">
        <v>232</v>
      </c>
      <c r="Y4130" t="s">
        <v>40</v>
      </c>
      <c r="AB4130" t="s">
        <v>37</v>
      </c>
      <c r="AC4130" t="s">
        <v>6439</v>
      </c>
      <c r="AD4130" t="s">
        <v>39</v>
      </c>
    </row>
    <row r="4131" spans="1:30">
      <c r="A4131" t="s">
        <v>5653</v>
      </c>
      <c r="B4131" t="s">
        <v>26</v>
      </c>
      <c r="C4131" t="s">
        <v>332</v>
      </c>
      <c r="D4131" t="s">
        <v>28</v>
      </c>
      <c r="E4131" t="s">
        <v>363</v>
      </c>
      <c r="F4131" t="s">
        <v>5650</v>
      </c>
      <c r="G4131" t="s">
        <v>5651</v>
      </c>
      <c r="H4131" t="s">
        <v>6181</v>
      </c>
      <c r="I4131" t="s">
        <v>5982</v>
      </c>
      <c r="J4131" t="s">
        <v>5653</v>
      </c>
      <c r="K4131" t="s">
        <v>30</v>
      </c>
      <c r="L4131" t="s">
        <v>30</v>
      </c>
      <c r="M4131" t="s">
        <v>41</v>
      </c>
      <c r="N4131" t="s">
        <v>42</v>
      </c>
      <c r="O4131" t="s">
        <v>3280</v>
      </c>
      <c r="P4131" t="s">
        <v>612</v>
      </c>
      <c r="Q4131" t="s">
        <v>447</v>
      </c>
      <c r="R4131" t="s">
        <v>983</v>
      </c>
      <c r="S4131" t="str">
        <f t="shared" si="64"/>
        <v>CHARCA CHURAYRA, GREGORIO</v>
      </c>
      <c r="T4131" t="s">
        <v>62</v>
      </c>
      <c r="U4131" t="s">
        <v>47</v>
      </c>
      <c r="V4131" t="s">
        <v>48</v>
      </c>
      <c r="W4131" t="s">
        <v>18426</v>
      </c>
      <c r="X4131" s="121">
        <v>23468</v>
      </c>
      <c r="Y4131" t="s">
        <v>5654</v>
      </c>
      <c r="AB4131" t="s">
        <v>37</v>
      </c>
      <c r="AC4131" t="s">
        <v>38</v>
      </c>
      <c r="AD4131" t="s">
        <v>39</v>
      </c>
    </row>
    <row r="4132" spans="1:30">
      <c r="A4132" t="s">
        <v>6356</v>
      </c>
      <c r="B4132" t="s">
        <v>26</v>
      </c>
      <c r="C4132" t="s">
        <v>332</v>
      </c>
      <c r="D4132" t="s">
        <v>28</v>
      </c>
      <c r="E4132" t="s">
        <v>363</v>
      </c>
      <c r="F4132" t="s">
        <v>5650</v>
      </c>
      <c r="G4132" t="s">
        <v>5651</v>
      </c>
      <c r="H4132" t="s">
        <v>6181</v>
      </c>
      <c r="I4132" t="s">
        <v>5982</v>
      </c>
      <c r="J4132" t="s">
        <v>6356</v>
      </c>
      <c r="K4132" t="s">
        <v>30</v>
      </c>
      <c r="L4132" t="s">
        <v>30</v>
      </c>
      <c r="M4132" t="s">
        <v>41</v>
      </c>
      <c r="N4132" t="s">
        <v>42</v>
      </c>
      <c r="O4132" t="s">
        <v>6219</v>
      </c>
      <c r="P4132" t="s">
        <v>128</v>
      </c>
      <c r="Q4132" t="s">
        <v>953</v>
      </c>
      <c r="R4132" t="s">
        <v>559</v>
      </c>
      <c r="S4132" t="str">
        <f t="shared" si="64"/>
        <v>VELASQUEZ CCOSI, ALEJANDRINA</v>
      </c>
      <c r="T4132" t="s">
        <v>35</v>
      </c>
      <c r="U4132" t="s">
        <v>47</v>
      </c>
      <c r="V4132" t="s">
        <v>48</v>
      </c>
      <c r="W4132" t="s">
        <v>18427</v>
      </c>
      <c r="X4132" s="121">
        <v>25326</v>
      </c>
      <c r="Y4132" t="s">
        <v>13513</v>
      </c>
      <c r="AB4132" t="s">
        <v>37</v>
      </c>
      <c r="AC4132" t="s">
        <v>38</v>
      </c>
      <c r="AD4132" t="s">
        <v>39</v>
      </c>
    </row>
    <row r="4133" spans="1:30">
      <c r="A4133" t="s">
        <v>5655</v>
      </c>
      <c r="B4133" t="s">
        <v>26</v>
      </c>
      <c r="C4133" t="s">
        <v>332</v>
      </c>
      <c r="D4133" t="s">
        <v>28</v>
      </c>
      <c r="E4133" t="s">
        <v>363</v>
      </c>
      <c r="F4133" t="s">
        <v>5650</v>
      </c>
      <c r="G4133" t="s">
        <v>5651</v>
      </c>
      <c r="H4133" t="s">
        <v>6181</v>
      </c>
      <c r="I4133" t="s">
        <v>5982</v>
      </c>
      <c r="J4133" t="s">
        <v>5655</v>
      </c>
      <c r="K4133" t="s">
        <v>30</v>
      </c>
      <c r="L4133" t="s">
        <v>30</v>
      </c>
      <c r="M4133" t="s">
        <v>41</v>
      </c>
      <c r="N4133" t="s">
        <v>42</v>
      </c>
      <c r="O4133" t="s">
        <v>5656</v>
      </c>
      <c r="P4133" t="s">
        <v>291</v>
      </c>
      <c r="Q4133" t="s">
        <v>65</v>
      </c>
      <c r="R4133" t="s">
        <v>6357</v>
      </c>
      <c r="S4133" t="str">
        <f t="shared" si="64"/>
        <v>LUQUE LOPEZ, WILFREDO ROGER</v>
      </c>
      <c r="T4133" t="s">
        <v>51</v>
      </c>
      <c r="U4133" t="s">
        <v>47</v>
      </c>
      <c r="V4133" t="s">
        <v>48</v>
      </c>
      <c r="W4133" t="s">
        <v>18428</v>
      </c>
      <c r="X4133" s="121">
        <v>22495</v>
      </c>
      <c r="Y4133" t="s">
        <v>6358</v>
      </c>
      <c r="AB4133" t="s">
        <v>37</v>
      </c>
      <c r="AC4133" t="s">
        <v>38</v>
      </c>
      <c r="AD4133" t="s">
        <v>39</v>
      </c>
    </row>
    <row r="4134" spans="1:30">
      <c r="A4134" t="s">
        <v>5657</v>
      </c>
      <c r="B4134" t="s">
        <v>26</v>
      </c>
      <c r="C4134" t="s">
        <v>332</v>
      </c>
      <c r="D4134" t="s">
        <v>28</v>
      </c>
      <c r="E4134" t="s">
        <v>363</v>
      </c>
      <c r="F4134" t="s">
        <v>5650</v>
      </c>
      <c r="G4134" t="s">
        <v>5651</v>
      </c>
      <c r="H4134" t="s">
        <v>6181</v>
      </c>
      <c r="I4134" t="s">
        <v>5982</v>
      </c>
      <c r="J4134" t="s">
        <v>5657</v>
      </c>
      <c r="K4134" t="s">
        <v>30</v>
      </c>
      <c r="L4134" t="s">
        <v>30</v>
      </c>
      <c r="M4134" t="s">
        <v>41</v>
      </c>
      <c r="N4134" t="s">
        <v>42</v>
      </c>
      <c r="O4134" t="s">
        <v>5658</v>
      </c>
      <c r="P4134" t="s">
        <v>375</v>
      </c>
      <c r="Q4134" t="s">
        <v>301</v>
      </c>
      <c r="R4134" t="s">
        <v>292</v>
      </c>
      <c r="S4134" t="str">
        <f t="shared" si="64"/>
        <v>ARACA LLANOS, CELIA</v>
      </c>
      <c r="T4134" t="s">
        <v>62</v>
      </c>
      <c r="U4134" t="s">
        <v>47</v>
      </c>
      <c r="V4134" t="s">
        <v>48</v>
      </c>
      <c r="W4134" t="s">
        <v>18429</v>
      </c>
      <c r="X4134" s="121">
        <v>24956</v>
      </c>
      <c r="Y4134" t="s">
        <v>5659</v>
      </c>
      <c r="AB4134" t="s">
        <v>37</v>
      </c>
      <c r="AC4134" t="s">
        <v>38</v>
      </c>
      <c r="AD4134" t="s">
        <v>39</v>
      </c>
    </row>
    <row r="4135" spans="1:30">
      <c r="A4135" t="s">
        <v>5660</v>
      </c>
      <c r="B4135" t="s">
        <v>26</v>
      </c>
      <c r="C4135" t="s">
        <v>332</v>
      </c>
      <c r="D4135" t="s">
        <v>28</v>
      </c>
      <c r="E4135" t="s">
        <v>363</v>
      </c>
      <c r="F4135" t="s">
        <v>5650</v>
      </c>
      <c r="G4135" t="s">
        <v>5651</v>
      </c>
      <c r="H4135" t="s">
        <v>6181</v>
      </c>
      <c r="I4135" t="s">
        <v>5982</v>
      </c>
      <c r="J4135" t="s">
        <v>5660</v>
      </c>
      <c r="K4135" t="s">
        <v>30</v>
      </c>
      <c r="L4135" t="s">
        <v>30</v>
      </c>
      <c r="M4135" t="s">
        <v>41</v>
      </c>
      <c r="N4135" t="s">
        <v>42</v>
      </c>
      <c r="O4135" t="s">
        <v>3280</v>
      </c>
      <c r="P4135" t="s">
        <v>263</v>
      </c>
      <c r="Q4135" t="s">
        <v>73</v>
      </c>
      <c r="R4135" t="s">
        <v>5661</v>
      </c>
      <c r="S4135" t="str">
        <f t="shared" si="64"/>
        <v>SANDOVAL CONDORI, ESTEBAN ROLANDO</v>
      </c>
      <c r="T4135" t="s">
        <v>51</v>
      </c>
      <c r="U4135" t="s">
        <v>47</v>
      </c>
      <c r="V4135" t="s">
        <v>48</v>
      </c>
      <c r="W4135" t="s">
        <v>18430</v>
      </c>
      <c r="X4135" s="121">
        <v>25813</v>
      </c>
      <c r="Y4135" t="s">
        <v>5662</v>
      </c>
      <c r="AB4135" t="s">
        <v>37</v>
      </c>
      <c r="AC4135" t="s">
        <v>38</v>
      </c>
      <c r="AD4135" t="s">
        <v>39</v>
      </c>
    </row>
    <row r="4136" spans="1:30">
      <c r="A4136" t="s">
        <v>13514</v>
      </c>
      <c r="B4136" t="s">
        <v>26</v>
      </c>
      <c r="C4136" t="s">
        <v>332</v>
      </c>
      <c r="D4136" t="s">
        <v>28</v>
      </c>
      <c r="E4136" t="s">
        <v>363</v>
      </c>
      <c r="F4136" t="s">
        <v>5650</v>
      </c>
      <c r="G4136" t="s">
        <v>5651</v>
      </c>
      <c r="H4136" t="s">
        <v>6181</v>
      </c>
      <c r="I4136" t="s">
        <v>5982</v>
      </c>
      <c r="J4136" t="s">
        <v>13514</v>
      </c>
      <c r="K4136" t="s">
        <v>30</v>
      </c>
      <c r="L4136" t="s">
        <v>30</v>
      </c>
      <c r="M4136" t="s">
        <v>41</v>
      </c>
      <c r="N4136" t="s">
        <v>42</v>
      </c>
      <c r="O4136" t="s">
        <v>8830</v>
      </c>
      <c r="P4136" t="s">
        <v>129</v>
      </c>
      <c r="Q4136" t="s">
        <v>73</v>
      </c>
      <c r="R4136" t="s">
        <v>13515</v>
      </c>
      <c r="S4136" t="str">
        <f t="shared" si="64"/>
        <v>CRUZ CONDORI, HERMELINDA VALENTINA</v>
      </c>
      <c r="T4136" t="s">
        <v>46</v>
      </c>
      <c r="U4136" t="s">
        <v>47</v>
      </c>
      <c r="V4136" t="s">
        <v>48</v>
      </c>
      <c r="W4136" t="s">
        <v>18431</v>
      </c>
      <c r="X4136" s="121">
        <v>21247</v>
      </c>
      <c r="Y4136" t="s">
        <v>13516</v>
      </c>
      <c r="AB4136" t="s">
        <v>37</v>
      </c>
      <c r="AC4136" t="s">
        <v>38</v>
      </c>
      <c r="AD4136" t="s">
        <v>39</v>
      </c>
    </row>
    <row r="4137" spans="1:30">
      <c r="A4137" t="s">
        <v>5314</v>
      </c>
      <c r="B4137" t="s">
        <v>26</v>
      </c>
      <c r="C4137" t="s">
        <v>332</v>
      </c>
      <c r="D4137" t="s">
        <v>28</v>
      </c>
      <c r="E4137" t="s">
        <v>363</v>
      </c>
      <c r="F4137" t="s">
        <v>5650</v>
      </c>
      <c r="G4137" t="s">
        <v>5651</v>
      </c>
      <c r="H4137" t="s">
        <v>6181</v>
      </c>
      <c r="I4137" t="s">
        <v>5982</v>
      </c>
      <c r="J4137" t="s">
        <v>5314</v>
      </c>
      <c r="K4137" t="s">
        <v>30</v>
      </c>
      <c r="L4137" t="s">
        <v>74</v>
      </c>
      <c r="M4137" t="s">
        <v>74</v>
      </c>
      <c r="N4137" t="s">
        <v>42</v>
      </c>
      <c r="O4137" t="s">
        <v>6400</v>
      </c>
      <c r="P4137" t="s">
        <v>582</v>
      </c>
      <c r="Q4137" t="s">
        <v>293</v>
      </c>
      <c r="R4137" t="s">
        <v>19373</v>
      </c>
      <c r="S4137" t="str">
        <f t="shared" si="64"/>
        <v>PEREYRA AGUILAR, DULIO ESGARDO</v>
      </c>
      <c r="T4137" t="s">
        <v>40</v>
      </c>
      <c r="U4137" t="s">
        <v>47</v>
      </c>
      <c r="V4137" t="s">
        <v>48</v>
      </c>
      <c r="W4137" t="s">
        <v>19374</v>
      </c>
      <c r="X4137" s="121">
        <v>29450</v>
      </c>
      <c r="Y4137" t="s">
        <v>19375</v>
      </c>
      <c r="AB4137" t="s">
        <v>37</v>
      </c>
      <c r="AC4137" t="s">
        <v>77</v>
      </c>
      <c r="AD4137" t="s">
        <v>39</v>
      </c>
    </row>
    <row r="4138" spans="1:30">
      <c r="A4138" t="s">
        <v>19376</v>
      </c>
      <c r="B4138" t="s">
        <v>26</v>
      </c>
      <c r="C4138" t="s">
        <v>27</v>
      </c>
      <c r="D4138" t="s">
        <v>28</v>
      </c>
      <c r="E4138" t="s">
        <v>230</v>
      </c>
      <c r="F4138" t="s">
        <v>5663</v>
      </c>
      <c r="G4138" t="s">
        <v>5664</v>
      </c>
      <c r="H4138" t="s">
        <v>6181</v>
      </c>
      <c r="I4138" t="s">
        <v>6054</v>
      </c>
      <c r="J4138" t="s">
        <v>19376</v>
      </c>
      <c r="K4138" t="s">
        <v>30</v>
      </c>
      <c r="L4138" t="s">
        <v>31</v>
      </c>
      <c r="M4138" t="s">
        <v>32</v>
      </c>
      <c r="N4138" t="s">
        <v>231</v>
      </c>
      <c r="O4138" t="s">
        <v>13517</v>
      </c>
      <c r="P4138" t="s">
        <v>40</v>
      </c>
      <c r="Q4138" t="s">
        <v>40</v>
      </c>
      <c r="R4138" t="s">
        <v>40</v>
      </c>
      <c r="S4138" s="163" t="s">
        <v>231</v>
      </c>
      <c r="T4138" t="s">
        <v>62</v>
      </c>
      <c r="U4138" t="s">
        <v>36</v>
      </c>
      <c r="V4138" t="s">
        <v>48</v>
      </c>
      <c r="W4138" t="s">
        <v>40</v>
      </c>
      <c r="X4138" t="s">
        <v>232</v>
      </c>
      <c r="Y4138" t="s">
        <v>40</v>
      </c>
      <c r="AB4138" t="s">
        <v>37</v>
      </c>
      <c r="AC4138" t="s">
        <v>38</v>
      </c>
      <c r="AD4138" t="s">
        <v>39</v>
      </c>
    </row>
    <row r="4139" spans="1:30">
      <c r="A4139" t="s">
        <v>5667</v>
      </c>
      <c r="B4139" t="s">
        <v>26</v>
      </c>
      <c r="C4139" t="s">
        <v>27</v>
      </c>
      <c r="D4139" t="s">
        <v>28</v>
      </c>
      <c r="E4139" t="s">
        <v>230</v>
      </c>
      <c r="F4139" t="s">
        <v>5663</v>
      </c>
      <c r="G4139" t="s">
        <v>5664</v>
      </c>
      <c r="H4139" t="s">
        <v>6181</v>
      </c>
      <c r="I4139" t="s">
        <v>6054</v>
      </c>
      <c r="J4139" t="s">
        <v>5667</v>
      </c>
      <c r="K4139" t="s">
        <v>30</v>
      </c>
      <c r="L4139" t="s">
        <v>30</v>
      </c>
      <c r="M4139" t="s">
        <v>41</v>
      </c>
      <c r="N4139" t="s">
        <v>42</v>
      </c>
      <c r="O4139" t="s">
        <v>5668</v>
      </c>
      <c r="P4139" t="s">
        <v>73</v>
      </c>
      <c r="Q4139" t="s">
        <v>796</v>
      </c>
      <c r="R4139" t="s">
        <v>5669</v>
      </c>
      <c r="S4139" t="str">
        <f t="shared" si="64"/>
        <v>CONDORI VILCAPAZA, HILVER</v>
      </c>
      <c r="T4139" t="s">
        <v>35</v>
      </c>
      <c r="U4139" t="s">
        <v>47</v>
      </c>
      <c r="V4139" t="s">
        <v>48</v>
      </c>
      <c r="W4139" t="s">
        <v>18432</v>
      </c>
      <c r="X4139" s="121">
        <v>23717</v>
      </c>
      <c r="Y4139" t="s">
        <v>5670</v>
      </c>
      <c r="AB4139" t="s">
        <v>37</v>
      </c>
      <c r="AC4139" t="s">
        <v>38</v>
      </c>
      <c r="AD4139" t="s">
        <v>39</v>
      </c>
    </row>
    <row r="4140" spans="1:30">
      <c r="A4140" t="s">
        <v>5671</v>
      </c>
      <c r="B4140" t="s">
        <v>26</v>
      </c>
      <c r="C4140" t="s">
        <v>27</v>
      </c>
      <c r="D4140" t="s">
        <v>28</v>
      </c>
      <c r="E4140" t="s">
        <v>230</v>
      </c>
      <c r="F4140" t="s">
        <v>5663</v>
      </c>
      <c r="G4140" t="s">
        <v>5664</v>
      </c>
      <c r="H4140" t="s">
        <v>6181</v>
      </c>
      <c r="I4140" t="s">
        <v>6054</v>
      </c>
      <c r="J4140" t="s">
        <v>5671</v>
      </c>
      <c r="K4140" t="s">
        <v>30</v>
      </c>
      <c r="L4140" t="s">
        <v>30</v>
      </c>
      <c r="M4140" t="s">
        <v>41</v>
      </c>
      <c r="N4140" t="s">
        <v>42</v>
      </c>
      <c r="O4140" t="s">
        <v>1064</v>
      </c>
      <c r="P4140" t="s">
        <v>155</v>
      </c>
      <c r="Q4140" t="s">
        <v>322</v>
      </c>
      <c r="R4140" t="s">
        <v>5665</v>
      </c>
      <c r="S4140" t="str">
        <f t="shared" si="64"/>
        <v>CHURA VILCANQUI, GLADYS DORA</v>
      </c>
      <c r="T4140" t="s">
        <v>58</v>
      </c>
      <c r="U4140" t="s">
        <v>47</v>
      </c>
      <c r="V4140" t="s">
        <v>48</v>
      </c>
      <c r="W4140" t="s">
        <v>18433</v>
      </c>
      <c r="X4140" s="121">
        <v>27633</v>
      </c>
      <c r="Y4140" t="s">
        <v>5666</v>
      </c>
      <c r="AB4140" t="s">
        <v>37</v>
      </c>
      <c r="AC4140" t="s">
        <v>38</v>
      </c>
      <c r="AD4140" t="s">
        <v>39</v>
      </c>
    </row>
    <row r="4141" spans="1:30">
      <c r="A4141" t="s">
        <v>5672</v>
      </c>
      <c r="B4141" t="s">
        <v>26</v>
      </c>
      <c r="C4141" t="s">
        <v>27</v>
      </c>
      <c r="D4141" t="s">
        <v>28</v>
      </c>
      <c r="E4141" t="s">
        <v>230</v>
      </c>
      <c r="F4141" t="s">
        <v>5663</v>
      </c>
      <c r="G4141" t="s">
        <v>5664</v>
      </c>
      <c r="H4141" t="s">
        <v>6181</v>
      </c>
      <c r="I4141" t="s">
        <v>6054</v>
      </c>
      <c r="J4141" t="s">
        <v>5672</v>
      </c>
      <c r="K4141" t="s">
        <v>30</v>
      </c>
      <c r="L4141" t="s">
        <v>30</v>
      </c>
      <c r="M4141" t="s">
        <v>41</v>
      </c>
      <c r="N4141" t="s">
        <v>231</v>
      </c>
      <c r="O4141" t="s">
        <v>18434</v>
      </c>
      <c r="P4141" t="s">
        <v>40</v>
      </c>
      <c r="Q4141" t="s">
        <v>40</v>
      </c>
      <c r="R4141" t="s">
        <v>40</v>
      </c>
      <c r="S4141" s="163" t="s">
        <v>231</v>
      </c>
      <c r="T4141" t="s">
        <v>62</v>
      </c>
      <c r="U4141" t="s">
        <v>47</v>
      </c>
      <c r="V4141" t="s">
        <v>48</v>
      </c>
      <c r="W4141" t="s">
        <v>40</v>
      </c>
      <c r="X4141" t="s">
        <v>232</v>
      </c>
      <c r="Y4141" t="s">
        <v>40</v>
      </c>
      <c r="AB4141" t="s">
        <v>37</v>
      </c>
      <c r="AC4141" t="s">
        <v>6439</v>
      </c>
      <c r="AD4141" t="s">
        <v>39</v>
      </c>
    </row>
    <row r="4142" spans="1:30">
      <c r="A4142" t="s">
        <v>5673</v>
      </c>
      <c r="B4142" t="s">
        <v>26</v>
      </c>
      <c r="C4142" t="s">
        <v>27</v>
      </c>
      <c r="D4142" t="s">
        <v>28</v>
      </c>
      <c r="E4142" t="s">
        <v>230</v>
      </c>
      <c r="F4142" t="s">
        <v>5663</v>
      </c>
      <c r="G4142" t="s">
        <v>5664</v>
      </c>
      <c r="H4142" t="s">
        <v>6181</v>
      </c>
      <c r="I4142" t="s">
        <v>6054</v>
      </c>
      <c r="J4142" t="s">
        <v>5673</v>
      </c>
      <c r="K4142" t="s">
        <v>30</v>
      </c>
      <c r="L4142" t="s">
        <v>30</v>
      </c>
      <c r="M4142" t="s">
        <v>41</v>
      </c>
      <c r="N4142" t="s">
        <v>42</v>
      </c>
      <c r="O4142" t="s">
        <v>5674</v>
      </c>
      <c r="P4142" t="s">
        <v>1683</v>
      </c>
      <c r="Q4142" t="s">
        <v>73</v>
      </c>
      <c r="R4142" t="s">
        <v>5675</v>
      </c>
      <c r="S4142" t="str">
        <f t="shared" si="64"/>
        <v>CALLATA CONDORI, JUAN MARIO</v>
      </c>
      <c r="T4142" t="s">
        <v>51</v>
      </c>
      <c r="U4142" t="s">
        <v>47</v>
      </c>
      <c r="V4142" t="s">
        <v>48</v>
      </c>
      <c r="W4142" t="s">
        <v>18435</v>
      </c>
      <c r="X4142" s="121">
        <v>21697</v>
      </c>
      <c r="Y4142" t="s">
        <v>5676</v>
      </c>
      <c r="AB4142" t="s">
        <v>37</v>
      </c>
      <c r="AC4142" t="s">
        <v>38</v>
      </c>
      <c r="AD4142" t="s">
        <v>39</v>
      </c>
    </row>
    <row r="4143" spans="1:30">
      <c r="A4143" t="s">
        <v>5677</v>
      </c>
      <c r="B4143" t="s">
        <v>26</v>
      </c>
      <c r="C4143" t="s">
        <v>27</v>
      </c>
      <c r="D4143" t="s">
        <v>28</v>
      </c>
      <c r="E4143" t="s">
        <v>230</v>
      </c>
      <c r="F4143" t="s">
        <v>5663</v>
      </c>
      <c r="G4143" t="s">
        <v>5664</v>
      </c>
      <c r="H4143" t="s">
        <v>6181</v>
      </c>
      <c r="I4143" t="s">
        <v>6054</v>
      </c>
      <c r="J4143" t="s">
        <v>5677</v>
      </c>
      <c r="K4143" t="s">
        <v>30</v>
      </c>
      <c r="L4143" t="s">
        <v>30</v>
      </c>
      <c r="M4143" t="s">
        <v>41</v>
      </c>
      <c r="N4143" t="s">
        <v>231</v>
      </c>
      <c r="O4143" t="s">
        <v>13518</v>
      </c>
      <c r="P4143" t="s">
        <v>40</v>
      </c>
      <c r="Q4143" t="s">
        <v>40</v>
      </c>
      <c r="R4143" t="s">
        <v>40</v>
      </c>
      <c r="S4143" s="163" t="s">
        <v>231</v>
      </c>
      <c r="T4143" t="s">
        <v>62</v>
      </c>
      <c r="U4143" t="s">
        <v>47</v>
      </c>
      <c r="V4143" t="s">
        <v>48</v>
      </c>
      <c r="W4143" t="s">
        <v>40</v>
      </c>
      <c r="X4143" t="s">
        <v>232</v>
      </c>
      <c r="Y4143" t="s">
        <v>40</v>
      </c>
      <c r="AB4143" t="s">
        <v>37</v>
      </c>
      <c r="AC4143" t="s">
        <v>6439</v>
      </c>
      <c r="AD4143" t="s">
        <v>39</v>
      </c>
    </row>
    <row r="4144" spans="1:30">
      <c r="A4144" t="s">
        <v>13519</v>
      </c>
      <c r="B4144" t="s">
        <v>26</v>
      </c>
      <c r="C4144" t="s">
        <v>27</v>
      </c>
      <c r="D4144" t="s">
        <v>28</v>
      </c>
      <c r="E4144" t="s">
        <v>230</v>
      </c>
      <c r="F4144" t="s">
        <v>5663</v>
      </c>
      <c r="G4144" t="s">
        <v>5664</v>
      </c>
      <c r="H4144" t="s">
        <v>6181</v>
      </c>
      <c r="I4144" t="s">
        <v>6054</v>
      </c>
      <c r="J4144" t="s">
        <v>13519</v>
      </c>
      <c r="K4144" t="s">
        <v>30</v>
      </c>
      <c r="L4144" t="s">
        <v>30</v>
      </c>
      <c r="M4144" t="s">
        <v>41</v>
      </c>
      <c r="N4144" t="s">
        <v>42</v>
      </c>
      <c r="O4144" t="s">
        <v>8605</v>
      </c>
      <c r="P4144" t="s">
        <v>13520</v>
      </c>
      <c r="Q4144" t="s">
        <v>73</v>
      </c>
      <c r="R4144" t="s">
        <v>105</v>
      </c>
      <c r="S4144" t="str">
        <f t="shared" si="64"/>
        <v>HUAQUIPACO CONDORI, CARMEN</v>
      </c>
      <c r="T4144" t="s">
        <v>51</v>
      </c>
      <c r="U4144" t="s">
        <v>47</v>
      </c>
      <c r="V4144" t="s">
        <v>48</v>
      </c>
      <c r="W4144" t="s">
        <v>18436</v>
      </c>
      <c r="X4144" s="121">
        <v>21382</v>
      </c>
      <c r="Y4144" t="s">
        <v>13521</v>
      </c>
      <c r="AB4144" t="s">
        <v>37</v>
      </c>
      <c r="AC4144" t="s">
        <v>38</v>
      </c>
      <c r="AD4144" t="s">
        <v>39</v>
      </c>
    </row>
    <row r="4145" spans="1:30">
      <c r="A4145" t="s">
        <v>5678</v>
      </c>
      <c r="B4145" t="s">
        <v>26</v>
      </c>
      <c r="C4145" t="s">
        <v>27</v>
      </c>
      <c r="D4145" t="s">
        <v>28</v>
      </c>
      <c r="E4145" t="s">
        <v>230</v>
      </c>
      <c r="F4145" t="s">
        <v>5663</v>
      </c>
      <c r="G4145" t="s">
        <v>5664</v>
      </c>
      <c r="H4145" t="s">
        <v>6181</v>
      </c>
      <c r="I4145" t="s">
        <v>6054</v>
      </c>
      <c r="J4145" t="s">
        <v>5678</v>
      </c>
      <c r="K4145" t="s">
        <v>30</v>
      </c>
      <c r="L4145" t="s">
        <v>30</v>
      </c>
      <c r="M4145" t="s">
        <v>41</v>
      </c>
      <c r="N4145" t="s">
        <v>231</v>
      </c>
      <c r="O4145" t="s">
        <v>18437</v>
      </c>
      <c r="P4145" t="s">
        <v>40</v>
      </c>
      <c r="Q4145" t="s">
        <v>40</v>
      </c>
      <c r="R4145" t="s">
        <v>40</v>
      </c>
      <c r="S4145" s="163" t="s">
        <v>231</v>
      </c>
      <c r="T4145" t="s">
        <v>62</v>
      </c>
      <c r="U4145" t="s">
        <v>47</v>
      </c>
      <c r="V4145" t="s">
        <v>48</v>
      </c>
      <c r="W4145" t="s">
        <v>40</v>
      </c>
      <c r="X4145" t="s">
        <v>232</v>
      </c>
      <c r="Y4145" t="s">
        <v>40</v>
      </c>
      <c r="AB4145" t="s">
        <v>37</v>
      </c>
      <c r="AC4145" t="s">
        <v>6439</v>
      </c>
      <c r="AD4145" t="s">
        <v>39</v>
      </c>
    </row>
    <row r="4146" spans="1:30">
      <c r="A4146" t="s">
        <v>6401</v>
      </c>
      <c r="B4146" t="s">
        <v>26</v>
      </c>
      <c r="C4146" t="s">
        <v>27</v>
      </c>
      <c r="D4146" t="s">
        <v>28</v>
      </c>
      <c r="E4146" t="s">
        <v>230</v>
      </c>
      <c r="F4146" t="s">
        <v>5663</v>
      </c>
      <c r="G4146" t="s">
        <v>5664</v>
      </c>
      <c r="H4146" t="s">
        <v>6181</v>
      </c>
      <c r="I4146" t="s">
        <v>6054</v>
      </c>
      <c r="J4146" t="s">
        <v>6401</v>
      </c>
      <c r="K4146" t="s">
        <v>30</v>
      </c>
      <c r="L4146" t="s">
        <v>74</v>
      </c>
      <c r="M4146" t="s">
        <v>74</v>
      </c>
      <c r="N4146" t="s">
        <v>231</v>
      </c>
      <c r="O4146" t="s">
        <v>6402</v>
      </c>
      <c r="P4146" t="s">
        <v>40</v>
      </c>
      <c r="Q4146" t="s">
        <v>40</v>
      </c>
      <c r="R4146" t="s">
        <v>40</v>
      </c>
      <c r="S4146" s="163" t="s">
        <v>231</v>
      </c>
      <c r="T4146" t="s">
        <v>62</v>
      </c>
      <c r="U4146" t="s">
        <v>47</v>
      </c>
      <c r="V4146" t="s">
        <v>48</v>
      </c>
      <c r="W4146" t="s">
        <v>40</v>
      </c>
      <c r="X4146" t="s">
        <v>232</v>
      </c>
      <c r="Y4146" t="s">
        <v>40</v>
      </c>
      <c r="AB4146" t="s">
        <v>37</v>
      </c>
      <c r="AC4146" t="s">
        <v>77</v>
      </c>
      <c r="AD4146" t="s">
        <v>39</v>
      </c>
    </row>
    <row r="4147" spans="1:30">
      <c r="A4147" t="s">
        <v>3955</v>
      </c>
      <c r="B4147" t="s">
        <v>26</v>
      </c>
      <c r="C4147" t="s">
        <v>27</v>
      </c>
      <c r="D4147" t="s">
        <v>28</v>
      </c>
      <c r="E4147" t="s">
        <v>230</v>
      </c>
      <c r="F4147" t="s">
        <v>5663</v>
      </c>
      <c r="G4147" t="s">
        <v>5664</v>
      </c>
      <c r="H4147" t="s">
        <v>6181</v>
      </c>
      <c r="I4147" t="s">
        <v>6054</v>
      </c>
      <c r="J4147" t="s">
        <v>3955</v>
      </c>
      <c r="K4147" t="s">
        <v>87</v>
      </c>
      <c r="L4147" t="s">
        <v>88</v>
      </c>
      <c r="M4147" t="s">
        <v>89</v>
      </c>
      <c r="N4147" t="s">
        <v>231</v>
      </c>
      <c r="O4147" t="s">
        <v>14220</v>
      </c>
      <c r="P4147" t="s">
        <v>40</v>
      </c>
      <c r="Q4147" t="s">
        <v>40</v>
      </c>
      <c r="R4147" t="s">
        <v>40</v>
      </c>
      <c r="S4147" s="163" t="s">
        <v>231</v>
      </c>
      <c r="T4147" t="s">
        <v>62</v>
      </c>
      <c r="U4147" t="s">
        <v>36</v>
      </c>
      <c r="V4147" t="s">
        <v>48</v>
      </c>
      <c r="W4147" t="s">
        <v>40</v>
      </c>
      <c r="X4147" t="s">
        <v>232</v>
      </c>
      <c r="Y4147" t="s">
        <v>40</v>
      </c>
      <c r="AB4147" t="s">
        <v>37</v>
      </c>
      <c r="AC4147" t="s">
        <v>92</v>
      </c>
      <c r="AD4147" t="s">
        <v>39</v>
      </c>
    </row>
    <row r="4148" spans="1:30">
      <c r="A4148" t="s">
        <v>5681</v>
      </c>
      <c r="B4148" t="s">
        <v>26</v>
      </c>
      <c r="C4148" t="s">
        <v>27</v>
      </c>
      <c r="D4148" t="s">
        <v>28</v>
      </c>
      <c r="E4148" t="s">
        <v>483</v>
      </c>
      <c r="F4148" t="s">
        <v>5679</v>
      </c>
      <c r="G4148" t="s">
        <v>5680</v>
      </c>
      <c r="H4148" t="s">
        <v>6181</v>
      </c>
      <c r="I4148" t="s">
        <v>5981</v>
      </c>
      <c r="J4148" t="s">
        <v>5681</v>
      </c>
      <c r="K4148" t="s">
        <v>30</v>
      </c>
      <c r="L4148" t="s">
        <v>30</v>
      </c>
      <c r="M4148" t="s">
        <v>41</v>
      </c>
      <c r="N4148" t="s">
        <v>42</v>
      </c>
      <c r="O4148" t="s">
        <v>5682</v>
      </c>
      <c r="P4148" t="s">
        <v>514</v>
      </c>
      <c r="Q4148" t="s">
        <v>103</v>
      </c>
      <c r="R4148" t="s">
        <v>5683</v>
      </c>
      <c r="S4148" t="str">
        <f t="shared" si="64"/>
        <v>ARUQUIPA MAMANI, DOROTEO ANTOLIANO</v>
      </c>
      <c r="T4148" t="s">
        <v>62</v>
      </c>
      <c r="U4148" t="s">
        <v>47</v>
      </c>
      <c r="V4148" t="s">
        <v>48</v>
      </c>
      <c r="W4148" t="s">
        <v>18438</v>
      </c>
      <c r="X4148" s="121">
        <v>25605</v>
      </c>
      <c r="Y4148" t="s">
        <v>5684</v>
      </c>
      <c r="AB4148" t="s">
        <v>37</v>
      </c>
      <c r="AC4148" t="s">
        <v>38</v>
      </c>
      <c r="AD4148" t="s">
        <v>39</v>
      </c>
    </row>
    <row r="4149" spans="1:30">
      <c r="A4149" t="s">
        <v>3725</v>
      </c>
      <c r="B4149" t="s">
        <v>26</v>
      </c>
      <c r="C4149" t="s">
        <v>27</v>
      </c>
      <c r="D4149" t="s">
        <v>28</v>
      </c>
      <c r="E4149" t="s">
        <v>483</v>
      </c>
      <c r="F4149" t="s">
        <v>5679</v>
      </c>
      <c r="G4149" t="s">
        <v>5680</v>
      </c>
      <c r="H4149" t="s">
        <v>6181</v>
      </c>
      <c r="I4149" t="s">
        <v>5981</v>
      </c>
      <c r="J4149" t="s">
        <v>3725</v>
      </c>
      <c r="K4149" t="s">
        <v>30</v>
      </c>
      <c r="L4149" t="s">
        <v>30</v>
      </c>
      <c r="M4149" t="s">
        <v>41</v>
      </c>
      <c r="N4149" t="s">
        <v>231</v>
      </c>
      <c r="O4149" t="s">
        <v>6615</v>
      </c>
      <c r="P4149" t="s">
        <v>40</v>
      </c>
      <c r="Q4149" t="s">
        <v>40</v>
      </c>
      <c r="R4149" t="s">
        <v>40</v>
      </c>
      <c r="S4149" s="163" t="s">
        <v>231</v>
      </c>
      <c r="T4149" t="s">
        <v>62</v>
      </c>
      <c r="U4149" t="s">
        <v>47</v>
      </c>
      <c r="V4149" t="s">
        <v>48</v>
      </c>
      <c r="W4149" t="s">
        <v>40</v>
      </c>
      <c r="X4149" t="s">
        <v>232</v>
      </c>
      <c r="Y4149" t="s">
        <v>40</v>
      </c>
      <c r="AB4149" t="s">
        <v>37</v>
      </c>
      <c r="AC4149" t="s">
        <v>6439</v>
      </c>
      <c r="AD4149" t="s">
        <v>39</v>
      </c>
    </row>
    <row r="4150" spans="1:30">
      <c r="A4150" t="s">
        <v>5685</v>
      </c>
      <c r="B4150" t="s">
        <v>26</v>
      </c>
      <c r="C4150" t="s">
        <v>27</v>
      </c>
      <c r="D4150" t="s">
        <v>28</v>
      </c>
      <c r="E4150" t="s">
        <v>483</v>
      </c>
      <c r="F4150" t="s">
        <v>5679</v>
      </c>
      <c r="G4150" t="s">
        <v>5680</v>
      </c>
      <c r="H4150" t="s">
        <v>6181</v>
      </c>
      <c r="I4150" t="s">
        <v>5981</v>
      </c>
      <c r="J4150" t="s">
        <v>5685</v>
      </c>
      <c r="K4150" t="s">
        <v>30</v>
      </c>
      <c r="L4150" t="s">
        <v>30</v>
      </c>
      <c r="M4150" t="s">
        <v>41</v>
      </c>
      <c r="N4150" t="s">
        <v>42</v>
      </c>
      <c r="O4150" t="s">
        <v>496</v>
      </c>
      <c r="P4150" t="s">
        <v>189</v>
      </c>
      <c r="Q4150" t="s">
        <v>103</v>
      </c>
      <c r="R4150" t="s">
        <v>6360</v>
      </c>
      <c r="S4150" t="str">
        <f t="shared" si="64"/>
        <v>APAZA MAMANI, SONIA MARICRUZ</v>
      </c>
      <c r="T4150" t="s">
        <v>51</v>
      </c>
      <c r="U4150" t="s">
        <v>47</v>
      </c>
      <c r="V4150" t="s">
        <v>48</v>
      </c>
      <c r="W4150" t="s">
        <v>18439</v>
      </c>
      <c r="X4150" s="121">
        <v>32197</v>
      </c>
      <c r="Y4150" t="s">
        <v>6361</v>
      </c>
      <c r="AB4150" t="s">
        <v>37</v>
      </c>
      <c r="AC4150" t="s">
        <v>38</v>
      </c>
      <c r="AD4150" t="s">
        <v>39</v>
      </c>
    </row>
    <row r="4151" spans="1:30">
      <c r="A4151" t="s">
        <v>6362</v>
      </c>
      <c r="B4151" t="s">
        <v>26</v>
      </c>
      <c r="C4151" t="s">
        <v>27</v>
      </c>
      <c r="D4151" t="s">
        <v>28</v>
      </c>
      <c r="E4151" t="s">
        <v>483</v>
      </c>
      <c r="F4151" t="s">
        <v>5679</v>
      </c>
      <c r="G4151" t="s">
        <v>5680</v>
      </c>
      <c r="H4151" t="s">
        <v>6181</v>
      </c>
      <c r="I4151" t="s">
        <v>5981</v>
      </c>
      <c r="J4151" t="s">
        <v>6362</v>
      </c>
      <c r="K4151" t="s">
        <v>30</v>
      </c>
      <c r="L4151" t="s">
        <v>30</v>
      </c>
      <c r="M4151" t="s">
        <v>41</v>
      </c>
      <c r="N4151" t="s">
        <v>42</v>
      </c>
      <c r="O4151" t="s">
        <v>496</v>
      </c>
      <c r="P4151" t="s">
        <v>6244</v>
      </c>
      <c r="Q4151" t="s">
        <v>127</v>
      </c>
      <c r="R4151" t="s">
        <v>1456</v>
      </c>
      <c r="S4151" t="str">
        <f t="shared" si="64"/>
        <v>YANQUE MACHACA, GABINO</v>
      </c>
      <c r="T4151" t="s">
        <v>51</v>
      </c>
      <c r="U4151" t="s">
        <v>47</v>
      </c>
      <c r="V4151" t="s">
        <v>48</v>
      </c>
      <c r="W4151" t="s">
        <v>18440</v>
      </c>
      <c r="X4151" s="121">
        <v>27377</v>
      </c>
      <c r="Y4151" t="s">
        <v>6245</v>
      </c>
      <c r="AB4151" t="s">
        <v>37</v>
      </c>
      <c r="AC4151" t="s">
        <v>38</v>
      </c>
      <c r="AD4151" t="s">
        <v>39</v>
      </c>
    </row>
    <row r="4152" spans="1:30">
      <c r="A4152" t="s">
        <v>6403</v>
      </c>
      <c r="B4152" t="s">
        <v>26</v>
      </c>
      <c r="C4152" t="s">
        <v>27</v>
      </c>
      <c r="D4152" t="s">
        <v>28</v>
      </c>
      <c r="E4152" t="s">
        <v>483</v>
      </c>
      <c r="F4152" t="s">
        <v>5679</v>
      </c>
      <c r="G4152" t="s">
        <v>5680</v>
      </c>
      <c r="H4152" t="s">
        <v>6181</v>
      </c>
      <c r="I4152" t="s">
        <v>5981</v>
      </c>
      <c r="J4152" t="s">
        <v>6403</v>
      </c>
      <c r="K4152" t="s">
        <v>30</v>
      </c>
      <c r="L4152" t="s">
        <v>30</v>
      </c>
      <c r="M4152" t="s">
        <v>41</v>
      </c>
      <c r="N4152" t="s">
        <v>42</v>
      </c>
      <c r="O4152" t="s">
        <v>6404</v>
      </c>
      <c r="P4152" t="s">
        <v>224</v>
      </c>
      <c r="Q4152" t="s">
        <v>129</v>
      </c>
      <c r="R4152" t="s">
        <v>6405</v>
      </c>
      <c r="S4152" t="str">
        <f t="shared" si="64"/>
        <v>CALIZAYA CRUZ, JESUS FELIPE</v>
      </c>
      <c r="T4152" t="s">
        <v>51</v>
      </c>
      <c r="U4152" t="s">
        <v>47</v>
      </c>
      <c r="V4152" t="s">
        <v>48</v>
      </c>
      <c r="W4152" t="s">
        <v>18441</v>
      </c>
      <c r="X4152" s="121">
        <v>23048</v>
      </c>
      <c r="Y4152" t="s">
        <v>6406</v>
      </c>
      <c r="AB4152" t="s">
        <v>37</v>
      </c>
      <c r="AC4152" t="s">
        <v>38</v>
      </c>
      <c r="AD4152" t="s">
        <v>39</v>
      </c>
    </row>
    <row r="4153" spans="1:30">
      <c r="A4153" t="s">
        <v>5686</v>
      </c>
      <c r="B4153" t="s">
        <v>26</v>
      </c>
      <c r="C4153" t="s">
        <v>27</v>
      </c>
      <c r="D4153" t="s">
        <v>28</v>
      </c>
      <c r="E4153" t="s">
        <v>483</v>
      </c>
      <c r="F4153" t="s">
        <v>5679</v>
      </c>
      <c r="G4153" t="s">
        <v>5680</v>
      </c>
      <c r="H4153" t="s">
        <v>6181</v>
      </c>
      <c r="I4153" t="s">
        <v>5981</v>
      </c>
      <c r="J4153" t="s">
        <v>5686</v>
      </c>
      <c r="K4153" t="s">
        <v>30</v>
      </c>
      <c r="L4153" t="s">
        <v>30</v>
      </c>
      <c r="M4153" t="s">
        <v>41</v>
      </c>
      <c r="N4153" t="s">
        <v>42</v>
      </c>
      <c r="O4153" t="s">
        <v>2867</v>
      </c>
      <c r="P4153" t="s">
        <v>2350</v>
      </c>
      <c r="Q4153" t="s">
        <v>969</v>
      </c>
      <c r="R4153" t="s">
        <v>5687</v>
      </c>
      <c r="S4153" t="str">
        <f t="shared" si="64"/>
        <v>CUADROS CALCINA, ALBERTO LUCIANO</v>
      </c>
      <c r="T4153" t="s">
        <v>46</v>
      </c>
      <c r="U4153" t="s">
        <v>47</v>
      </c>
      <c r="V4153" t="s">
        <v>48</v>
      </c>
      <c r="W4153" t="s">
        <v>18442</v>
      </c>
      <c r="X4153" s="121">
        <v>21532</v>
      </c>
      <c r="Y4153" t="s">
        <v>5688</v>
      </c>
      <c r="AB4153" t="s">
        <v>37</v>
      </c>
      <c r="AC4153" t="s">
        <v>38</v>
      </c>
      <c r="AD4153" t="s">
        <v>39</v>
      </c>
    </row>
    <row r="4154" spans="1:30">
      <c r="A4154" t="s">
        <v>6363</v>
      </c>
      <c r="B4154" t="s">
        <v>26</v>
      </c>
      <c r="C4154" t="s">
        <v>27</v>
      </c>
      <c r="D4154" t="s">
        <v>28</v>
      </c>
      <c r="E4154" t="s">
        <v>483</v>
      </c>
      <c r="F4154" t="s">
        <v>5679</v>
      </c>
      <c r="G4154" t="s">
        <v>5680</v>
      </c>
      <c r="H4154" t="s">
        <v>6181</v>
      </c>
      <c r="I4154" t="s">
        <v>5981</v>
      </c>
      <c r="J4154" t="s">
        <v>6363</v>
      </c>
      <c r="K4154" t="s">
        <v>30</v>
      </c>
      <c r="L4154" t="s">
        <v>30</v>
      </c>
      <c r="M4154" t="s">
        <v>41</v>
      </c>
      <c r="N4154" t="s">
        <v>42</v>
      </c>
      <c r="O4154" t="s">
        <v>6219</v>
      </c>
      <c r="P4154" t="s">
        <v>247</v>
      </c>
      <c r="Q4154" t="s">
        <v>413</v>
      </c>
      <c r="R4154" t="s">
        <v>4486</v>
      </c>
      <c r="S4154" t="str">
        <f t="shared" si="64"/>
        <v>CALDERON AROAPAZA, DAVID DAYMAN</v>
      </c>
      <c r="T4154" t="s">
        <v>35</v>
      </c>
      <c r="U4154" t="s">
        <v>47</v>
      </c>
      <c r="V4154" t="s">
        <v>48</v>
      </c>
      <c r="W4154" t="s">
        <v>18443</v>
      </c>
      <c r="X4154" s="121">
        <v>24267</v>
      </c>
      <c r="Y4154" t="s">
        <v>4487</v>
      </c>
      <c r="AB4154" t="s">
        <v>37</v>
      </c>
      <c r="AC4154" t="s">
        <v>38</v>
      </c>
      <c r="AD4154" t="s">
        <v>39</v>
      </c>
    </row>
    <row r="4155" spans="1:30">
      <c r="A4155" t="s">
        <v>13522</v>
      </c>
      <c r="B4155" t="s">
        <v>26</v>
      </c>
      <c r="C4155" t="s">
        <v>27</v>
      </c>
      <c r="D4155" t="s">
        <v>28</v>
      </c>
      <c r="E4155" t="s">
        <v>483</v>
      </c>
      <c r="F4155" t="s">
        <v>5679</v>
      </c>
      <c r="G4155" t="s">
        <v>5680</v>
      </c>
      <c r="H4155" t="s">
        <v>6181</v>
      </c>
      <c r="I4155" t="s">
        <v>5981</v>
      </c>
      <c r="J4155" t="s">
        <v>13522</v>
      </c>
      <c r="K4155" t="s">
        <v>30</v>
      </c>
      <c r="L4155" t="s">
        <v>30</v>
      </c>
      <c r="M4155" t="s">
        <v>41</v>
      </c>
      <c r="N4155" t="s">
        <v>231</v>
      </c>
      <c r="O4155" t="s">
        <v>7857</v>
      </c>
      <c r="P4155" t="s">
        <v>40</v>
      </c>
      <c r="Q4155" t="s">
        <v>40</v>
      </c>
      <c r="R4155" t="s">
        <v>40</v>
      </c>
      <c r="S4155" s="163" t="s">
        <v>231</v>
      </c>
      <c r="T4155" t="s">
        <v>62</v>
      </c>
      <c r="U4155" t="s">
        <v>47</v>
      </c>
      <c r="V4155" t="s">
        <v>48</v>
      </c>
      <c r="W4155" t="s">
        <v>40</v>
      </c>
      <c r="X4155" t="s">
        <v>232</v>
      </c>
      <c r="Y4155" t="s">
        <v>40</v>
      </c>
      <c r="AB4155" t="s">
        <v>37</v>
      </c>
      <c r="AC4155" t="s">
        <v>6439</v>
      </c>
      <c r="AD4155" t="s">
        <v>39</v>
      </c>
    </row>
    <row r="4156" spans="1:30">
      <c r="A4156" t="s">
        <v>19377</v>
      </c>
      <c r="B4156" t="s">
        <v>26</v>
      </c>
      <c r="C4156" t="s">
        <v>27</v>
      </c>
      <c r="D4156" t="s">
        <v>28</v>
      </c>
      <c r="E4156" t="s">
        <v>533</v>
      </c>
      <c r="F4156" t="s">
        <v>5689</v>
      </c>
      <c r="G4156" t="s">
        <v>5690</v>
      </c>
      <c r="H4156" t="s">
        <v>6181</v>
      </c>
      <c r="I4156" t="s">
        <v>645</v>
      </c>
      <c r="J4156" t="s">
        <v>19377</v>
      </c>
      <c r="K4156" t="s">
        <v>30</v>
      </c>
      <c r="L4156" t="s">
        <v>31</v>
      </c>
      <c r="M4156" t="s">
        <v>32</v>
      </c>
      <c r="N4156" t="s">
        <v>33</v>
      </c>
      <c r="O4156" t="s">
        <v>275</v>
      </c>
      <c r="P4156" t="s">
        <v>192</v>
      </c>
      <c r="Q4156" t="s">
        <v>192</v>
      </c>
      <c r="R4156" t="s">
        <v>5691</v>
      </c>
      <c r="S4156" t="str">
        <f t="shared" si="64"/>
        <v>BERNEDO BERNEDO, ROLANDO JAVIER</v>
      </c>
      <c r="T4156" t="s">
        <v>310</v>
      </c>
      <c r="U4156" t="s">
        <v>36</v>
      </c>
      <c r="V4156" t="s">
        <v>158</v>
      </c>
      <c r="W4156" t="s">
        <v>18444</v>
      </c>
      <c r="X4156" s="121">
        <v>23675</v>
      </c>
      <c r="Y4156" t="s">
        <v>5692</v>
      </c>
      <c r="Z4156" s="121">
        <v>44240</v>
      </c>
      <c r="AB4156" t="s">
        <v>37</v>
      </c>
      <c r="AC4156" t="s">
        <v>38</v>
      </c>
      <c r="AD4156" t="s">
        <v>39</v>
      </c>
    </row>
    <row r="4157" spans="1:30">
      <c r="A4157" t="s">
        <v>5468</v>
      </c>
      <c r="B4157" t="s">
        <v>26</v>
      </c>
      <c r="C4157" t="s">
        <v>27</v>
      </c>
      <c r="D4157" t="s">
        <v>28</v>
      </c>
      <c r="E4157" t="s">
        <v>533</v>
      </c>
      <c r="F4157" t="s">
        <v>5689</v>
      </c>
      <c r="G4157" t="s">
        <v>5690</v>
      </c>
      <c r="H4157" t="s">
        <v>6181</v>
      </c>
      <c r="I4157" t="s">
        <v>645</v>
      </c>
      <c r="J4157" t="s">
        <v>5468</v>
      </c>
      <c r="K4157" t="s">
        <v>30</v>
      </c>
      <c r="L4157" t="s">
        <v>30</v>
      </c>
      <c r="M4157" t="s">
        <v>41</v>
      </c>
      <c r="N4157" t="s">
        <v>42</v>
      </c>
      <c r="O4157" t="s">
        <v>6407</v>
      </c>
      <c r="P4157" t="s">
        <v>64</v>
      </c>
      <c r="Q4157" t="s">
        <v>369</v>
      </c>
      <c r="R4157" t="s">
        <v>5469</v>
      </c>
      <c r="S4157" t="str">
        <f t="shared" si="64"/>
        <v>CHOQUE ALEJO, RUIZ EDGAR</v>
      </c>
      <c r="T4157" t="s">
        <v>51</v>
      </c>
      <c r="U4157" t="s">
        <v>47</v>
      </c>
      <c r="V4157" t="s">
        <v>48</v>
      </c>
      <c r="W4157" t="s">
        <v>18445</v>
      </c>
      <c r="X4157" s="121">
        <v>24143</v>
      </c>
      <c r="Y4157" t="s">
        <v>5470</v>
      </c>
      <c r="AB4157" t="s">
        <v>37</v>
      </c>
      <c r="AC4157" t="s">
        <v>38</v>
      </c>
      <c r="AD4157" t="s">
        <v>39</v>
      </c>
    </row>
    <row r="4158" spans="1:30">
      <c r="A4158" t="s">
        <v>6408</v>
      </c>
      <c r="B4158" t="s">
        <v>26</v>
      </c>
      <c r="C4158" t="s">
        <v>27</v>
      </c>
      <c r="D4158" t="s">
        <v>28</v>
      </c>
      <c r="E4158" t="s">
        <v>533</v>
      </c>
      <c r="F4158" t="s">
        <v>5689</v>
      </c>
      <c r="G4158" t="s">
        <v>5690</v>
      </c>
      <c r="H4158" t="s">
        <v>6181</v>
      </c>
      <c r="I4158" t="s">
        <v>645</v>
      </c>
      <c r="J4158" t="s">
        <v>6408</v>
      </c>
      <c r="K4158" t="s">
        <v>30</v>
      </c>
      <c r="L4158" t="s">
        <v>30</v>
      </c>
      <c r="M4158" t="s">
        <v>41</v>
      </c>
      <c r="N4158" t="s">
        <v>42</v>
      </c>
      <c r="O4158" t="s">
        <v>6409</v>
      </c>
      <c r="P4158" t="s">
        <v>6410</v>
      </c>
      <c r="Q4158" t="s">
        <v>450</v>
      </c>
      <c r="R4158" t="s">
        <v>6411</v>
      </c>
      <c r="S4158" t="str">
        <f t="shared" si="64"/>
        <v>CANAHUIRE VALDIVIA, RAUL EDMUNDO</v>
      </c>
      <c r="T4158" t="s">
        <v>51</v>
      </c>
      <c r="U4158" t="s">
        <v>47</v>
      </c>
      <c r="V4158" t="s">
        <v>48</v>
      </c>
      <c r="W4158" t="s">
        <v>18446</v>
      </c>
      <c r="X4158" s="121">
        <v>23247</v>
      </c>
      <c r="Y4158" t="s">
        <v>6412</v>
      </c>
      <c r="AB4158" t="s">
        <v>37</v>
      </c>
      <c r="AC4158" t="s">
        <v>38</v>
      </c>
      <c r="AD4158" t="s">
        <v>39</v>
      </c>
    </row>
    <row r="4159" spans="1:30">
      <c r="A4159" t="s">
        <v>4084</v>
      </c>
      <c r="B4159" t="s">
        <v>26</v>
      </c>
      <c r="C4159" t="s">
        <v>27</v>
      </c>
      <c r="D4159" t="s">
        <v>28</v>
      </c>
      <c r="E4159" t="s">
        <v>533</v>
      </c>
      <c r="F4159" t="s">
        <v>5689</v>
      </c>
      <c r="G4159" t="s">
        <v>5690</v>
      </c>
      <c r="H4159" t="s">
        <v>6181</v>
      </c>
      <c r="I4159" t="s">
        <v>645</v>
      </c>
      <c r="J4159" t="s">
        <v>4084</v>
      </c>
      <c r="K4159" t="s">
        <v>30</v>
      </c>
      <c r="L4159" t="s">
        <v>30</v>
      </c>
      <c r="M4159" t="s">
        <v>41</v>
      </c>
      <c r="N4159" t="s">
        <v>42</v>
      </c>
      <c r="O4159" t="s">
        <v>19378</v>
      </c>
      <c r="P4159" t="s">
        <v>269</v>
      </c>
      <c r="Q4159" t="s">
        <v>140</v>
      </c>
      <c r="R4159" t="s">
        <v>181</v>
      </c>
      <c r="S4159" t="str">
        <f t="shared" si="64"/>
        <v>CUTIPA LLANQUE, ELIZABETH</v>
      </c>
      <c r="T4159" t="s">
        <v>51</v>
      </c>
      <c r="U4159" t="s">
        <v>47</v>
      </c>
      <c r="V4159" t="s">
        <v>48</v>
      </c>
      <c r="W4159" t="s">
        <v>17889</v>
      </c>
      <c r="X4159" s="121">
        <v>23148</v>
      </c>
      <c r="Y4159" t="s">
        <v>4156</v>
      </c>
      <c r="AB4159" t="s">
        <v>37</v>
      </c>
      <c r="AC4159" t="s">
        <v>38</v>
      </c>
      <c r="AD4159" t="s">
        <v>39</v>
      </c>
    </row>
    <row r="4160" spans="1:30">
      <c r="A4160" t="s">
        <v>5693</v>
      </c>
      <c r="B4160" t="s">
        <v>26</v>
      </c>
      <c r="C4160" t="s">
        <v>27</v>
      </c>
      <c r="D4160" t="s">
        <v>28</v>
      </c>
      <c r="E4160" t="s">
        <v>533</v>
      </c>
      <c r="F4160" t="s">
        <v>5689</v>
      </c>
      <c r="G4160" t="s">
        <v>5690</v>
      </c>
      <c r="H4160" t="s">
        <v>6181</v>
      </c>
      <c r="I4160" t="s">
        <v>645</v>
      </c>
      <c r="J4160" t="s">
        <v>5693</v>
      </c>
      <c r="K4160" t="s">
        <v>30</v>
      </c>
      <c r="L4160" t="s">
        <v>30</v>
      </c>
      <c r="M4160" t="s">
        <v>41</v>
      </c>
      <c r="N4160" t="s">
        <v>42</v>
      </c>
      <c r="O4160" t="s">
        <v>186</v>
      </c>
      <c r="P4160" t="s">
        <v>106</v>
      </c>
      <c r="Q4160" t="s">
        <v>418</v>
      </c>
      <c r="R4160" t="s">
        <v>1743</v>
      </c>
      <c r="S4160" t="str">
        <f t="shared" si="64"/>
        <v>RUELAS ACERO, DONIA ALIZANDRA</v>
      </c>
      <c r="T4160" t="s">
        <v>51</v>
      </c>
      <c r="U4160" t="s">
        <v>47</v>
      </c>
      <c r="V4160" t="s">
        <v>48</v>
      </c>
      <c r="W4160" t="s">
        <v>18447</v>
      </c>
      <c r="X4160" s="121">
        <v>32393</v>
      </c>
      <c r="Y4160" t="s">
        <v>1744</v>
      </c>
      <c r="AB4160" t="s">
        <v>37</v>
      </c>
      <c r="AC4160" t="s">
        <v>38</v>
      </c>
      <c r="AD4160" t="s">
        <v>39</v>
      </c>
    </row>
    <row r="4161" spans="1:30">
      <c r="A4161" t="s">
        <v>12623</v>
      </c>
      <c r="B4161" t="s">
        <v>26</v>
      </c>
      <c r="C4161" t="s">
        <v>27</v>
      </c>
      <c r="D4161" t="s">
        <v>28</v>
      </c>
      <c r="E4161" t="s">
        <v>533</v>
      </c>
      <c r="F4161" t="s">
        <v>5689</v>
      </c>
      <c r="G4161" t="s">
        <v>5690</v>
      </c>
      <c r="H4161" t="s">
        <v>6181</v>
      </c>
      <c r="I4161" t="s">
        <v>645</v>
      </c>
      <c r="J4161" t="s">
        <v>12623</v>
      </c>
      <c r="K4161" t="s">
        <v>30</v>
      </c>
      <c r="L4161" t="s">
        <v>30</v>
      </c>
      <c r="M4161" t="s">
        <v>8480</v>
      </c>
      <c r="N4161" t="s">
        <v>42</v>
      </c>
      <c r="O4161" t="s">
        <v>19379</v>
      </c>
      <c r="P4161" t="s">
        <v>189</v>
      </c>
      <c r="Q4161" t="s">
        <v>183</v>
      </c>
      <c r="R4161" t="s">
        <v>929</v>
      </c>
      <c r="S4161" t="str">
        <f t="shared" si="64"/>
        <v>APAZA ESCARCENA, EUGENIO</v>
      </c>
      <c r="T4161" t="s">
        <v>58</v>
      </c>
      <c r="U4161" t="s">
        <v>47</v>
      </c>
      <c r="V4161" t="s">
        <v>48</v>
      </c>
      <c r="W4161" t="s">
        <v>17542</v>
      </c>
      <c r="X4161" s="121">
        <v>23330</v>
      </c>
      <c r="Y4161" t="s">
        <v>2973</v>
      </c>
      <c r="AB4161" t="s">
        <v>37</v>
      </c>
      <c r="AC4161" t="s">
        <v>38</v>
      </c>
      <c r="AD4161" t="s">
        <v>39</v>
      </c>
    </row>
    <row r="4162" spans="1:30">
      <c r="A4162" t="s">
        <v>19380</v>
      </c>
      <c r="B4162" t="s">
        <v>26</v>
      </c>
      <c r="C4162" t="s">
        <v>27</v>
      </c>
      <c r="D4162" t="s">
        <v>28</v>
      </c>
      <c r="E4162" t="s">
        <v>533</v>
      </c>
      <c r="F4162" t="s">
        <v>5689</v>
      </c>
      <c r="G4162" t="s">
        <v>5690</v>
      </c>
      <c r="H4162" t="s">
        <v>6181</v>
      </c>
      <c r="I4162" t="s">
        <v>645</v>
      </c>
      <c r="J4162" t="s">
        <v>19380</v>
      </c>
      <c r="K4162" t="s">
        <v>30</v>
      </c>
      <c r="L4162" t="s">
        <v>30</v>
      </c>
      <c r="M4162" t="s">
        <v>41</v>
      </c>
      <c r="N4162" t="s">
        <v>231</v>
      </c>
      <c r="O4162" t="s">
        <v>113</v>
      </c>
      <c r="P4162" t="s">
        <v>40</v>
      </c>
      <c r="Q4162" t="s">
        <v>40</v>
      </c>
      <c r="R4162" t="s">
        <v>40</v>
      </c>
      <c r="S4162" s="163" t="s">
        <v>231</v>
      </c>
      <c r="T4162" t="s">
        <v>62</v>
      </c>
      <c r="U4162" t="s">
        <v>47</v>
      </c>
      <c r="V4162" t="s">
        <v>48</v>
      </c>
      <c r="W4162" t="s">
        <v>40</v>
      </c>
      <c r="X4162" t="s">
        <v>232</v>
      </c>
      <c r="Y4162" t="s">
        <v>40</v>
      </c>
      <c r="AB4162" t="s">
        <v>37</v>
      </c>
      <c r="AC4162" t="s">
        <v>6439</v>
      </c>
      <c r="AD4162" t="s">
        <v>39</v>
      </c>
    </row>
    <row r="4163" spans="1:30">
      <c r="A4163" t="s">
        <v>19381</v>
      </c>
      <c r="B4163" t="s">
        <v>26</v>
      </c>
      <c r="C4163" t="s">
        <v>27</v>
      </c>
      <c r="D4163" t="s">
        <v>28</v>
      </c>
      <c r="E4163" t="s">
        <v>533</v>
      </c>
      <c r="F4163" t="s">
        <v>5689</v>
      </c>
      <c r="G4163" t="s">
        <v>5690</v>
      </c>
      <c r="H4163" t="s">
        <v>6181</v>
      </c>
      <c r="I4163" t="s">
        <v>645</v>
      </c>
      <c r="J4163" t="s">
        <v>19381</v>
      </c>
      <c r="K4163" t="s">
        <v>30</v>
      </c>
      <c r="L4163" t="s">
        <v>30</v>
      </c>
      <c r="M4163" t="s">
        <v>41</v>
      </c>
      <c r="N4163" t="s">
        <v>231</v>
      </c>
      <c r="O4163" t="s">
        <v>113</v>
      </c>
      <c r="P4163" t="s">
        <v>40</v>
      </c>
      <c r="Q4163" t="s">
        <v>40</v>
      </c>
      <c r="R4163" t="s">
        <v>40</v>
      </c>
      <c r="S4163" s="163" t="s">
        <v>231</v>
      </c>
      <c r="T4163" t="s">
        <v>62</v>
      </c>
      <c r="U4163" t="s">
        <v>47</v>
      </c>
      <c r="V4163" t="s">
        <v>48</v>
      </c>
      <c r="W4163" t="s">
        <v>40</v>
      </c>
      <c r="X4163" t="s">
        <v>232</v>
      </c>
      <c r="Y4163" t="s">
        <v>40</v>
      </c>
      <c r="AB4163" t="s">
        <v>37</v>
      </c>
      <c r="AC4163" t="s">
        <v>6439</v>
      </c>
      <c r="AD4163" t="s">
        <v>39</v>
      </c>
    </row>
    <row r="4164" spans="1:30">
      <c r="A4164" t="s">
        <v>19382</v>
      </c>
      <c r="B4164" t="s">
        <v>26</v>
      </c>
      <c r="C4164" t="s">
        <v>27</v>
      </c>
      <c r="D4164" t="s">
        <v>28</v>
      </c>
      <c r="E4164" t="s">
        <v>533</v>
      </c>
      <c r="F4164" t="s">
        <v>5689</v>
      </c>
      <c r="G4164" t="s">
        <v>5690</v>
      </c>
      <c r="H4164" t="s">
        <v>6181</v>
      </c>
      <c r="I4164" t="s">
        <v>645</v>
      </c>
      <c r="J4164" t="s">
        <v>19382</v>
      </c>
      <c r="K4164" t="s">
        <v>30</v>
      </c>
      <c r="L4164" t="s">
        <v>30</v>
      </c>
      <c r="M4164" t="s">
        <v>41</v>
      </c>
      <c r="N4164" t="s">
        <v>231</v>
      </c>
      <c r="O4164" t="s">
        <v>113</v>
      </c>
      <c r="P4164" t="s">
        <v>40</v>
      </c>
      <c r="Q4164" t="s">
        <v>40</v>
      </c>
      <c r="R4164" t="s">
        <v>40</v>
      </c>
      <c r="S4164" s="163" t="s">
        <v>231</v>
      </c>
      <c r="T4164" t="s">
        <v>62</v>
      </c>
      <c r="U4164" t="s">
        <v>47</v>
      </c>
      <c r="V4164" t="s">
        <v>48</v>
      </c>
      <c r="W4164" t="s">
        <v>40</v>
      </c>
      <c r="X4164" t="s">
        <v>232</v>
      </c>
      <c r="Y4164" t="s">
        <v>40</v>
      </c>
      <c r="AB4164" t="s">
        <v>37</v>
      </c>
      <c r="AC4164" t="s">
        <v>6439</v>
      </c>
      <c r="AD4164" t="s">
        <v>39</v>
      </c>
    </row>
    <row r="4165" spans="1:30">
      <c r="A4165" t="s">
        <v>5823</v>
      </c>
      <c r="B4165" t="s">
        <v>26</v>
      </c>
      <c r="C4165" t="s">
        <v>27</v>
      </c>
      <c r="D4165" t="s">
        <v>28</v>
      </c>
      <c r="E4165" t="s">
        <v>533</v>
      </c>
      <c r="F4165" t="s">
        <v>5689</v>
      </c>
      <c r="G4165" t="s">
        <v>5690</v>
      </c>
      <c r="H4165" t="s">
        <v>6181</v>
      </c>
      <c r="I4165" t="s">
        <v>645</v>
      </c>
      <c r="J4165" t="s">
        <v>5823</v>
      </c>
      <c r="K4165" t="s">
        <v>30</v>
      </c>
      <c r="L4165" t="s">
        <v>74</v>
      </c>
      <c r="M4165" t="s">
        <v>74</v>
      </c>
      <c r="N4165" t="s">
        <v>42</v>
      </c>
      <c r="O4165" t="s">
        <v>13325</v>
      </c>
      <c r="P4165" t="s">
        <v>214</v>
      </c>
      <c r="Q4165" t="s">
        <v>203</v>
      </c>
      <c r="R4165" t="s">
        <v>899</v>
      </c>
      <c r="S4165" t="str">
        <f t="shared" ref="S4165:S4227" si="65">CONCATENATE(P4165," ",Q4165,","," ",R4165)</f>
        <v>PARI ANDIA, GUILLERMO</v>
      </c>
      <c r="T4165" t="s">
        <v>40</v>
      </c>
      <c r="U4165" t="s">
        <v>47</v>
      </c>
      <c r="V4165" t="s">
        <v>48</v>
      </c>
      <c r="W4165" t="s">
        <v>18448</v>
      </c>
      <c r="X4165" s="121">
        <v>22426</v>
      </c>
      <c r="Y4165" t="s">
        <v>4399</v>
      </c>
      <c r="AB4165" t="s">
        <v>37</v>
      </c>
      <c r="AC4165" t="s">
        <v>77</v>
      </c>
      <c r="AD4165" t="s">
        <v>39</v>
      </c>
    </row>
    <row r="4166" spans="1:30">
      <c r="A4166" t="s">
        <v>7483</v>
      </c>
      <c r="B4166" t="s">
        <v>26</v>
      </c>
      <c r="C4166" t="s">
        <v>27</v>
      </c>
      <c r="D4166" t="s">
        <v>28</v>
      </c>
      <c r="E4166" t="s">
        <v>533</v>
      </c>
      <c r="F4166" t="s">
        <v>5689</v>
      </c>
      <c r="G4166" t="s">
        <v>5690</v>
      </c>
      <c r="H4166" t="s">
        <v>6181</v>
      </c>
      <c r="I4166" t="s">
        <v>645</v>
      </c>
      <c r="J4166" t="s">
        <v>7483</v>
      </c>
      <c r="K4166" t="s">
        <v>87</v>
      </c>
      <c r="L4166" t="s">
        <v>88</v>
      </c>
      <c r="M4166" t="s">
        <v>89</v>
      </c>
      <c r="N4166" t="s">
        <v>42</v>
      </c>
      <c r="O4166" t="s">
        <v>18449</v>
      </c>
      <c r="P4166" t="s">
        <v>102</v>
      </c>
      <c r="Q4166" t="s">
        <v>127</v>
      </c>
      <c r="R4166" t="s">
        <v>7484</v>
      </c>
      <c r="S4166" t="str">
        <f t="shared" si="65"/>
        <v>CHAMBI MACHACA, FANNY</v>
      </c>
      <c r="T4166" t="s">
        <v>99</v>
      </c>
      <c r="U4166" t="s">
        <v>36</v>
      </c>
      <c r="V4166" t="s">
        <v>48</v>
      </c>
      <c r="W4166" t="s">
        <v>18450</v>
      </c>
      <c r="X4166" s="121">
        <v>30613</v>
      </c>
      <c r="Y4166" t="s">
        <v>7485</v>
      </c>
      <c r="AB4166" t="s">
        <v>37</v>
      </c>
      <c r="AC4166" t="s">
        <v>92</v>
      </c>
      <c r="AD4166" t="s">
        <v>39</v>
      </c>
    </row>
    <row r="4167" spans="1:30">
      <c r="A4167" t="s">
        <v>12058</v>
      </c>
      <c r="B4167" t="s">
        <v>26</v>
      </c>
      <c r="C4167" t="s">
        <v>27</v>
      </c>
      <c r="D4167" t="s">
        <v>28</v>
      </c>
      <c r="E4167" t="s">
        <v>533</v>
      </c>
      <c r="F4167" t="s">
        <v>5694</v>
      </c>
      <c r="G4167" t="s">
        <v>13523</v>
      </c>
      <c r="H4167" t="s">
        <v>6181</v>
      </c>
      <c r="I4167" t="s">
        <v>6418</v>
      </c>
      <c r="J4167" t="s">
        <v>12058</v>
      </c>
      <c r="K4167" t="s">
        <v>30</v>
      </c>
      <c r="L4167" t="s">
        <v>31</v>
      </c>
      <c r="M4167" t="s">
        <v>32</v>
      </c>
      <c r="N4167" t="s">
        <v>231</v>
      </c>
      <c r="O4167" t="s">
        <v>18451</v>
      </c>
      <c r="P4167" t="s">
        <v>40</v>
      </c>
      <c r="Q4167" t="s">
        <v>40</v>
      </c>
      <c r="R4167" t="s">
        <v>40</v>
      </c>
      <c r="S4167" s="163" t="s">
        <v>231</v>
      </c>
      <c r="T4167" t="s">
        <v>62</v>
      </c>
      <c r="U4167" t="s">
        <v>36</v>
      </c>
      <c r="V4167" t="s">
        <v>48</v>
      </c>
      <c r="W4167" t="s">
        <v>40</v>
      </c>
      <c r="X4167" t="s">
        <v>232</v>
      </c>
      <c r="Y4167" t="s">
        <v>40</v>
      </c>
      <c r="AB4167" t="s">
        <v>37</v>
      </c>
      <c r="AC4167" t="s">
        <v>38</v>
      </c>
      <c r="AD4167" t="s">
        <v>39</v>
      </c>
    </row>
    <row r="4168" spans="1:30">
      <c r="A4168" t="s">
        <v>6364</v>
      </c>
      <c r="B4168" t="s">
        <v>26</v>
      </c>
      <c r="C4168" t="s">
        <v>27</v>
      </c>
      <c r="D4168" t="s">
        <v>28</v>
      </c>
      <c r="E4168" t="s">
        <v>533</v>
      </c>
      <c r="F4168" t="s">
        <v>5694</v>
      </c>
      <c r="G4168" t="s">
        <v>13523</v>
      </c>
      <c r="H4168" t="s">
        <v>6181</v>
      </c>
      <c r="I4168" t="s">
        <v>6418</v>
      </c>
      <c r="J4168" t="s">
        <v>6364</v>
      </c>
      <c r="K4168" t="s">
        <v>30</v>
      </c>
      <c r="L4168" t="s">
        <v>30</v>
      </c>
      <c r="M4168" t="s">
        <v>41</v>
      </c>
      <c r="N4168" t="s">
        <v>42</v>
      </c>
      <c r="O4168" t="s">
        <v>6219</v>
      </c>
      <c r="P4168" t="s">
        <v>373</v>
      </c>
      <c r="Q4168" t="s">
        <v>101</v>
      </c>
      <c r="R4168" t="s">
        <v>676</v>
      </c>
      <c r="S4168" t="str">
        <f t="shared" si="65"/>
        <v>VALENCIA MONTES DE OCA, MIGUEL ANGEL</v>
      </c>
      <c r="T4168" t="s">
        <v>35</v>
      </c>
      <c r="U4168" t="s">
        <v>47</v>
      </c>
      <c r="V4168" t="s">
        <v>48</v>
      </c>
      <c r="W4168" t="s">
        <v>18452</v>
      </c>
      <c r="X4168" s="121">
        <v>25113</v>
      </c>
      <c r="Y4168" t="s">
        <v>13524</v>
      </c>
      <c r="AB4168" t="s">
        <v>37</v>
      </c>
      <c r="AC4168" t="s">
        <v>38</v>
      </c>
      <c r="AD4168" t="s">
        <v>39</v>
      </c>
    </row>
    <row r="4169" spans="1:30">
      <c r="A4169" t="s">
        <v>6365</v>
      </c>
      <c r="B4169" t="s">
        <v>26</v>
      </c>
      <c r="C4169" t="s">
        <v>27</v>
      </c>
      <c r="D4169" t="s">
        <v>28</v>
      </c>
      <c r="E4169" t="s">
        <v>533</v>
      </c>
      <c r="F4169" t="s">
        <v>5694</v>
      </c>
      <c r="G4169" t="s">
        <v>13523</v>
      </c>
      <c r="H4169" t="s">
        <v>6181</v>
      </c>
      <c r="I4169" t="s">
        <v>6418</v>
      </c>
      <c r="J4169" t="s">
        <v>6365</v>
      </c>
      <c r="K4169" t="s">
        <v>30</v>
      </c>
      <c r="L4169" t="s">
        <v>30</v>
      </c>
      <c r="M4169" t="s">
        <v>41</v>
      </c>
      <c r="N4169" t="s">
        <v>42</v>
      </c>
      <c r="O4169" t="s">
        <v>6219</v>
      </c>
      <c r="P4169" t="s">
        <v>365</v>
      </c>
      <c r="Q4169" t="s">
        <v>72</v>
      </c>
      <c r="R4169" t="s">
        <v>458</v>
      </c>
      <c r="S4169" t="str">
        <f t="shared" si="65"/>
        <v>TURPO QUISPE, MARGARITA</v>
      </c>
      <c r="T4169" t="s">
        <v>46</v>
      </c>
      <c r="U4169" t="s">
        <v>47</v>
      </c>
      <c r="V4169" t="s">
        <v>48</v>
      </c>
      <c r="W4169" t="s">
        <v>18453</v>
      </c>
      <c r="X4169" s="121">
        <v>25255</v>
      </c>
      <c r="Y4169" t="s">
        <v>14809</v>
      </c>
      <c r="AB4169" t="s">
        <v>37</v>
      </c>
      <c r="AC4169" t="s">
        <v>38</v>
      </c>
      <c r="AD4169" t="s">
        <v>39</v>
      </c>
    </row>
    <row r="4170" spans="1:30">
      <c r="A4170" t="s">
        <v>6366</v>
      </c>
      <c r="B4170" t="s">
        <v>26</v>
      </c>
      <c r="C4170" t="s">
        <v>27</v>
      </c>
      <c r="D4170" t="s">
        <v>28</v>
      </c>
      <c r="E4170" t="s">
        <v>533</v>
      </c>
      <c r="F4170" t="s">
        <v>5694</v>
      </c>
      <c r="G4170" t="s">
        <v>13523</v>
      </c>
      <c r="H4170" t="s">
        <v>6181</v>
      </c>
      <c r="I4170" t="s">
        <v>6418</v>
      </c>
      <c r="J4170" t="s">
        <v>6366</v>
      </c>
      <c r="K4170" t="s">
        <v>30</v>
      </c>
      <c r="L4170" t="s">
        <v>30</v>
      </c>
      <c r="M4170" t="s">
        <v>41</v>
      </c>
      <c r="N4170" t="s">
        <v>42</v>
      </c>
      <c r="O4170" t="s">
        <v>6367</v>
      </c>
      <c r="P4170" t="s">
        <v>790</v>
      </c>
      <c r="Q4170" t="s">
        <v>13525</v>
      </c>
      <c r="R4170" t="s">
        <v>13526</v>
      </c>
      <c r="S4170" t="str">
        <f t="shared" si="65"/>
        <v>ARROYO ARHUIRE, WIMER</v>
      </c>
      <c r="T4170" t="s">
        <v>51</v>
      </c>
      <c r="U4170" t="s">
        <v>47</v>
      </c>
      <c r="V4170" t="s">
        <v>48</v>
      </c>
      <c r="W4170" t="s">
        <v>18454</v>
      </c>
      <c r="X4170" s="121">
        <v>30253</v>
      </c>
      <c r="Y4170" t="s">
        <v>13527</v>
      </c>
      <c r="AB4170" t="s">
        <v>37</v>
      </c>
      <c r="AC4170" t="s">
        <v>38</v>
      </c>
      <c r="AD4170" t="s">
        <v>39</v>
      </c>
    </row>
    <row r="4171" spans="1:30">
      <c r="A4171" t="s">
        <v>13528</v>
      </c>
      <c r="B4171" t="s">
        <v>26</v>
      </c>
      <c r="C4171" t="s">
        <v>27</v>
      </c>
      <c r="D4171" t="s">
        <v>28</v>
      </c>
      <c r="E4171" t="s">
        <v>533</v>
      </c>
      <c r="F4171" t="s">
        <v>5694</v>
      </c>
      <c r="G4171" t="s">
        <v>13523</v>
      </c>
      <c r="H4171" t="s">
        <v>6181</v>
      </c>
      <c r="I4171" t="s">
        <v>6418</v>
      </c>
      <c r="J4171" t="s">
        <v>13528</v>
      </c>
      <c r="K4171" t="s">
        <v>30</v>
      </c>
      <c r="L4171" t="s">
        <v>30</v>
      </c>
      <c r="M4171" t="s">
        <v>41</v>
      </c>
      <c r="N4171" t="s">
        <v>42</v>
      </c>
      <c r="O4171" t="s">
        <v>19383</v>
      </c>
      <c r="P4171" t="s">
        <v>338</v>
      </c>
      <c r="Q4171" t="s">
        <v>72</v>
      </c>
      <c r="R4171" t="s">
        <v>4658</v>
      </c>
      <c r="S4171" t="str">
        <f t="shared" si="65"/>
        <v>DIAZ QUISPE, LIOCARION</v>
      </c>
      <c r="T4171" t="s">
        <v>58</v>
      </c>
      <c r="U4171" t="s">
        <v>47</v>
      </c>
      <c r="V4171" t="s">
        <v>48</v>
      </c>
      <c r="W4171" t="s">
        <v>17965</v>
      </c>
      <c r="X4171" s="121">
        <v>24264</v>
      </c>
      <c r="Y4171" t="s">
        <v>4659</v>
      </c>
      <c r="AB4171" t="s">
        <v>37</v>
      </c>
      <c r="AC4171" t="s">
        <v>38</v>
      </c>
      <c r="AD4171" t="s">
        <v>39</v>
      </c>
    </row>
    <row r="4172" spans="1:30">
      <c r="A4172" t="s">
        <v>19384</v>
      </c>
      <c r="B4172" t="s">
        <v>26</v>
      </c>
      <c r="C4172" t="s">
        <v>27</v>
      </c>
      <c r="D4172" t="s">
        <v>28</v>
      </c>
      <c r="E4172" t="s">
        <v>533</v>
      </c>
      <c r="F4172" t="s">
        <v>5694</v>
      </c>
      <c r="G4172" t="s">
        <v>13523</v>
      </c>
      <c r="H4172" t="s">
        <v>6181</v>
      </c>
      <c r="I4172" t="s">
        <v>6418</v>
      </c>
      <c r="J4172" t="s">
        <v>19384</v>
      </c>
      <c r="K4172" t="s">
        <v>30</v>
      </c>
      <c r="L4172" t="s">
        <v>30</v>
      </c>
      <c r="M4172" t="s">
        <v>41</v>
      </c>
      <c r="N4172" t="s">
        <v>231</v>
      </c>
      <c r="O4172" t="s">
        <v>279</v>
      </c>
      <c r="P4172" t="s">
        <v>40</v>
      </c>
      <c r="Q4172" t="s">
        <v>40</v>
      </c>
      <c r="R4172" t="s">
        <v>40</v>
      </c>
      <c r="S4172" s="163" t="s">
        <v>231</v>
      </c>
      <c r="T4172" t="s">
        <v>62</v>
      </c>
      <c r="U4172" t="s">
        <v>47</v>
      </c>
      <c r="V4172" t="s">
        <v>48</v>
      </c>
      <c r="W4172" t="s">
        <v>40</v>
      </c>
      <c r="X4172" t="s">
        <v>232</v>
      </c>
      <c r="Y4172" t="s">
        <v>40</v>
      </c>
      <c r="AB4172" t="s">
        <v>37</v>
      </c>
      <c r="AC4172" t="s">
        <v>6439</v>
      </c>
      <c r="AD4172" t="s">
        <v>39</v>
      </c>
    </row>
    <row r="4173" spans="1:30">
      <c r="A4173" t="s">
        <v>11205</v>
      </c>
      <c r="B4173" t="s">
        <v>26</v>
      </c>
      <c r="C4173" t="s">
        <v>27</v>
      </c>
      <c r="D4173" t="s">
        <v>28</v>
      </c>
      <c r="E4173" t="s">
        <v>533</v>
      </c>
      <c r="F4173" t="s">
        <v>5694</v>
      </c>
      <c r="G4173" t="s">
        <v>13523</v>
      </c>
      <c r="H4173" t="s">
        <v>6181</v>
      </c>
      <c r="I4173" t="s">
        <v>6418</v>
      </c>
      <c r="J4173" t="s">
        <v>11205</v>
      </c>
      <c r="K4173" t="s">
        <v>87</v>
      </c>
      <c r="L4173" t="s">
        <v>88</v>
      </c>
      <c r="M4173" t="s">
        <v>89</v>
      </c>
      <c r="N4173" t="s">
        <v>231</v>
      </c>
      <c r="O4173" t="s">
        <v>15158</v>
      </c>
      <c r="P4173" t="s">
        <v>40</v>
      </c>
      <c r="Q4173" t="s">
        <v>40</v>
      </c>
      <c r="R4173" t="s">
        <v>40</v>
      </c>
      <c r="S4173" s="163" t="s">
        <v>231</v>
      </c>
      <c r="T4173" t="s">
        <v>62</v>
      </c>
      <c r="U4173" t="s">
        <v>36</v>
      </c>
      <c r="V4173" t="s">
        <v>48</v>
      </c>
      <c r="W4173" t="s">
        <v>40</v>
      </c>
      <c r="X4173" t="s">
        <v>232</v>
      </c>
      <c r="Y4173" t="s">
        <v>40</v>
      </c>
      <c r="AB4173" t="s">
        <v>37</v>
      </c>
      <c r="AC4173" t="s">
        <v>92</v>
      </c>
      <c r="AD4173" t="s">
        <v>39</v>
      </c>
    </row>
    <row r="4174" spans="1:30">
      <c r="A4174" t="s">
        <v>13529</v>
      </c>
      <c r="B4174" t="s">
        <v>26</v>
      </c>
      <c r="C4174" t="s">
        <v>27</v>
      </c>
      <c r="D4174" t="s">
        <v>28</v>
      </c>
      <c r="E4174" t="s">
        <v>5695</v>
      </c>
      <c r="F4174" t="s">
        <v>5696</v>
      </c>
      <c r="G4174" t="s">
        <v>5697</v>
      </c>
      <c r="H4174" t="s">
        <v>6181</v>
      </c>
      <c r="I4174" t="s">
        <v>5989</v>
      </c>
      <c r="J4174" t="s">
        <v>13529</v>
      </c>
      <c r="K4174" t="s">
        <v>30</v>
      </c>
      <c r="L4174" t="s">
        <v>31</v>
      </c>
      <c r="M4174" t="s">
        <v>32</v>
      </c>
      <c r="N4174" t="s">
        <v>231</v>
      </c>
      <c r="O4174" t="s">
        <v>12622</v>
      </c>
      <c r="P4174" t="s">
        <v>40</v>
      </c>
      <c r="Q4174" t="s">
        <v>40</v>
      </c>
      <c r="R4174" t="s">
        <v>40</v>
      </c>
      <c r="S4174" s="163" t="s">
        <v>231</v>
      </c>
      <c r="T4174" t="s">
        <v>62</v>
      </c>
      <c r="U4174" t="s">
        <v>36</v>
      </c>
      <c r="V4174" t="s">
        <v>48</v>
      </c>
      <c r="W4174" t="s">
        <v>40</v>
      </c>
      <c r="X4174" t="s">
        <v>232</v>
      </c>
      <c r="Y4174" t="s">
        <v>40</v>
      </c>
      <c r="AB4174" t="s">
        <v>37</v>
      </c>
      <c r="AC4174" t="s">
        <v>38</v>
      </c>
      <c r="AD4174" t="s">
        <v>39</v>
      </c>
    </row>
    <row r="4175" spans="1:30">
      <c r="A4175" t="s">
        <v>5698</v>
      </c>
      <c r="B4175" t="s">
        <v>26</v>
      </c>
      <c r="C4175" t="s">
        <v>27</v>
      </c>
      <c r="D4175" t="s">
        <v>28</v>
      </c>
      <c r="E4175" t="s">
        <v>5695</v>
      </c>
      <c r="F4175" t="s">
        <v>5696</v>
      </c>
      <c r="G4175" t="s">
        <v>5697</v>
      </c>
      <c r="H4175" t="s">
        <v>6181</v>
      </c>
      <c r="I4175" t="s">
        <v>5989</v>
      </c>
      <c r="J4175" t="s">
        <v>5698</v>
      </c>
      <c r="K4175" t="s">
        <v>30</v>
      </c>
      <c r="L4175" t="s">
        <v>30</v>
      </c>
      <c r="M4175" t="s">
        <v>41</v>
      </c>
      <c r="N4175" t="s">
        <v>42</v>
      </c>
      <c r="O4175" t="s">
        <v>496</v>
      </c>
      <c r="P4175" t="s">
        <v>164</v>
      </c>
      <c r="Q4175" t="s">
        <v>103</v>
      </c>
      <c r="R4175" t="s">
        <v>504</v>
      </c>
      <c r="S4175" t="str">
        <f t="shared" si="65"/>
        <v>ORTEGA MAMANI, NELIDA</v>
      </c>
      <c r="T4175" t="s">
        <v>35</v>
      </c>
      <c r="U4175" t="s">
        <v>47</v>
      </c>
      <c r="V4175" t="s">
        <v>48</v>
      </c>
      <c r="W4175" t="s">
        <v>18455</v>
      </c>
      <c r="X4175" s="121">
        <v>22095</v>
      </c>
      <c r="Y4175" t="s">
        <v>5104</v>
      </c>
      <c r="AB4175" t="s">
        <v>37</v>
      </c>
      <c r="AC4175" t="s">
        <v>38</v>
      </c>
      <c r="AD4175" t="s">
        <v>39</v>
      </c>
    </row>
    <row r="4176" spans="1:30">
      <c r="A4176" t="s">
        <v>4472</v>
      </c>
      <c r="B4176" t="s">
        <v>26</v>
      </c>
      <c r="C4176" t="s">
        <v>27</v>
      </c>
      <c r="D4176" t="s">
        <v>28</v>
      </c>
      <c r="E4176" t="s">
        <v>5695</v>
      </c>
      <c r="F4176" t="s">
        <v>5696</v>
      </c>
      <c r="G4176" t="s">
        <v>5697</v>
      </c>
      <c r="H4176" t="s">
        <v>6181</v>
      </c>
      <c r="I4176" t="s">
        <v>5989</v>
      </c>
      <c r="J4176" t="s">
        <v>4472</v>
      </c>
      <c r="K4176" t="s">
        <v>30</v>
      </c>
      <c r="L4176" t="s">
        <v>30</v>
      </c>
      <c r="M4176" t="s">
        <v>41</v>
      </c>
      <c r="N4176" t="s">
        <v>231</v>
      </c>
      <c r="O4176" t="s">
        <v>6219</v>
      </c>
      <c r="P4176" t="s">
        <v>40</v>
      </c>
      <c r="Q4176" t="s">
        <v>40</v>
      </c>
      <c r="R4176" t="s">
        <v>40</v>
      </c>
      <c r="S4176" s="163" t="s">
        <v>231</v>
      </c>
      <c r="T4176" t="s">
        <v>62</v>
      </c>
      <c r="U4176" t="s">
        <v>47</v>
      </c>
      <c r="V4176" t="s">
        <v>48</v>
      </c>
      <c r="W4176" t="s">
        <v>40</v>
      </c>
      <c r="X4176" t="s">
        <v>232</v>
      </c>
      <c r="Y4176" t="s">
        <v>40</v>
      </c>
      <c r="AB4176" t="s">
        <v>37</v>
      </c>
      <c r="AC4176" t="s">
        <v>6439</v>
      </c>
      <c r="AD4176" t="s">
        <v>39</v>
      </c>
    </row>
    <row r="4177" spans="1:30">
      <c r="A4177" t="s">
        <v>13531</v>
      </c>
      <c r="B4177" t="s">
        <v>26</v>
      </c>
      <c r="C4177" t="s">
        <v>27</v>
      </c>
      <c r="D4177" t="s">
        <v>28</v>
      </c>
      <c r="E4177" t="s">
        <v>5695</v>
      </c>
      <c r="F4177" t="s">
        <v>5696</v>
      </c>
      <c r="G4177" t="s">
        <v>5697</v>
      </c>
      <c r="H4177" t="s">
        <v>6181</v>
      </c>
      <c r="I4177" t="s">
        <v>5989</v>
      </c>
      <c r="J4177" t="s">
        <v>13531</v>
      </c>
      <c r="K4177" t="s">
        <v>30</v>
      </c>
      <c r="L4177" t="s">
        <v>30</v>
      </c>
      <c r="M4177" t="s">
        <v>41</v>
      </c>
      <c r="N4177" t="s">
        <v>42</v>
      </c>
      <c r="O4177" t="s">
        <v>13532</v>
      </c>
      <c r="P4177" t="s">
        <v>193</v>
      </c>
      <c r="Q4177" t="s">
        <v>64</v>
      </c>
      <c r="R4177" t="s">
        <v>6311</v>
      </c>
      <c r="S4177" t="str">
        <f t="shared" si="65"/>
        <v>CHAVEZ CHOQUE, ELIANA</v>
      </c>
      <c r="T4177" t="s">
        <v>62</v>
      </c>
      <c r="U4177" t="s">
        <v>47</v>
      </c>
      <c r="V4177" t="s">
        <v>48</v>
      </c>
      <c r="W4177" t="s">
        <v>18456</v>
      </c>
      <c r="X4177" s="121">
        <v>26410</v>
      </c>
      <c r="Y4177" t="s">
        <v>13533</v>
      </c>
      <c r="AB4177" t="s">
        <v>37</v>
      </c>
      <c r="AC4177" t="s">
        <v>38</v>
      </c>
      <c r="AD4177" t="s">
        <v>39</v>
      </c>
    </row>
    <row r="4178" spans="1:30">
      <c r="A4178" t="s">
        <v>6368</v>
      </c>
      <c r="B4178" t="s">
        <v>26</v>
      </c>
      <c r="C4178" t="s">
        <v>27</v>
      </c>
      <c r="D4178" t="s">
        <v>28</v>
      </c>
      <c r="E4178" t="s">
        <v>5695</v>
      </c>
      <c r="F4178" t="s">
        <v>5696</v>
      </c>
      <c r="G4178" t="s">
        <v>5697</v>
      </c>
      <c r="H4178" t="s">
        <v>6181</v>
      </c>
      <c r="I4178" t="s">
        <v>5989</v>
      </c>
      <c r="J4178" t="s">
        <v>6368</v>
      </c>
      <c r="K4178" t="s">
        <v>30</v>
      </c>
      <c r="L4178" t="s">
        <v>30</v>
      </c>
      <c r="M4178" t="s">
        <v>41</v>
      </c>
      <c r="N4178" t="s">
        <v>42</v>
      </c>
      <c r="O4178" t="s">
        <v>6367</v>
      </c>
      <c r="P4178" t="s">
        <v>179</v>
      </c>
      <c r="Q4178" t="s">
        <v>165</v>
      </c>
      <c r="R4178" t="s">
        <v>220</v>
      </c>
      <c r="S4178" t="str">
        <f t="shared" si="65"/>
        <v>GARNICA MORALES, OSWALDO</v>
      </c>
      <c r="T4178" t="s">
        <v>51</v>
      </c>
      <c r="U4178" t="s">
        <v>47</v>
      </c>
      <c r="V4178" t="s">
        <v>48</v>
      </c>
      <c r="W4178" t="s">
        <v>18457</v>
      </c>
      <c r="X4178" s="121">
        <v>25055</v>
      </c>
      <c r="Y4178" t="s">
        <v>3544</v>
      </c>
      <c r="AB4178" t="s">
        <v>37</v>
      </c>
      <c r="AC4178" t="s">
        <v>38</v>
      </c>
      <c r="AD4178" t="s">
        <v>39</v>
      </c>
    </row>
    <row r="4179" spans="1:30">
      <c r="A4179" t="s">
        <v>5699</v>
      </c>
      <c r="B4179" t="s">
        <v>26</v>
      </c>
      <c r="C4179" t="s">
        <v>27</v>
      </c>
      <c r="D4179" t="s">
        <v>28</v>
      </c>
      <c r="E4179" t="s">
        <v>5695</v>
      </c>
      <c r="F4179" t="s">
        <v>5696</v>
      </c>
      <c r="G4179" t="s">
        <v>5697</v>
      </c>
      <c r="H4179" t="s">
        <v>6181</v>
      </c>
      <c r="I4179" t="s">
        <v>5989</v>
      </c>
      <c r="J4179" t="s">
        <v>5699</v>
      </c>
      <c r="K4179" t="s">
        <v>30</v>
      </c>
      <c r="L4179" t="s">
        <v>30</v>
      </c>
      <c r="M4179" t="s">
        <v>41</v>
      </c>
      <c r="N4179" t="s">
        <v>42</v>
      </c>
      <c r="O4179" t="s">
        <v>496</v>
      </c>
      <c r="P4179" t="s">
        <v>155</v>
      </c>
      <c r="Q4179" t="s">
        <v>6190</v>
      </c>
      <c r="R4179" t="s">
        <v>6413</v>
      </c>
      <c r="S4179" t="str">
        <f t="shared" si="65"/>
        <v>CHURA CALJARO, ARTEMIO</v>
      </c>
      <c r="T4179" t="s">
        <v>51</v>
      </c>
      <c r="U4179" t="s">
        <v>47</v>
      </c>
      <c r="V4179" t="s">
        <v>48</v>
      </c>
      <c r="W4179" t="s">
        <v>18458</v>
      </c>
      <c r="X4179" s="121">
        <v>24122</v>
      </c>
      <c r="Y4179" t="s">
        <v>6414</v>
      </c>
      <c r="AB4179" t="s">
        <v>37</v>
      </c>
      <c r="AC4179" t="s">
        <v>38</v>
      </c>
      <c r="AD4179" t="s">
        <v>39</v>
      </c>
    </row>
    <row r="4180" spans="1:30">
      <c r="A4180" t="s">
        <v>5700</v>
      </c>
      <c r="B4180" t="s">
        <v>26</v>
      </c>
      <c r="C4180" t="s">
        <v>27</v>
      </c>
      <c r="D4180" t="s">
        <v>28</v>
      </c>
      <c r="E4180" t="s">
        <v>5695</v>
      </c>
      <c r="F4180" t="s">
        <v>5696</v>
      </c>
      <c r="G4180" t="s">
        <v>5697</v>
      </c>
      <c r="H4180" t="s">
        <v>6181</v>
      </c>
      <c r="I4180" t="s">
        <v>5989</v>
      </c>
      <c r="J4180" t="s">
        <v>5700</v>
      </c>
      <c r="K4180" t="s">
        <v>30</v>
      </c>
      <c r="L4180" t="s">
        <v>30</v>
      </c>
      <c r="M4180" t="s">
        <v>41</v>
      </c>
      <c r="N4180" t="s">
        <v>42</v>
      </c>
      <c r="O4180" t="s">
        <v>496</v>
      </c>
      <c r="P4180" t="s">
        <v>122</v>
      </c>
      <c r="Q4180" t="s">
        <v>5331</v>
      </c>
      <c r="R4180" t="s">
        <v>818</v>
      </c>
      <c r="S4180" t="str">
        <f t="shared" si="65"/>
        <v>FLORES CHUQUITARQUI, MARIO</v>
      </c>
      <c r="T4180" t="s">
        <v>58</v>
      </c>
      <c r="U4180" t="s">
        <v>47</v>
      </c>
      <c r="V4180" t="s">
        <v>48</v>
      </c>
      <c r="W4180" t="s">
        <v>18459</v>
      </c>
      <c r="X4180" s="121">
        <v>23580</v>
      </c>
      <c r="Y4180" t="s">
        <v>5332</v>
      </c>
      <c r="AB4180" t="s">
        <v>37</v>
      </c>
      <c r="AC4180" t="s">
        <v>38</v>
      </c>
      <c r="AD4180" t="s">
        <v>39</v>
      </c>
    </row>
    <row r="4181" spans="1:30">
      <c r="A4181" t="s">
        <v>6369</v>
      </c>
      <c r="B4181" t="s">
        <v>26</v>
      </c>
      <c r="C4181" t="s">
        <v>27</v>
      </c>
      <c r="D4181" t="s">
        <v>28</v>
      </c>
      <c r="E4181" t="s">
        <v>5695</v>
      </c>
      <c r="F4181" t="s">
        <v>5696</v>
      </c>
      <c r="G4181" t="s">
        <v>5697</v>
      </c>
      <c r="H4181" t="s">
        <v>6181</v>
      </c>
      <c r="I4181" t="s">
        <v>5989</v>
      </c>
      <c r="J4181" t="s">
        <v>6369</v>
      </c>
      <c r="K4181" t="s">
        <v>30</v>
      </c>
      <c r="L4181" t="s">
        <v>30</v>
      </c>
      <c r="M4181" t="s">
        <v>41</v>
      </c>
      <c r="N4181" t="s">
        <v>231</v>
      </c>
      <c r="O4181" t="s">
        <v>6219</v>
      </c>
      <c r="P4181" t="s">
        <v>40</v>
      </c>
      <c r="Q4181" t="s">
        <v>40</v>
      </c>
      <c r="R4181" t="s">
        <v>40</v>
      </c>
      <c r="S4181" s="163" t="s">
        <v>231</v>
      </c>
      <c r="T4181" t="s">
        <v>62</v>
      </c>
      <c r="U4181" t="s">
        <v>47</v>
      </c>
      <c r="V4181" t="s">
        <v>48</v>
      </c>
      <c r="W4181" t="s">
        <v>40</v>
      </c>
      <c r="X4181" t="s">
        <v>232</v>
      </c>
      <c r="Y4181" t="s">
        <v>40</v>
      </c>
      <c r="AB4181" t="s">
        <v>37</v>
      </c>
      <c r="AC4181" t="s">
        <v>6439</v>
      </c>
      <c r="AD4181" t="s">
        <v>39</v>
      </c>
    </row>
    <row r="4182" spans="1:30">
      <c r="A4182" t="s">
        <v>10606</v>
      </c>
      <c r="B4182" t="s">
        <v>26</v>
      </c>
      <c r="C4182" t="s">
        <v>27</v>
      </c>
      <c r="D4182" t="s">
        <v>28</v>
      </c>
      <c r="E4182" t="s">
        <v>5695</v>
      </c>
      <c r="F4182" t="s">
        <v>5696</v>
      </c>
      <c r="G4182" t="s">
        <v>5697</v>
      </c>
      <c r="H4182" t="s">
        <v>6181</v>
      </c>
      <c r="I4182" t="s">
        <v>5989</v>
      </c>
      <c r="J4182" t="s">
        <v>10606</v>
      </c>
      <c r="K4182" t="s">
        <v>87</v>
      </c>
      <c r="L4182" t="s">
        <v>88</v>
      </c>
      <c r="M4182" t="s">
        <v>89</v>
      </c>
      <c r="N4182" t="s">
        <v>231</v>
      </c>
      <c r="O4182" t="s">
        <v>15158</v>
      </c>
      <c r="P4182" t="s">
        <v>40</v>
      </c>
      <c r="Q4182" t="s">
        <v>40</v>
      </c>
      <c r="R4182" t="s">
        <v>40</v>
      </c>
      <c r="S4182" s="163" t="s">
        <v>231</v>
      </c>
      <c r="T4182" t="s">
        <v>62</v>
      </c>
      <c r="U4182" t="s">
        <v>36</v>
      </c>
      <c r="V4182" t="s">
        <v>48</v>
      </c>
      <c r="W4182" t="s">
        <v>40</v>
      </c>
      <c r="X4182" t="s">
        <v>232</v>
      </c>
      <c r="Y4182" t="s">
        <v>40</v>
      </c>
      <c r="AB4182" t="s">
        <v>37</v>
      </c>
      <c r="AC4182" t="s">
        <v>92</v>
      </c>
      <c r="AD4182" t="s">
        <v>39</v>
      </c>
    </row>
    <row r="4183" spans="1:30">
      <c r="A4183" t="s">
        <v>13534</v>
      </c>
      <c r="B4183" t="s">
        <v>26</v>
      </c>
      <c r="C4183" t="s">
        <v>27</v>
      </c>
      <c r="D4183" t="s">
        <v>229</v>
      </c>
      <c r="E4183" t="s">
        <v>363</v>
      </c>
      <c r="F4183" t="s">
        <v>13535</v>
      </c>
      <c r="G4183" t="s">
        <v>13536</v>
      </c>
      <c r="H4183" t="s">
        <v>13537</v>
      </c>
      <c r="I4183" t="s">
        <v>14810</v>
      </c>
      <c r="J4183" t="s">
        <v>13534</v>
      </c>
      <c r="K4183" t="s">
        <v>30</v>
      </c>
      <c r="L4183" t="s">
        <v>30</v>
      </c>
      <c r="M4183" t="s">
        <v>41</v>
      </c>
      <c r="N4183" t="s">
        <v>42</v>
      </c>
      <c r="O4183" t="s">
        <v>13538</v>
      </c>
      <c r="P4183" t="s">
        <v>214</v>
      </c>
      <c r="Q4183" t="s">
        <v>377</v>
      </c>
      <c r="R4183" t="s">
        <v>793</v>
      </c>
      <c r="S4183" t="str">
        <f t="shared" si="65"/>
        <v>PARI HUMPIRI, BERTHA</v>
      </c>
      <c r="T4183" t="s">
        <v>51</v>
      </c>
      <c r="U4183" t="s">
        <v>47</v>
      </c>
      <c r="V4183" t="s">
        <v>48</v>
      </c>
      <c r="W4183" t="s">
        <v>18460</v>
      </c>
      <c r="X4183" s="121">
        <v>25946</v>
      </c>
      <c r="Y4183" t="s">
        <v>13739</v>
      </c>
      <c r="AB4183" t="s">
        <v>37</v>
      </c>
      <c r="AC4183" t="s">
        <v>38</v>
      </c>
      <c r="AD4183" t="s">
        <v>39</v>
      </c>
    </row>
    <row r="4184" spans="1:30">
      <c r="A4184" t="s">
        <v>13539</v>
      </c>
      <c r="B4184" t="s">
        <v>26</v>
      </c>
      <c r="C4184" t="s">
        <v>27</v>
      </c>
      <c r="D4184" t="s">
        <v>229</v>
      </c>
      <c r="E4184" t="s">
        <v>363</v>
      </c>
      <c r="F4184" t="s">
        <v>13535</v>
      </c>
      <c r="G4184" t="s">
        <v>13536</v>
      </c>
      <c r="H4184" t="s">
        <v>13537</v>
      </c>
      <c r="I4184" t="s">
        <v>14810</v>
      </c>
      <c r="J4184" t="s">
        <v>13539</v>
      </c>
      <c r="K4184" t="s">
        <v>30</v>
      </c>
      <c r="L4184" t="s">
        <v>30</v>
      </c>
      <c r="M4184" t="s">
        <v>41</v>
      </c>
      <c r="N4184" t="s">
        <v>231</v>
      </c>
      <c r="O4184" t="s">
        <v>297</v>
      </c>
      <c r="P4184" t="s">
        <v>40</v>
      </c>
      <c r="Q4184" t="s">
        <v>40</v>
      </c>
      <c r="R4184" t="s">
        <v>40</v>
      </c>
      <c r="S4184" s="163" t="s">
        <v>231</v>
      </c>
      <c r="T4184" t="s">
        <v>62</v>
      </c>
      <c r="U4184" t="s">
        <v>47</v>
      </c>
      <c r="V4184" t="s">
        <v>48</v>
      </c>
      <c r="W4184" t="s">
        <v>40</v>
      </c>
      <c r="X4184" t="s">
        <v>232</v>
      </c>
      <c r="Y4184" t="s">
        <v>40</v>
      </c>
      <c r="AB4184" t="s">
        <v>37</v>
      </c>
      <c r="AC4184" t="s">
        <v>6439</v>
      </c>
      <c r="AD4184" t="s">
        <v>39</v>
      </c>
    </row>
    <row r="4185" spans="1:30">
      <c r="A4185" t="s">
        <v>13540</v>
      </c>
      <c r="B4185" t="s">
        <v>26</v>
      </c>
      <c r="C4185" t="s">
        <v>27</v>
      </c>
      <c r="D4185" t="s">
        <v>229</v>
      </c>
      <c r="E4185" t="s">
        <v>363</v>
      </c>
      <c r="F4185" t="s">
        <v>13535</v>
      </c>
      <c r="G4185" t="s">
        <v>13536</v>
      </c>
      <c r="H4185" t="s">
        <v>13537</v>
      </c>
      <c r="I4185" t="s">
        <v>14810</v>
      </c>
      <c r="J4185" t="s">
        <v>13540</v>
      </c>
      <c r="K4185" t="s">
        <v>30</v>
      </c>
      <c r="L4185" t="s">
        <v>30</v>
      </c>
      <c r="M4185" t="s">
        <v>41</v>
      </c>
      <c r="N4185" t="s">
        <v>231</v>
      </c>
      <c r="O4185" t="s">
        <v>297</v>
      </c>
      <c r="P4185" t="s">
        <v>40</v>
      </c>
      <c r="Q4185" t="s">
        <v>40</v>
      </c>
      <c r="R4185" t="s">
        <v>40</v>
      </c>
      <c r="S4185" s="163" t="s">
        <v>231</v>
      </c>
      <c r="T4185" t="s">
        <v>62</v>
      </c>
      <c r="U4185" t="s">
        <v>47</v>
      </c>
      <c r="V4185" t="s">
        <v>48</v>
      </c>
      <c r="W4185" t="s">
        <v>40</v>
      </c>
      <c r="X4185" t="s">
        <v>232</v>
      </c>
      <c r="Y4185" t="s">
        <v>40</v>
      </c>
      <c r="AB4185" t="s">
        <v>37</v>
      </c>
      <c r="AC4185" t="s">
        <v>6439</v>
      </c>
      <c r="AD4185" t="s">
        <v>39</v>
      </c>
    </row>
    <row r="4186" spans="1:30">
      <c r="A4186" t="s">
        <v>13541</v>
      </c>
      <c r="B4186" t="s">
        <v>26</v>
      </c>
      <c r="C4186" t="s">
        <v>27</v>
      </c>
      <c r="D4186" t="s">
        <v>229</v>
      </c>
      <c r="E4186" t="s">
        <v>363</v>
      </c>
      <c r="F4186" t="s">
        <v>13535</v>
      </c>
      <c r="G4186" t="s">
        <v>13536</v>
      </c>
      <c r="H4186" t="s">
        <v>13537</v>
      </c>
      <c r="I4186" t="s">
        <v>14810</v>
      </c>
      <c r="J4186" t="s">
        <v>13541</v>
      </c>
      <c r="K4186" t="s">
        <v>30</v>
      </c>
      <c r="L4186" t="s">
        <v>30</v>
      </c>
      <c r="M4186" t="s">
        <v>41</v>
      </c>
      <c r="N4186" t="s">
        <v>42</v>
      </c>
      <c r="O4186" t="s">
        <v>6615</v>
      </c>
      <c r="P4186" t="s">
        <v>103</v>
      </c>
      <c r="Q4186" t="s">
        <v>808</v>
      </c>
      <c r="R4186" t="s">
        <v>120</v>
      </c>
      <c r="S4186" t="str">
        <f t="shared" si="65"/>
        <v>MAMANI QUIÑONEZ, JULIA</v>
      </c>
      <c r="T4186" t="s">
        <v>46</v>
      </c>
      <c r="U4186" t="s">
        <v>47</v>
      </c>
      <c r="V4186" t="s">
        <v>48</v>
      </c>
      <c r="W4186" t="s">
        <v>18461</v>
      </c>
      <c r="X4186" s="121">
        <v>26678</v>
      </c>
      <c r="Y4186" t="s">
        <v>13719</v>
      </c>
      <c r="AB4186" t="s">
        <v>37</v>
      </c>
      <c r="AC4186" t="s">
        <v>38</v>
      </c>
      <c r="AD4186" t="s">
        <v>39</v>
      </c>
    </row>
    <row r="4187" spans="1:30">
      <c r="A4187" t="s">
        <v>13542</v>
      </c>
      <c r="B4187" t="s">
        <v>26</v>
      </c>
      <c r="C4187" t="s">
        <v>27</v>
      </c>
      <c r="D4187" t="s">
        <v>28</v>
      </c>
      <c r="E4187" t="s">
        <v>29</v>
      </c>
      <c r="F4187" t="s">
        <v>13543</v>
      </c>
      <c r="G4187" t="s">
        <v>13544</v>
      </c>
      <c r="H4187" t="s">
        <v>13537</v>
      </c>
      <c r="I4187" t="s">
        <v>26</v>
      </c>
      <c r="J4187" t="s">
        <v>13542</v>
      </c>
      <c r="K4187" t="s">
        <v>30</v>
      </c>
      <c r="L4187" t="s">
        <v>31</v>
      </c>
      <c r="M4187" t="s">
        <v>32</v>
      </c>
      <c r="N4187" t="s">
        <v>33</v>
      </c>
      <c r="O4187" t="s">
        <v>13545</v>
      </c>
      <c r="P4187" t="s">
        <v>247</v>
      </c>
      <c r="Q4187" t="s">
        <v>794</v>
      </c>
      <c r="R4187" t="s">
        <v>13546</v>
      </c>
      <c r="S4187" t="str">
        <f t="shared" si="65"/>
        <v>CALDERON MUÑOZ, ALENA MONICA</v>
      </c>
      <c r="T4187" t="s">
        <v>310</v>
      </c>
      <c r="U4187" t="s">
        <v>36</v>
      </c>
      <c r="V4187" t="s">
        <v>6426</v>
      </c>
      <c r="W4187" t="s">
        <v>18462</v>
      </c>
      <c r="X4187" s="121">
        <v>27268</v>
      </c>
      <c r="Y4187" t="s">
        <v>13547</v>
      </c>
      <c r="Z4187" s="121">
        <v>43525</v>
      </c>
      <c r="AA4187" s="121">
        <v>44985</v>
      </c>
      <c r="AB4187" t="s">
        <v>37</v>
      </c>
      <c r="AC4187" t="s">
        <v>38</v>
      </c>
      <c r="AD4187" t="s">
        <v>39</v>
      </c>
    </row>
    <row r="4188" spans="1:30">
      <c r="A4188" t="s">
        <v>13548</v>
      </c>
      <c r="B4188" t="s">
        <v>26</v>
      </c>
      <c r="C4188" t="s">
        <v>27</v>
      </c>
      <c r="D4188" t="s">
        <v>28</v>
      </c>
      <c r="E4188" t="s">
        <v>29</v>
      </c>
      <c r="F4188" t="s">
        <v>13543</v>
      </c>
      <c r="G4188" t="s">
        <v>13544</v>
      </c>
      <c r="H4188" t="s">
        <v>13537</v>
      </c>
      <c r="I4188" t="s">
        <v>26</v>
      </c>
      <c r="J4188" t="s">
        <v>13548</v>
      </c>
      <c r="K4188" t="s">
        <v>30</v>
      </c>
      <c r="L4188" t="s">
        <v>1130</v>
      </c>
      <c r="M4188" t="s">
        <v>13549</v>
      </c>
      <c r="N4188" t="s">
        <v>231</v>
      </c>
      <c r="O4188" t="s">
        <v>5668</v>
      </c>
      <c r="P4188" t="s">
        <v>40</v>
      </c>
      <c r="Q4188" t="s">
        <v>40</v>
      </c>
      <c r="R4188" t="s">
        <v>40</v>
      </c>
      <c r="S4188" s="163" t="s">
        <v>231</v>
      </c>
      <c r="T4188" t="s">
        <v>62</v>
      </c>
      <c r="U4188" t="s">
        <v>36</v>
      </c>
      <c r="V4188" t="s">
        <v>48</v>
      </c>
      <c r="W4188" t="s">
        <v>40</v>
      </c>
      <c r="X4188" t="s">
        <v>232</v>
      </c>
      <c r="Y4188" t="s">
        <v>40</v>
      </c>
      <c r="AB4188" t="s">
        <v>37</v>
      </c>
      <c r="AC4188" t="s">
        <v>38</v>
      </c>
      <c r="AD4188" t="s">
        <v>39</v>
      </c>
    </row>
    <row r="4189" spans="1:30">
      <c r="A4189" t="s">
        <v>13551</v>
      </c>
      <c r="B4189" t="s">
        <v>26</v>
      </c>
      <c r="C4189" t="s">
        <v>27</v>
      </c>
      <c r="D4189" t="s">
        <v>28</v>
      </c>
      <c r="E4189" t="s">
        <v>29</v>
      </c>
      <c r="F4189" t="s">
        <v>13543</v>
      </c>
      <c r="G4189" t="s">
        <v>13544</v>
      </c>
      <c r="H4189" t="s">
        <v>13537</v>
      </c>
      <c r="I4189" t="s">
        <v>26</v>
      </c>
      <c r="J4189" t="s">
        <v>13551</v>
      </c>
      <c r="K4189" t="s">
        <v>30</v>
      </c>
      <c r="L4189" t="s">
        <v>1130</v>
      </c>
      <c r="M4189" t="s">
        <v>1483</v>
      </c>
      <c r="N4189" t="s">
        <v>42</v>
      </c>
      <c r="O4189" t="s">
        <v>52</v>
      </c>
      <c r="P4189" t="s">
        <v>129</v>
      </c>
      <c r="Q4189" t="s">
        <v>103</v>
      </c>
      <c r="R4189" t="s">
        <v>3438</v>
      </c>
      <c r="S4189" t="str">
        <f t="shared" si="65"/>
        <v>CRUZ MAMANI, FLAVIO</v>
      </c>
      <c r="T4189" t="s">
        <v>310</v>
      </c>
      <c r="U4189" t="s">
        <v>36</v>
      </c>
      <c r="V4189" t="s">
        <v>48</v>
      </c>
      <c r="W4189" t="s">
        <v>18463</v>
      </c>
      <c r="X4189" s="121">
        <v>24949</v>
      </c>
      <c r="Y4189" t="s">
        <v>13552</v>
      </c>
      <c r="AB4189" t="s">
        <v>37</v>
      </c>
      <c r="AC4189" t="s">
        <v>38</v>
      </c>
      <c r="AD4189" t="s">
        <v>39</v>
      </c>
    </row>
    <row r="4190" spans="1:30">
      <c r="A4190" t="s">
        <v>13553</v>
      </c>
      <c r="B4190" t="s">
        <v>26</v>
      </c>
      <c r="C4190" t="s">
        <v>27</v>
      </c>
      <c r="D4190" t="s">
        <v>28</v>
      </c>
      <c r="E4190" t="s">
        <v>29</v>
      </c>
      <c r="F4190" t="s">
        <v>13543</v>
      </c>
      <c r="G4190" t="s">
        <v>13544</v>
      </c>
      <c r="H4190" t="s">
        <v>13537</v>
      </c>
      <c r="I4190" t="s">
        <v>26</v>
      </c>
      <c r="J4190" t="s">
        <v>13553</v>
      </c>
      <c r="K4190" t="s">
        <v>30</v>
      </c>
      <c r="L4190" t="s">
        <v>1130</v>
      </c>
      <c r="M4190" t="s">
        <v>1536</v>
      </c>
      <c r="N4190" t="s">
        <v>42</v>
      </c>
      <c r="O4190" t="s">
        <v>52</v>
      </c>
      <c r="P4190" t="s">
        <v>13503</v>
      </c>
      <c r="Q4190" t="s">
        <v>415</v>
      </c>
      <c r="R4190" t="s">
        <v>13554</v>
      </c>
      <c r="S4190" t="str">
        <f t="shared" si="65"/>
        <v>COA RIVAS, IMELDA TERESA</v>
      </c>
      <c r="T4190" t="s">
        <v>58</v>
      </c>
      <c r="U4190" t="s">
        <v>36</v>
      </c>
      <c r="V4190" t="s">
        <v>48</v>
      </c>
      <c r="W4190" t="s">
        <v>18464</v>
      </c>
      <c r="X4190" s="121">
        <v>22192</v>
      </c>
      <c r="Y4190" t="s">
        <v>13555</v>
      </c>
      <c r="AB4190" t="s">
        <v>37</v>
      </c>
      <c r="AC4190" t="s">
        <v>38</v>
      </c>
      <c r="AD4190" t="s">
        <v>39</v>
      </c>
    </row>
    <row r="4191" spans="1:30">
      <c r="A4191" t="s">
        <v>13556</v>
      </c>
      <c r="B4191" t="s">
        <v>26</v>
      </c>
      <c r="C4191" t="s">
        <v>27</v>
      </c>
      <c r="D4191" t="s">
        <v>28</v>
      </c>
      <c r="E4191" t="s">
        <v>29</v>
      </c>
      <c r="F4191" t="s">
        <v>13543</v>
      </c>
      <c r="G4191" t="s">
        <v>13544</v>
      </c>
      <c r="H4191" t="s">
        <v>13537</v>
      </c>
      <c r="I4191" t="s">
        <v>26</v>
      </c>
      <c r="J4191" t="s">
        <v>13556</v>
      </c>
      <c r="K4191" t="s">
        <v>30</v>
      </c>
      <c r="L4191" t="s">
        <v>30</v>
      </c>
      <c r="M4191" t="s">
        <v>41</v>
      </c>
      <c r="N4191" t="s">
        <v>42</v>
      </c>
      <c r="O4191" t="s">
        <v>13557</v>
      </c>
      <c r="P4191" t="s">
        <v>152</v>
      </c>
      <c r="Q4191" t="s">
        <v>122</v>
      </c>
      <c r="R4191" t="s">
        <v>205</v>
      </c>
      <c r="S4191" t="str">
        <f t="shared" si="65"/>
        <v>PEREZ FLORES, LIDIA</v>
      </c>
      <c r="T4191" t="s">
        <v>46</v>
      </c>
      <c r="U4191" t="s">
        <v>47</v>
      </c>
      <c r="V4191" t="s">
        <v>48</v>
      </c>
      <c r="W4191" t="s">
        <v>18465</v>
      </c>
      <c r="X4191" s="121">
        <v>27268</v>
      </c>
      <c r="Y4191" t="s">
        <v>13558</v>
      </c>
      <c r="AB4191" t="s">
        <v>37</v>
      </c>
      <c r="AC4191" t="s">
        <v>38</v>
      </c>
      <c r="AD4191" t="s">
        <v>39</v>
      </c>
    </row>
    <row r="4192" spans="1:30">
      <c r="A4192" t="s">
        <v>13559</v>
      </c>
      <c r="B4192" t="s">
        <v>26</v>
      </c>
      <c r="C4192" t="s">
        <v>27</v>
      </c>
      <c r="D4192" t="s">
        <v>28</v>
      </c>
      <c r="E4192" t="s">
        <v>29</v>
      </c>
      <c r="F4192" t="s">
        <v>13543</v>
      </c>
      <c r="G4192" t="s">
        <v>13544</v>
      </c>
      <c r="H4192" t="s">
        <v>13537</v>
      </c>
      <c r="I4192" t="s">
        <v>26</v>
      </c>
      <c r="J4192" t="s">
        <v>13559</v>
      </c>
      <c r="K4192" t="s">
        <v>30</v>
      </c>
      <c r="L4192" t="s">
        <v>30</v>
      </c>
      <c r="M4192" t="s">
        <v>41</v>
      </c>
      <c r="N4192" t="s">
        <v>42</v>
      </c>
      <c r="O4192" t="s">
        <v>52</v>
      </c>
      <c r="P4192" t="s">
        <v>311</v>
      </c>
      <c r="Q4192" t="s">
        <v>395</v>
      </c>
      <c r="R4192" t="s">
        <v>13560</v>
      </c>
      <c r="S4192" t="str">
        <f t="shared" si="65"/>
        <v>CALISAYA ALANOCA, YOVANA SOFIA</v>
      </c>
      <c r="T4192" t="s">
        <v>46</v>
      </c>
      <c r="U4192" t="s">
        <v>47</v>
      </c>
      <c r="V4192" t="s">
        <v>48</v>
      </c>
      <c r="W4192" t="s">
        <v>18466</v>
      </c>
      <c r="X4192" s="121">
        <v>27525</v>
      </c>
      <c r="Y4192" t="s">
        <v>13561</v>
      </c>
      <c r="AB4192" t="s">
        <v>37</v>
      </c>
      <c r="AC4192" t="s">
        <v>38</v>
      </c>
      <c r="AD4192" t="s">
        <v>39</v>
      </c>
    </row>
    <row r="4193" spans="1:30">
      <c r="A4193" t="s">
        <v>13562</v>
      </c>
      <c r="B4193" t="s">
        <v>26</v>
      </c>
      <c r="C4193" t="s">
        <v>27</v>
      </c>
      <c r="D4193" t="s">
        <v>28</v>
      </c>
      <c r="E4193" t="s">
        <v>29</v>
      </c>
      <c r="F4193" t="s">
        <v>13543</v>
      </c>
      <c r="G4193" t="s">
        <v>13544</v>
      </c>
      <c r="H4193" t="s">
        <v>13537</v>
      </c>
      <c r="I4193" t="s">
        <v>26</v>
      </c>
      <c r="J4193" t="s">
        <v>13562</v>
      </c>
      <c r="K4193" t="s">
        <v>30</v>
      </c>
      <c r="L4193" t="s">
        <v>30</v>
      </c>
      <c r="M4193" t="s">
        <v>41</v>
      </c>
      <c r="N4193" t="s">
        <v>42</v>
      </c>
      <c r="O4193" t="s">
        <v>1064</v>
      </c>
      <c r="P4193" t="s">
        <v>581</v>
      </c>
      <c r="Q4193" t="s">
        <v>128</v>
      </c>
      <c r="R4193" t="s">
        <v>13563</v>
      </c>
      <c r="S4193" t="str">
        <f t="shared" si="65"/>
        <v>CHAHUARES VELASQUEZ, PERCY MARIO</v>
      </c>
      <c r="T4193" t="s">
        <v>310</v>
      </c>
      <c r="U4193" t="s">
        <v>47</v>
      </c>
      <c r="V4193" t="s">
        <v>48</v>
      </c>
      <c r="W4193" t="s">
        <v>18467</v>
      </c>
      <c r="X4193" s="121">
        <v>23588</v>
      </c>
      <c r="Y4193" t="s">
        <v>13564</v>
      </c>
      <c r="AB4193" t="s">
        <v>37</v>
      </c>
      <c r="AC4193" t="s">
        <v>38</v>
      </c>
      <c r="AD4193" t="s">
        <v>39</v>
      </c>
    </row>
    <row r="4194" spans="1:30">
      <c r="A4194" t="s">
        <v>13565</v>
      </c>
      <c r="B4194" t="s">
        <v>26</v>
      </c>
      <c r="C4194" t="s">
        <v>27</v>
      </c>
      <c r="D4194" t="s">
        <v>28</v>
      </c>
      <c r="E4194" t="s">
        <v>29</v>
      </c>
      <c r="F4194" t="s">
        <v>13543</v>
      </c>
      <c r="G4194" t="s">
        <v>13544</v>
      </c>
      <c r="H4194" t="s">
        <v>13537</v>
      </c>
      <c r="I4194" t="s">
        <v>26</v>
      </c>
      <c r="J4194" t="s">
        <v>13565</v>
      </c>
      <c r="K4194" t="s">
        <v>30</v>
      </c>
      <c r="L4194" t="s">
        <v>30</v>
      </c>
      <c r="M4194" t="s">
        <v>41</v>
      </c>
      <c r="N4194" t="s">
        <v>42</v>
      </c>
      <c r="O4194" t="s">
        <v>52</v>
      </c>
      <c r="P4194" t="s">
        <v>771</v>
      </c>
      <c r="Q4194" t="s">
        <v>118</v>
      </c>
      <c r="R4194" t="s">
        <v>13566</v>
      </c>
      <c r="S4194" t="str">
        <f t="shared" si="65"/>
        <v>CHALCO TORRES, LIVIA BIGLI</v>
      </c>
      <c r="T4194" t="s">
        <v>46</v>
      </c>
      <c r="U4194" t="s">
        <v>47</v>
      </c>
      <c r="V4194" t="s">
        <v>48</v>
      </c>
      <c r="W4194" t="s">
        <v>18468</v>
      </c>
      <c r="X4194" s="121">
        <v>27169</v>
      </c>
      <c r="Y4194" t="s">
        <v>13567</v>
      </c>
      <c r="AB4194" t="s">
        <v>37</v>
      </c>
      <c r="AC4194" t="s">
        <v>38</v>
      </c>
      <c r="AD4194" t="s">
        <v>39</v>
      </c>
    </row>
    <row r="4195" spans="1:30">
      <c r="A4195" t="s">
        <v>13568</v>
      </c>
      <c r="B4195" t="s">
        <v>26</v>
      </c>
      <c r="C4195" t="s">
        <v>27</v>
      </c>
      <c r="D4195" t="s">
        <v>28</v>
      </c>
      <c r="E4195" t="s">
        <v>29</v>
      </c>
      <c r="F4195" t="s">
        <v>13543</v>
      </c>
      <c r="G4195" t="s">
        <v>13544</v>
      </c>
      <c r="H4195" t="s">
        <v>13537</v>
      </c>
      <c r="I4195" t="s">
        <v>26</v>
      </c>
      <c r="J4195" t="s">
        <v>13568</v>
      </c>
      <c r="K4195" t="s">
        <v>30</v>
      </c>
      <c r="L4195" t="s">
        <v>30</v>
      </c>
      <c r="M4195" t="s">
        <v>41</v>
      </c>
      <c r="N4195" t="s">
        <v>42</v>
      </c>
      <c r="O4195" t="s">
        <v>52</v>
      </c>
      <c r="P4195" t="s">
        <v>144</v>
      </c>
      <c r="Q4195" t="s">
        <v>73</v>
      </c>
      <c r="R4195" t="s">
        <v>13569</v>
      </c>
      <c r="S4195" t="str">
        <f t="shared" si="65"/>
        <v>CHAYÑA CONDORI, MARLENY FLORENCIA</v>
      </c>
      <c r="T4195" t="s">
        <v>46</v>
      </c>
      <c r="U4195" t="s">
        <v>47</v>
      </c>
      <c r="V4195" t="s">
        <v>48</v>
      </c>
      <c r="W4195" t="s">
        <v>18469</v>
      </c>
      <c r="X4195" s="121">
        <v>26232</v>
      </c>
      <c r="Y4195" t="s">
        <v>13570</v>
      </c>
      <c r="AB4195" t="s">
        <v>37</v>
      </c>
      <c r="AC4195" t="s">
        <v>38</v>
      </c>
      <c r="AD4195" t="s">
        <v>39</v>
      </c>
    </row>
    <row r="4196" spans="1:30">
      <c r="A4196" t="s">
        <v>13571</v>
      </c>
      <c r="B4196" t="s">
        <v>26</v>
      </c>
      <c r="C4196" t="s">
        <v>27</v>
      </c>
      <c r="D4196" t="s">
        <v>28</v>
      </c>
      <c r="E4196" t="s">
        <v>29</v>
      </c>
      <c r="F4196" t="s">
        <v>13543</v>
      </c>
      <c r="G4196" t="s">
        <v>13544</v>
      </c>
      <c r="H4196" t="s">
        <v>13537</v>
      </c>
      <c r="I4196" t="s">
        <v>26</v>
      </c>
      <c r="J4196" t="s">
        <v>13571</v>
      </c>
      <c r="K4196" t="s">
        <v>30</v>
      </c>
      <c r="L4196" t="s">
        <v>30</v>
      </c>
      <c r="M4196" t="s">
        <v>41</v>
      </c>
      <c r="N4196" t="s">
        <v>42</v>
      </c>
      <c r="O4196" t="s">
        <v>52</v>
      </c>
      <c r="P4196" t="s">
        <v>207</v>
      </c>
      <c r="Q4196" t="s">
        <v>131</v>
      </c>
      <c r="R4196" t="s">
        <v>13572</v>
      </c>
      <c r="S4196" t="str">
        <f t="shared" si="65"/>
        <v>CUNO COILA, SILVERIA</v>
      </c>
      <c r="T4196" t="s">
        <v>58</v>
      </c>
      <c r="U4196" t="s">
        <v>47</v>
      </c>
      <c r="V4196" t="s">
        <v>48</v>
      </c>
      <c r="W4196" t="s">
        <v>18470</v>
      </c>
      <c r="X4196" s="121">
        <v>23547</v>
      </c>
      <c r="Y4196" t="s">
        <v>13573</v>
      </c>
      <c r="AB4196" t="s">
        <v>37</v>
      </c>
      <c r="AC4196" t="s">
        <v>38</v>
      </c>
      <c r="AD4196" t="s">
        <v>39</v>
      </c>
    </row>
    <row r="4197" spans="1:30">
      <c r="A4197" t="s">
        <v>13574</v>
      </c>
      <c r="B4197" t="s">
        <v>26</v>
      </c>
      <c r="C4197" t="s">
        <v>27</v>
      </c>
      <c r="D4197" t="s">
        <v>28</v>
      </c>
      <c r="E4197" t="s">
        <v>29</v>
      </c>
      <c r="F4197" t="s">
        <v>13543</v>
      </c>
      <c r="G4197" t="s">
        <v>13544</v>
      </c>
      <c r="H4197" t="s">
        <v>13537</v>
      </c>
      <c r="I4197" t="s">
        <v>26</v>
      </c>
      <c r="J4197" t="s">
        <v>13574</v>
      </c>
      <c r="K4197" t="s">
        <v>30</v>
      </c>
      <c r="L4197" t="s">
        <v>30</v>
      </c>
      <c r="M4197" t="s">
        <v>41</v>
      </c>
      <c r="N4197" t="s">
        <v>231</v>
      </c>
      <c r="O4197" t="s">
        <v>13575</v>
      </c>
      <c r="P4197" t="s">
        <v>40</v>
      </c>
      <c r="Q4197" t="s">
        <v>40</v>
      </c>
      <c r="R4197" t="s">
        <v>40</v>
      </c>
      <c r="S4197" s="163" t="s">
        <v>231</v>
      </c>
      <c r="T4197" t="s">
        <v>62</v>
      </c>
      <c r="U4197" t="s">
        <v>47</v>
      </c>
      <c r="V4197" t="s">
        <v>48</v>
      </c>
      <c r="W4197" t="s">
        <v>40</v>
      </c>
      <c r="X4197" t="s">
        <v>232</v>
      </c>
      <c r="Y4197" t="s">
        <v>40</v>
      </c>
      <c r="AB4197" t="s">
        <v>37</v>
      </c>
      <c r="AC4197" t="s">
        <v>6439</v>
      </c>
      <c r="AD4197" t="s">
        <v>39</v>
      </c>
    </row>
    <row r="4198" spans="1:30">
      <c r="A4198" t="s">
        <v>13576</v>
      </c>
      <c r="B4198" t="s">
        <v>26</v>
      </c>
      <c r="C4198" t="s">
        <v>27</v>
      </c>
      <c r="D4198" t="s">
        <v>28</v>
      </c>
      <c r="E4198" t="s">
        <v>29</v>
      </c>
      <c r="F4198" t="s">
        <v>13543</v>
      </c>
      <c r="G4198" t="s">
        <v>13544</v>
      </c>
      <c r="H4198" t="s">
        <v>13537</v>
      </c>
      <c r="I4198" t="s">
        <v>26</v>
      </c>
      <c r="J4198" t="s">
        <v>13576</v>
      </c>
      <c r="K4198" t="s">
        <v>30</v>
      </c>
      <c r="L4198" t="s">
        <v>30</v>
      </c>
      <c r="M4198" t="s">
        <v>41</v>
      </c>
      <c r="N4198" t="s">
        <v>42</v>
      </c>
      <c r="O4198" t="s">
        <v>52</v>
      </c>
      <c r="P4198" t="s">
        <v>122</v>
      </c>
      <c r="Q4198" t="s">
        <v>318</v>
      </c>
      <c r="R4198" t="s">
        <v>13577</v>
      </c>
      <c r="S4198" t="str">
        <f t="shared" si="65"/>
        <v>FLORES MERMA, HONORIO ANTONIO</v>
      </c>
      <c r="T4198" t="s">
        <v>46</v>
      </c>
      <c r="U4198" t="s">
        <v>47</v>
      </c>
      <c r="V4198" t="s">
        <v>48</v>
      </c>
      <c r="W4198" t="s">
        <v>18471</v>
      </c>
      <c r="X4198" s="121">
        <v>21201</v>
      </c>
      <c r="Y4198" t="s">
        <v>13578</v>
      </c>
      <c r="AB4198" t="s">
        <v>37</v>
      </c>
      <c r="AC4198" t="s">
        <v>38</v>
      </c>
      <c r="AD4198" t="s">
        <v>39</v>
      </c>
    </row>
    <row r="4199" spans="1:30">
      <c r="A4199" t="s">
        <v>13579</v>
      </c>
      <c r="B4199" t="s">
        <v>26</v>
      </c>
      <c r="C4199" t="s">
        <v>27</v>
      </c>
      <c r="D4199" t="s">
        <v>28</v>
      </c>
      <c r="E4199" t="s">
        <v>29</v>
      </c>
      <c r="F4199" t="s">
        <v>13543</v>
      </c>
      <c r="G4199" t="s">
        <v>13544</v>
      </c>
      <c r="H4199" t="s">
        <v>13537</v>
      </c>
      <c r="I4199" t="s">
        <v>26</v>
      </c>
      <c r="J4199" t="s">
        <v>13579</v>
      </c>
      <c r="K4199" t="s">
        <v>30</v>
      </c>
      <c r="L4199" t="s">
        <v>30</v>
      </c>
      <c r="M4199" t="s">
        <v>41</v>
      </c>
      <c r="N4199" t="s">
        <v>42</v>
      </c>
      <c r="O4199" t="s">
        <v>52</v>
      </c>
      <c r="P4199" t="s">
        <v>955</v>
      </c>
      <c r="Q4199" t="s">
        <v>13580</v>
      </c>
      <c r="R4199" t="s">
        <v>575</v>
      </c>
      <c r="S4199" t="str">
        <f t="shared" si="65"/>
        <v>GUZMAN PAZ, OLGA</v>
      </c>
      <c r="T4199" t="s">
        <v>46</v>
      </c>
      <c r="U4199" t="s">
        <v>47</v>
      </c>
      <c r="V4199" t="s">
        <v>48</v>
      </c>
      <c r="W4199" t="s">
        <v>18472</v>
      </c>
      <c r="X4199" s="121">
        <v>26464</v>
      </c>
      <c r="Y4199" t="s">
        <v>13581</v>
      </c>
      <c r="AB4199" t="s">
        <v>37</v>
      </c>
      <c r="AC4199" t="s">
        <v>38</v>
      </c>
      <c r="AD4199" t="s">
        <v>39</v>
      </c>
    </row>
    <row r="4200" spans="1:30">
      <c r="A4200" t="s">
        <v>13582</v>
      </c>
      <c r="B4200" t="s">
        <v>26</v>
      </c>
      <c r="C4200" t="s">
        <v>27</v>
      </c>
      <c r="D4200" t="s">
        <v>28</v>
      </c>
      <c r="E4200" t="s">
        <v>29</v>
      </c>
      <c r="F4200" t="s">
        <v>13543</v>
      </c>
      <c r="G4200" t="s">
        <v>13544</v>
      </c>
      <c r="H4200" t="s">
        <v>13537</v>
      </c>
      <c r="I4200" t="s">
        <v>26</v>
      </c>
      <c r="J4200" t="s">
        <v>13582</v>
      </c>
      <c r="K4200" t="s">
        <v>30</v>
      </c>
      <c r="L4200" t="s">
        <v>30</v>
      </c>
      <c r="M4200" t="s">
        <v>41</v>
      </c>
      <c r="N4200" t="s">
        <v>42</v>
      </c>
      <c r="O4200" t="s">
        <v>13583</v>
      </c>
      <c r="P4200" t="s">
        <v>122</v>
      </c>
      <c r="Q4200" t="s">
        <v>182</v>
      </c>
      <c r="R4200" t="s">
        <v>13721</v>
      </c>
      <c r="S4200" t="str">
        <f t="shared" si="65"/>
        <v>FLORES ORDOÑEZ, MARISOL BLANCA</v>
      </c>
      <c r="T4200" t="s">
        <v>310</v>
      </c>
      <c r="U4200" t="s">
        <v>47</v>
      </c>
      <c r="V4200" t="s">
        <v>48</v>
      </c>
      <c r="W4200" t="s">
        <v>18473</v>
      </c>
      <c r="X4200" s="121">
        <v>27779</v>
      </c>
      <c r="Y4200" t="s">
        <v>13722</v>
      </c>
      <c r="AB4200" t="s">
        <v>37</v>
      </c>
      <c r="AC4200" t="s">
        <v>38</v>
      </c>
      <c r="AD4200" t="s">
        <v>39</v>
      </c>
    </row>
    <row r="4201" spans="1:30">
      <c r="A4201" t="s">
        <v>13585</v>
      </c>
      <c r="B4201" t="s">
        <v>26</v>
      </c>
      <c r="C4201" t="s">
        <v>27</v>
      </c>
      <c r="D4201" t="s">
        <v>28</v>
      </c>
      <c r="E4201" t="s">
        <v>29</v>
      </c>
      <c r="F4201" t="s">
        <v>13543</v>
      </c>
      <c r="G4201" t="s">
        <v>13544</v>
      </c>
      <c r="H4201" t="s">
        <v>13537</v>
      </c>
      <c r="I4201" t="s">
        <v>26</v>
      </c>
      <c r="J4201" t="s">
        <v>13585</v>
      </c>
      <c r="K4201" t="s">
        <v>30</v>
      </c>
      <c r="L4201" t="s">
        <v>30</v>
      </c>
      <c r="M4201" t="s">
        <v>41</v>
      </c>
      <c r="N4201" t="s">
        <v>42</v>
      </c>
      <c r="O4201" t="s">
        <v>52</v>
      </c>
      <c r="P4201" t="s">
        <v>8313</v>
      </c>
      <c r="Q4201" t="s">
        <v>13586</v>
      </c>
      <c r="R4201" t="s">
        <v>954</v>
      </c>
      <c r="S4201" t="str">
        <f t="shared" si="65"/>
        <v>HUAYHUA CALAPUJA, RENE</v>
      </c>
      <c r="T4201" t="s">
        <v>310</v>
      </c>
      <c r="U4201" t="s">
        <v>47</v>
      </c>
      <c r="V4201" t="s">
        <v>48</v>
      </c>
      <c r="W4201" t="s">
        <v>18474</v>
      </c>
      <c r="X4201" s="121">
        <v>24934</v>
      </c>
      <c r="Y4201" t="s">
        <v>13587</v>
      </c>
      <c r="AB4201" t="s">
        <v>37</v>
      </c>
      <c r="AC4201" t="s">
        <v>38</v>
      </c>
      <c r="AD4201" t="s">
        <v>39</v>
      </c>
    </row>
    <row r="4202" spans="1:30">
      <c r="A4202" t="s">
        <v>13588</v>
      </c>
      <c r="B4202" t="s">
        <v>26</v>
      </c>
      <c r="C4202" t="s">
        <v>27</v>
      </c>
      <c r="D4202" t="s">
        <v>28</v>
      </c>
      <c r="E4202" t="s">
        <v>29</v>
      </c>
      <c r="F4202" t="s">
        <v>13543</v>
      </c>
      <c r="G4202" t="s">
        <v>13544</v>
      </c>
      <c r="H4202" t="s">
        <v>13537</v>
      </c>
      <c r="I4202" t="s">
        <v>26</v>
      </c>
      <c r="J4202" t="s">
        <v>13588</v>
      </c>
      <c r="K4202" t="s">
        <v>30</v>
      </c>
      <c r="L4202" t="s">
        <v>30</v>
      </c>
      <c r="M4202" t="s">
        <v>41</v>
      </c>
      <c r="N4202" t="s">
        <v>42</v>
      </c>
      <c r="O4202" t="s">
        <v>13589</v>
      </c>
      <c r="P4202" t="s">
        <v>72</v>
      </c>
      <c r="Q4202" t="s">
        <v>273</v>
      </c>
      <c r="R4202" t="s">
        <v>897</v>
      </c>
      <c r="S4202" t="str">
        <f t="shared" si="65"/>
        <v>QUISPE GORDILLO, MAXIMO</v>
      </c>
      <c r="T4202" t="s">
        <v>51</v>
      </c>
      <c r="U4202" t="s">
        <v>47</v>
      </c>
      <c r="V4202" t="s">
        <v>48</v>
      </c>
      <c r="W4202" t="s">
        <v>18475</v>
      </c>
      <c r="X4202" s="121">
        <v>24794</v>
      </c>
      <c r="Y4202" t="s">
        <v>13590</v>
      </c>
      <c r="AB4202" t="s">
        <v>37</v>
      </c>
      <c r="AC4202" t="s">
        <v>38</v>
      </c>
      <c r="AD4202" t="s">
        <v>39</v>
      </c>
    </row>
    <row r="4203" spans="1:30">
      <c r="A4203" t="s">
        <v>13591</v>
      </c>
      <c r="B4203" t="s">
        <v>26</v>
      </c>
      <c r="C4203" t="s">
        <v>27</v>
      </c>
      <c r="D4203" t="s">
        <v>28</v>
      </c>
      <c r="E4203" t="s">
        <v>29</v>
      </c>
      <c r="F4203" t="s">
        <v>13543</v>
      </c>
      <c r="G4203" t="s">
        <v>13544</v>
      </c>
      <c r="H4203" t="s">
        <v>13537</v>
      </c>
      <c r="I4203" t="s">
        <v>26</v>
      </c>
      <c r="J4203" t="s">
        <v>13591</v>
      </c>
      <c r="K4203" t="s">
        <v>30</v>
      </c>
      <c r="L4203" t="s">
        <v>30</v>
      </c>
      <c r="M4203" t="s">
        <v>41</v>
      </c>
      <c r="N4203" t="s">
        <v>42</v>
      </c>
      <c r="O4203" t="s">
        <v>52</v>
      </c>
      <c r="P4203" t="s">
        <v>661</v>
      </c>
      <c r="Q4203" t="s">
        <v>11133</v>
      </c>
      <c r="R4203" t="s">
        <v>464</v>
      </c>
      <c r="S4203" t="str">
        <f t="shared" si="65"/>
        <v>LIPA PORTILLO, CAROLINA</v>
      </c>
      <c r="T4203" t="s">
        <v>35</v>
      </c>
      <c r="U4203" t="s">
        <v>47</v>
      </c>
      <c r="V4203" t="s">
        <v>48</v>
      </c>
      <c r="W4203" t="s">
        <v>18476</v>
      </c>
      <c r="X4203" s="121">
        <v>22754</v>
      </c>
      <c r="Y4203" t="s">
        <v>13550</v>
      </c>
      <c r="AB4203" t="s">
        <v>37</v>
      </c>
      <c r="AC4203" t="s">
        <v>38</v>
      </c>
      <c r="AD4203" t="s">
        <v>39</v>
      </c>
    </row>
    <row r="4204" spans="1:30">
      <c r="A4204" t="s">
        <v>13592</v>
      </c>
      <c r="B4204" t="s">
        <v>26</v>
      </c>
      <c r="C4204" t="s">
        <v>27</v>
      </c>
      <c r="D4204" t="s">
        <v>28</v>
      </c>
      <c r="E4204" t="s">
        <v>29</v>
      </c>
      <c r="F4204" t="s">
        <v>13543</v>
      </c>
      <c r="G4204" t="s">
        <v>13544</v>
      </c>
      <c r="H4204" t="s">
        <v>13537</v>
      </c>
      <c r="I4204" t="s">
        <v>26</v>
      </c>
      <c r="J4204" t="s">
        <v>13592</v>
      </c>
      <c r="K4204" t="s">
        <v>30</v>
      </c>
      <c r="L4204" t="s">
        <v>30</v>
      </c>
      <c r="M4204" t="s">
        <v>41</v>
      </c>
      <c r="N4204" t="s">
        <v>42</v>
      </c>
      <c r="O4204" t="s">
        <v>52</v>
      </c>
      <c r="P4204" t="s">
        <v>1679</v>
      </c>
      <c r="Q4204" t="s">
        <v>168</v>
      </c>
      <c r="R4204" t="s">
        <v>13593</v>
      </c>
      <c r="S4204" t="str">
        <f t="shared" si="65"/>
        <v>MENDEZ VELAZCO, YOLANDA NAQUI</v>
      </c>
      <c r="T4204" t="s">
        <v>58</v>
      </c>
      <c r="U4204" t="s">
        <v>47</v>
      </c>
      <c r="V4204" t="s">
        <v>48</v>
      </c>
      <c r="W4204" t="s">
        <v>18477</v>
      </c>
      <c r="X4204" s="121">
        <v>24376</v>
      </c>
      <c r="Y4204" t="s">
        <v>13594</v>
      </c>
      <c r="AB4204" t="s">
        <v>37</v>
      </c>
      <c r="AC4204" t="s">
        <v>38</v>
      </c>
      <c r="AD4204" t="s">
        <v>39</v>
      </c>
    </row>
    <row r="4205" spans="1:30">
      <c r="A4205" t="s">
        <v>13595</v>
      </c>
      <c r="B4205" t="s">
        <v>26</v>
      </c>
      <c r="C4205" t="s">
        <v>27</v>
      </c>
      <c r="D4205" t="s">
        <v>28</v>
      </c>
      <c r="E4205" t="s">
        <v>29</v>
      </c>
      <c r="F4205" t="s">
        <v>13543</v>
      </c>
      <c r="G4205" t="s">
        <v>13544</v>
      </c>
      <c r="H4205" t="s">
        <v>13537</v>
      </c>
      <c r="I4205" t="s">
        <v>26</v>
      </c>
      <c r="J4205" t="s">
        <v>13595</v>
      </c>
      <c r="K4205" t="s">
        <v>30</v>
      </c>
      <c r="L4205" t="s">
        <v>30</v>
      </c>
      <c r="M4205" t="s">
        <v>41</v>
      </c>
      <c r="N4205" t="s">
        <v>231</v>
      </c>
      <c r="O4205" t="s">
        <v>13596</v>
      </c>
      <c r="P4205" t="s">
        <v>40</v>
      </c>
      <c r="Q4205" t="s">
        <v>40</v>
      </c>
      <c r="R4205" t="s">
        <v>40</v>
      </c>
      <c r="S4205" s="163" t="s">
        <v>231</v>
      </c>
      <c r="T4205" t="s">
        <v>62</v>
      </c>
      <c r="U4205" t="s">
        <v>47</v>
      </c>
      <c r="V4205" t="s">
        <v>48</v>
      </c>
      <c r="W4205" t="s">
        <v>40</v>
      </c>
      <c r="X4205" t="s">
        <v>232</v>
      </c>
      <c r="Y4205" t="s">
        <v>40</v>
      </c>
      <c r="AB4205" t="s">
        <v>37</v>
      </c>
      <c r="AC4205" t="s">
        <v>6439</v>
      </c>
      <c r="AD4205" t="s">
        <v>39</v>
      </c>
    </row>
    <row r="4206" spans="1:30">
      <c r="A4206" t="s">
        <v>13597</v>
      </c>
      <c r="B4206" t="s">
        <v>26</v>
      </c>
      <c r="C4206" t="s">
        <v>27</v>
      </c>
      <c r="D4206" t="s">
        <v>28</v>
      </c>
      <c r="E4206" t="s">
        <v>29</v>
      </c>
      <c r="F4206" t="s">
        <v>13543</v>
      </c>
      <c r="G4206" t="s">
        <v>13544</v>
      </c>
      <c r="H4206" t="s">
        <v>13537</v>
      </c>
      <c r="I4206" t="s">
        <v>26</v>
      </c>
      <c r="J4206" t="s">
        <v>13597</v>
      </c>
      <c r="K4206" t="s">
        <v>30</v>
      </c>
      <c r="L4206" t="s">
        <v>30</v>
      </c>
      <c r="M4206" t="s">
        <v>41</v>
      </c>
      <c r="N4206" t="s">
        <v>42</v>
      </c>
      <c r="O4206" t="s">
        <v>52</v>
      </c>
      <c r="P4206" t="s">
        <v>285</v>
      </c>
      <c r="Q4206" t="s">
        <v>296</v>
      </c>
      <c r="R4206" t="s">
        <v>410</v>
      </c>
      <c r="S4206" t="str">
        <f t="shared" si="65"/>
        <v>NINA TAPIA, VICTOR</v>
      </c>
      <c r="T4206" t="s">
        <v>35</v>
      </c>
      <c r="U4206" t="s">
        <v>47</v>
      </c>
      <c r="V4206" t="s">
        <v>48</v>
      </c>
      <c r="W4206" t="s">
        <v>18478</v>
      </c>
      <c r="X4206" s="121">
        <v>23145</v>
      </c>
      <c r="Y4206" t="s">
        <v>13598</v>
      </c>
      <c r="AB4206" t="s">
        <v>37</v>
      </c>
      <c r="AC4206" t="s">
        <v>38</v>
      </c>
      <c r="AD4206" t="s">
        <v>39</v>
      </c>
    </row>
    <row r="4207" spans="1:30">
      <c r="A4207" t="s">
        <v>13599</v>
      </c>
      <c r="B4207" t="s">
        <v>26</v>
      </c>
      <c r="C4207" t="s">
        <v>27</v>
      </c>
      <c r="D4207" t="s">
        <v>28</v>
      </c>
      <c r="E4207" t="s">
        <v>29</v>
      </c>
      <c r="F4207" t="s">
        <v>13543</v>
      </c>
      <c r="G4207" t="s">
        <v>13544</v>
      </c>
      <c r="H4207" t="s">
        <v>13537</v>
      </c>
      <c r="I4207" t="s">
        <v>26</v>
      </c>
      <c r="J4207" t="s">
        <v>13599</v>
      </c>
      <c r="K4207" t="s">
        <v>30</v>
      </c>
      <c r="L4207" t="s">
        <v>30</v>
      </c>
      <c r="M4207" t="s">
        <v>41</v>
      </c>
      <c r="N4207" t="s">
        <v>231</v>
      </c>
      <c r="O4207" t="s">
        <v>13600</v>
      </c>
      <c r="P4207" t="s">
        <v>40</v>
      </c>
      <c r="Q4207" t="s">
        <v>40</v>
      </c>
      <c r="R4207" t="s">
        <v>40</v>
      </c>
      <c r="S4207" s="163" t="s">
        <v>231</v>
      </c>
      <c r="T4207" t="s">
        <v>62</v>
      </c>
      <c r="U4207" t="s">
        <v>47</v>
      </c>
      <c r="V4207" t="s">
        <v>48</v>
      </c>
      <c r="W4207" t="s">
        <v>40</v>
      </c>
      <c r="X4207" t="s">
        <v>232</v>
      </c>
      <c r="Y4207" t="s">
        <v>40</v>
      </c>
      <c r="AB4207" t="s">
        <v>37</v>
      </c>
      <c r="AC4207" t="s">
        <v>6439</v>
      </c>
      <c r="AD4207" t="s">
        <v>39</v>
      </c>
    </row>
    <row r="4208" spans="1:30">
      <c r="A4208" t="s">
        <v>13601</v>
      </c>
      <c r="B4208" t="s">
        <v>26</v>
      </c>
      <c r="C4208" t="s">
        <v>27</v>
      </c>
      <c r="D4208" t="s">
        <v>28</v>
      </c>
      <c r="E4208" t="s">
        <v>29</v>
      </c>
      <c r="F4208" t="s">
        <v>13543</v>
      </c>
      <c r="G4208" t="s">
        <v>13544</v>
      </c>
      <c r="H4208" t="s">
        <v>13537</v>
      </c>
      <c r="I4208" t="s">
        <v>26</v>
      </c>
      <c r="J4208" t="s">
        <v>13601</v>
      </c>
      <c r="K4208" t="s">
        <v>30</v>
      </c>
      <c r="L4208" t="s">
        <v>30</v>
      </c>
      <c r="M4208" t="s">
        <v>41</v>
      </c>
      <c r="N4208" t="s">
        <v>231</v>
      </c>
      <c r="O4208" t="s">
        <v>13602</v>
      </c>
      <c r="P4208" t="s">
        <v>40</v>
      </c>
      <c r="Q4208" t="s">
        <v>40</v>
      </c>
      <c r="R4208" t="s">
        <v>40</v>
      </c>
      <c r="S4208" s="163" t="s">
        <v>231</v>
      </c>
      <c r="T4208" t="s">
        <v>62</v>
      </c>
      <c r="U4208" t="s">
        <v>47</v>
      </c>
      <c r="V4208" t="s">
        <v>48</v>
      </c>
      <c r="W4208" t="s">
        <v>40</v>
      </c>
      <c r="X4208" t="s">
        <v>232</v>
      </c>
      <c r="Y4208" t="s">
        <v>40</v>
      </c>
      <c r="AB4208" t="s">
        <v>37</v>
      </c>
      <c r="AC4208" t="s">
        <v>6439</v>
      </c>
      <c r="AD4208" t="s">
        <v>39</v>
      </c>
    </row>
    <row r="4209" spans="1:30">
      <c r="A4209" t="s">
        <v>13603</v>
      </c>
      <c r="B4209" t="s">
        <v>26</v>
      </c>
      <c r="C4209" t="s">
        <v>27</v>
      </c>
      <c r="D4209" t="s">
        <v>28</v>
      </c>
      <c r="E4209" t="s">
        <v>29</v>
      </c>
      <c r="F4209" t="s">
        <v>13543</v>
      </c>
      <c r="G4209" t="s">
        <v>13544</v>
      </c>
      <c r="H4209" t="s">
        <v>13537</v>
      </c>
      <c r="I4209" t="s">
        <v>26</v>
      </c>
      <c r="J4209" t="s">
        <v>13603</v>
      </c>
      <c r="K4209" t="s">
        <v>30</v>
      </c>
      <c r="L4209" t="s">
        <v>30</v>
      </c>
      <c r="M4209" t="s">
        <v>41</v>
      </c>
      <c r="N4209" t="s">
        <v>231</v>
      </c>
      <c r="O4209" t="s">
        <v>13604</v>
      </c>
      <c r="P4209" t="s">
        <v>40</v>
      </c>
      <c r="Q4209" t="s">
        <v>40</v>
      </c>
      <c r="R4209" t="s">
        <v>40</v>
      </c>
      <c r="S4209" s="163" t="s">
        <v>231</v>
      </c>
      <c r="T4209" t="s">
        <v>62</v>
      </c>
      <c r="U4209" t="s">
        <v>47</v>
      </c>
      <c r="V4209" t="s">
        <v>48</v>
      </c>
      <c r="W4209" t="s">
        <v>40</v>
      </c>
      <c r="X4209" t="s">
        <v>232</v>
      </c>
      <c r="Y4209" t="s">
        <v>40</v>
      </c>
      <c r="AB4209" t="s">
        <v>37</v>
      </c>
      <c r="AC4209" t="s">
        <v>6439</v>
      </c>
      <c r="AD4209" t="s">
        <v>39</v>
      </c>
    </row>
    <row r="4210" spans="1:30">
      <c r="A4210" t="s">
        <v>13605</v>
      </c>
      <c r="B4210" t="s">
        <v>26</v>
      </c>
      <c r="C4210" t="s">
        <v>27</v>
      </c>
      <c r="D4210" t="s">
        <v>28</v>
      </c>
      <c r="E4210" t="s">
        <v>29</v>
      </c>
      <c r="F4210" t="s">
        <v>13543</v>
      </c>
      <c r="G4210" t="s">
        <v>13544</v>
      </c>
      <c r="H4210" t="s">
        <v>13537</v>
      </c>
      <c r="I4210" t="s">
        <v>26</v>
      </c>
      <c r="J4210" t="s">
        <v>13605</v>
      </c>
      <c r="K4210" t="s">
        <v>30</v>
      </c>
      <c r="L4210" t="s">
        <v>30</v>
      </c>
      <c r="M4210" t="s">
        <v>41</v>
      </c>
      <c r="N4210" t="s">
        <v>42</v>
      </c>
      <c r="O4210" t="s">
        <v>1064</v>
      </c>
      <c r="P4210" t="s">
        <v>72</v>
      </c>
      <c r="Q4210" t="s">
        <v>135</v>
      </c>
      <c r="R4210" t="s">
        <v>675</v>
      </c>
      <c r="S4210" t="str">
        <f t="shared" si="65"/>
        <v>QUISPE ROMERO, VIDAL</v>
      </c>
      <c r="T4210" t="s">
        <v>310</v>
      </c>
      <c r="U4210" t="s">
        <v>47</v>
      </c>
      <c r="V4210" t="s">
        <v>48</v>
      </c>
      <c r="W4210" t="s">
        <v>18479</v>
      </c>
      <c r="X4210" s="121">
        <v>26343</v>
      </c>
      <c r="Y4210" t="s">
        <v>13606</v>
      </c>
      <c r="AB4210" t="s">
        <v>37</v>
      </c>
      <c r="AC4210" t="s">
        <v>38</v>
      </c>
      <c r="AD4210" t="s">
        <v>39</v>
      </c>
    </row>
    <row r="4211" spans="1:30">
      <c r="A4211" t="s">
        <v>13607</v>
      </c>
      <c r="B4211" t="s">
        <v>26</v>
      </c>
      <c r="C4211" t="s">
        <v>27</v>
      </c>
      <c r="D4211" t="s">
        <v>28</v>
      </c>
      <c r="E4211" t="s">
        <v>29</v>
      </c>
      <c r="F4211" t="s">
        <v>13543</v>
      </c>
      <c r="G4211" t="s">
        <v>13544</v>
      </c>
      <c r="H4211" t="s">
        <v>13537</v>
      </c>
      <c r="I4211" t="s">
        <v>26</v>
      </c>
      <c r="J4211" t="s">
        <v>13607</v>
      </c>
      <c r="K4211" t="s">
        <v>30</v>
      </c>
      <c r="L4211" t="s">
        <v>30</v>
      </c>
      <c r="M4211" t="s">
        <v>41</v>
      </c>
      <c r="N4211" t="s">
        <v>231</v>
      </c>
      <c r="O4211" t="s">
        <v>297</v>
      </c>
      <c r="P4211" t="s">
        <v>40</v>
      </c>
      <c r="Q4211" t="s">
        <v>40</v>
      </c>
      <c r="R4211" t="s">
        <v>40</v>
      </c>
      <c r="S4211" s="163" t="s">
        <v>231</v>
      </c>
      <c r="T4211" t="s">
        <v>62</v>
      </c>
      <c r="U4211" t="s">
        <v>47</v>
      </c>
      <c r="V4211" t="s">
        <v>48</v>
      </c>
      <c r="W4211" t="s">
        <v>40</v>
      </c>
      <c r="X4211" t="s">
        <v>232</v>
      </c>
      <c r="Y4211" t="s">
        <v>40</v>
      </c>
      <c r="AB4211" t="s">
        <v>37</v>
      </c>
      <c r="AC4211" t="s">
        <v>6439</v>
      </c>
      <c r="AD4211" t="s">
        <v>39</v>
      </c>
    </row>
    <row r="4212" spans="1:30">
      <c r="A4212" t="s">
        <v>13608</v>
      </c>
      <c r="B4212" t="s">
        <v>26</v>
      </c>
      <c r="C4212" t="s">
        <v>27</v>
      </c>
      <c r="D4212" t="s">
        <v>28</v>
      </c>
      <c r="E4212" t="s">
        <v>29</v>
      </c>
      <c r="F4212" t="s">
        <v>13543</v>
      </c>
      <c r="G4212" t="s">
        <v>13544</v>
      </c>
      <c r="H4212" t="s">
        <v>13537</v>
      </c>
      <c r="I4212" t="s">
        <v>26</v>
      </c>
      <c r="J4212" t="s">
        <v>13608</v>
      </c>
      <c r="K4212" t="s">
        <v>30</v>
      </c>
      <c r="L4212" t="s">
        <v>30</v>
      </c>
      <c r="M4212" t="s">
        <v>41</v>
      </c>
      <c r="N4212" t="s">
        <v>231</v>
      </c>
      <c r="O4212" t="s">
        <v>18480</v>
      </c>
      <c r="P4212" t="s">
        <v>40</v>
      </c>
      <c r="Q4212" t="s">
        <v>40</v>
      </c>
      <c r="R4212" t="s">
        <v>40</v>
      </c>
      <c r="S4212" s="163" t="s">
        <v>231</v>
      </c>
      <c r="T4212" t="s">
        <v>62</v>
      </c>
      <c r="U4212" t="s">
        <v>47</v>
      </c>
      <c r="V4212" t="s">
        <v>48</v>
      </c>
      <c r="W4212" t="s">
        <v>40</v>
      </c>
      <c r="X4212" t="s">
        <v>232</v>
      </c>
      <c r="Y4212" t="s">
        <v>40</v>
      </c>
      <c r="AB4212" t="s">
        <v>37</v>
      </c>
      <c r="AC4212" t="s">
        <v>6439</v>
      </c>
      <c r="AD4212" t="s">
        <v>39</v>
      </c>
    </row>
    <row r="4213" spans="1:30">
      <c r="A4213" t="s">
        <v>13609</v>
      </c>
      <c r="B4213" t="s">
        <v>26</v>
      </c>
      <c r="C4213" t="s">
        <v>27</v>
      </c>
      <c r="D4213" t="s">
        <v>28</v>
      </c>
      <c r="E4213" t="s">
        <v>29</v>
      </c>
      <c r="F4213" t="s">
        <v>13543</v>
      </c>
      <c r="G4213" t="s">
        <v>13544</v>
      </c>
      <c r="H4213" t="s">
        <v>13537</v>
      </c>
      <c r="I4213" t="s">
        <v>26</v>
      </c>
      <c r="J4213" t="s">
        <v>13609</v>
      </c>
      <c r="K4213" t="s">
        <v>30</v>
      </c>
      <c r="L4213" t="s">
        <v>30</v>
      </c>
      <c r="M4213" t="s">
        <v>41</v>
      </c>
      <c r="N4213" t="s">
        <v>42</v>
      </c>
      <c r="O4213" t="s">
        <v>13610</v>
      </c>
      <c r="P4213" t="s">
        <v>13379</v>
      </c>
      <c r="Q4213" t="s">
        <v>246</v>
      </c>
      <c r="R4213" t="s">
        <v>13611</v>
      </c>
      <c r="S4213" t="str">
        <f t="shared" si="65"/>
        <v>GAVINO MAQUERA, NORA NELIDA</v>
      </c>
      <c r="T4213" t="s">
        <v>58</v>
      </c>
      <c r="U4213" t="s">
        <v>47</v>
      </c>
      <c r="V4213" t="s">
        <v>48</v>
      </c>
      <c r="W4213" t="s">
        <v>18481</v>
      </c>
      <c r="X4213" s="121">
        <v>22996</v>
      </c>
      <c r="Y4213" t="s">
        <v>13612</v>
      </c>
      <c r="AB4213" t="s">
        <v>37</v>
      </c>
      <c r="AC4213" t="s">
        <v>38</v>
      </c>
      <c r="AD4213" t="s">
        <v>39</v>
      </c>
    </row>
    <row r="4214" spans="1:30">
      <c r="A4214" t="s">
        <v>13613</v>
      </c>
      <c r="B4214" t="s">
        <v>26</v>
      </c>
      <c r="C4214" t="s">
        <v>27</v>
      </c>
      <c r="D4214" t="s">
        <v>28</v>
      </c>
      <c r="E4214" t="s">
        <v>29</v>
      </c>
      <c r="F4214" t="s">
        <v>13543</v>
      </c>
      <c r="G4214" t="s">
        <v>13544</v>
      </c>
      <c r="H4214" t="s">
        <v>13537</v>
      </c>
      <c r="I4214" t="s">
        <v>26</v>
      </c>
      <c r="J4214" t="s">
        <v>13613</v>
      </c>
      <c r="K4214" t="s">
        <v>30</v>
      </c>
      <c r="L4214" t="s">
        <v>30</v>
      </c>
      <c r="M4214" t="s">
        <v>41</v>
      </c>
      <c r="N4214" t="s">
        <v>42</v>
      </c>
      <c r="O4214" t="s">
        <v>13614</v>
      </c>
      <c r="P4214" t="s">
        <v>296</v>
      </c>
      <c r="Q4214" t="s">
        <v>324</v>
      </c>
      <c r="R4214" t="s">
        <v>440</v>
      </c>
      <c r="S4214" t="str">
        <f t="shared" si="65"/>
        <v>TAPIA COAQUIRA, JOSE</v>
      </c>
      <c r="T4214" t="s">
        <v>6286</v>
      </c>
      <c r="U4214" t="s">
        <v>47</v>
      </c>
      <c r="V4214" t="s">
        <v>48</v>
      </c>
      <c r="W4214" t="s">
        <v>18482</v>
      </c>
      <c r="X4214" s="121">
        <v>24834</v>
      </c>
      <c r="Y4214" t="s">
        <v>13615</v>
      </c>
      <c r="AB4214" t="s">
        <v>37</v>
      </c>
      <c r="AC4214" t="s">
        <v>38</v>
      </c>
      <c r="AD4214" t="s">
        <v>39</v>
      </c>
    </row>
    <row r="4215" spans="1:30">
      <c r="A4215" t="s">
        <v>13616</v>
      </c>
      <c r="B4215" t="s">
        <v>26</v>
      </c>
      <c r="C4215" t="s">
        <v>27</v>
      </c>
      <c r="D4215" t="s">
        <v>28</v>
      </c>
      <c r="E4215" t="s">
        <v>29</v>
      </c>
      <c r="F4215" t="s">
        <v>13543</v>
      </c>
      <c r="G4215" t="s">
        <v>13544</v>
      </c>
      <c r="H4215" t="s">
        <v>13537</v>
      </c>
      <c r="I4215" t="s">
        <v>26</v>
      </c>
      <c r="J4215" t="s">
        <v>13616</v>
      </c>
      <c r="K4215" t="s">
        <v>30</v>
      </c>
      <c r="L4215" t="s">
        <v>30</v>
      </c>
      <c r="M4215" t="s">
        <v>41</v>
      </c>
      <c r="N4215" t="s">
        <v>42</v>
      </c>
      <c r="O4215" t="s">
        <v>13614</v>
      </c>
      <c r="P4215" t="s">
        <v>119</v>
      </c>
      <c r="Q4215" t="s">
        <v>134</v>
      </c>
      <c r="R4215" t="s">
        <v>13617</v>
      </c>
      <c r="S4215" t="str">
        <f t="shared" si="65"/>
        <v>ALARCON GONZALES, AYSEL ANGELA</v>
      </c>
      <c r="T4215" t="s">
        <v>35</v>
      </c>
      <c r="U4215" t="s">
        <v>47</v>
      </c>
      <c r="V4215" t="s">
        <v>48</v>
      </c>
      <c r="W4215" t="s">
        <v>18483</v>
      </c>
      <c r="X4215" s="121">
        <v>27421</v>
      </c>
      <c r="Y4215" t="s">
        <v>13618</v>
      </c>
      <c r="AB4215" t="s">
        <v>37</v>
      </c>
      <c r="AC4215" t="s">
        <v>38</v>
      </c>
      <c r="AD4215" t="s">
        <v>39</v>
      </c>
    </row>
    <row r="4216" spans="1:30">
      <c r="A4216" t="s">
        <v>13619</v>
      </c>
      <c r="B4216" t="s">
        <v>26</v>
      </c>
      <c r="C4216" t="s">
        <v>27</v>
      </c>
      <c r="D4216" t="s">
        <v>28</v>
      </c>
      <c r="E4216" t="s">
        <v>29</v>
      </c>
      <c r="F4216" t="s">
        <v>13543</v>
      </c>
      <c r="G4216" t="s">
        <v>13544</v>
      </c>
      <c r="H4216" t="s">
        <v>13537</v>
      </c>
      <c r="I4216" t="s">
        <v>26</v>
      </c>
      <c r="J4216" t="s">
        <v>13619</v>
      </c>
      <c r="K4216" t="s">
        <v>30</v>
      </c>
      <c r="L4216" t="s">
        <v>30</v>
      </c>
      <c r="M4216" t="s">
        <v>41</v>
      </c>
      <c r="N4216" t="s">
        <v>42</v>
      </c>
      <c r="O4216" t="s">
        <v>990</v>
      </c>
      <c r="P4216" t="s">
        <v>57</v>
      </c>
      <c r="Q4216" t="s">
        <v>72</v>
      </c>
      <c r="R4216" t="s">
        <v>13620</v>
      </c>
      <c r="S4216" t="str">
        <f t="shared" si="65"/>
        <v>VILCA QUISPE, ANGEL VIDAL</v>
      </c>
      <c r="T4216" t="s">
        <v>35</v>
      </c>
      <c r="U4216" t="s">
        <v>47</v>
      </c>
      <c r="V4216" t="s">
        <v>48</v>
      </c>
      <c r="W4216" t="s">
        <v>18484</v>
      </c>
      <c r="X4216" s="121">
        <v>27056</v>
      </c>
      <c r="Y4216" t="s">
        <v>13621</v>
      </c>
      <c r="AB4216" t="s">
        <v>37</v>
      </c>
      <c r="AC4216" t="s">
        <v>38</v>
      </c>
      <c r="AD4216" t="s">
        <v>39</v>
      </c>
    </row>
    <row r="4217" spans="1:30">
      <c r="A4217" t="s">
        <v>13622</v>
      </c>
      <c r="B4217" t="s">
        <v>26</v>
      </c>
      <c r="C4217" t="s">
        <v>27</v>
      </c>
      <c r="D4217" t="s">
        <v>28</v>
      </c>
      <c r="E4217" t="s">
        <v>29</v>
      </c>
      <c r="F4217" t="s">
        <v>13543</v>
      </c>
      <c r="G4217" t="s">
        <v>13544</v>
      </c>
      <c r="H4217" t="s">
        <v>13537</v>
      </c>
      <c r="I4217" t="s">
        <v>26</v>
      </c>
      <c r="J4217" t="s">
        <v>13622</v>
      </c>
      <c r="K4217" t="s">
        <v>87</v>
      </c>
      <c r="L4217" t="s">
        <v>709</v>
      </c>
      <c r="M4217" t="s">
        <v>755</v>
      </c>
      <c r="N4217" t="s">
        <v>42</v>
      </c>
      <c r="O4217" t="s">
        <v>52</v>
      </c>
      <c r="P4217" t="s">
        <v>511</v>
      </c>
      <c r="Q4217" t="s">
        <v>170</v>
      </c>
      <c r="R4217" t="s">
        <v>13623</v>
      </c>
      <c r="S4217" t="str">
        <f t="shared" si="65"/>
        <v>MENDIZABAL ROJAS, TEODORICA ELIZABETH</v>
      </c>
      <c r="T4217" t="s">
        <v>711</v>
      </c>
      <c r="U4217" t="s">
        <v>36</v>
      </c>
      <c r="V4217" t="s">
        <v>48</v>
      </c>
      <c r="W4217" t="s">
        <v>18485</v>
      </c>
      <c r="X4217" s="121">
        <v>19906</v>
      </c>
      <c r="Y4217" t="s">
        <v>13624</v>
      </c>
      <c r="AB4217" t="s">
        <v>37</v>
      </c>
      <c r="AC4217" t="s">
        <v>92</v>
      </c>
      <c r="AD4217" t="s">
        <v>39</v>
      </c>
    </row>
    <row r="4218" spans="1:30">
      <c r="A4218" t="s">
        <v>13625</v>
      </c>
      <c r="B4218" t="s">
        <v>26</v>
      </c>
      <c r="C4218" t="s">
        <v>27</v>
      </c>
      <c r="D4218" t="s">
        <v>28</v>
      </c>
      <c r="E4218" t="s">
        <v>29</v>
      </c>
      <c r="F4218" t="s">
        <v>13543</v>
      </c>
      <c r="G4218" t="s">
        <v>13544</v>
      </c>
      <c r="H4218" t="s">
        <v>13537</v>
      </c>
      <c r="I4218" t="s">
        <v>26</v>
      </c>
      <c r="J4218" t="s">
        <v>13625</v>
      </c>
      <c r="K4218" t="s">
        <v>87</v>
      </c>
      <c r="L4218" t="s">
        <v>709</v>
      </c>
      <c r="M4218" t="s">
        <v>1326</v>
      </c>
      <c r="N4218" t="s">
        <v>42</v>
      </c>
      <c r="O4218" t="s">
        <v>52</v>
      </c>
      <c r="P4218" t="s">
        <v>72</v>
      </c>
      <c r="Q4218" t="s">
        <v>54</v>
      </c>
      <c r="R4218" t="s">
        <v>216</v>
      </c>
      <c r="S4218" t="str">
        <f t="shared" si="65"/>
        <v>QUISPE ARPASI, YOLANDA</v>
      </c>
      <c r="T4218" t="s">
        <v>97</v>
      </c>
      <c r="U4218" t="s">
        <v>36</v>
      </c>
      <c r="V4218" t="s">
        <v>48</v>
      </c>
      <c r="W4218" t="s">
        <v>18486</v>
      </c>
      <c r="X4218" s="121">
        <v>20874</v>
      </c>
      <c r="Y4218" t="s">
        <v>13626</v>
      </c>
      <c r="AB4218" t="s">
        <v>37</v>
      </c>
      <c r="AC4218" t="s">
        <v>92</v>
      </c>
      <c r="AD4218" t="s">
        <v>39</v>
      </c>
    </row>
    <row r="4219" spans="1:30">
      <c r="A4219" t="s">
        <v>13627</v>
      </c>
      <c r="B4219" t="s">
        <v>26</v>
      </c>
      <c r="C4219" t="s">
        <v>27</v>
      </c>
      <c r="D4219" t="s">
        <v>28</v>
      </c>
      <c r="E4219" t="s">
        <v>29</v>
      </c>
      <c r="F4219" t="s">
        <v>13543</v>
      </c>
      <c r="G4219" t="s">
        <v>13544</v>
      </c>
      <c r="H4219" t="s">
        <v>13537</v>
      </c>
      <c r="I4219" t="s">
        <v>26</v>
      </c>
      <c r="J4219" t="s">
        <v>13627</v>
      </c>
      <c r="K4219" t="s">
        <v>87</v>
      </c>
      <c r="L4219" t="s">
        <v>709</v>
      </c>
      <c r="M4219" t="s">
        <v>13628</v>
      </c>
      <c r="N4219" t="s">
        <v>42</v>
      </c>
      <c r="O4219" t="s">
        <v>13629</v>
      </c>
      <c r="P4219" t="s">
        <v>684</v>
      </c>
      <c r="Q4219" t="s">
        <v>164</v>
      </c>
      <c r="R4219" t="s">
        <v>1368</v>
      </c>
      <c r="S4219" t="str">
        <f t="shared" si="65"/>
        <v>ARI ORTEGA, JUAN JOSE</v>
      </c>
      <c r="T4219" t="s">
        <v>754</v>
      </c>
      <c r="U4219" t="s">
        <v>36</v>
      </c>
      <c r="V4219" t="s">
        <v>48</v>
      </c>
      <c r="W4219" t="s">
        <v>18487</v>
      </c>
      <c r="X4219" s="121">
        <v>21624</v>
      </c>
      <c r="Y4219" t="s">
        <v>13630</v>
      </c>
      <c r="AB4219" t="s">
        <v>37</v>
      </c>
      <c r="AC4219" t="s">
        <v>92</v>
      </c>
      <c r="AD4219" t="s">
        <v>39</v>
      </c>
    </row>
    <row r="4220" spans="1:30">
      <c r="A4220" t="s">
        <v>13631</v>
      </c>
      <c r="B4220" t="s">
        <v>26</v>
      </c>
      <c r="C4220" t="s">
        <v>27</v>
      </c>
      <c r="D4220" t="s">
        <v>28</v>
      </c>
      <c r="E4220" t="s">
        <v>29</v>
      </c>
      <c r="F4220" t="s">
        <v>13543</v>
      </c>
      <c r="G4220" t="s">
        <v>13544</v>
      </c>
      <c r="H4220" t="s">
        <v>13537</v>
      </c>
      <c r="I4220" t="s">
        <v>26</v>
      </c>
      <c r="J4220" t="s">
        <v>13631</v>
      </c>
      <c r="K4220" t="s">
        <v>87</v>
      </c>
      <c r="L4220" t="s">
        <v>88</v>
      </c>
      <c r="M4220" t="s">
        <v>89</v>
      </c>
      <c r="N4220" t="s">
        <v>42</v>
      </c>
      <c r="O4220" t="s">
        <v>13632</v>
      </c>
      <c r="P4220" t="s">
        <v>335</v>
      </c>
      <c r="Q4220" t="s">
        <v>285</v>
      </c>
      <c r="R4220" t="s">
        <v>13633</v>
      </c>
      <c r="S4220" t="str">
        <f t="shared" si="65"/>
        <v>GUTIERREZ NINA, FERNANDO TITO</v>
      </c>
      <c r="T4220" t="s">
        <v>711</v>
      </c>
      <c r="U4220" t="s">
        <v>36</v>
      </c>
      <c r="V4220" t="s">
        <v>48</v>
      </c>
      <c r="W4220" t="s">
        <v>18488</v>
      </c>
      <c r="X4220" s="121">
        <v>23063</v>
      </c>
      <c r="Y4220" t="s">
        <v>13634</v>
      </c>
      <c r="AB4220" t="s">
        <v>37</v>
      </c>
      <c r="AC4220" t="s">
        <v>92</v>
      </c>
      <c r="AD4220" t="s">
        <v>39</v>
      </c>
    </row>
    <row r="4221" spans="1:30">
      <c r="A4221" t="s">
        <v>13635</v>
      </c>
      <c r="B4221" t="s">
        <v>26</v>
      </c>
      <c r="C4221" t="s">
        <v>27</v>
      </c>
      <c r="D4221" t="s">
        <v>28</v>
      </c>
      <c r="E4221" t="s">
        <v>29</v>
      </c>
      <c r="F4221" t="s">
        <v>13543</v>
      </c>
      <c r="G4221" t="s">
        <v>13544</v>
      </c>
      <c r="H4221" t="s">
        <v>13537</v>
      </c>
      <c r="I4221" t="s">
        <v>26</v>
      </c>
      <c r="J4221" t="s">
        <v>13635</v>
      </c>
      <c r="K4221" t="s">
        <v>87</v>
      </c>
      <c r="L4221" t="s">
        <v>88</v>
      </c>
      <c r="M4221" t="s">
        <v>89</v>
      </c>
      <c r="N4221" t="s">
        <v>42</v>
      </c>
      <c r="O4221" t="s">
        <v>13636</v>
      </c>
      <c r="P4221" t="s">
        <v>128</v>
      </c>
      <c r="Q4221" t="s">
        <v>1092</v>
      </c>
      <c r="R4221" t="s">
        <v>763</v>
      </c>
      <c r="S4221" t="str">
        <f t="shared" si="65"/>
        <v>VELASQUEZ MARONA, NICOLAS</v>
      </c>
      <c r="T4221" t="s">
        <v>172</v>
      </c>
      <c r="U4221" t="s">
        <v>36</v>
      </c>
      <c r="V4221" t="s">
        <v>48</v>
      </c>
      <c r="W4221" t="s">
        <v>18489</v>
      </c>
      <c r="X4221" s="121">
        <v>21160</v>
      </c>
      <c r="Y4221" t="s">
        <v>13637</v>
      </c>
      <c r="AB4221" t="s">
        <v>37</v>
      </c>
      <c r="AC4221" t="s">
        <v>92</v>
      </c>
      <c r="AD4221" t="s">
        <v>39</v>
      </c>
    </row>
    <row r="4222" spans="1:30">
      <c r="A4222" t="s">
        <v>13638</v>
      </c>
      <c r="B4222" t="s">
        <v>26</v>
      </c>
      <c r="C4222" t="s">
        <v>27</v>
      </c>
      <c r="D4222" t="s">
        <v>28</v>
      </c>
      <c r="E4222" t="s">
        <v>29</v>
      </c>
      <c r="F4222" t="s">
        <v>13543</v>
      </c>
      <c r="G4222" t="s">
        <v>13544</v>
      </c>
      <c r="H4222" t="s">
        <v>13537</v>
      </c>
      <c r="I4222" t="s">
        <v>26</v>
      </c>
      <c r="J4222" t="s">
        <v>13638</v>
      </c>
      <c r="K4222" t="s">
        <v>87</v>
      </c>
      <c r="L4222" t="s">
        <v>88</v>
      </c>
      <c r="M4222" t="s">
        <v>89</v>
      </c>
      <c r="N4222" t="s">
        <v>42</v>
      </c>
      <c r="O4222" t="s">
        <v>52</v>
      </c>
      <c r="P4222" t="s">
        <v>94</v>
      </c>
      <c r="Q4222" t="s">
        <v>190</v>
      </c>
      <c r="R4222" t="s">
        <v>13639</v>
      </c>
      <c r="S4222" t="str">
        <f t="shared" si="65"/>
        <v>CHARAJA VALDEZ, NORBERTO</v>
      </c>
      <c r="T4222" t="s">
        <v>172</v>
      </c>
      <c r="U4222" t="s">
        <v>36</v>
      </c>
      <c r="V4222" t="s">
        <v>48</v>
      </c>
      <c r="W4222" t="s">
        <v>18490</v>
      </c>
      <c r="X4222" s="121">
        <v>20762</v>
      </c>
      <c r="Y4222" t="s">
        <v>13640</v>
      </c>
      <c r="AB4222" t="s">
        <v>37</v>
      </c>
      <c r="AC4222" t="s">
        <v>92</v>
      </c>
      <c r="AD4222" t="s">
        <v>39</v>
      </c>
    </row>
    <row r="4223" spans="1:30">
      <c r="A4223" t="s">
        <v>13641</v>
      </c>
      <c r="B4223" t="s">
        <v>26</v>
      </c>
      <c r="C4223" t="s">
        <v>27</v>
      </c>
      <c r="D4223" t="s">
        <v>28</v>
      </c>
      <c r="E4223" t="s">
        <v>29</v>
      </c>
      <c r="F4223" t="s">
        <v>13543</v>
      </c>
      <c r="G4223" t="s">
        <v>13544</v>
      </c>
      <c r="H4223" t="s">
        <v>13537</v>
      </c>
      <c r="I4223" t="s">
        <v>26</v>
      </c>
      <c r="J4223" t="s">
        <v>13641</v>
      </c>
      <c r="K4223" t="s">
        <v>87</v>
      </c>
      <c r="L4223" t="s">
        <v>88</v>
      </c>
      <c r="M4223" t="s">
        <v>89</v>
      </c>
      <c r="N4223" t="s">
        <v>42</v>
      </c>
      <c r="O4223" t="s">
        <v>13642</v>
      </c>
      <c r="P4223" t="s">
        <v>162</v>
      </c>
      <c r="Q4223" t="s">
        <v>154</v>
      </c>
      <c r="R4223" t="s">
        <v>881</v>
      </c>
      <c r="S4223" t="str">
        <f t="shared" si="65"/>
        <v>BARRIONUEVO GOMEZ, BRUNO</v>
      </c>
      <c r="T4223" t="s">
        <v>188</v>
      </c>
      <c r="U4223" t="s">
        <v>36</v>
      </c>
      <c r="V4223" t="s">
        <v>48</v>
      </c>
      <c r="W4223" t="s">
        <v>18491</v>
      </c>
      <c r="X4223" s="121">
        <v>21464</v>
      </c>
      <c r="Y4223" t="s">
        <v>13643</v>
      </c>
      <c r="AB4223" t="s">
        <v>37</v>
      </c>
      <c r="AC4223" t="s">
        <v>92</v>
      </c>
      <c r="AD4223" t="s">
        <v>39</v>
      </c>
    </row>
    <row r="4224" spans="1:30">
      <c r="A4224" t="s">
        <v>13644</v>
      </c>
      <c r="B4224" t="s">
        <v>26</v>
      </c>
      <c r="C4224" t="s">
        <v>27</v>
      </c>
      <c r="D4224" t="s">
        <v>28</v>
      </c>
      <c r="E4224" t="s">
        <v>29</v>
      </c>
      <c r="F4224" t="s">
        <v>13543</v>
      </c>
      <c r="G4224" t="s">
        <v>13544</v>
      </c>
      <c r="H4224" t="s">
        <v>13537</v>
      </c>
      <c r="I4224" t="s">
        <v>26</v>
      </c>
      <c r="J4224" t="s">
        <v>13644</v>
      </c>
      <c r="K4224" t="s">
        <v>87</v>
      </c>
      <c r="L4224" t="s">
        <v>88</v>
      </c>
      <c r="M4224" t="s">
        <v>89</v>
      </c>
      <c r="N4224" t="s">
        <v>42</v>
      </c>
      <c r="O4224" t="s">
        <v>19385</v>
      </c>
      <c r="P4224" t="s">
        <v>299</v>
      </c>
      <c r="Q4224" t="s">
        <v>319</v>
      </c>
      <c r="R4224" t="s">
        <v>14264</v>
      </c>
      <c r="S4224" t="str">
        <f t="shared" si="65"/>
        <v>RODRIGUEZ MENDOZA, RAPHAEL</v>
      </c>
      <c r="T4224" t="s">
        <v>99</v>
      </c>
      <c r="U4224" t="s">
        <v>36</v>
      </c>
      <c r="V4224" t="s">
        <v>48</v>
      </c>
      <c r="W4224" t="s">
        <v>15875</v>
      </c>
      <c r="X4224" s="121">
        <v>27898</v>
      </c>
      <c r="Y4224" t="s">
        <v>14265</v>
      </c>
      <c r="AB4224" t="s">
        <v>37</v>
      </c>
      <c r="AC4224" t="s">
        <v>92</v>
      </c>
      <c r="AD4224" t="s">
        <v>39</v>
      </c>
    </row>
    <row r="4225" spans="1:30">
      <c r="A4225" t="s">
        <v>13645</v>
      </c>
      <c r="B4225" t="s">
        <v>26</v>
      </c>
      <c r="C4225" t="s">
        <v>27</v>
      </c>
      <c r="D4225" t="s">
        <v>28</v>
      </c>
      <c r="E4225" t="s">
        <v>29</v>
      </c>
      <c r="F4225" t="s">
        <v>13543</v>
      </c>
      <c r="G4225" t="s">
        <v>13544</v>
      </c>
      <c r="H4225" t="s">
        <v>13537</v>
      </c>
      <c r="I4225" t="s">
        <v>26</v>
      </c>
      <c r="J4225" t="s">
        <v>13645</v>
      </c>
      <c r="K4225" t="s">
        <v>87</v>
      </c>
      <c r="L4225" t="s">
        <v>88</v>
      </c>
      <c r="M4225" t="s">
        <v>89</v>
      </c>
      <c r="N4225" t="s">
        <v>42</v>
      </c>
      <c r="O4225" t="s">
        <v>52</v>
      </c>
      <c r="P4225" t="s">
        <v>299</v>
      </c>
      <c r="Q4225" t="s">
        <v>369</v>
      </c>
      <c r="R4225" t="s">
        <v>13646</v>
      </c>
      <c r="S4225" t="str">
        <f t="shared" si="65"/>
        <v>RODRIGUEZ ALEJO, RAMIRO ADOLFO</v>
      </c>
      <c r="T4225" t="s">
        <v>97</v>
      </c>
      <c r="U4225" t="s">
        <v>36</v>
      </c>
      <c r="V4225" t="s">
        <v>48</v>
      </c>
      <c r="W4225" t="s">
        <v>18492</v>
      </c>
      <c r="X4225" s="121">
        <v>20795</v>
      </c>
      <c r="Y4225" t="s">
        <v>13647</v>
      </c>
      <c r="AB4225" t="s">
        <v>37</v>
      </c>
      <c r="AC4225" t="s">
        <v>92</v>
      </c>
      <c r="AD4225" t="s">
        <v>39</v>
      </c>
    </row>
    <row r="4226" spans="1:30">
      <c r="A4226" t="s">
        <v>13648</v>
      </c>
      <c r="B4226" t="s">
        <v>26</v>
      </c>
      <c r="C4226" t="s">
        <v>27</v>
      </c>
      <c r="D4226" t="s">
        <v>28</v>
      </c>
      <c r="E4226" t="s">
        <v>29</v>
      </c>
      <c r="F4226" t="s">
        <v>13649</v>
      </c>
      <c r="G4226" t="s">
        <v>13650</v>
      </c>
      <c r="H4226" t="s">
        <v>13537</v>
      </c>
      <c r="I4226" t="s">
        <v>14811</v>
      </c>
      <c r="J4226" t="s">
        <v>13648</v>
      </c>
      <c r="K4226" t="s">
        <v>30</v>
      </c>
      <c r="L4226" t="s">
        <v>31</v>
      </c>
      <c r="M4226" t="s">
        <v>32</v>
      </c>
      <c r="N4226" t="s">
        <v>33</v>
      </c>
      <c r="O4226" t="s">
        <v>13545</v>
      </c>
      <c r="P4226" t="s">
        <v>511</v>
      </c>
      <c r="Q4226" t="s">
        <v>2913</v>
      </c>
      <c r="R4226" t="s">
        <v>586</v>
      </c>
      <c r="S4226" t="str">
        <f t="shared" si="65"/>
        <v>MENDIZABAL GIRON, FIDEL</v>
      </c>
      <c r="T4226" t="s">
        <v>310</v>
      </c>
      <c r="U4226" t="s">
        <v>36</v>
      </c>
      <c r="V4226" t="s">
        <v>6426</v>
      </c>
      <c r="W4226" t="s">
        <v>18493</v>
      </c>
      <c r="X4226" s="121">
        <v>23601</v>
      </c>
      <c r="Y4226" t="s">
        <v>13651</v>
      </c>
      <c r="Z4226" s="121">
        <v>43525</v>
      </c>
      <c r="AA4226" s="121">
        <v>44985</v>
      </c>
      <c r="AB4226" t="s">
        <v>37</v>
      </c>
      <c r="AC4226" t="s">
        <v>38</v>
      </c>
      <c r="AD4226" t="s">
        <v>39</v>
      </c>
    </row>
    <row r="4227" spans="1:30">
      <c r="A4227" t="s">
        <v>13652</v>
      </c>
      <c r="B4227" t="s">
        <v>26</v>
      </c>
      <c r="C4227" t="s">
        <v>27</v>
      </c>
      <c r="D4227" t="s">
        <v>28</v>
      </c>
      <c r="E4227" t="s">
        <v>29</v>
      </c>
      <c r="F4227" t="s">
        <v>13649</v>
      </c>
      <c r="G4227" t="s">
        <v>13650</v>
      </c>
      <c r="H4227" t="s">
        <v>13537</v>
      </c>
      <c r="I4227" t="s">
        <v>14811</v>
      </c>
      <c r="J4227" t="s">
        <v>13652</v>
      </c>
      <c r="K4227" t="s">
        <v>30</v>
      </c>
      <c r="L4227" t="s">
        <v>30</v>
      </c>
      <c r="M4227" t="s">
        <v>41</v>
      </c>
      <c r="N4227" t="s">
        <v>42</v>
      </c>
      <c r="O4227" t="s">
        <v>13653</v>
      </c>
      <c r="P4227" t="s">
        <v>13654</v>
      </c>
      <c r="Q4227" t="s">
        <v>518</v>
      </c>
      <c r="R4227" t="s">
        <v>1096</v>
      </c>
      <c r="S4227" t="str">
        <f t="shared" si="65"/>
        <v>CAHUACHIA HUALLPA, FAUSTO</v>
      </c>
      <c r="T4227" t="s">
        <v>46</v>
      </c>
      <c r="U4227" t="s">
        <v>47</v>
      </c>
      <c r="V4227" t="s">
        <v>48</v>
      </c>
      <c r="W4227" t="s">
        <v>18494</v>
      </c>
      <c r="X4227" s="121">
        <v>26939</v>
      </c>
      <c r="Y4227" t="s">
        <v>13655</v>
      </c>
      <c r="AB4227" t="s">
        <v>37</v>
      </c>
      <c r="AC4227" t="s">
        <v>38</v>
      </c>
      <c r="AD4227" t="s">
        <v>39</v>
      </c>
    </row>
    <row r="4228" spans="1:30">
      <c r="A4228" t="s">
        <v>13656</v>
      </c>
      <c r="B4228" t="s">
        <v>26</v>
      </c>
      <c r="C4228" t="s">
        <v>27</v>
      </c>
      <c r="D4228" t="s">
        <v>28</v>
      </c>
      <c r="E4228" t="s">
        <v>29</v>
      </c>
      <c r="F4228" t="s">
        <v>13649</v>
      </c>
      <c r="G4228" t="s">
        <v>13650</v>
      </c>
      <c r="H4228" t="s">
        <v>13537</v>
      </c>
      <c r="I4228" t="s">
        <v>14811</v>
      </c>
      <c r="J4228" t="s">
        <v>13656</v>
      </c>
      <c r="K4228" t="s">
        <v>30</v>
      </c>
      <c r="L4228" t="s">
        <v>30</v>
      </c>
      <c r="M4228" t="s">
        <v>41</v>
      </c>
      <c r="N4228" t="s">
        <v>231</v>
      </c>
      <c r="O4228" t="s">
        <v>19386</v>
      </c>
      <c r="P4228" t="s">
        <v>40</v>
      </c>
      <c r="Q4228" t="s">
        <v>40</v>
      </c>
      <c r="R4228" t="s">
        <v>40</v>
      </c>
      <c r="S4228" s="163" t="s">
        <v>231</v>
      </c>
      <c r="T4228" t="s">
        <v>62</v>
      </c>
      <c r="U4228" t="s">
        <v>47</v>
      </c>
      <c r="V4228" t="s">
        <v>48</v>
      </c>
      <c r="W4228" t="s">
        <v>40</v>
      </c>
      <c r="X4228" t="s">
        <v>232</v>
      </c>
      <c r="Y4228" t="s">
        <v>40</v>
      </c>
      <c r="AB4228" t="s">
        <v>37</v>
      </c>
      <c r="AC4228" t="s">
        <v>6439</v>
      </c>
      <c r="AD4228" t="s">
        <v>39</v>
      </c>
    </row>
    <row r="4229" spans="1:30">
      <c r="A4229" t="s">
        <v>13657</v>
      </c>
      <c r="B4229" t="s">
        <v>26</v>
      </c>
      <c r="C4229" t="s">
        <v>27</v>
      </c>
      <c r="D4229" t="s">
        <v>28</v>
      </c>
      <c r="E4229" t="s">
        <v>29</v>
      </c>
      <c r="F4229" t="s">
        <v>13649</v>
      </c>
      <c r="G4229" t="s">
        <v>13650</v>
      </c>
      <c r="H4229" t="s">
        <v>13537</v>
      </c>
      <c r="I4229" t="s">
        <v>14811</v>
      </c>
      <c r="J4229" t="s">
        <v>13657</v>
      </c>
      <c r="K4229" t="s">
        <v>30</v>
      </c>
      <c r="L4229" t="s">
        <v>30</v>
      </c>
      <c r="M4229" t="s">
        <v>41</v>
      </c>
      <c r="N4229" t="s">
        <v>231</v>
      </c>
      <c r="O4229" t="s">
        <v>19387</v>
      </c>
      <c r="P4229" t="s">
        <v>40</v>
      </c>
      <c r="Q4229" t="s">
        <v>40</v>
      </c>
      <c r="R4229" t="s">
        <v>40</v>
      </c>
      <c r="S4229" s="163" t="s">
        <v>231</v>
      </c>
      <c r="T4229" t="s">
        <v>62</v>
      </c>
      <c r="U4229" t="s">
        <v>47</v>
      </c>
      <c r="V4229" t="s">
        <v>48</v>
      </c>
      <c r="W4229" t="s">
        <v>40</v>
      </c>
      <c r="X4229" t="s">
        <v>232</v>
      </c>
      <c r="Y4229" t="s">
        <v>40</v>
      </c>
      <c r="AB4229" t="s">
        <v>37</v>
      </c>
      <c r="AC4229" t="s">
        <v>6439</v>
      </c>
      <c r="AD4229" t="s">
        <v>39</v>
      </c>
    </row>
    <row r="4230" spans="1:30">
      <c r="A4230" t="s">
        <v>13658</v>
      </c>
      <c r="B4230" t="s">
        <v>26</v>
      </c>
      <c r="C4230" t="s">
        <v>27</v>
      </c>
      <c r="D4230" t="s">
        <v>28</v>
      </c>
      <c r="E4230" t="s">
        <v>29</v>
      </c>
      <c r="F4230" t="s">
        <v>13649</v>
      </c>
      <c r="G4230" t="s">
        <v>13650</v>
      </c>
      <c r="H4230" t="s">
        <v>13537</v>
      </c>
      <c r="I4230" t="s">
        <v>14811</v>
      </c>
      <c r="J4230" t="s">
        <v>13658</v>
      </c>
      <c r="K4230" t="s">
        <v>30</v>
      </c>
      <c r="L4230" t="s">
        <v>30</v>
      </c>
      <c r="M4230" t="s">
        <v>41</v>
      </c>
      <c r="N4230" t="s">
        <v>42</v>
      </c>
      <c r="O4230" t="s">
        <v>13659</v>
      </c>
      <c r="P4230" t="s">
        <v>252</v>
      </c>
      <c r="Q4230" t="s">
        <v>623</v>
      </c>
      <c r="R4230" t="s">
        <v>2057</v>
      </c>
      <c r="S4230" t="str">
        <f t="shared" ref="S4230:S4280" si="66">CONCATENATE(P4230," ",Q4230,","," ",R4230)</f>
        <v>SANCHEZ PERCA, RODOLFO</v>
      </c>
      <c r="T4230" t="s">
        <v>46</v>
      </c>
      <c r="U4230" t="s">
        <v>47</v>
      </c>
      <c r="V4230" t="s">
        <v>48</v>
      </c>
      <c r="W4230" t="s">
        <v>18495</v>
      </c>
      <c r="X4230" s="121">
        <v>25512</v>
      </c>
      <c r="Y4230" t="s">
        <v>13660</v>
      </c>
      <c r="AB4230" t="s">
        <v>37</v>
      </c>
      <c r="AC4230" t="s">
        <v>38</v>
      </c>
      <c r="AD4230" t="s">
        <v>39</v>
      </c>
    </row>
    <row r="4231" spans="1:30">
      <c r="A4231" t="s">
        <v>13661</v>
      </c>
      <c r="B4231" t="s">
        <v>26</v>
      </c>
      <c r="C4231" t="s">
        <v>27</v>
      </c>
      <c r="D4231" t="s">
        <v>28</v>
      </c>
      <c r="E4231" t="s">
        <v>29</v>
      </c>
      <c r="F4231" t="s">
        <v>13649</v>
      </c>
      <c r="G4231" t="s">
        <v>13650</v>
      </c>
      <c r="H4231" t="s">
        <v>13537</v>
      </c>
      <c r="I4231" t="s">
        <v>14811</v>
      </c>
      <c r="J4231" t="s">
        <v>13661</v>
      </c>
      <c r="K4231" t="s">
        <v>30</v>
      </c>
      <c r="L4231" t="s">
        <v>30</v>
      </c>
      <c r="M4231" t="s">
        <v>41</v>
      </c>
      <c r="N4231" t="s">
        <v>231</v>
      </c>
      <c r="O4231" t="s">
        <v>13662</v>
      </c>
      <c r="P4231" t="s">
        <v>40</v>
      </c>
      <c r="Q4231" t="s">
        <v>40</v>
      </c>
      <c r="R4231" t="s">
        <v>40</v>
      </c>
      <c r="S4231" s="163" t="s">
        <v>231</v>
      </c>
      <c r="T4231" t="s">
        <v>62</v>
      </c>
      <c r="U4231" t="s">
        <v>47</v>
      </c>
      <c r="V4231" t="s">
        <v>48</v>
      </c>
      <c r="W4231" t="s">
        <v>40</v>
      </c>
      <c r="X4231" t="s">
        <v>232</v>
      </c>
      <c r="Y4231" t="s">
        <v>40</v>
      </c>
      <c r="AB4231" t="s">
        <v>37</v>
      </c>
      <c r="AC4231" t="s">
        <v>6439</v>
      </c>
      <c r="AD4231" t="s">
        <v>39</v>
      </c>
    </row>
    <row r="4232" spans="1:30">
      <c r="A4232" t="s">
        <v>13663</v>
      </c>
      <c r="B4232" t="s">
        <v>26</v>
      </c>
      <c r="C4232" t="s">
        <v>27</v>
      </c>
      <c r="D4232" t="s">
        <v>28</v>
      </c>
      <c r="E4232" t="s">
        <v>29</v>
      </c>
      <c r="F4232" t="s">
        <v>13649</v>
      </c>
      <c r="G4232" t="s">
        <v>13650</v>
      </c>
      <c r="H4232" t="s">
        <v>13537</v>
      </c>
      <c r="I4232" t="s">
        <v>14811</v>
      </c>
      <c r="J4232" t="s">
        <v>13663</v>
      </c>
      <c r="K4232" t="s">
        <v>30</v>
      </c>
      <c r="L4232" t="s">
        <v>30</v>
      </c>
      <c r="M4232" t="s">
        <v>41</v>
      </c>
      <c r="N4232" t="s">
        <v>42</v>
      </c>
      <c r="O4232" t="s">
        <v>52</v>
      </c>
      <c r="P4232" t="s">
        <v>122</v>
      </c>
      <c r="Q4232" t="s">
        <v>226</v>
      </c>
      <c r="R4232" t="s">
        <v>2475</v>
      </c>
      <c r="S4232" t="str">
        <f t="shared" si="66"/>
        <v>FLORES TICONA, JAVIER</v>
      </c>
      <c r="T4232" t="s">
        <v>35</v>
      </c>
      <c r="U4232" t="s">
        <v>47</v>
      </c>
      <c r="V4232" t="s">
        <v>48</v>
      </c>
      <c r="W4232" t="s">
        <v>18496</v>
      </c>
      <c r="X4232" s="121">
        <v>24816</v>
      </c>
      <c r="Y4232" t="s">
        <v>254</v>
      </c>
      <c r="AB4232" t="s">
        <v>37</v>
      </c>
      <c r="AC4232" t="s">
        <v>38</v>
      </c>
      <c r="AD4232" t="s">
        <v>39</v>
      </c>
    </row>
    <row r="4233" spans="1:30">
      <c r="A4233" t="s">
        <v>13664</v>
      </c>
      <c r="B4233" t="s">
        <v>26</v>
      </c>
      <c r="C4233" t="s">
        <v>27</v>
      </c>
      <c r="D4233" t="s">
        <v>28</v>
      </c>
      <c r="E4233" t="s">
        <v>29</v>
      </c>
      <c r="F4233" t="s">
        <v>13649</v>
      </c>
      <c r="G4233" t="s">
        <v>13650</v>
      </c>
      <c r="H4233" t="s">
        <v>13537</v>
      </c>
      <c r="I4233" t="s">
        <v>14811</v>
      </c>
      <c r="J4233" t="s">
        <v>13664</v>
      </c>
      <c r="K4233" t="s">
        <v>30</v>
      </c>
      <c r="L4233" t="s">
        <v>30</v>
      </c>
      <c r="M4233" t="s">
        <v>41</v>
      </c>
      <c r="N4233" t="s">
        <v>231</v>
      </c>
      <c r="O4233" t="s">
        <v>13665</v>
      </c>
      <c r="P4233" t="s">
        <v>40</v>
      </c>
      <c r="Q4233" t="s">
        <v>40</v>
      </c>
      <c r="R4233" t="s">
        <v>40</v>
      </c>
      <c r="S4233" s="163" t="s">
        <v>231</v>
      </c>
      <c r="T4233" t="s">
        <v>62</v>
      </c>
      <c r="U4233" t="s">
        <v>47</v>
      </c>
      <c r="V4233" t="s">
        <v>48</v>
      </c>
      <c r="W4233" t="s">
        <v>40</v>
      </c>
      <c r="X4233" t="s">
        <v>232</v>
      </c>
      <c r="Y4233" t="s">
        <v>40</v>
      </c>
      <c r="AB4233" t="s">
        <v>37</v>
      </c>
      <c r="AC4233" t="s">
        <v>6439</v>
      </c>
      <c r="AD4233" t="s">
        <v>39</v>
      </c>
    </row>
    <row r="4234" spans="1:30">
      <c r="A4234" t="s">
        <v>13666</v>
      </c>
      <c r="B4234" t="s">
        <v>26</v>
      </c>
      <c r="C4234" t="s">
        <v>27</v>
      </c>
      <c r="D4234" t="s">
        <v>28</v>
      </c>
      <c r="E4234" t="s">
        <v>29</v>
      </c>
      <c r="F4234" t="s">
        <v>13649</v>
      </c>
      <c r="G4234" t="s">
        <v>13650</v>
      </c>
      <c r="H4234" t="s">
        <v>13537</v>
      </c>
      <c r="I4234" t="s">
        <v>14811</v>
      </c>
      <c r="J4234" t="s">
        <v>13666</v>
      </c>
      <c r="K4234" t="s">
        <v>30</v>
      </c>
      <c r="L4234" t="s">
        <v>30</v>
      </c>
      <c r="M4234" t="s">
        <v>41</v>
      </c>
      <c r="N4234" t="s">
        <v>42</v>
      </c>
      <c r="O4234" t="s">
        <v>13667</v>
      </c>
      <c r="P4234" t="s">
        <v>13668</v>
      </c>
      <c r="Q4234" t="s">
        <v>215</v>
      </c>
      <c r="R4234" t="s">
        <v>13669</v>
      </c>
      <c r="S4234" t="str">
        <f t="shared" si="66"/>
        <v>ARAMAYO CASTILLO, NELIA LUZ</v>
      </c>
      <c r="T4234" t="s">
        <v>35</v>
      </c>
      <c r="U4234" t="s">
        <v>47</v>
      </c>
      <c r="V4234" t="s">
        <v>48</v>
      </c>
      <c r="W4234" t="s">
        <v>18497</v>
      </c>
      <c r="X4234" s="121">
        <v>25820</v>
      </c>
      <c r="Y4234" t="s">
        <v>13670</v>
      </c>
      <c r="AB4234" t="s">
        <v>37</v>
      </c>
      <c r="AC4234" t="s">
        <v>38</v>
      </c>
      <c r="AD4234" t="s">
        <v>39</v>
      </c>
    </row>
    <row r="4235" spans="1:30">
      <c r="A4235" t="s">
        <v>13671</v>
      </c>
      <c r="B4235" t="s">
        <v>26</v>
      </c>
      <c r="C4235" t="s">
        <v>27</v>
      </c>
      <c r="D4235" t="s">
        <v>28</v>
      </c>
      <c r="E4235" t="s">
        <v>29</v>
      </c>
      <c r="F4235" t="s">
        <v>13649</v>
      </c>
      <c r="G4235" t="s">
        <v>13650</v>
      </c>
      <c r="H4235" t="s">
        <v>13537</v>
      </c>
      <c r="I4235" t="s">
        <v>14811</v>
      </c>
      <c r="J4235" t="s">
        <v>13671</v>
      </c>
      <c r="K4235" t="s">
        <v>30</v>
      </c>
      <c r="L4235" t="s">
        <v>30</v>
      </c>
      <c r="M4235" t="s">
        <v>41</v>
      </c>
      <c r="N4235" t="s">
        <v>231</v>
      </c>
      <c r="O4235" t="s">
        <v>13672</v>
      </c>
      <c r="P4235" t="s">
        <v>40</v>
      </c>
      <c r="Q4235" t="s">
        <v>40</v>
      </c>
      <c r="R4235" t="s">
        <v>40</v>
      </c>
      <c r="S4235" s="163" t="s">
        <v>231</v>
      </c>
      <c r="T4235" t="s">
        <v>62</v>
      </c>
      <c r="U4235" t="s">
        <v>47</v>
      </c>
      <c r="V4235" t="s">
        <v>48</v>
      </c>
      <c r="W4235" t="s">
        <v>40</v>
      </c>
      <c r="X4235" t="s">
        <v>232</v>
      </c>
      <c r="Y4235" t="s">
        <v>40</v>
      </c>
      <c r="AB4235" t="s">
        <v>37</v>
      </c>
      <c r="AC4235" t="s">
        <v>6439</v>
      </c>
      <c r="AD4235" t="s">
        <v>39</v>
      </c>
    </row>
    <row r="4236" spans="1:30">
      <c r="A4236" t="s">
        <v>13673</v>
      </c>
      <c r="B4236" t="s">
        <v>26</v>
      </c>
      <c r="C4236" t="s">
        <v>27</v>
      </c>
      <c r="D4236" t="s">
        <v>28</v>
      </c>
      <c r="E4236" t="s">
        <v>29</v>
      </c>
      <c r="F4236" t="s">
        <v>13649</v>
      </c>
      <c r="G4236" t="s">
        <v>13650</v>
      </c>
      <c r="H4236" t="s">
        <v>13537</v>
      </c>
      <c r="I4236" t="s">
        <v>14811</v>
      </c>
      <c r="J4236" t="s">
        <v>13673</v>
      </c>
      <c r="K4236" t="s">
        <v>30</v>
      </c>
      <c r="L4236" t="s">
        <v>30</v>
      </c>
      <c r="M4236" t="s">
        <v>41</v>
      </c>
      <c r="N4236" t="s">
        <v>42</v>
      </c>
      <c r="O4236" t="s">
        <v>13674</v>
      </c>
      <c r="P4236" t="s">
        <v>110</v>
      </c>
      <c r="Q4236" t="s">
        <v>638</v>
      </c>
      <c r="R4236" t="s">
        <v>5306</v>
      </c>
      <c r="S4236" t="str">
        <f t="shared" si="66"/>
        <v>PAREDES CHECALLA, SILVIA ELSA</v>
      </c>
      <c r="T4236" t="s">
        <v>62</v>
      </c>
      <c r="U4236" t="s">
        <v>47</v>
      </c>
      <c r="V4236" t="s">
        <v>48</v>
      </c>
      <c r="W4236" t="s">
        <v>18498</v>
      </c>
      <c r="X4236" s="121">
        <v>24780</v>
      </c>
      <c r="Y4236" t="s">
        <v>5307</v>
      </c>
      <c r="AB4236" t="s">
        <v>37</v>
      </c>
      <c r="AC4236" t="s">
        <v>38</v>
      </c>
      <c r="AD4236" t="s">
        <v>39</v>
      </c>
    </row>
    <row r="4237" spans="1:30">
      <c r="A4237" t="s">
        <v>13675</v>
      </c>
      <c r="B4237" t="s">
        <v>26</v>
      </c>
      <c r="C4237" t="s">
        <v>27</v>
      </c>
      <c r="D4237" t="s">
        <v>28</v>
      </c>
      <c r="E4237" t="s">
        <v>29</v>
      </c>
      <c r="F4237" t="s">
        <v>13649</v>
      </c>
      <c r="G4237" t="s">
        <v>13650</v>
      </c>
      <c r="H4237" t="s">
        <v>13537</v>
      </c>
      <c r="I4237" t="s">
        <v>14811</v>
      </c>
      <c r="J4237" t="s">
        <v>13675</v>
      </c>
      <c r="K4237" t="s">
        <v>30</v>
      </c>
      <c r="L4237" t="s">
        <v>30</v>
      </c>
      <c r="M4237" t="s">
        <v>41</v>
      </c>
      <c r="N4237" t="s">
        <v>42</v>
      </c>
      <c r="O4237" t="s">
        <v>13676</v>
      </c>
      <c r="P4237" t="s">
        <v>11680</v>
      </c>
      <c r="Q4237" t="s">
        <v>1049</v>
      </c>
      <c r="R4237" t="s">
        <v>13677</v>
      </c>
      <c r="S4237" t="str">
        <f t="shared" si="66"/>
        <v>SEGOVIA ARANIBAR, SENAYDA</v>
      </c>
      <c r="T4237" t="s">
        <v>310</v>
      </c>
      <c r="U4237" t="s">
        <v>47</v>
      </c>
      <c r="V4237" t="s">
        <v>48</v>
      </c>
      <c r="W4237" t="s">
        <v>18499</v>
      </c>
      <c r="X4237" s="121">
        <v>26493</v>
      </c>
      <c r="Y4237" t="s">
        <v>13678</v>
      </c>
      <c r="AB4237" t="s">
        <v>37</v>
      </c>
      <c r="AC4237" t="s">
        <v>38</v>
      </c>
      <c r="AD4237" t="s">
        <v>39</v>
      </c>
    </row>
    <row r="4238" spans="1:30">
      <c r="A4238" t="s">
        <v>13679</v>
      </c>
      <c r="B4238" t="s">
        <v>26</v>
      </c>
      <c r="C4238" t="s">
        <v>27</v>
      </c>
      <c r="D4238" t="s">
        <v>28</v>
      </c>
      <c r="E4238" t="s">
        <v>29</v>
      </c>
      <c r="F4238" t="s">
        <v>13649</v>
      </c>
      <c r="G4238" t="s">
        <v>13650</v>
      </c>
      <c r="H4238" t="s">
        <v>13537</v>
      </c>
      <c r="I4238" t="s">
        <v>14811</v>
      </c>
      <c r="J4238" t="s">
        <v>13679</v>
      </c>
      <c r="K4238" t="s">
        <v>30</v>
      </c>
      <c r="L4238" t="s">
        <v>30</v>
      </c>
      <c r="M4238" t="s">
        <v>41</v>
      </c>
      <c r="N4238" t="s">
        <v>231</v>
      </c>
      <c r="O4238" t="s">
        <v>19388</v>
      </c>
      <c r="P4238" t="s">
        <v>40</v>
      </c>
      <c r="Q4238" t="s">
        <v>40</v>
      </c>
      <c r="R4238" t="s">
        <v>40</v>
      </c>
      <c r="S4238" s="163" t="s">
        <v>231</v>
      </c>
      <c r="T4238" t="s">
        <v>62</v>
      </c>
      <c r="U4238" t="s">
        <v>47</v>
      </c>
      <c r="V4238" t="s">
        <v>48</v>
      </c>
      <c r="W4238" t="s">
        <v>40</v>
      </c>
      <c r="X4238" t="s">
        <v>232</v>
      </c>
      <c r="Y4238" t="s">
        <v>40</v>
      </c>
      <c r="AB4238" t="s">
        <v>37</v>
      </c>
      <c r="AC4238" t="s">
        <v>6439</v>
      </c>
      <c r="AD4238" t="s">
        <v>39</v>
      </c>
    </row>
    <row r="4239" spans="1:30">
      <c r="A4239" t="s">
        <v>13680</v>
      </c>
      <c r="B4239" t="s">
        <v>26</v>
      </c>
      <c r="C4239" t="s">
        <v>27</v>
      </c>
      <c r="D4239" t="s">
        <v>28</v>
      </c>
      <c r="E4239" t="s">
        <v>29</v>
      </c>
      <c r="F4239" t="s">
        <v>13649</v>
      </c>
      <c r="G4239" t="s">
        <v>13650</v>
      </c>
      <c r="H4239" t="s">
        <v>13537</v>
      </c>
      <c r="I4239" t="s">
        <v>14811</v>
      </c>
      <c r="J4239" t="s">
        <v>13680</v>
      </c>
      <c r="K4239" t="s">
        <v>30</v>
      </c>
      <c r="L4239" t="s">
        <v>30</v>
      </c>
      <c r="M4239" t="s">
        <v>41</v>
      </c>
      <c r="N4239" t="s">
        <v>42</v>
      </c>
      <c r="O4239" t="s">
        <v>13681</v>
      </c>
      <c r="P4239" t="s">
        <v>72</v>
      </c>
      <c r="Q4239" t="s">
        <v>122</v>
      </c>
      <c r="R4239" t="s">
        <v>798</v>
      </c>
      <c r="S4239" t="str">
        <f t="shared" si="66"/>
        <v>QUISPE FLORES, SALVADOR</v>
      </c>
      <c r="T4239" t="s">
        <v>46</v>
      </c>
      <c r="U4239" t="s">
        <v>47</v>
      </c>
      <c r="V4239" t="s">
        <v>48</v>
      </c>
      <c r="W4239" t="s">
        <v>18500</v>
      </c>
      <c r="X4239" s="121">
        <v>24055</v>
      </c>
      <c r="Y4239" t="s">
        <v>13682</v>
      </c>
      <c r="AB4239" t="s">
        <v>37</v>
      </c>
      <c r="AC4239" t="s">
        <v>38</v>
      </c>
      <c r="AD4239" t="s">
        <v>39</v>
      </c>
    </row>
    <row r="4240" spans="1:30">
      <c r="A4240" t="s">
        <v>13683</v>
      </c>
      <c r="B4240" t="s">
        <v>26</v>
      </c>
      <c r="C4240" t="s">
        <v>27</v>
      </c>
      <c r="D4240" t="s">
        <v>28</v>
      </c>
      <c r="E4240" t="s">
        <v>29</v>
      </c>
      <c r="F4240" t="s">
        <v>13649</v>
      </c>
      <c r="G4240" t="s">
        <v>13650</v>
      </c>
      <c r="H4240" t="s">
        <v>13537</v>
      </c>
      <c r="I4240" t="s">
        <v>14811</v>
      </c>
      <c r="J4240" t="s">
        <v>13683</v>
      </c>
      <c r="K4240" t="s">
        <v>30</v>
      </c>
      <c r="L4240" t="s">
        <v>30</v>
      </c>
      <c r="M4240" t="s">
        <v>41</v>
      </c>
      <c r="N4240" t="s">
        <v>42</v>
      </c>
      <c r="O4240" t="s">
        <v>13684</v>
      </c>
      <c r="P4240" t="s">
        <v>282</v>
      </c>
      <c r="Q4240" t="s">
        <v>103</v>
      </c>
      <c r="R4240" t="s">
        <v>13685</v>
      </c>
      <c r="S4240" t="str">
        <f t="shared" si="66"/>
        <v>CHAMBILLA MAMANI, REBECA IRMA</v>
      </c>
      <c r="T4240" t="s">
        <v>51</v>
      </c>
      <c r="U4240" t="s">
        <v>47</v>
      </c>
      <c r="V4240" t="s">
        <v>48</v>
      </c>
      <c r="W4240" t="s">
        <v>18501</v>
      </c>
      <c r="X4240" s="121">
        <v>22824</v>
      </c>
      <c r="Y4240" t="s">
        <v>13686</v>
      </c>
      <c r="AB4240" t="s">
        <v>37</v>
      </c>
      <c r="AC4240" t="s">
        <v>38</v>
      </c>
      <c r="AD4240" t="s">
        <v>39</v>
      </c>
    </row>
    <row r="4241" spans="1:30">
      <c r="A4241" t="s">
        <v>13687</v>
      </c>
      <c r="B4241" t="s">
        <v>26</v>
      </c>
      <c r="C4241" t="s">
        <v>27</v>
      </c>
      <c r="D4241" t="s">
        <v>28</v>
      </c>
      <c r="E4241" t="s">
        <v>29</v>
      </c>
      <c r="F4241" t="s">
        <v>13649</v>
      </c>
      <c r="G4241" t="s">
        <v>13650</v>
      </c>
      <c r="H4241" t="s">
        <v>13537</v>
      </c>
      <c r="I4241" t="s">
        <v>14811</v>
      </c>
      <c r="J4241" t="s">
        <v>13687</v>
      </c>
      <c r="K4241" t="s">
        <v>30</v>
      </c>
      <c r="L4241" t="s">
        <v>30</v>
      </c>
      <c r="M4241" t="s">
        <v>41</v>
      </c>
      <c r="N4241" t="s">
        <v>231</v>
      </c>
      <c r="O4241" t="s">
        <v>13688</v>
      </c>
      <c r="P4241" t="s">
        <v>40</v>
      </c>
      <c r="Q4241" t="s">
        <v>40</v>
      </c>
      <c r="R4241" t="s">
        <v>40</v>
      </c>
      <c r="S4241" s="163" t="s">
        <v>231</v>
      </c>
      <c r="T4241" t="s">
        <v>62</v>
      </c>
      <c r="U4241" t="s">
        <v>47</v>
      </c>
      <c r="V4241" t="s">
        <v>48</v>
      </c>
      <c r="W4241" t="s">
        <v>40</v>
      </c>
      <c r="X4241" t="s">
        <v>232</v>
      </c>
      <c r="Y4241" t="s">
        <v>40</v>
      </c>
      <c r="AB4241" t="s">
        <v>37</v>
      </c>
      <c r="AC4241" t="s">
        <v>6439</v>
      </c>
      <c r="AD4241" t="s">
        <v>39</v>
      </c>
    </row>
    <row r="4242" spans="1:30">
      <c r="A4242" t="s">
        <v>13689</v>
      </c>
      <c r="B4242" t="s">
        <v>26</v>
      </c>
      <c r="C4242" t="s">
        <v>27</v>
      </c>
      <c r="D4242" t="s">
        <v>28</v>
      </c>
      <c r="E4242" t="s">
        <v>29</v>
      </c>
      <c r="F4242" t="s">
        <v>13649</v>
      </c>
      <c r="G4242" t="s">
        <v>13650</v>
      </c>
      <c r="H4242" t="s">
        <v>13537</v>
      </c>
      <c r="I4242" t="s">
        <v>14811</v>
      </c>
      <c r="J4242" t="s">
        <v>13689</v>
      </c>
      <c r="K4242" t="s">
        <v>87</v>
      </c>
      <c r="L4242" t="s">
        <v>88</v>
      </c>
      <c r="M4242" t="s">
        <v>93</v>
      </c>
      <c r="N4242" t="s">
        <v>42</v>
      </c>
      <c r="O4242" t="s">
        <v>13690</v>
      </c>
      <c r="P4242" t="s">
        <v>293</v>
      </c>
      <c r="Q4242" t="s">
        <v>72</v>
      </c>
      <c r="R4242" t="s">
        <v>13691</v>
      </c>
      <c r="S4242" t="str">
        <f t="shared" si="66"/>
        <v>AGUILAR QUISPE, FELIX RUFINO</v>
      </c>
      <c r="T4242" t="s">
        <v>99</v>
      </c>
      <c r="U4242" t="s">
        <v>36</v>
      </c>
      <c r="V4242" t="s">
        <v>48</v>
      </c>
      <c r="W4242" t="s">
        <v>18502</v>
      </c>
      <c r="X4242" s="121">
        <v>22473</v>
      </c>
      <c r="Y4242" t="s">
        <v>13692</v>
      </c>
      <c r="AB4242" t="s">
        <v>37</v>
      </c>
      <c r="AC4242" t="s">
        <v>92</v>
      </c>
      <c r="AD4242" t="s">
        <v>39</v>
      </c>
    </row>
    <row r="4243" spans="1:30">
      <c r="A4243" t="s">
        <v>13693</v>
      </c>
      <c r="B4243" t="s">
        <v>26</v>
      </c>
      <c r="C4243" t="s">
        <v>27</v>
      </c>
      <c r="D4243" t="s">
        <v>28</v>
      </c>
      <c r="E4243" t="s">
        <v>29</v>
      </c>
      <c r="F4243" t="s">
        <v>13649</v>
      </c>
      <c r="G4243" t="s">
        <v>13650</v>
      </c>
      <c r="H4243" t="s">
        <v>13537</v>
      </c>
      <c r="I4243" t="s">
        <v>14811</v>
      </c>
      <c r="J4243" t="s">
        <v>13693</v>
      </c>
      <c r="K4243" t="s">
        <v>87</v>
      </c>
      <c r="L4243" t="s">
        <v>88</v>
      </c>
      <c r="M4243" t="s">
        <v>89</v>
      </c>
      <c r="N4243" t="s">
        <v>42</v>
      </c>
      <c r="O4243" t="s">
        <v>13694</v>
      </c>
      <c r="P4243" t="s">
        <v>154</v>
      </c>
      <c r="Q4243" t="s">
        <v>157</v>
      </c>
      <c r="R4243" t="s">
        <v>6541</v>
      </c>
      <c r="S4243" t="str">
        <f t="shared" si="66"/>
        <v>GOMEZ COYLA, TERESA CARMELA</v>
      </c>
      <c r="T4243" t="s">
        <v>99</v>
      </c>
      <c r="U4243" t="s">
        <v>36</v>
      </c>
      <c r="V4243" t="s">
        <v>48</v>
      </c>
      <c r="W4243" t="s">
        <v>18503</v>
      </c>
      <c r="X4243" s="121">
        <v>24752</v>
      </c>
      <c r="Y4243" t="s">
        <v>6542</v>
      </c>
      <c r="AB4243" t="s">
        <v>37</v>
      </c>
      <c r="AC4243" t="s">
        <v>92</v>
      </c>
      <c r="AD4243" t="s">
        <v>39</v>
      </c>
    </row>
    <row r="4244" spans="1:30">
      <c r="A4244" t="s">
        <v>13695</v>
      </c>
      <c r="B4244" t="s">
        <v>26</v>
      </c>
      <c r="C4244" t="s">
        <v>27</v>
      </c>
      <c r="D4244" t="s">
        <v>28</v>
      </c>
      <c r="E4244" t="s">
        <v>29</v>
      </c>
      <c r="F4244" t="s">
        <v>13649</v>
      </c>
      <c r="G4244" t="s">
        <v>13650</v>
      </c>
      <c r="H4244" t="s">
        <v>13537</v>
      </c>
      <c r="I4244" t="s">
        <v>14811</v>
      </c>
      <c r="J4244" t="s">
        <v>13695</v>
      </c>
      <c r="K4244" t="s">
        <v>87</v>
      </c>
      <c r="L4244" t="s">
        <v>88</v>
      </c>
      <c r="M4244" t="s">
        <v>2647</v>
      </c>
      <c r="N4244" t="s">
        <v>42</v>
      </c>
      <c r="O4244" t="s">
        <v>13696</v>
      </c>
      <c r="P4244" t="s">
        <v>72</v>
      </c>
      <c r="Q4244" t="s">
        <v>264</v>
      </c>
      <c r="R4244" t="s">
        <v>13697</v>
      </c>
      <c r="S4244" t="str">
        <f t="shared" si="66"/>
        <v>QUISPE CCALLO, BERNARDINA MIRLA</v>
      </c>
      <c r="T4244" t="s">
        <v>99</v>
      </c>
      <c r="U4244" t="s">
        <v>36</v>
      </c>
      <c r="V4244" t="s">
        <v>48</v>
      </c>
      <c r="W4244" t="s">
        <v>18504</v>
      </c>
      <c r="X4244" s="121">
        <v>25865</v>
      </c>
      <c r="Y4244" t="s">
        <v>13698</v>
      </c>
      <c r="AB4244" t="s">
        <v>37</v>
      </c>
      <c r="AC4244" t="s">
        <v>92</v>
      </c>
      <c r="AD4244" t="s">
        <v>39</v>
      </c>
    </row>
    <row r="4245" spans="1:30">
      <c r="A4245" t="s">
        <v>13699</v>
      </c>
      <c r="B4245" t="s">
        <v>26</v>
      </c>
      <c r="C4245" t="s">
        <v>27</v>
      </c>
      <c r="D4245" t="s">
        <v>229</v>
      </c>
      <c r="E4245" t="s">
        <v>29</v>
      </c>
      <c r="F4245" t="s">
        <v>13700</v>
      </c>
      <c r="G4245" t="s">
        <v>13701</v>
      </c>
      <c r="H4245" t="s">
        <v>13537</v>
      </c>
      <c r="I4245" t="s">
        <v>5999</v>
      </c>
      <c r="J4245" t="s">
        <v>13699</v>
      </c>
      <c r="K4245" t="s">
        <v>30</v>
      </c>
      <c r="L4245" t="s">
        <v>1130</v>
      </c>
      <c r="M4245" t="s">
        <v>13702</v>
      </c>
      <c r="N4245" t="s">
        <v>231</v>
      </c>
      <c r="O4245" t="s">
        <v>13703</v>
      </c>
      <c r="P4245" t="s">
        <v>40</v>
      </c>
      <c r="Q4245" t="s">
        <v>40</v>
      </c>
      <c r="R4245" t="s">
        <v>40</v>
      </c>
      <c r="S4245" s="163" t="s">
        <v>231</v>
      </c>
      <c r="T4245" t="s">
        <v>62</v>
      </c>
      <c r="U4245" t="s">
        <v>36</v>
      </c>
      <c r="V4245" t="s">
        <v>48</v>
      </c>
      <c r="W4245" t="s">
        <v>40</v>
      </c>
      <c r="X4245" t="s">
        <v>232</v>
      </c>
      <c r="Y4245" t="s">
        <v>40</v>
      </c>
      <c r="AB4245" t="s">
        <v>37</v>
      </c>
      <c r="AC4245" t="s">
        <v>38</v>
      </c>
      <c r="AD4245" t="s">
        <v>39</v>
      </c>
    </row>
    <row r="4246" spans="1:30">
      <c r="A4246" t="s">
        <v>13705</v>
      </c>
      <c r="B4246" t="s">
        <v>26</v>
      </c>
      <c r="C4246" t="s">
        <v>27</v>
      </c>
      <c r="D4246" t="s">
        <v>229</v>
      </c>
      <c r="E4246" t="s">
        <v>29</v>
      </c>
      <c r="F4246" t="s">
        <v>13700</v>
      </c>
      <c r="G4246" t="s">
        <v>13701</v>
      </c>
      <c r="H4246" t="s">
        <v>13537</v>
      </c>
      <c r="I4246" t="s">
        <v>5999</v>
      </c>
      <c r="J4246" t="s">
        <v>13705</v>
      </c>
      <c r="K4246" t="s">
        <v>30</v>
      </c>
      <c r="L4246" t="s">
        <v>30</v>
      </c>
      <c r="M4246" t="s">
        <v>41</v>
      </c>
      <c r="N4246" t="s">
        <v>42</v>
      </c>
      <c r="O4246" t="s">
        <v>52</v>
      </c>
      <c r="P4246" t="s">
        <v>170</v>
      </c>
      <c r="Q4246" t="s">
        <v>72</v>
      </c>
      <c r="R4246" t="s">
        <v>3684</v>
      </c>
      <c r="S4246" t="str">
        <f t="shared" si="66"/>
        <v>ROJAS QUISPE, FERNANDO</v>
      </c>
      <c r="T4246" t="s">
        <v>310</v>
      </c>
      <c r="U4246" t="s">
        <v>47</v>
      </c>
      <c r="V4246" t="s">
        <v>48</v>
      </c>
      <c r="W4246" t="s">
        <v>18505</v>
      </c>
      <c r="X4246" s="121">
        <v>25653</v>
      </c>
      <c r="Y4246" t="s">
        <v>13704</v>
      </c>
      <c r="AB4246" t="s">
        <v>37</v>
      </c>
      <c r="AC4246" t="s">
        <v>38</v>
      </c>
      <c r="AD4246" t="s">
        <v>39</v>
      </c>
    </row>
    <row r="4247" spans="1:30">
      <c r="A4247" t="s">
        <v>13584</v>
      </c>
      <c r="B4247" t="s">
        <v>26</v>
      </c>
      <c r="C4247" t="s">
        <v>27</v>
      </c>
      <c r="D4247" t="s">
        <v>229</v>
      </c>
      <c r="E4247" t="s">
        <v>29</v>
      </c>
      <c r="F4247" t="s">
        <v>13700</v>
      </c>
      <c r="G4247" t="s">
        <v>13701</v>
      </c>
      <c r="H4247" t="s">
        <v>13537</v>
      </c>
      <c r="I4247" t="s">
        <v>5999</v>
      </c>
      <c r="J4247" t="s">
        <v>13584</v>
      </c>
      <c r="K4247" t="s">
        <v>30</v>
      </c>
      <c r="L4247" t="s">
        <v>30</v>
      </c>
      <c r="M4247" t="s">
        <v>41</v>
      </c>
      <c r="N4247" t="s">
        <v>231</v>
      </c>
      <c r="O4247" t="s">
        <v>19389</v>
      </c>
      <c r="P4247" t="s">
        <v>40</v>
      </c>
      <c r="Q4247" t="s">
        <v>40</v>
      </c>
      <c r="R4247" t="s">
        <v>40</v>
      </c>
      <c r="S4247" s="163" t="s">
        <v>231</v>
      </c>
      <c r="T4247" t="s">
        <v>62</v>
      </c>
      <c r="U4247" t="s">
        <v>47</v>
      </c>
      <c r="V4247" t="s">
        <v>48</v>
      </c>
      <c r="W4247" t="s">
        <v>40</v>
      </c>
      <c r="X4247" t="s">
        <v>232</v>
      </c>
      <c r="Y4247" t="s">
        <v>40</v>
      </c>
      <c r="AB4247" t="s">
        <v>37</v>
      </c>
      <c r="AC4247" t="s">
        <v>6439</v>
      </c>
      <c r="AD4247" t="s">
        <v>39</v>
      </c>
    </row>
    <row r="4248" spans="1:30">
      <c r="A4248" t="s">
        <v>13706</v>
      </c>
      <c r="B4248" t="s">
        <v>26</v>
      </c>
      <c r="C4248" t="s">
        <v>27</v>
      </c>
      <c r="D4248" t="s">
        <v>229</v>
      </c>
      <c r="E4248" t="s">
        <v>29</v>
      </c>
      <c r="F4248" t="s">
        <v>13700</v>
      </c>
      <c r="G4248" t="s">
        <v>13701</v>
      </c>
      <c r="H4248" t="s">
        <v>13537</v>
      </c>
      <c r="I4248" t="s">
        <v>5999</v>
      </c>
      <c r="J4248" t="s">
        <v>13706</v>
      </c>
      <c r="K4248" t="s">
        <v>30</v>
      </c>
      <c r="L4248" t="s">
        <v>30</v>
      </c>
      <c r="M4248" t="s">
        <v>41</v>
      </c>
      <c r="N4248" t="s">
        <v>42</v>
      </c>
      <c r="O4248" t="s">
        <v>13707</v>
      </c>
      <c r="P4248" t="s">
        <v>148</v>
      </c>
      <c r="Q4248" t="s">
        <v>613</v>
      </c>
      <c r="R4248" t="s">
        <v>812</v>
      </c>
      <c r="S4248" t="str">
        <f t="shared" si="66"/>
        <v>RAMOS ARISACA, ALFONSO</v>
      </c>
      <c r="T4248" t="s">
        <v>35</v>
      </c>
      <c r="U4248" t="s">
        <v>47</v>
      </c>
      <c r="V4248" t="s">
        <v>48</v>
      </c>
      <c r="W4248" t="s">
        <v>18506</v>
      </c>
      <c r="X4248" s="121">
        <v>23924</v>
      </c>
      <c r="Y4248" t="s">
        <v>13708</v>
      </c>
      <c r="AB4248" t="s">
        <v>37</v>
      </c>
      <c r="AC4248" t="s">
        <v>38</v>
      </c>
      <c r="AD4248" t="s">
        <v>39</v>
      </c>
    </row>
    <row r="4249" spans="1:30">
      <c r="A4249" t="s">
        <v>13709</v>
      </c>
      <c r="B4249" t="s">
        <v>26</v>
      </c>
      <c r="C4249" t="s">
        <v>27</v>
      </c>
      <c r="D4249" t="s">
        <v>28</v>
      </c>
      <c r="E4249" t="s">
        <v>29</v>
      </c>
      <c r="F4249" t="s">
        <v>13710</v>
      </c>
      <c r="G4249" t="s">
        <v>13711</v>
      </c>
      <c r="H4249" t="s">
        <v>13537</v>
      </c>
      <c r="I4249" t="s">
        <v>371</v>
      </c>
      <c r="J4249" t="s">
        <v>13709</v>
      </c>
      <c r="K4249" t="s">
        <v>30</v>
      </c>
      <c r="L4249" t="s">
        <v>31</v>
      </c>
      <c r="M4249" t="s">
        <v>32</v>
      </c>
      <c r="N4249" t="s">
        <v>33</v>
      </c>
      <c r="O4249" t="s">
        <v>13712</v>
      </c>
      <c r="P4249" t="s">
        <v>815</v>
      </c>
      <c r="Q4249" t="s">
        <v>528</v>
      </c>
      <c r="R4249" t="s">
        <v>886</v>
      </c>
      <c r="S4249" t="str">
        <f t="shared" si="66"/>
        <v>FORAQUITA ZAPANA, RUBEN</v>
      </c>
      <c r="T4249" t="s">
        <v>58</v>
      </c>
      <c r="U4249" t="s">
        <v>36</v>
      </c>
      <c r="V4249" t="s">
        <v>6426</v>
      </c>
      <c r="W4249" t="s">
        <v>18507</v>
      </c>
      <c r="X4249" s="121">
        <v>26415</v>
      </c>
      <c r="Y4249" t="s">
        <v>18508</v>
      </c>
      <c r="Z4249" s="121">
        <v>44197</v>
      </c>
      <c r="AA4249" s="121">
        <v>44985</v>
      </c>
      <c r="AB4249" t="s">
        <v>37</v>
      </c>
      <c r="AC4249" t="s">
        <v>38</v>
      </c>
      <c r="AD4249" t="s">
        <v>39</v>
      </c>
    </row>
    <row r="4250" spans="1:30">
      <c r="A4250" t="s">
        <v>13715</v>
      </c>
      <c r="B4250" t="s">
        <v>26</v>
      </c>
      <c r="C4250" t="s">
        <v>27</v>
      </c>
      <c r="D4250" t="s">
        <v>28</v>
      </c>
      <c r="E4250" t="s">
        <v>29</v>
      </c>
      <c r="F4250" t="s">
        <v>13710</v>
      </c>
      <c r="G4250" t="s">
        <v>13711</v>
      </c>
      <c r="H4250" t="s">
        <v>13537</v>
      </c>
      <c r="I4250" t="s">
        <v>371</v>
      </c>
      <c r="J4250" t="s">
        <v>13715</v>
      </c>
      <c r="K4250" t="s">
        <v>30</v>
      </c>
      <c r="L4250" t="s">
        <v>30</v>
      </c>
      <c r="M4250" t="s">
        <v>41</v>
      </c>
      <c r="N4250" t="s">
        <v>42</v>
      </c>
      <c r="O4250" t="s">
        <v>13716</v>
      </c>
      <c r="P4250" t="s">
        <v>251</v>
      </c>
      <c r="Q4250" t="s">
        <v>72</v>
      </c>
      <c r="R4250" t="s">
        <v>1013</v>
      </c>
      <c r="S4250" t="str">
        <f t="shared" si="66"/>
        <v>MAYTA QUISPE, PERCY</v>
      </c>
      <c r="T4250" t="s">
        <v>62</v>
      </c>
      <c r="U4250" t="s">
        <v>47</v>
      </c>
      <c r="V4250" t="s">
        <v>48</v>
      </c>
      <c r="W4250" t="s">
        <v>18509</v>
      </c>
      <c r="X4250" s="121">
        <v>24521</v>
      </c>
      <c r="Y4250" t="s">
        <v>13717</v>
      </c>
      <c r="AB4250" t="s">
        <v>37</v>
      </c>
      <c r="AC4250" t="s">
        <v>38</v>
      </c>
      <c r="AD4250" t="s">
        <v>39</v>
      </c>
    </row>
    <row r="4251" spans="1:30">
      <c r="A4251" t="s">
        <v>13718</v>
      </c>
      <c r="B4251" t="s">
        <v>26</v>
      </c>
      <c r="C4251" t="s">
        <v>27</v>
      </c>
      <c r="D4251" t="s">
        <v>28</v>
      </c>
      <c r="E4251" t="s">
        <v>29</v>
      </c>
      <c r="F4251" t="s">
        <v>13710</v>
      </c>
      <c r="G4251" t="s">
        <v>13711</v>
      </c>
      <c r="H4251" t="s">
        <v>13537</v>
      </c>
      <c r="I4251" t="s">
        <v>371</v>
      </c>
      <c r="J4251" t="s">
        <v>13718</v>
      </c>
      <c r="K4251" t="s">
        <v>30</v>
      </c>
      <c r="L4251" t="s">
        <v>30</v>
      </c>
      <c r="M4251" t="s">
        <v>41</v>
      </c>
      <c r="N4251" t="s">
        <v>231</v>
      </c>
      <c r="O4251" t="s">
        <v>14812</v>
      </c>
      <c r="P4251" t="s">
        <v>40</v>
      </c>
      <c r="Q4251" t="s">
        <v>40</v>
      </c>
      <c r="R4251" t="s">
        <v>40</v>
      </c>
      <c r="S4251" s="163" t="s">
        <v>231</v>
      </c>
      <c r="T4251" t="s">
        <v>62</v>
      </c>
      <c r="U4251" t="s">
        <v>47</v>
      </c>
      <c r="V4251" t="s">
        <v>48</v>
      </c>
      <c r="W4251" t="s">
        <v>40</v>
      </c>
      <c r="X4251" t="s">
        <v>232</v>
      </c>
      <c r="Y4251" t="s">
        <v>40</v>
      </c>
      <c r="AB4251" t="s">
        <v>37</v>
      </c>
      <c r="AC4251" t="s">
        <v>6439</v>
      </c>
      <c r="AD4251" t="s">
        <v>39</v>
      </c>
    </row>
    <row r="4252" spans="1:30">
      <c r="A4252" t="s">
        <v>13720</v>
      </c>
      <c r="B4252" t="s">
        <v>26</v>
      </c>
      <c r="C4252" t="s">
        <v>27</v>
      </c>
      <c r="D4252" t="s">
        <v>28</v>
      </c>
      <c r="E4252" t="s">
        <v>29</v>
      </c>
      <c r="F4252" t="s">
        <v>13710</v>
      </c>
      <c r="G4252" t="s">
        <v>13711</v>
      </c>
      <c r="H4252" t="s">
        <v>13537</v>
      </c>
      <c r="I4252" t="s">
        <v>371</v>
      </c>
      <c r="J4252" t="s">
        <v>13720</v>
      </c>
      <c r="K4252" t="s">
        <v>30</v>
      </c>
      <c r="L4252" t="s">
        <v>30</v>
      </c>
      <c r="M4252" t="s">
        <v>41</v>
      </c>
      <c r="N4252" t="s">
        <v>42</v>
      </c>
      <c r="O4252" t="s">
        <v>18510</v>
      </c>
      <c r="P4252" t="s">
        <v>299</v>
      </c>
      <c r="Q4252" t="s">
        <v>18513</v>
      </c>
      <c r="R4252" t="s">
        <v>786</v>
      </c>
      <c r="S4252" t="str">
        <f t="shared" si="66"/>
        <v>RODRIGUEZ ANCACHI, LUIS ALBERTO</v>
      </c>
      <c r="T4252" t="s">
        <v>46</v>
      </c>
      <c r="U4252" t="s">
        <v>47</v>
      </c>
      <c r="V4252" t="s">
        <v>48</v>
      </c>
      <c r="W4252" t="s">
        <v>18511</v>
      </c>
      <c r="X4252" s="121">
        <v>28602</v>
      </c>
      <c r="Y4252" t="s">
        <v>18512</v>
      </c>
      <c r="AB4252" t="s">
        <v>37</v>
      </c>
      <c r="AC4252" t="s">
        <v>38</v>
      </c>
      <c r="AD4252" t="s">
        <v>39</v>
      </c>
    </row>
    <row r="4253" spans="1:30">
      <c r="A4253" t="s">
        <v>13723</v>
      </c>
      <c r="B4253" t="s">
        <v>26</v>
      </c>
      <c r="C4253" t="s">
        <v>27</v>
      </c>
      <c r="D4253" t="s">
        <v>28</v>
      </c>
      <c r="E4253" t="s">
        <v>29</v>
      </c>
      <c r="F4253" t="s">
        <v>13710</v>
      </c>
      <c r="G4253" t="s">
        <v>13711</v>
      </c>
      <c r="H4253" t="s">
        <v>13537</v>
      </c>
      <c r="I4253" t="s">
        <v>371</v>
      </c>
      <c r="J4253" t="s">
        <v>13723</v>
      </c>
      <c r="K4253" t="s">
        <v>30</v>
      </c>
      <c r="L4253" t="s">
        <v>30</v>
      </c>
      <c r="M4253" t="s">
        <v>41</v>
      </c>
      <c r="N4253" t="s">
        <v>42</v>
      </c>
      <c r="O4253" t="s">
        <v>13610</v>
      </c>
      <c r="P4253" t="s">
        <v>269</v>
      </c>
      <c r="Q4253" t="s">
        <v>352</v>
      </c>
      <c r="R4253" t="s">
        <v>13713</v>
      </c>
      <c r="S4253" t="str">
        <f t="shared" si="66"/>
        <v>CUTIPA HUISA, RENE RAUL</v>
      </c>
      <c r="T4253" t="s">
        <v>58</v>
      </c>
      <c r="U4253" t="s">
        <v>47</v>
      </c>
      <c r="V4253" t="s">
        <v>48</v>
      </c>
      <c r="W4253" t="s">
        <v>18514</v>
      </c>
      <c r="X4253" s="121">
        <v>24175</v>
      </c>
      <c r="Y4253" t="s">
        <v>13714</v>
      </c>
      <c r="AB4253" t="s">
        <v>37</v>
      </c>
      <c r="AC4253" t="s">
        <v>38</v>
      </c>
      <c r="AD4253" t="s">
        <v>39</v>
      </c>
    </row>
    <row r="4254" spans="1:30">
      <c r="A4254" t="s">
        <v>13724</v>
      </c>
      <c r="B4254" t="s">
        <v>26</v>
      </c>
      <c r="C4254" t="s">
        <v>27</v>
      </c>
      <c r="D4254" t="s">
        <v>28</v>
      </c>
      <c r="E4254" t="s">
        <v>29</v>
      </c>
      <c r="F4254" t="s">
        <v>13710</v>
      </c>
      <c r="G4254" t="s">
        <v>13711</v>
      </c>
      <c r="H4254" t="s">
        <v>13537</v>
      </c>
      <c r="I4254" t="s">
        <v>371</v>
      </c>
      <c r="J4254" t="s">
        <v>13724</v>
      </c>
      <c r="K4254" t="s">
        <v>30</v>
      </c>
      <c r="L4254" t="s">
        <v>30</v>
      </c>
      <c r="M4254" t="s">
        <v>41</v>
      </c>
      <c r="N4254" t="s">
        <v>231</v>
      </c>
      <c r="O4254" t="s">
        <v>13725</v>
      </c>
      <c r="P4254" t="s">
        <v>40</v>
      </c>
      <c r="Q4254" t="s">
        <v>40</v>
      </c>
      <c r="R4254" t="s">
        <v>40</v>
      </c>
      <c r="S4254" s="163" t="s">
        <v>231</v>
      </c>
      <c r="T4254" t="s">
        <v>62</v>
      </c>
      <c r="U4254" t="s">
        <v>47</v>
      </c>
      <c r="V4254" t="s">
        <v>48</v>
      </c>
      <c r="W4254" t="s">
        <v>40</v>
      </c>
      <c r="X4254" t="s">
        <v>232</v>
      </c>
      <c r="Y4254" t="s">
        <v>40</v>
      </c>
      <c r="AB4254" t="s">
        <v>37</v>
      </c>
      <c r="AC4254" t="s">
        <v>6439</v>
      </c>
      <c r="AD4254" t="s">
        <v>39</v>
      </c>
    </row>
    <row r="4255" spans="1:30">
      <c r="A4255" t="s">
        <v>13726</v>
      </c>
      <c r="B4255" t="s">
        <v>26</v>
      </c>
      <c r="C4255" t="s">
        <v>27</v>
      </c>
      <c r="D4255" t="s">
        <v>28</v>
      </c>
      <c r="E4255" t="s">
        <v>29</v>
      </c>
      <c r="F4255" t="s">
        <v>13710</v>
      </c>
      <c r="G4255" t="s">
        <v>13711</v>
      </c>
      <c r="H4255" t="s">
        <v>13537</v>
      </c>
      <c r="I4255" t="s">
        <v>371</v>
      </c>
      <c r="J4255" t="s">
        <v>13726</v>
      </c>
      <c r="K4255" t="s">
        <v>87</v>
      </c>
      <c r="L4255" t="s">
        <v>88</v>
      </c>
      <c r="M4255" t="s">
        <v>89</v>
      </c>
      <c r="N4255" t="s">
        <v>42</v>
      </c>
      <c r="O4255" t="s">
        <v>13727</v>
      </c>
      <c r="P4255" t="s">
        <v>122</v>
      </c>
      <c r="Q4255" t="s">
        <v>352</v>
      </c>
      <c r="R4255" t="s">
        <v>801</v>
      </c>
      <c r="S4255" t="str">
        <f t="shared" si="66"/>
        <v>FLORES HUISA, ERNESTO</v>
      </c>
      <c r="T4255" t="s">
        <v>143</v>
      </c>
      <c r="U4255" t="s">
        <v>36</v>
      </c>
      <c r="V4255" t="s">
        <v>48</v>
      </c>
      <c r="W4255" t="s">
        <v>18515</v>
      </c>
      <c r="X4255" s="121">
        <v>22991</v>
      </c>
      <c r="Y4255" t="s">
        <v>13728</v>
      </c>
      <c r="AB4255" t="s">
        <v>37</v>
      </c>
      <c r="AC4255" t="s">
        <v>92</v>
      </c>
      <c r="AD4255" t="s">
        <v>39</v>
      </c>
    </row>
    <row r="4256" spans="1:30">
      <c r="A4256" t="s">
        <v>13729</v>
      </c>
      <c r="B4256" t="s">
        <v>26</v>
      </c>
      <c r="C4256" t="s">
        <v>27</v>
      </c>
      <c r="D4256" t="s">
        <v>28</v>
      </c>
      <c r="E4256" t="s">
        <v>363</v>
      </c>
      <c r="F4256" t="s">
        <v>13730</v>
      </c>
      <c r="G4256" t="s">
        <v>13731</v>
      </c>
      <c r="H4256" t="s">
        <v>13537</v>
      </c>
      <c r="I4256" t="s">
        <v>590</v>
      </c>
      <c r="J4256" t="s">
        <v>13729</v>
      </c>
      <c r="K4256" t="s">
        <v>30</v>
      </c>
      <c r="L4256" t="s">
        <v>30</v>
      </c>
      <c r="M4256" t="s">
        <v>41</v>
      </c>
      <c r="N4256" t="s">
        <v>42</v>
      </c>
      <c r="O4256" t="s">
        <v>13732</v>
      </c>
      <c r="P4256" t="s">
        <v>103</v>
      </c>
      <c r="Q4256" t="s">
        <v>103</v>
      </c>
      <c r="R4256" t="s">
        <v>7679</v>
      </c>
      <c r="S4256" t="str">
        <f t="shared" si="66"/>
        <v>MAMANI MAMANI, CATALINA</v>
      </c>
      <c r="T4256" t="s">
        <v>46</v>
      </c>
      <c r="U4256" t="s">
        <v>47</v>
      </c>
      <c r="V4256" t="s">
        <v>48</v>
      </c>
      <c r="W4256" t="s">
        <v>18516</v>
      </c>
      <c r="X4256" s="121">
        <v>26783</v>
      </c>
      <c r="Y4256" t="s">
        <v>13733</v>
      </c>
      <c r="AB4256" t="s">
        <v>37</v>
      </c>
      <c r="AC4256" t="s">
        <v>38</v>
      </c>
      <c r="AD4256" t="s">
        <v>39</v>
      </c>
    </row>
    <row r="4257" spans="1:30">
      <c r="A4257" t="s">
        <v>13734</v>
      </c>
      <c r="B4257" t="s">
        <v>26</v>
      </c>
      <c r="C4257" t="s">
        <v>27</v>
      </c>
      <c r="D4257" t="s">
        <v>28</v>
      </c>
      <c r="E4257" t="s">
        <v>363</v>
      </c>
      <c r="F4257" t="s">
        <v>13730</v>
      </c>
      <c r="G4257" t="s">
        <v>13731</v>
      </c>
      <c r="H4257" t="s">
        <v>13537</v>
      </c>
      <c r="I4257" t="s">
        <v>590</v>
      </c>
      <c r="J4257" t="s">
        <v>13734</v>
      </c>
      <c r="K4257" t="s">
        <v>30</v>
      </c>
      <c r="L4257" t="s">
        <v>30</v>
      </c>
      <c r="M4257" t="s">
        <v>41</v>
      </c>
      <c r="N4257" t="s">
        <v>231</v>
      </c>
      <c r="O4257" t="s">
        <v>13735</v>
      </c>
      <c r="P4257" t="s">
        <v>40</v>
      </c>
      <c r="Q4257" t="s">
        <v>40</v>
      </c>
      <c r="R4257" t="s">
        <v>40</v>
      </c>
      <c r="S4257" s="163" t="s">
        <v>231</v>
      </c>
      <c r="T4257" t="s">
        <v>62</v>
      </c>
      <c r="U4257" t="s">
        <v>47</v>
      </c>
      <c r="V4257" t="s">
        <v>48</v>
      </c>
      <c r="W4257" t="s">
        <v>40</v>
      </c>
      <c r="X4257" t="s">
        <v>232</v>
      </c>
      <c r="Y4257" t="s">
        <v>40</v>
      </c>
      <c r="AB4257" t="s">
        <v>37</v>
      </c>
      <c r="AC4257" t="s">
        <v>6439</v>
      </c>
      <c r="AD4257" t="s">
        <v>39</v>
      </c>
    </row>
    <row r="4258" spans="1:30">
      <c r="A4258" t="s">
        <v>13736</v>
      </c>
      <c r="B4258" t="s">
        <v>26</v>
      </c>
      <c r="C4258" t="s">
        <v>27</v>
      </c>
      <c r="D4258" t="s">
        <v>28</v>
      </c>
      <c r="E4258" t="s">
        <v>363</v>
      </c>
      <c r="F4258" t="s">
        <v>13730</v>
      </c>
      <c r="G4258" t="s">
        <v>13731</v>
      </c>
      <c r="H4258" t="s">
        <v>13537</v>
      </c>
      <c r="I4258" t="s">
        <v>590</v>
      </c>
      <c r="J4258" t="s">
        <v>13736</v>
      </c>
      <c r="K4258" t="s">
        <v>30</v>
      </c>
      <c r="L4258" t="s">
        <v>30</v>
      </c>
      <c r="M4258" t="s">
        <v>41</v>
      </c>
      <c r="N4258" t="s">
        <v>231</v>
      </c>
      <c r="O4258" t="s">
        <v>13737</v>
      </c>
      <c r="P4258" t="s">
        <v>40</v>
      </c>
      <c r="Q4258" t="s">
        <v>40</v>
      </c>
      <c r="R4258" t="s">
        <v>40</v>
      </c>
      <c r="S4258" s="163" t="s">
        <v>231</v>
      </c>
      <c r="T4258" t="s">
        <v>62</v>
      </c>
      <c r="U4258" t="s">
        <v>47</v>
      </c>
      <c r="V4258" t="s">
        <v>48</v>
      </c>
      <c r="W4258" t="s">
        <v>40</v>
      </c>
      <c r="X4258" t="s">
        <v>232</v>
      </c>
      <c r="Y4258" t="s">
        <v>40</v>
      </c>
      <c r="AB4258" t="s">
        <v>37</v>
      </c>
      <c r="AC4258" t="s">
        <v>6439</v>
      </c>
      <c r="AD4258" t="s">
        <v>39</v>
      </c>
    </row>
    <row r="4259" spans="1:30">
      <c r="A4259" t="s">
        <v>13738</v>
      </c>
      <c r="B4259" t="s">
        <v>26</v>
      </c>
      <c r="C4259" t="s">
        <v>27</v>
      </c>
      <c r="D4259" t="s">
        <v>28</v>
      </c>
      <c r="E4259" t="s">
        <v>363</v>
      </c>
      <c r="F4259" t="s">
        <v>13730</v>
      </c>
      <c r="G4259" t="s">
        <v>13731</v>
      </c>
      <c r="H4259" t="s">
        <v>13537</v>
      </c>
      <c r="I4259" t="s">
        <v>590</v>
      </c>
      <c r="J4259" t="s">
        <v>13738</v>
      </c>
      <c r="K4259" t="s">
        <v>30</v>
      </c>
      <c r="L4259" t="s">
        <v>30</v>
      </c>
      <c r="M4259" t="s">
        <v>41</v>
      </c>
      <c r="N4259" t="s">
        <v>231</v>
      </c>
      <c r="O4259" t="s">
        <v>14813</v>
      </c>
      <c r="P4259" t="s">
        <v>40</v>
      </c>
      <c r="Q4259" t="s">
        <v>40</v>
      </c>
      <c r="R4259" t="s">
        <v>40</v>
      </c>
      <c r="S4259" s="163" t="s">
        <v>231</v>
      </c>
      <c r="T4259" t="s">
        <v>62</v>
      </c>
      <c r="U4259" t="s">
        <v>47</v>
      </c>
      <c r="V4259" t="s">
        <v>48</v>
      </c>
      <c r="W4259" t="s">
        <v>40</v>
      </c>
      <c r="X4259" t="s">
        <v>232</v>
      </c>
      <c r="Y4259" t="s">
        <v>40</v>
      </c>
      <c r="AB4259" t="s">
        <v>37</v>
      </c>
      <c r="AC4259" t="s">
        <v>6439</v>
      </c>
      <c r="AD4259" t="s">
        <v>39</v>
      </c>
    </row>
    <row r="4260" spans="1:30">
      <c r="A4260" t="s">
        <v>13740</v>
      </c>
      <c r="B4260" t="s">
        <v>26</v>
      </c>
      <c r="C4260" t="s">
        <v>27</v>
      </c>
      <c r="D4260" t="s">
        <v>28</v>
      </c>
      <c r="E4260" t="s">
        <v>363</v>
      </c>
      <c r="F4260" t="s">
        <v>13730</v>
      </c>
      <c r="G4260" t="s">
        <v>13731</v>
      </c>
      <c r="H4260" t="s">
        <v>13537</v>
      </c>
      <c r="I4260" t="s">
        <v>590</v>
      </c>
      <c r="J4260" t="s">
        <v>13740</v>
      </c>
      <c r="K4260" t="s">
        <v>87</v>
      </c>
      <c r="L4260" t="s">
        <v>88</v>
      </c>
      <c r="M4260" t="s">
        <v>89</v>
      </c>
      <c r="N4260" t="s">
        <v>42</v>
      </c>
      <c r="O4260" t="s">
        <v>13741</v>
      </c>
      <c r="P4260" t="s">
        <v>57</v>
      </c>
      <c r="Q4260" t="s">
        <v>333</v>
      </c>
      <c r="R4260" t="s">
        <v>13742</v>
      </c>
      <c r="S4260" t="str">
        <f t="shared" si="66"/>
        <v>VILCA MIRANDA, LUCIO DALMIR</v>
      </c>
      <c r="T4260" t="s">
        <v>399</v>
      </c>
      <c r="U4260" t="s">
        <v>36</v>
      </c>
      <c r="V4260" t="s">
        <v>48</v>
      </c>
      <c r="W4260" t="s">
        <v>18517</v>
      </c>
      <c r="X4260" s="121">
        <v>25080</v>
      </c>
      <c r="Y4260" t="s">
        <v>13743</v>
      </c>
      <c r="AB4260" t="s">
        <v>37</v>
      </c>
      <c r="AC4260" t="s">
        <v>92</v>
      </c>
      <c r="AD4260" t="s">
        <v>39</v>
      </c>
    </row>
    <row r="4261" spans="1:30">
      <c r="A4261" t="s">
        <v>13744</v>
      </c>
      <c r="B4261" t="s">
        <v>26</v>
      </c>
      <c r="C4261" t="s">
        <v>332</v>
      </c>
      <c r="D4261" t="s">
        <v>28</v>
      </c>
      <c r="E4261" t="s">
        <v>230</v>
      </c>
      <c r="F4261" t="s">
        <v>13745</v>
      </c>
      <c r="G4261" t="s">
        <v>13746</v>
      </c>
      <c r="H4261" t="s">
        <v>13537</v>
      </c>
      <c r="I4261" t="s">
        <v>653</v>
      </c>
      <c r="J4261" t="s">
        <v>13744</v>
      </c>
      <c r="K4261" t="s">
        <v>30</v>
      </c>
      <c r="L4261" t="s">
        <v>30</v>
      </c>
      <c r="M4261" t="s">
        <v>41</v>
      </c>
      <c r="N4261" t="s">
        <v>231</v>
      </c>
      <c r="O4261" t="s">
        <v>6219</v>
      </c>
      <c r="P4261" t="s">
        <v>40</v>
      </c>
      <c r="Q4261" t="s">
        <v>40</v>
      </c>
      <c r="R4261" t="s">
        <v>40</v>
      </c>
      <c r="S4261" s="163" t="s">
        <v>231</v>
      </c>
      <c r="T4261" t="s">
        <v>62</v>
      </c>
      <c r="U4261" t="s">
        <v>47</v>
      </c>
      <c r="V4261" t="s">
        <v>48</v>
      </c>
      <c r="W4261" t="s">
        <v>40</v>
      </c>
      <c r="X4261" t="s">
        <v>232</v>
      </c>
      <c r="Y4261" t="s">
        <v>40</v>
      </c>
      <c r="AB4261" t="s">
        <v>37</v>
      </c>
      <c r="AC4261" t="s">
        <v>6439</v>
      </c>
      <c r="AD4261" t="s">
        <v>39</v>
      </c>
    </row>
    <row r="4262" spans="1:30">
      <c r="A4262" t="s">
        <v>13747</v>
      </c>
      <c r="B4262" t="s">
        <v>26</v>
      </c>
      <c r="C4262" t="s">
        <v>332</v>
      </c>
      <c r="D4262" t="s">
        <v>28</v>
      </c>
      <c r="E4262" t="s">
        <v>230</v>
      </c>
      <c r="F4262" t="s">
        <v>13745</v>
      </c>
      <c r="G4262" t="s">
        <v>13746</v>
      </c>
      <c r="H4262" t="s">
        <v>13537</v>
      </c>
      <c r="I4262" t="s">
        <v>653</v>
      </c>
      <c r="J4262" t="s">
        <v>13747</v>
      </c>
      <c r="K4262" t="s">
        <v>30</v>
      </c>
      <c r="L4262" t="s">
        <v>30</v>
      </c>
      <c r="M4262" t="s">
        <v>41</v>
      </c>
      <c r="N4262" t="s">
        <v>42</v>
      </c>
      <c r="O4262" t="s">
        <v>13748</v>
      </c>
      <c r="P4262" t="s">
        <v>13749</v>
      </c>
      <c r="Q4262" t="s">
        <v>103</v>
      </c>
      <c r="R4262" t="s">
        <v>4760</v>
      </c>
      <c r="S4262" t="str">
        <f t="shared" si="66"/>
        <v>CEREZO MAMANI, ORLANDO</v>
      </c>
      <c r="T4262" t="s">
        <v>51</v>
      </c>
      <c r="U4262" t="s">
        <v>47</v>
      </c>
      <c r="V4262" t="s">
        <v>48</v>
      </c>
      <c r="W4262" t="s">
        <v>18518</v>
      </c>
      <c r="X4262" s="121">
        <v>23404</v>
      </c>
      <c r="Y4262" t="s">
        <v>13750</v>
      </c>
      <c r="AB4262" t="s">
        <v>37</v>
      </c>
      <c r="AC4262" t="s">
        <v>38</v>
      </c>
      <c r="AD4262" t="s">
        <v>39</v>
      </c>
    </row>
    <row r="4263" spans="1:30">
      <c r="A4263" t="s">
        <v>13751</v>
      </c>
      <c r="B4263" t="s">
        <v>26</v>
      </c>
      <c r="C4263" t="s">
        <v>332</v>
      </c>
      <c r="D4263" t="s">
        <v>28</v>
      </c>
      <c r="E4263" t="s">
        <v>230</v>
      </c>
      <c r="F4263" t="s">
        <v>13745</v>
      </c>
      <c r="G4263" t="s">
        <v>13746</v>
      </c>
      <c r="H4263" t="s">
        <v>13537</v>
      </c>
      <c r="I4263" t="s">
        <v>653</v>
      </c>
      <c r="J4263" t="s">
        <v>13751</v>
      </c>
      <c r="K4263" t="s">
        <v>30</v>
      </c>
      <c r="L4263" t="s">
        <v>30</v>
      </c>
      <c r="M4263" t="s">
        <v>41</v>
      </c>
      <c r="N4263" t="s">
        <v>231</v>
      </c>
      <c r="O4263" t="s">
        <v>13752</v>
      </c>
      <c r="P4263" t="s">
        <v>40</v>
      </c>
      <c r="Q4263" t="s">
        <v>40</v>
      </c>
      <c r="R4263" t="s">
        <v>40</v>
      </c>
      <c r="S4263" s="163" t="s">
        <v>231</v>
      </c>
      <c r="T4263" t="s">
        <v>62</v>
      </c>
      <c r="U4263" t="s">
        <v>47</v>
      </c>
      <c r="V4263" t="s">
        <v>48</v>
      </c>
      <c r="W4263" t="s">
        <v>40</v>
      </c>
      <c r="X4263" t="s">
        <v>232</v>
      </c>
      <c r="Y4263" t="s">
        <v>40</v>
      </c>
      <c r="AB4263" t="s">
        <v>37</v>
      </c>
      <c r="AC4263" t="s">
        <v>6439</v>
      </c>
      <c r="AD4263" t="s">
        <v>39</v>
      </c>
    </row>
    <row r="4264" spans="1:30">
      <c r="A4264" t="s">
        <v>13753</v>
      </c>
      <c r="B4264" t="s">
        <v>26</v>
      </c>
      <c r="C4264" t="s">
        <v>27</v>
      </c>
      <c r="D4264" t="s">
        <v>28</v>
      </c>
      <c r="E4264" t="s">
        <v>363</v>
      </c>
      <c r="F4264" t="s">
        <v>13754</v>
      </c>
      <c r="G4264" t="s">
        <v>13755</v>
      </c>
      <c r="H4264" t="s">
        <v>13537</v>
      </c>
      <c r="I4264" t="s">
        <v>5970</v>
      </c>
      <c r="J4264" t="s">
        <v>13753</v>
      </c>
      <c r="K4264" t="s">
        <v>30</v>
      </c>
      <c r="L4264" t="s">
        <v>31</v>
      </c>
      <c r="M4264" t="s">
        <v>32</v>
      </c>
      <c r="N4264" t="s">
        <v>33</v>
      </c>
      <c r="O4264" t="s">
        <v>13545</v>
      </c>
      <c r="P4264" t="s">
        <v>249</v>
      </c>
      <c r="Q4264" t="s">
        <v>65</v>
      </c>
      <c r="R4264" t="s">
        <v>13756</v>
      </c>
      <c r="S4264" t="str">
        <f t="shared" si="66"/>
        <v>PUMA LOPEZ, RUBEN ELARD</v>
      </c>
      <c r="T4264" t="s">
        <v>58</v>
      </c>
      <c r="U4264" t="s">
        <v>36</v>
      </c>
      <c r="V4264" t="s">
        <v>6426</v>
      </c>
      <c r="W4264" t="s">
        <v>18519</v>
      </c>
      <c r="X4264" s="121">
        <v>23970</v>
      </c>
      <c r="Y4264" t="s">
        <v>13757</v>
      </c>
      <c r="Z4264" s="121">
        <v>43525</v>
      </c>
      <c r="AA4264" s="121">
        <v>44985</v>
      </c>
      <c r="AB4264" t="s">
        <v>37</v>
      </c>
      <c r="AC4264" t="s">
        <v>38</v>
      </c>
      <c r="AD4264" t="s">
        <v>39</v>
      </c>
    </row>
    <row r="4265" spans="1:30">
      <c r="A4265" t="s">
        <v>13758</v>
      </c>
      <c r="B4265" t="s">
        <v>26</v>
      </c>
      <c r="C4265" t="s">
        <v>27</v>
      </c>
      <c r="D4265" t="s">
        <v>28</v>
      </c>
      <c r="E4265" t="s">
        <v>363</v>
      </c>
      <c r="F4265" t="s">
        <v>13754</v>
      </c>
      <c r="G4265" t="s">
        <v>13755</v>
      </c>
      <c r="H4265" t="s">
        <v>13537</v>
      </c>
      <c r="I4265" t="s">
        <v>5970</v>
      </c>
      <c r="J4265" t="s">
        <v>13758</v>
      </c>
      <c r="K4265" t="s">
        <v>30</v>
      </c>
      <c r="L4265" t="s">
        <v>30</v>
      </c>
      <c r="M4265" t="s">
        <v>41</v>
      </c>
      <c r="N4265" t="s">
        <v>231</v>
      </c>
      <c r="O4265" t="s">
        <v>6219</v>
      </c>
      <c r="P4265" t="s">
        <v>40</v>
      </c>
      <c r="Q4265" t="s">
        <v>40</v>
      </c>
      <c r="R4265" t="s">
        <v>40</v>
      </c>
      <c r="S4265" s="163" t="s">
        <v>231</v>
      </c>
      <c r="T4265" t="s">
        <v>62</v>
      </c>
      <c r="U4265" t="s">
        <v>47</v>
      </c>
      <c r="V4265" t="s">
        <v>48</v>
      </c>
      <c r="W4265" t="s">
        <v>40</v>
      </c>
      <c r="X4265" t="s">
        <v>232</v>
      </c>
      <c r="Y4265" t="s">
        <v>40</v>
      </c>
      <c r="AB4265" t="s">
        <v>37</v>
      </c>
      <c r="AC4265" t="s">
        <v>6439</v>
      </c>
      <c r="AD4265" t="s">
        <v>39</v>
      </c>
    </row>
    <row r="4266" spans="1:30">
      <c r="A4266" t="s">
        <v>13759</v>
      </c>
      <c r="B4266" t="s">
        <v>26</v>
      </c>
      <c r="C4266" t="s">
        <v>27</v>
      </c>
      <c r="D4266" t="s">
        <v>28</v>
      </c>
      <c r="E4266" t="s">
        <v>363</v>
      </c>
      <c r="F4266" t="s">
        <v>13754</v>
      </c>
      <c r="G4266" t="s">
        <v>13755</v>
      </c>
      <c r="H4266" t="s">
        <v>13537</v>
      </c>
      <c r="I4266" t="s">
        <v>5970</v>
      </c>
      <c r="J4266" t="s">
        <v>13759</v>
      </c>
      <c r="K4266" t="s">
        <v>30</v>
      </c>
      <c r="L4266" t="s">
        <v>30</v>
      </c>
      <c r="M4266" t="s">
        <v>41</v>
      </c>
      <c r="N4266" t="s">
        <v>42</v>
      </c>
      <c r="O4266" t="s">
        <v>13760</v>
      </c>
      <c r="P4266" t="s">
        <v>226</v>
      </c>
      <c r="Q4266" t="s">
        <v>189</v>
      </c>
      <c r="R4266" t="s">
        <v>2686</v>
      </c>
      <c r="S4266" t="str">
        <f t="shared" si="66"/>
        <v>TICONA APAZA, LEANDRO</v>
      </c>
      <c r="T4266" t="s">
        <v>310</v>
      </c>
      <c r="U4266" t="s">
        <v>47</v>
      </c>
      <c r="V4266" t="s">
        <v>48</v>
      </c>
      <c r="W4266" t="s">
        <v>18520</v>
      </c>
      <c r="X4266" s="121">
        <v>28548</v>
      </c>
      <c r="Y4266" t="s">
        <v>13761</v>
      </c>
      <c r="AB4266" t="s">
        <v>37</v>
      </c>
      <c r="AC4266" t="s">
        <v>38</v>
      </c>
      <c r="AD4266" t="s">
        <v>39</v>
      </c>
    </row>
    <row r="4267" spans="1:30">
      <c r="A4267" t="s">
        <v>13762</v>
      </c>
      <c r="B4267" t="s">
        <v>26</v>
      </c>
      <c r="C4267" t="s">
        <v>27</v>
      </c>
      <c r="D4267" t="s">
        <v>28</v>
      </c>
      <c r="E4267" t="s">
        <v>363</v>
      </c>
      <c r="F4267" t="s">
        <v>13754</v>
      </c>
      <c r="G4267" t="s">
        <v>13755</v>
      </c>
      <c r="H4267" t="s">
        <v>13537</v>
      </c>
      <c r="I4267" t="s">
        <v>5970</v>
      </c>
      <c r="J4267" t="s">
        <v>13762</v>
      </c>
      <c r="K4267" t="s">
        <v>30</v>
      </c>
      <c r="L4267" t="s">
        <v>30</v>
      </c>
      <c r="M4267" t="s">
        <v>41</v>
      </c>
      <c r="N4267" t="s">
        <v>231</v>
      </c>
      <c r="O4267" t="s">
        <v>18521</v>
      </c>
      <c r="P4267" t="s">
        <v>40</v>
      </c>
      <c r="Q4267" t="s">
        <v>40</v>
      </c>
      <c r="R4267" t="s">
        <v>40</v>
      </c>
      <c r="S4267" s="163" t="s">
        <v>231</v>
      </c>
      <c r="T4267" t="s">
        <v>62</v>
      </c>
      <c r="U4267" t="s">
        <v>47</v>
      </c>
      <c r="V4267" t="s">
        <v>48</v>
      </c>
      <c r="W4267" t="s">
        <v>40</v>
      </c>
      <c r="X4267" t="s">
        <v>232</v>
      </c>
      <c r="Y4267" t="s">
        <v>40</v>
      </c>
      <c r="AB4267" t="s">
        <v>37</v>
      </c>
      <c r="AC4267" t="s">
        <v>6439</v>
      </c>
      <c r="AD4267" t="s">
        <v>39</v>
      </c>
    </row>
    <row r="4268" spans="1:30">
      <c r="A4268" t="s">
        <v>13763</v>
      </c>
      <c r="B4268" t="s">
        <v>26</v>
      </c>
      <c r="C4268" t="s">
        <v>27</v>
      </c>
      <c r="D4268" t="s">
        <v>28</v>
      </c>
      <c r="E4268" t="s">
        <v>363</v>
      </c>
      <c r="F4268" t="s">
        <v>13754</v>
      </c>
      <c r="G4268" t="s">
        <v>13755</v>
      </c>
      <c r="H4268" t="s">
        <v>13537</v>
      </c>
      <c r="I4268" t="s">
        <v>5970</v>
      </c>
      <c r="J4268" t="s">
        <v>13763</v>
      </c>
      <c r="K4268" t="s">
        <v>30</v>
      </c>
      <c r="L4268" t="s">
        <v>30</v>
      </c>
      <c r="M4268" t="s">
        <v>41</v>
      </c>
      <c r="N4268" t="s">
        <v>42</v>
      </c>
      <c r="O4268" t="s">
        <v>13764</v>
      </c>
      <c r="P4268" t="s">
        <v>285</v>
      </c>
      <c r="Q4268" t="s">
        <v>4785</v>
      </c>
      <c r="R4268" t="s">
        <v>13765</v>
      </c>
      <c r="S4268" t="str">
        <f t="shared" si="66"/>
        <v>NINA AROQUIPA, DOMINGO SANTOS</v>
      </c>
      <c r="T4268" t="s">
        <v>58</v>
      </c>
      <c r="U4268" t="s">
        <v>47</v>
      </c>
      <c r="V4268" t="s">
        <v>48</v>
      </c>
      <c r="W4268" t="s">
        <v>18522</v>
      </c>
      <c r="X4268" s="121">
        <v>26016</v>
      </c>
      <c r="Y4268" t="s">
        <v>13766</v>
      </c>
      <c r="AB4268" t="s">
        <v>37</v>
      </c>
      <c r="AC4268" t="s">
        <v>38</v>
      </c>
      <c r="AD4268" t="s">
        <v>39</v>
      </c>
    </row>
    <row r="4269" spans="1:30">
      <c r="A4269" t="s">
        <v>13767</v>
      </c>
      <c r="B4269" t="s">
        <v>26</v>
      </c>
      <c r="C4269" t="s">
        <v>27</v>
      </c>
      <c r="D4269" t="s">
        <v>28</v>
      </c>
      <c r="E4269" t="s">
        <v>363</v>
      </c>
      <c r="F4269" t="s">
        <v>13754</v>
      </c>
      <c r="G4269" t="s">
        <v>13755</v>
      </c>
      <c r="H4269" t="s">
        <v>13537</v>
      </c>
      <c r="I4269" t="s">
        <v>5970</v>
      </c>
      <c r="J4269" t="s">
        <v>13767</v>
      </c>
      <c r="K4269" t="s">
        <v>30</v>
      </c>
      <c r="L4269" t="s">
        <v>30</v>
      </c>
      <c r="M4269" t="s">
        <v>41</v>
      </c>
      <c r="N4269" t="s">
        <v>42</v>
      </c>
      <c r="O4269" t="s">
        <v>18523</v>
      </c>
      <c r="P4269" t="s">
        <v>236</v>
      </c>
      <c r="Q4269" t="s">
        <v>8380</v>
      </c>
      <c r="R4269" t="s">
        <v>7688</v>
      </c>
      <c r="S4269" t="str">
        <f t="shared" si="66"/>
        <v>MORENO ROSADO, LIDIA ELENA</v>
      </c>
      <c r="T4269" t="s">
        <v>51</v>
      </c>
      <c r="U4269" t="s">
        <v>47</v>
      </c>
      <c r="V4269" t="s">
        <v>48</v>
      </c>
      <c r="W4269" t="s">
        <v>18524</v>
      </c>
      <c r="X4269" s="121">
        <v>21765</v>
      </c>
      <c r="Y4269" t="s">
        <v>13768</v>
      </c>
      <c r="AB4269" t="s">
        <v>37</v>
      </c>
      <c r="AC4269" t="s">
        <v>38</v>
      </c>
      <c r="AD4269" t="s">
        <v>39</v>
      </c>
    </row>
    <row r="4270" spans="1:30">
      <c r="A4270" t="s">
        <v>13769</v>
      </c>
      <c r="B4270" t="s">
        <v>26</v>
      </c>
      <c r="C4270" t="s">
        <v>27</v>
      </c>
      <c r="D4270" t="s">
        <v>28</v>
      </c>
      <c r="E4270" t="s">
        <v>363</v>
      </c>
      <c r="F4270" t="s">
        <v>13754</v>
      </c>
      <c r="G4270" t="s">
        <v>13755</v>
      </c>
      <c r="H4270" t="s">
        <v>13537</v>
      </c>
      <c r="I4270" t="s">
        <v>5970</v>
      </c>
      <c r="J4270" t="s">
        <v>13769</v>
      </c>
      <c r="K4270" t="s">
        <v>87</v>
      </c>
      <c r="L4270" t="s">
        <v>88</v>
      </c>
      <c r="M4270" t="s">
        <v>89</v>
      </c>
      <c r="N4270" t="s">
        <v>42</v>
      </c>
      <c r="O4270" t="s">
        <v>13770</v>
      </c>
      <c r="P4270" t="s">
        <v>122</v>
      </c>
      <c r="Q4270" t="s">
        <v>364</v>
      </c>
      <c r="R4270" t="s">
        <v>853</v>
      </c>
      <c r="S4270" t="str">
        <f t="shared" si="66"/>
        <v>FLORES RAMIREZ, ANGEL</v>
      </c>
      <c r="T4270" t="s">
        <v>91</v>
      </c>
      <c r="U4270" t="s">
        <v>36</v>
      </c>
      <c r="V4270" t="s">
        <v>48</v>
      </c>
      <c r="W4270" t="s">
        <v>18525</v>
      </c>
      <c r="X4270" s="121">
        <v>20606</v>
      </c>
      <c r="Y4270" t="s">
        <v>13771</v>
      </c>
      <c r="AB4270" t="s">
        <v>37</v>
      </c>
      <c r="AC4270" t="s">
        <v>92</v>
      </c>
      <c r="AD4270" t="s">
        <v>39</v>
      </c>
    </row>
    <row r="4271" spans="1:30">
      <c r="A4271" t="s">
        <v>13772</v>
      </c>
      <c r="B4271" t="s">
        <v>26</v>
      </c>
      <c r="C4271" t="s">
        <v>27</v>
      </c>
      <c r="D4271" t="s">
        <v>28</v>
      </c>
      <c r="E4271" t="s">
        <v>363</v>
      </c>
      <c r="F4271" t="s">
        <v>13773</v>
      </c>
      <c r="G4271" t="s">
        <v>13774</v>
      </c>
      <c r="H4271" t="s">
        <v>13537</v>
      </c>
      <c r="I4271" t="s">
        <v>8318</v>
      </c>
      <c r="J4271" t="s">
        <v>13772</v>
      </c>
      <c r="K4271" t="s">
        <v>30</v>
      </c>
      <c r="L4271" t="s">
        <v>31</v>
      </c>
      <c r="M4271" t="s">
        <v>32</v>
      </c>
      <c r="N4271" t="s">
        <v>33</v>
      </c>
      <c r="O4271" t="s">
        <v>13545</v>
      </c>
      <c r="P4271" t="s">
        <v>266</v>
      </c>
      <c r="Q4271" t="s">
        <v>103</v>
      </c>
      <c r="R4271" t="s">
        <v>909</v>
      </c>
      <c r="S4271" t="str">
        <f t="shared" si="66"/>
        <v>SANIZO MAMANI, ADRIAN</v>
      </c>
      <c r="T4271" t="s">
        <v>310</v>
      </c>
      <c r="U4271" t="s">
        <v>36</v>
      </c>
      <c r="V4271" t="s">
        <v>6426</v>
      </c>
      <c r="W4271" t="s">
        <v>18526</v>
      </c>
      <c r="X4271" s="121">
        <v>25340</v>
      </c>
      <c r="Y4271" t="s">
        <v>13775</v>
      </c>
      <c r="Z4271" s="121">
        <v>43525</v>
      </c>
      <c r="AA4271" s="121">
        <v>44985</v>
      </c>
      <c r="AB4271" t="s">
        <v>37</v>
      </c>
      <c r="AC4271" t="s">
        <v>38</v>
      </c>
      <c r="AD4271" t="s">
        <v>39</v>
      </c>
    </row>
    <row r="4272" spans="1:30">
      <c r="A4272" t="s">
        <v>13776</v>
      </c>
      <c r="B4272" t="s">
        <v>26</v>
      </c>
      <c r="C4272" t="s">
        <v>27</v>
      </c>
      <c r="D4272" t="s">
        <v>28</v>
      </c>
      <c r="E4272" t="s">
        <v>363</v>
      </c>
      <c r="F4272" t="s">
        <v>13773</v>
      </c>
      <c r="G4272" t="s">
        <v>13774</v>
      </c>
      <c r="H4272" t="s">
        <v>13537</v>
      </c>
      <c r="I4272" t="s">
        <v>8318</v>
      </c>
      <c r="J4272" t="s">
        <v>13776</v>
      </c>
      <c r="K4272" t="s">
        <v>30</v>
      </c>
      <c r="L4272" t="s">
        <v>30</v>
      </c>
      <c r="M4272" t="s">
        <v>41</v>
      </c>
      <c r="N4272" t="s">
        <v>231</v>
      </c>
      <c r="O4272" t="s">
        <v>18527</v>
      </c>
      <c r="P4272" t="s">
        <v>40</v>
      </c>
      <c r="Q4272" t="s">
        <v>40</v>
      </c>
      <c r="R4272" t="s">
        <v>40</v>
      </c>
      <c r="S4272" s="163" t="s">
        <v>231</v>
      </c>
      <c r="T4272" t="s">
        <v>62</v>
      </c>
      <c r="U4272" t="s">
        <v>47</v>
      </c>
      <c r="V4272" t="s">
        <v>48</v>
      </c>
      <c r="W4272" t="s">
        <v>40</v>
      </c>
      <c r="X4272" t="s">
        <v>232</v>
      </c>
      <c r="Y4272" t="s">
        <v>40</v>
      </c>
      <c r="AB4272" t="s">
        <v>37</v>
      </c>
      <c r="AC4272" t="s">
        <v>6439</v>
      </c>
      <c r="AD4272" t="s">
        <v>39</v>
      </c>
    </row>
    <row r="4273" spans="1:30">
      <c r="A4273" t="s">
        <v>13777</v>
      </c>
      <c r="B4273" t="s">
        <v>26</v>
      </c>
      <c r="C4273" t="s">
        <v>27</v>
      </c>
      <c r="D4273" t="s">
        <v>28</v>
      </c>
      <c r="E4273" t="s">
        <v>363</v>
      </c>
      <c r="F4273" t="s">
        <v>13773</v>
      </c>
      <c r="G4273" t="s">
        <v>13774</v>
      </c>
      <c r="H4273" t="s">
        <v>13537</v>
      </c>
      <c r="I4273" t="s">
        <v>8318</v>
      </c>
      <c r="J4273" t="s">
        <v>13777</v>
      </c>
      <c r="K4273" t="s">
        <v>30</v>
      </c>
      <c r="L4273" t="s">
        <v>30</v>
      </c>
      <c r="M4273" t="s">
        <v>41</v>
      </c>
      <c r="N4273" t="s">
        <v>42</v>
      </c>
      <c r="O4273" t="s">
        <v>52</v>
      </c>
      <c r="P4273" t="s">
        <v>6580</v>
      </c>
      <c r="Q4273" t="s">
        <v>348</v>
      </c>
      <c r="R4273" t="s">
        <v>682</v>
      </c>
      <c r="S4273" t="str">
        <f t="shared" si="66"/>
        <v>BENAVENTE MALAGA, MARY LUZ</v>
      </c>
      <c r="T4273" t="s">
        <v>58</v>
      </c>
      <c r="U4273" t="s">
        <v>47</v>
      </c>
      <c r="V4273" t="s">
        <v>48</v>
      </c>
      <c r="W4273" t="s">
        <v>18528</v>
      </c>
      <c r="X4273" s="121">
        <v>27420</v>
      </c>
      <c r="Y4273" t="s">
        <v>13778</v>
      </c>
      <c r="AB4273" t="s">
        <v>37</v>
      </c>
      <c r="AC4273" t="s">
        <v>38</v>
      </c>
      <c r="AD4273" t="s">
        <v>39</v>
      </c>
    </row>
    <row r="4274" spans="1:30">
      <c r="A4274" t="s">
        <v>13779</v>
      </c>
      <c r="B4274" t="s">
        <v>26</v>
      </c>
      <c r="C4274" t="s">
        <v>27</v>
      </c>
      <c r="D4274" t="s">
        <v>28</v>
      </c>
      <c r="E4274" t="s">
        <v>363</v>
      </c>
      <c r="F4274" t="s">
        <v>13773</v>
      </c>
      <c r="G4274" t="s">
        <v>13774</v>
      </c>
      <c r="H4274" t="s">
        <v>13537</v>
      </c>
      <c r="I4274" t="s">
        <v>8318</v>
      </c>
      <c r="J4274" t="s">
        <v>13779</v>
      </c>
      <c r="K4274" t="s">
        <v>30</v>
      </c>
      <c r="L4274" t="s">
        <v>30</v>
      </c>
      <c r="M4274" t="s">
        <v>41</v>
      </c>
      <c r="N4274" t="s">
        <v>42</v>
      </c>
      <c r="O4274" t="s">
        <v>52</v>
      </c>
      <c r="P4274" t="s">
        <v>12240</v>
      </c>
      <c r="Q4274" t="s">
        <v>142</v>
      </c>
      <c r="R4274" t="s">
        <v>13780</v>
      </c>
      <c r="S4274" t="str">
        <f t="shared" si="66"/>
        <v>CAIRA FLOREZ, ALEXANDER WILLY</v>
      </c>
      <c r="T4274" t="s">
        <v>35</v>
      </c>
      <c r="U4274" t="s">
        <v>47</v>
      </c>
      <c r="V4274" t="s">
        <v>48</v>
      </c>
      <c r="W4274" t="s">
        <v>18529</v>
      </c>
      <c r="X4274" s="121">
        <v>26529</v>
      </c>
      <c r="Y4274" t="s">
        <v>13781</v>
      </c>
      <c r="AB4274" t="s">
        <v>37</v>
      </c>
      <c r="AC4274" t="s">
        <v>38</v>
      </c>
      <c r="AD4274" t="s">
        <v>39</v>
      </c>
    </row>
    <row r="4275" spans="1:30">
      <c r="A4275" t="s">
        <v>13782</v>
      </c>
      <c r="B4275" t="s">
        <v>26</v>
      </c>
      <c r="C4275" t="s">
        <v>27</v>
      </c>
      <c r="D4275" t="s">
        <v>28</v>
      </c>
      <c r="E4275" t="s">
        <v>363</v>
      </c>
      <c r="F4275" t="s">
        <v>13773</v>
      </c>
      <c r="G4275" t="s">
        <v>13774</v>
      </c>
      <c r="H4275" t="s">
        <v>13537</v>
      </c>
      <c r="I4275" t="s">
        <v>8318</v>
      </c>
      <c r="J4275" t="s">
        <v>13782</v>
      </c>
      <c r="K4275" t="s">
        <v>30</v>
      </c>
      <c r="L4275" t="s">
        <v>30</v>
      </c>
      <c r="M4275" t="s">
        <v>41</v>
      </c>
      <c r="N4275" t="s">
        <v>42</v>
      </c>
      <c r="O4275" t="s">
        <v>52</v>
      </c>
      <c r="P4275" t="s">
        <v>155</v>
      </c>
      <c r="Q4275" t="s">
        <v>367</v>
      </c>
      <c r="R4275" t="s">
        <v>13783</v>
      </c>
      <c r="S4275" t="str">
        <f t="shared" si="66"/>
        <v>CHURA AYALA, YLDA BARBARA</v>
      </c>
      <c r="T4275" t="s">
        <v>46</v>
      </c>
      <c r="U4275" t="s">
        <v>47</v>
      </c>
      <c r="V4275" t="s">
        <v>48</v>
      </c>
      <c r="W4275" t="s">
        <v>18530</v>
      </c>
      <c r="X4275" s="121">
        <v>22782</v>
      </c>
      <c r="Y4275" t="s">
        <v>13784</v>
      </c>
      <c r="AB4275" t="s">
        <v>37</v>
      </c>
      <c r="AC4275" t="s">
        <v>38</v>
      </c>
      <c r="AD4275" t="s">
        <v>39</v>
      </c>
    </row>
    <row r="4276" spans="1:30">
      <c r="A4276" t="s">
        <v>13785</v>
      </c>
      <c r="B4276" t="s">
        <v>26</v>
      </c>
      <c r="C4276" t="s">
        <v>27</v>
      </c>
      <c r="D4276" t="s">
        <v>28</v>
      </c>
      <c r="E4276" t="s">
        <v>363</v>
      </c>
      <c r="F4276" t="s">
        <v>13773</v>
      </c>
      <c r="G4276" t="s">
        <v>13774</v>
      </c>
      <c r="H4276" t="s">
        <v>13537</v>
      </c>
      <c r="I4276" t="s">
        <v>8318</v>
      </c>
      <c r="J4276" t="s">
        <v>13785</v>
      </c>
      <c r="K4276" t="s">
        <v>30</v>
      </c>
      <c r="L4276" t="s">
        <v>30</v>
      </c>
      <c r="M4276" t="s">
        <v>41</v>
      </c>
      <c r="N4276" t="s">
        <v>42</v>
      </c>
      <c r="O4276" t="s">
        <v>52</v>
      </c>
      <c r="P4276" t="s">
        <v>119</v>
      </c>
      <c r="Q4276" t="s">
        <v>103</v>
      </c>
      <c r="R4276" t="s">
        <v>489</v>
      </c>
      <c r="S4276" t="str">
        <f t="shared" si="66"/>
        <v>ALARCON MAMANI, GRACIELA</v>
      </c>
      <c r="T4276" t="s">
        <v>51</v>
      </c>
      <c r="U4276" t="s">
        <v>47</v>
      </c>
      <c r="V4276" t="s">
        <v>48</v>
      </c>
      <c r="W4276" t="s">
        <v>18531</v>
      </c>
      <c r="X4276" s="121">
        <v>22374</v>
      </c>
      <c r="Y4276" t="s">
        <v>13786</v>
      </c>
      <c r="AB4276" t="s">
        <v>37</v>
      </c>
      <c r="AC4276" t="s">
        <v>38</v>
      </c>
      <c r="AD4276" t="s">
        <v>39</v>
      </c>
    </row>
    <row r="4277" spans="1:30">
      <c r="A4277" t="s">
        <v>13787</v>
      </c>
      <c r="B4277" t="s">
        <v>26</v>
      </c>
      <c r="C4277" t="s">
        <v>27</v>
      </c>
      <c r="D4277" t="s">
        <v>28</v>
      </c>
      <c r="E4277" t="s">
        <v>363</v>
      </c>
      <c r="F4277" t="s">
        <v>13773</v>
      </c>
      <c r="G4277" t="s">
        <v>13774</v>
      </c>
      <c r="H4277" t="s">
        <v>13537</v>
      </c>
      <c r="I4277" t="s">
        <v>8318</v>
      </c>
      <c r="J4277" t="s">
        <v>13787</v>
      </c>
      <c r="K4277" t="s">
        <v>30</v>
      </c>
      <c r="L4277" t="s">
        <v>30</v>
      </c>
      <c r="M4277" t="s">
        <v>41</v>
      </c>
      <c r="N4277" t="s">
        <v>42</v>
      </c>
      <c r="O4277" t="s">
        <v>52</v>
      </c>
      <c r="P4277" t="s">
        <v>902</v>
      </c>
      <c r="Q4277" t="s">
        <v>689</v>
      </c>
      <c r="R4277" t="s">
        <v>13788</v>
      </c>
      <c r="S4277" t="str">
        <f t="shared" si="66"/>
        <v>RODRIGO MARTINEZ, EDSON GERMAN</v>
      </c>
      <c r="T4277" t="s">
        <v>58</v>
      </c>
      <c r="U4277" t="s">
        <v>47</v>
      </c>
      <c r="V4277" t="s">
        <v>48</v>
      </c>
      <c r="W4277" t="s">
        <v>18532</v>
      </c>
      <c r="X4277" s="121">
        <v>24675</v>
      </c>
      <c r="Y4277" t="s">
        <v>13789</v>
      </c>
      <c r="AB4277" t="s">
        <v>37</v>
      </c>
      <c r="AC4277" t="s">
        <v>38</v>
      </c>
      <c r="AD4277" t="s">
        <v>39</v>
      </c>
    </row>
    <row r="4278" spans="1:30">
      <c r="A4278" t="s">
        <v>13790</v>
      </c>
      <c r="B4278" t="s">
        <v>26</v>
      </c>
      <c r="C4278" t="s">
        <v>27</v>
      </c>
      <c r="D4278" t="s">
        <v>28</v>
      </c>
      <c r="E4278" t="s">
        <v>363</v>
      </c>
      <c r="F4278" t="s">
        <v>13773</v>
      </c>
      <c r="G4278" t="s">
        <v>13774</v>
      </c>
      <c r="H4278" t="s">
        <v>13537</v>
      </c>
      <c r="I4278" t="s">
        <v>8318</v>
      </c>
      <c r="J4278" t="s">
        <v>13790</v>
      </c>
      <c r="K4278" t="s">
        <v>30</v>
      </c>
      <c r="L4278" t="s">
        <v>30</v>
      </c>
      <c r="M4278" t="s">
        <v>41</v>
      </c>
      <c r="N4278" t="s">
        <v>42</v>
      </c>
      <c r="O4278" t="s">
        <v>52</v>
      </c>
      <c r="P4278" t="s">
        <v>233</v>
      </c>
      <c r="Q4278" t="s">
        <v>736</v>
      </c>
      <c r="R4278" t="s">
        <v>13791</v>
      </c>
      <c r="S4278" t="str">
        <f t="shared" si="66"/>
        <v>VASQUEZ PAQUITA, ANDRES PAULINO</v>
      </c>
      <c r="T4278" t="s">
        <v>51</v>
      </c>
      <c r="U4278" t="s">
        <v>47</v>
      </c>
      <c r="V4278" t="s">
        <v>48</v>
      </c>
      <c r="W4278" t="s">
        <v>18533</v>
      </c>
      <c r="X4278" s="121">
        <v>24133</v>
      </c>
      <c r="Y4278" t="s">
        <v>13792</v>
      </c>
      <c r="AB4278" t="s">
        <v>37</v>
      </c>
      <c r="AC4278" t="s">
        <v>38</v>
      </c>
      <c r="AD4278" t="s">
        <v>39</v>
      </c>
    </row>
    <row r="4279" spans="1:30">
      <c r="A4279" t="s">
        <v>13793</v>
      </c>
      <c r="B4279" t="s">
        <v>26</v>
      </c>
      <c r="C4279" t="s">
        <v>27</v>
      </c>
      <c r="D4279" t="s">
        <v>28</v>
      </c>
      <c r="E4279" t="s">
        <v>363</v>
      </c>
      <c r="F4279" t="s">
        <v>13773</v>
      </c>
      <c r="G4279" t="s">
        <v>13774</v>
      </c>
      <c r="H4279" t="s">
        <v>13537</v>
      </c>
      <c r="I4279" t="s">
        <v>8318</v>
      </c>
      <c r="J4279" t="s">
        <v>13793</v>
      </c>
      <c r="K4279" t="s">
        <v>87</v>
      </c>
      <c r="L4279" t="s">
        <v>719</v>
      </c>
      <c r="M4279" t="s">
        <v>1320</v>
      </c>
      <c r="N4279" t="s">
        <v>231</v>
      </c>
      <c r="O4279" t="s">
        <v>18534</v>
      </c>
      <c r="P4279" t="s">
        <v>40</v>
      </c>
      <c r="Q4279" t="s">
        <v>40</v>
      </c>
      <c r="R4279" t="s">
        <v>40</v>
      </c>
      <c r="S4279" s="163" t="s">
        <v>231</v>
      </c>
      <c r="T4279" t="s">
        <v>62</v>
      </c>
      <c r="U4279" t="s">
        <v>36</v>
      </c>
      <c r="V4279" t="s">
        <v>48</v>
      </c>
      <c r="W4279" t="s">
        <v>40</v>
      </c>
      <c r="X4279" t="s">
        <v>232</v>
      </c>
      <c r="Y4279" t="s">
        <v>40</v>
      </c>
      <c r="AB4279" t="s">
        <v>37</v>
      </c>
      <c r="AC4279" t="s">
        <v>92</v>
      </c>
      <c r="AD4279" t="s">
        <v>39</v>
      </c>
    </row>
    <row r="4280" spans="1:30">
      <c r="A4280" t="s">
        <v>13794</v>
      </c>
      <c r="B4280" t="s">
        <v>26</v>
      </c>
      <c r="C4280" t="s">
        <v>27</v>
      </c>
      <c r="D4280" t="s">
        <v>28</v>
      </c>
      <c r="E4280" t="s">
        <v>363</v>
      </c>
      <c r="F4280" t="s">
        <v>13773</v>
      </c>
      <c r="G4280" t="s">
        <v>13774</v>
      </c>
      <c r="H4280" t="s">
        <v>13537</v>
      </c>
      <c r="I4280" t="s">
        <v>8318</v>
      </c>
      <c r="J4280" t="s">
        <v>13794</v>
      </c>
      <c r="K4280" t="s">
        <v>87</v>
      </c>
      <c r="L4280" t="s">
        <v>88</v>
      </c>
      <c r="M4280" t="s">
        <v>89</v>
      </c>
      <c r="N4280" t="s">
        <v>42</v>
      </c>
      <c r="O4280" t="s">
        <v>13795</v>
      </c>
      <c r="P4280" t="s">
        <v>72</v>
      </c>
      <c r="Q4280" t="s">
        <v>701</v>
      </c>
      <c r="R4280" t="s">
        <v>217</v>
      </c>
      <c r="S4280" t="str">
        <f t="shared" si="66"/>
        <v>QUISPE CAMACHO, JULIAN</v>
      </c>
      <c r="T4280" t="s">
        <v>91</v>
      </c>
      <c r="U4280" t="s">
        <v>36</v>
      </c>
      <c r="V4280" t="s">
        <v>48</v>
      </c>
      <c r="W4280" t="s">
        <v>18535</v>
      </c>
      <c r="X4280" s="121">
        <v>20827</v>
      </c>
      <c r="Y4280" t="s">
        <v>13796</v>
      </c>
      <c r="AB4280" t="s">
        <v>37</v>
      </c>
      <c r="AC4280" t="s">
        <v>92</v>
      </c>
      <c r="AD4280" t="s">
        <v>39</v>
      </c>
    </row>
    <row r="4281" spans="1:30">
      <c r="A4281" t="s">
        <v>13797</v>
      </c>
      <c r="B4281" t="s">
        <v>26</v>
      </c>
      <c r="C4281" t="s">
        <v>332</v>
      </c>
      <c r="D4281" t="s">
        <v>229</v>
      </c>
      <c r="E4281" t="s">
        <v>230</v>
      </c>
      <c r="F4281" t="s">
        <v>13798</v>
      </c>
      <c r="G4281" t="s">
        <v>13799</v>
      </c>
      <c r="H4281" t="s">
        <v>13537</v>
      </c>
      <c r="I4281" t="s">
        <v>14814</v>
      </c>
      <c r="J4281" t="s">
        <v>13797</v>
      </c>
      <c r="K4281" t="s">
        <v>30</v>
      </c>
      <c r="L4281" t="s">
        <v>30</v>
      </c>
      <c r="M4281" t="s">
        <v>41</v>
      </c>
      <c r="N4281" t="s">
        <v>231</v>
      </c>
      <c r="O4281" t="s">
        <v>13800</v>
      </c>
      <c r="P4281" t="s">
        <v>40</v>
      </c>
      <c r="Q4281" t="s">
        <v>40</v>
      </c>
      <c r="R4281" t="s">
        <v>40</v>
      </c>
      <c r="S4281" s="163" t="s">
        <v>231</v>
      </c>
      <c r="T4281" t="s">
        <v>62</v>
      </c>
      <c r="U4281" t="s">
        <v>47</v>
      </c>
      <c r="V4281" t="s">
        <v>48</v>
      </c>
      <c r="W4281" t="s">
        <v>40</v>
      </c>
      <c r="X4281" t="s">
        <v>232</v>
      </c>
      <c r="Y4281" t="s">
        <v>40</v>
      </c>
      <c r="AB4281" t="s">
        <v>37</v>
      </c>
      <c r="AC4281" t="s">
        <v>6439</v>
      </c>
      <c r="AD4281" t="s">
        <v>39</v>
      </c>
    </row>
    <row r="4282" spans="1:30">
      <c r="A4282" t="s">
        <v>13801</v>
      </c>
      <c r="B4282" t="s">
        <v>26</v>
      </c>
      <c r="C4282" t="s">
        <v>332</v>
      </c>
      <c r="D4282" t="s">
        <v>229</v>
      </c>
      <c r="E4282" t="s">
        <v>230</v>
      </c>
      <c r="F4282" t="s">
        <v>13798</v>
      </c>
      <c r="G4282" t="s">
        <v>13799</v>
      </c>
      <c r="H4282" t="s">
        <v>13537</v>
      </c>
      <c r="I4282" t="s">
        <v>14814</v>
      </c>
      <c r="J4282" t="s">
        <v>13801</v>
      </c>
      <c r="K4282" t="s">
        <v>30</v>
      </c>
      <c r="L4282" t="s">
        <v>30</v>
      </c>
      <c r="M4282" t="s">
        <v>41</v>
      </c>
      <c r="N4282" t="s">
        <v>231</v>
      </c>
      <c r="O4282" t="s">
        <v>13800</v>
      </c>
      <c r="P4282" t="s">
        <v>40</v>
      </c>
      <c r="Q4282" t="s">
        <v>40</v>
      </c>
      <c r="R4282" t="s">
        <v>40</v>
      </c>
      <c r="S4282" s="163" t="s">
        <v>231</v>
      </c>
      <c r="T4282" t="s">
        <v>62</v>
      </c>
      <c r="U4282" t="s">
        <v>47</v>
      </c>
      <c r="V4282" t="s">
        <v>48</v>
      </c>
      <c r="W4282" t="s">
        <v>40</v>
      </c>
      <c r="X4282" t="s">
        <v>232</v>
      </c>
      <c r="Y4282" t="s">
        <v>40</v>
      </c>
      <c r="AB4282" t="s">
        <v>37</v>
      </c>
      <c r="AC4282" t="s">
        <v>6439</v>
      </c>
      <c r="AD4282" t="s">
        <v>39</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6"/>
  <sheetViews>
    <sheetView workbookViewId="0">
      <selection sqref="A1:XFD1048576"/>
    </sheetView>
  </sheetViews>
  <sheetFormatPr baseColWidth="10" defaultRowHeight="15"/>
  <cols>
    <col min="1" max="1" width="8" style="224" customWidth="1"/>
    <col min="2" max="2" width="9.5703125" style="224" customWidth="1"/>
    <col min="3" max="3" width="9" style="224" customWidth="1"/>
    <col min="4" max="4" width="13.42578125" style="224" customWidth="1"/>
    <col min="5" max="5" width="13.5703125" style="224" customWidth="1"/>
    <col min="6" max="7" width="13.42578125" style="224" customWidth="1"/>
    <col min="8" max="8" width="8" style="224" customWidth="1"/>
    <col min="9" max="9" width="6.7109375" style="224" customWidth="1"/>
    <col min="10" max="10" width="16" style="224" customWidth="1"/>
    <col min="11" max="11" width="13.7109375" style="224" customWidth="1"/>
    <col min="12" max="12" width="13.5703125" style="224" customWidth="1"/>
    <col min="13" max="13" width="14.5703125" style="224" customWidth="1"/>
    <col min="14" max="14" width="9.28515625" style="224" customWidth="1"/>
    <col min="15" max="15" width="7.5703125" style="224" customWidth="1"/>
    <col min="16" max="16" width="8.5703125" style="224" customWidth="1"/>
    <col min="17" max="17" width="4.85546875" style="224" customWidth="1"/>
    <col min="18" max="18" width="2.85546875" style="224" customWidth="1"/>
    <col min="19" max="19" width="5.7109375" style="224" customWidth="1"/>
    <col min="20" max="20" width="4.85546875" style="224" customWidth="1"/>
    <col min="21" max="21" width="7.85546875" style="224" customWidth="1"/>
    <col min="22" max="22" width="8.42578125" style="224" customWidth="1"/>
    <col min="23" max="23" width="10.85546875" style="224" customWidth="1"/>
    <col min="24" max="24" width="11.5703125" style="224" customWidth="1"/>
    <col min="25" max="25" width="12.140625" style="224" customWidth="1"/>
    <col min="26" max="35" width="8.140625" style="224" customWidth="1"/>
    <col min="36" max="16384" width="11.42578125" style="224"/>
  </cols>
  <sheetData>
    <row r="1" spans="1:41" ht="30" customHeight="1">
      <c r="A1" s="215"/>
      <c r="B1" s="215" t="s">
        <v>40</v>
      </c>
      <c r="C1" s="215" t="s">
        <v>40</v>
      </c>
      <c r="D1" s="215" t="s">
        <v>40</v>
      </c>
      <c r="E1" s="215" t="s">
        <v>40</v>
      </c>
      <c r="F1" s="215" t="s">
        <v>40</v>
      </c>
      <c r="G1" s="215" t="s">
        <v>40</v>
      </c>
      <c r="H1" s="215" t="s">
        <v>40</v>
      </c>
      <c r="I1" s="215" t="s">
        <v>40</v>
      </c>
      <c r="J1" s="215" t="s">
        <v>40</v>
      </c>
      <c r="K1" s="215" t="s">
        <v>40</v>
      </c>
      <c r="L1" s="215" t="s">
        <v>40</v>
      </c>
      <c r="M1" s="215" t="s">
        <v>40</v>
      </c>
      <c r="N1" s="216" t="s">
        <v>40</v>
      </c>
      <c r="O1" s="217"/>
      <c r="P1" s="216" t="s">
        <v>40</v>
      </c>
      <c r="Q1" s="217"/>
      <c r="R1" s="216" t="s">
        <v>40</v>
      </c>
      <c r="S1" s="218"/>
      <c r="T1" s="217"/>
      <c r="U1" s="215" t="s">
        <v>40</v>
      </c>
      <c r="V1" s="215" t="s">
        <v>40</v>
      </c>
      <c r="W1" s="219" t="s">
        <v>40</v>
      </c>
      <c r="X1" s="218"/>
      <c r="Y1" s="217"/>
      <c r="Z1" s="220" t="s">
        <v>5881</v>
      </c>
      <c r="AA1" s="221"/>
      <c r="AB1" s="221"/>
      <c r="AC1" s="221"/>
      <c r="AD1" s="221"/>
      <c r="AE1" s="221"/>
      <c r="AF1" s="221"/>
      <c r="AG1" s="221"/>
      <c r="AH1" s="221"/>
      <c r="AI1" s="221"/>
      <c r="AJ1" s="222" t="s">
        <v>6108</v>
      </c>
      <c r="AK1" s="223" t="s">
        <v>18537</v>
      </c>
      <c r="AL1" s="223" t="s">
        <v>18538</v>
      </c>
      <c r="AM1" s="223" t="s">
        <v>18539</v>
      </c>
      <c r="AN1" s="223" t="s">
        <v>18540</v>
      </c>
      <c r="AO1" s="223" t="s">
        <v>18541</v>
      </c>
    </row>
    <row r="2" spans="1:41" ht="27">
      <c r="A2" s="225" t="s">
        <v>5888</v>
      </c>
      <c r="B2" s="225" t="s">
        <v>5882</v>
      </c>
      <c r="C2" s="225" t="s">
        <v>5883</v>
      </c>
      <c r="D2" s="225" t="s">
        <v>5884</v>
      </c>
      <c r="E2" s="225" t="s">
        <v>5885</v>
      </c>
      <c r="F2" s="225" t="s">
        <v>5886</v>
      </c>
      <c r="G2" s="225" t="s">
        <v>5887</v>
      </c>
      <c r="H2" s="225" t="s">
        <v>5888</v>
      </c>
      <c r="I2" s="225" t="s">
        <v>5889</v>
      </c>
      <c r="J2" s="225" t="s">
        <v>5890</v>
      </c>
      <c r="K2" s="225" t="s">
        <v>5891</v>
      </c>
      <c r="L2" s="225" t="s">
        <v>5892</v>
      </c>
      <c r="M2" s="225" t="s">
        <v>5893</v>
      </c>
      <c r="N2" s="226" t="s">
        <v>5972</v>
      </c>
      <c r="O2" s="227"/>
      <c r="P2" s="226" t="s">
        <v>5894</v>
      </c>
      <c r="Q2" s="227"/>
      <c r="R2" s="226" t="s">
        <v>5895</v>
      </c>
      <c r="S2" s="228"/>
      <c r="T2" s="227"/>
      <c r="U2" s="225" t="s">
        <v>5896</v>
      </c>
      <c r="V2" s="225" t="s">
        <v>5897</v>
      </c>
      <c r="W2" s="229" t="s">
        <v>5898</v>
      </c>
      <c r="X2" s="228"/>
      <c r="Y2" s="227"/>
      <c r="Z2" s="220" t="s">
        <v>5899</v>
      </c>
      <c r="AA2" s="230"/>
      <c r="AB2" s="220" t="s">
        <v>5900</v>
      </c>
      <c r="AC2" s="230"/>
      <c r="AD2" s="220" t="s">
        <v>5901</v>
      </c>
      <c r="AE2" s="230"/>
      <c r="AF2" s="220" t="s">
        <v>5902</v>
      </c>
      <c r="AG2" s="230"/>
      <c r="AH2" s="220" t="s">
        <v>5903</v>
      </c>
      <c r="AI2" s="221"/>
      <c r="AJ2" s="231"/>
      <c r="AK2" s="232"/>
      <c r="AL2" s="232"/>
      <c r="AM2" s="232"/>
      <c r="AN2" s="232"/>
      <c r="AO2" s="232"/>
    </row>
    <row r="3" spans="1:41">
      <c r="A3" s="233"/>
      <c r="B3" s="233" t="s">
        <v>40</v>
      </c>
      <c r="C3" s="233" t="s">
        <v>40</v>
      </c>
      <c r="D3" s="233" t="s">
        <v>40</v>
      </c>
      <c r="E3" s="233" t="s">
        <v>40</v>
      </c>
      <c r="F3" s="233" t="s">
        <v>40</v>
      </c>
      <c r="G3" s="233" t="s">
        <v>40</v>
      </c>
      <c r="H3" s="233" t="s">
        <v>40</v>
      </c>
      <c r="I3" s="233" t="s">
        <v>40</v>
      </c>
      <c r="J3" s="233" t="s">
        <v>40</v>
      </c>
      <c r="K3" s="233" t="s">
        <v>40</v>
      </c>
      <c r="L3" s="233" t="s">
        <v>40</v>
      </c>
      <c r="M3" s="233" t="s">
        <v>40</v>
      </c>
      <c r="N3" s="234" t="s">
        <v>40</v>
      </c>
      <c r="O3" s="235"/>
      <c r="P3" s="234" t="s">
        <v>40</v>
      </c>
      <c r="Q3" s="235"/>
      <c r="R3" s="234" t="s">
        <v>40</v>
      </c>
      <c r="S3" s="236"/>
      <c r="T3" s="235"/>
      <c r="U3" s="233" t="s">
        <v>40</v>
      </c>
      <c r="V3" s="233" t="s">
        <v>40</v>
      </c>
      <c r="W3" s="237" t="s">
        <v>5904</v>
      </c>
      <c r="X3" s="237" t="s">
        <v>5905</v>
      </c>
      <c r="Y3" s="237" t="s">
        <v>5906</v>
      </c>
      <c r="Z3" s="237" t="s">
        <v>5907</v>
      </c>
      <c r="AA3" s="237" t="s">
        <v>5908</v>
      </c>
      <c r="AB3" s="237" t="s">
        <v>5907</v>
      </c>
      <c r="AC3" s="237" t="s">
        <v>5908</v>
      </c>
      <c r="AD3" s="237" t="s">
        <v>5907</v>
      </c>
      <c r="AE3" s="237" t="s">
        <v>5908</v>
      </c>
      <c r="AF3" s="237" t="s">
        <v>5907</v>
      </c>
      <c r="AG3" s="237" t="s">
        <v>5908</v>
      </c>
      <c r="AH3" s="237" t="s">
        <v>5907</v>
      </c>
      <c r="AI3" s="238" t="s">
        <v>5908</v>
      </c>
      <c r="AJ3" s="239"/>
      <c r="AK3" s="240"/>
      <c r="AL3" s="240"/>
      <c r="AM3" s="240"/>
      <c r="AN3" s="240"/>
      <c r="AO3" s="240"/>
    </row>
    <row r="4" spans="1:41" ht="18">
      <c r="A4" s="241">
        <f>VALUE(H4)</f>
        <v>474494</v>
      </c>
      <c r="B4" s="241" t="s">
        <v>5909</v>
      </c>
      <c r="C4" s="241" t="s">
        <v>5910</v>
      </c>
      <c r="D4" s="241" t="s">
        <v>26</v>
      </c>
      <c r="E4" s="241" t="s">
        <v>26</v>
      </c>
      <c r="F4" s="241" t="s">
        <v>371</v>
      </c>
      <c r="G4" s="241" t="s">
        <v>5939</v>
      </c>
      <c r="H4" s="241" t="s">
        <v>3654</v>
      </c>
      <c r="I4" s="241" t="s">
        <v>52</v>
      </c>
      <c r="J4" s="242" t="s">
        <v>5995</v>
      </c>
      <c r="K4" s="241" t="s">
        <v>6167</v>
      </c>
      <c r="L4" s="241" t="s">
        <v>5912</v>
      </c>
      <c r="M4" s="241" t="s">
        <v>5913</v>
      </c>
      <c r="N4" s="243">
        <v>53</v>
      </c>
      <c r="O4" s="230"/>
      <c r="P4" s="243">
        <v>53</v>
      </c>
      <c r="Q4" s="230"/>
      <c r="R4" s="243">
        <v>0</v>
      </c>
      <c r="S4" s="221"/>
      <c r="T4" s="230"/>
      <c r="U4" s="241">
        <v>5</v>
      </c>
      <c r="V4" s="241">
        <v>5</v>
      </c>
      <c r="W4" s="241">
        <v>0</v>
      </c>
      <c r="X4" s="241">
        <v>5</v>
      </c>
      <c r="Y4" s="241">
        <v>0</v>
      </c>
      <c r="Z4" s="241">
        <v>4</v>
      </c>
      <c r="AA4" s="241">
        <v>9</v>
      </c>
      <c r="AB4" s="241">
        <v>2</v>
      </c>
      <c r="AC4" s="241">
        <v>4</v>
      </c>
      <c r="AD4" s="241">
        <v>5</v>
      </c>
      <c r="AE4" s="241">
        <v>7</v>
      </c>
      <c r="AF4" s="241">
        <v>5</v>
      </c>
      <c r="AG4" s="241">
        <v>7</v>
      </c>
      <c r="AH4" s="241">
        <v>4</v>
      </c>
      <c r="AI4" s="241">
        <v>6</v>
      </c>
      <c r="AJ4" s="119" t="str">
        <f>CONCATENATE(AK4,", ",AL4,", ",AM4,", ",AN4,", ",AO4)</f>
        <v>13, 6, 12, 12, 10</v>
      </c>
      <c r="AK4" s="164">
        <f>+Z4+AA4</f>
        <v>13</v>
      </c>
      <c r="AL4" s="164">
        <f>+AB4+AC4</f>
        <v>6</v>
      </c>
      <c r="AM4" s="164">
        <f>+AD4+AE4</f>
        <v>12</v>
      </c>
      <c r="AN4" s="164">
        <f>+AF4+AG4</f>
        <v>12</v>
      </c>
      <c r="AO4" s="164">
        <f>+AH4+AI4</f>
        <v>10</v>
      </c>
    </row>
    <row r="5" spans="1:41" ht="18">
      <c r="A5" s="241">
        <f t="shared" ref="A5:A68" si="0">VALUE(H5)</f>
        <v>535864</v>
      </c>
      <c r="B5" s="241" t="s">
        <v>5909</v>
      </c>
      <c r="C5" s="241" t="s">
        <v>5910</v>
      </c>
      <c r="D5" s="241" t="s">
        <v>26</v>
      </c>
      <c r="E5" s="241" t="s">
        <v>26</v>
      </c>
      <c r="F5" s="241" t="s">
        <v>371</v>
      </c>
      <c r="G5" s="241" t="s">
        <v>656</v>
      </c>
      <c r="H5" s="241" t="s">
        <v>3753</v>
      </c>
      <c r="I5" s="241" t="s">
        <v>52</v>
      </c>
      <c r="J5" s="242" t="s">
        <v>569</v>
      </c>
      <c r="K5" s="241" t="s">
        <v>6167</v>
      </c>
      <c r="L5" s="241" t="s">
        <v>5912</v>
      </c>
      <c r="M5" s="241" t="s">
        <v>5913</v>
      </c>
      <c r="N5" s="243">
        <v>104</v>
      </c>
      <c r="O5" s="230"/>
      <c r="P5" s="243">
        <v>104</v>
      </c>
      <c r="Q5" s="230"/>
      <c r="R5" s="243">
        <v>0</v>
      </c>
      <c r="S5" s="221"/>
      <c r="T5" s="230"/>
      <c r="U5" s="241">
        <v>5</v>
      </c>
      <c r="V5" s="241">
        <v>9</v>
      </c>
      <c r="W5" s="241">
        <v>0</v>
      </c>
      <c r="X5" s="241">
        <v>7</v>
      </c>
      <c r="Y5" s="241">
        <v>0</v>
      </c>
      <c r="Z5" s="241">
        <v>9</v>
      </c>
      <c r="AA5" s="241">
        <v>5</v>
      </c>
      <c r="AB5" s="241">
        <v>8</v>
      </c>
      <c r="AC5" s="241">
        <v>10</v>
      </c>
      <c r="AD5" s="241">
        <v>12</v>
      </c>
      <c r="AE5" s="241">
        <v>18</v>
      </c>
      <c r="AF5" s="241">
        <v>7</v>
      </c>
      <c r="AG5" s="241">
        <v>10</v>
      </c>
      <c r="AH5" s="241">
        <v>18</v>
      </c>
      <c r="AI5" s="241">
        <v>7</v>
      </c>
      <c r="AJ5" s="119" t="str">
        <f t="shared" ref="AJ5:AJ68" si="1">CONCATENATE(AK5,", ",AL5,", ",AM5,", ",AN5,", ",AO5)</f>
        <v>14, 18, 30, 17, 25</v>
      </c>
      <c r="AK5" s="164">
        <f t="shared" ref="AK5:AK68" si="2">+Z5+AA5</f>
        <v>14</v>
      </c>
      <c r="AL5" s="164">
        <f t="shared" ref="AL5:AL68" si="3">+AB5+AC5</f>
        <v>18</v>
      </c>
      <c r="AM5" s="164">
        <f t="shared" ref="AM5:AM68" si="4">+AD5+AE5</f>
        <v>30</v>
      </c>
      <c r="AN5" s="164">
        <f t="shared" ref="AN5:AN68" si="5">+AF5+AG5</f>
        <v>17</v>
      </c>
      <c r="AO5" s="164">
        <f t="shared" ref="AO5:AO68" si="6">+AH5+AI5</f>
        <v>25</v>
      </c>
    </row>
    <row r="6" spans="1:41" ht="18">
      <c r="A6" s="241">
        <f t="shared" si="0"/>
        <v>578971</v>
      </c>
      <c r="B6" s="241" t="s">
        <v>5909</v>
      </c>
      <c r="C6" s="241" t="s">
        <v>5910</v>
      </c>
      <c r="D6" s="241" t="s">
        <v>26</v>
      </c>
      <c r="E6" s="241" t="s">
        <v>26</v>
      </c>
      <c r="F6" s="241" t="s">
        <v>371</v>
      </c>
      <c r="G6" s="241" t="s">
        <v>18542</v>
      </c>
      <c r="H6" s="241" t="s">
        <v>3934</v>
      </c>
      <c r="I6" s="241" t="s">
        <v>52</v>
      </c>
      <c r="J6" s="242" t="s">
        <v>5994</v>
      </c>
      <c r="K6" s="241" t="s">
        <v>6167</v>
      </c>
      <c r="L6" s="241" t="s">
        <v>5912</v>
      </c>
      <c r="M6" s="241" t="s">
        <v>5913</v>
      </c>
      <c r="N6" s="243">
        <v>7</v>
      </c>
      <c r="O6" s="230"/>
      <c r="P6" s="243">
        <v>7</v>
      </c>
      <c r="Q6" s="230"/>
      <c r="R6" s="243">
        <v>0</v>
      </c>
      <c r="S6" s="221"/>
      <c r="T6" s="230"/>
      <c r="U6" s="241">
        <v>4</v>
      </c>
      <c r="V6" s="241">
        <v>4</v>
      </c>
      <c r="W6" s="241">
        <v>0</v>
      </c>
      <c r="X6" s="241">
        <v>4</v>
      </c>
      <c r="Y6" s="241">
        <v>0</v>
      </c>
      <c r="Z6" s="241">
        <v>0</v>
      </c>
      <c r="AA6" s="241">
        <v>0</v>
      </c>
      <c r="AB6" s="241">
        <v>0</v>
      </c>
      <c r="AC6" s="241">
        <v>1</v>
      </c>
      <c r="AD6" s="241">
        <v>1</v>
      </c>
      <c r="AE6" s="241">
        <v>0</v>
      </c>
      <c r="AF6" s="241">
        <v>0</v>
      </c>
      <c r="AG6" s="241">
        <v>2</v>
      </c>
      <c r="AH6" s="241">
        <v>2</v>
      </c>
      <c r="AI6" s="241">
        <v>1</v>
      </c>
      <c r="AJ6" s="119" t="str">
        <f t="shared" si="1"/>
        <v>0, 1, 1, 2, 3</v>
      </c>
      <c r="AK6" s="164">
        <f t="shared" si="2"/>
        <v>0</v>
      </c>
      <c r="AL6" s="164">
        <f t="shared" si="3"/>
        <v>1</v>
      </c>
      <c r="AM6" s="164">
        <f t="shared" si="4"/>
        <v>1</v>
      </c>
      <c r="AN6" s="164">
        <f t="shared" si="5"/>
        <v>2</v>
      </c>
      <c r="AO6" s="164">
        <f t="shared" si="6"/>
        <v>3</v>
      </c>
    </row>
    <row r="7" spans="1:41" ht="18">
      <c r="A7" s="241">
        <f t="shared" si="0"/>
        <v>579029</v>
      </c>
      <c r="B7" s="241" t="s">
        <v>5909</v>
      </c>
      <c r="C7" s="241" t="s">
        <v>5910</v>
      </c>
      <c r="D7" s="241" t="s">
        <v>26</v>
      </c>
      <c r="E7" s="241" t="s">
        <v>26</v>
      </c>
      <c r="F7" s="241" t="s">
        <v>371</v>
      </c>
      <c r="G7" s="241" t="s">
        <v>5933</v>
      </c>
      <c r="H7" s="241" t="s">
        <v>4040</v>
      </c>
      <c r="I7" s="241" t="s">
        <v>52</v>
      </c>
      <c r="J7" s="242" t="s">
        <v>5993</v>
      </c>
      <c r="K7" s="241" t="s">
        <v>6167</v>
      </c>
      <c r="L7" s="241" t="s">
        <v>5912</v>
      </c>
      <c r="M7" s="241" t="s">
        <v>5913</v>
      </c>
      <c r="N7" s="243">
        <v>71</v>
      </c>
      <c r="O7" s="230"/>
      <c r="P7" s="243">
        <v>71</v>
      </c>
      <c r="Q7" s="230"/>
      <c r="R7" s="243">
        <v>0</v>
      </c>
      <c r="S7" s="221"/>
      <c r="T7" s="230"/>
      <c r="U7" s="241">
        <v>5</v>
      </c>
      <c r="V7" s="241">
        <v>7</v>
      </c>
      <c r="W7" s="241">
        <v>0</v>
      </c>
      <c r="X7" s="241">
        <v>7</v>
      </c>
      <c r="Y7" s="241">
        <v>0</v>
      </c>
      <c r="Z7" s="241">
        <v>4</v>
      </c>
      <c r="AA7" s="241">
        <v>7</v>
      </c>
      <c r="AB7" s="241">
        <v>9</v>
      </c>
      <c r="AC7" s="241">
        <v>5</v>
      </c>
      <c r="AD7" s="241">
        <v>10</v>
      </c>
      <c r="AE7" s="241">
        <v>8</v>
      </c>
      <c r="AF7" s="241">
        <v>12</v>
      </c>
      <c r="AG7" s="241">
        <v>5</v>
      </c>
      <c r="AH7" s="241">
        <v>5</v>
      </c>
      <c r="AI7" s="241">
        <v>6</v>
      </c>
      <c r="AJ7" s="119" t="str">
        <f t="shared" si="1"/>
        <v>11, 14, 18, 17, 11</v>
      </c>
      <c r="AK7" s="164">
        <f t="shared" si="2"/>
        <v>11</v>
      </c>
      <c r="AL7" s="164">
        <f t="shared" si="3"/>
        <v>14</v>
      </c>
      <c r="AM7" s="164">
        <f t="shared" si="4"/>
        <v>18</v>
      </c>
      <c r="AN7" s="164">
        <f t="shared" si="5"/>
        <v>17</v>
      </c>
      <c r="AO7" s="164">
        <f t="shared" si="6"/>
        <v>11</v>
      </c>
    </row>
    <row r="8" spans="1:41" ht="18">
      <c r="A8" s="241">
        <f t="shared" si="0"/>
        <v>240341</v>
      </c>
      <c r="B8" s="241" t="s">
        <v>5909</v>
      </c>
      <c r="C8" s="241" t="s">
        <v>5910</v>
      </c>
      <c r="D8" s="241" t="s">
        <v>26</v>
      </c>
      <c r="E8" s="241" t="s">
        <v>26</v>
      </c>
      <c r="F8" s="241" t="s">
        <v>371</v>
      </c>
      <c r="G8" s="241" t="s">
        <v>371</v>
      </c>
      <c r="H8" s="241" t="s">
        <v>3545</v>
      </c>
      <c r="I8" s="241" t="s">
        <v>52</v>
      </c>
      <c r="J8" s="242" t="s">
        <v>5992</v>
      </c>
      <c r="K8" s="241" t="s">
        <v>6167</v>
      </c>
      <c r="L8" s="241" t="s">
        <v>5912</v>
      </c>
      <c r="M8" s="241" t="s">
        <v>5913</v>
      </c>
      <c r="N8" s="243">
        <v>351</v>
      </c>
      <c r="O8" s="230"/>
      <c r="P8" s="243">
        <v>351</v>
      </c>
      <c r="Q8" s="230"/>
      <c r="R8" s="243">
        <v>0</v>
      </c>
      <c r="S8" s="221"/>
      <c r="T8" s="230"/>
      <c r="U8" s="241">
        <v>5</v>
      </c>
      <c r="V8" s="241">
        <v>20</v>
      </c>
      <c r="W8" s="241">
        <v>0</v>
      </c>
      <c r="X8" s="241">
        <v>20</v>
      </c>
      <c r="Y8" s="241">
        <v>0</v>
      </c>
      <c r="Z8" s="241">
        <v>28</v>
      </c>
      <c r="AA8" s="241">
        <v>33</v>
      </c>
      <c r="AB8" s="241">
        <v>41</v>
      </c>
      <c r="AC8" s="241">
        <v>39</v>
      </c>
      <c r="AD8" s="241">
        <v>47</v>
      </c>
      <c r="AE8" s="241">
        <v>27</v>
      </c>
      <c r="AF8" s="241">
        <v>28</v>
      </c>
      <c r="AG8" s="241">
        <v>38</v>
      </c>
      <c r="AH8" s="241">
        <v>34</v>
      </c>
      <c r="AI8" s="241">
        <v>36</v>
      </c>
      <c r="AJ8" s="119" t="str">
        <f t="shared" si="1"/>
        <v>61, 80, 74, 66, 70</v>
      </c>
      <c r="AK8" s="164">
        <f t="shared" si="2"/>
        <v>61</v>
      </c>
      <c r="AL8" s="164">
        <f t="shared" si="3"/>
        <v>80</v>
      </c>
      <c r="AM8" s="164">
        <f t="shared" si="4"/>
        <v>74</v>
      </c>
      <c r="AN8" s="164">
        <f t="shared" si="5"/>
        <v>66</v>
      </c>
      <c r="AO8" s="164">
        <f t="shared" si="6"/>
        <v>70</v>
      </c>
    </row>
    <row r="9" spans="1:41" ht="18">
      <c r="A9" s="241">
        <f t="shared" si="0"/>
        <v>660282</v>
      </c>
      <c r="B9" s="241" t="s">
        <v>5909</v>
      </c>
      <c r="C9" s="241" t="s">
        <v>5910</v>
      </c>
      <c r="D9" s="241" t="s">
        <v>26</v>
      </c>
      <c r="E9" s="241" t="s">
        <v>26</v>
      </c>
      <c r="F9" s="241" t="s">
        <v>371</v>
      </c>
      <c r="G9" s="241" t="s">
        <v>5918</v>
      </c>
      <c r="H9" s="241" t="s">
        <v>3794</v>
      </c>
      <c r="I9" s="241" t="s">
        <v>52</v>
      </c>
      <c r="J9" s="242" t="s">
        <v>562</v>
      </c>
      <c r="K9" s="241" t="s">
        <v>6167</v>
      </c>
      <c r="L9" s="241" t="s">
        <v>5912</v>
      </c>
      <c r="M9" s="241" t="s">
        <v>5913</v>
      </c>
      <c r="N9" s="243">
        <v>41</v>
      </c>
      <c r="O9" s="230"/>
      <c r="P9" s="243">
        <v>41</v>
      </c>
      <c r="Q9" s="230"/>
      <c r="R9" s="243">
        <v>0</v>
      </c>
      <c r="S9" s="221"/>
      <c r="T9" s="230"/>
      <c r="U9" s="241">
        <v>5</v>
      </c>
      <c r="V9" s="241">
        <v>5</v>
      </c>
      <c r="W9" s="241">
        <v>0</v>
      </c>
      <c r="X9" s="241">
        <v>5</v>
      </c>
      <c r="Y9" s="241">
        <v>0</v>
      </c>
      <c r="Z9" s="241">
        <v>4</v>
      </c>
      <c r="AA9" s="241">
        <v>5</v>
      </c>
      <c r="AB9" s="241">
        <v>2</v>
      </c>
      <c r="AC9" s="241">
        <v>3</v>
      </c>
      <c r="AD9" s="241">
        <v>3</v>
      </c>
      <c r="AE9" s="241">
        <v>4</v>
      </c>
      <c r="AF9" s="241">
        <v>3</v>
      </c>
      <c r="AG9" s="241">
        <v>8</v>
      </c>
      <c r="AH9" s="241">
        <v>7</v>
      </c>
      <c r="AI9" s="241">
        <v>2</v>
      </c>
      <c r="AJ9" s="119" t="str">
        <f t="shared" si="1"/>
        <v>9, 5, 7, 11, 9</v>
      </c>
      <c r="AK9" s="164">
        <f t="shared" si="2"/>
        <v>9</v>
      </c>
      <c r="AL9" s="164">
        <f t="shared" si="3"/>
        <v>5</v>
      </c>
      <c r="AM9" s="164">
        <f t="shared" si="4"/>
        <v>7</v>
      </c>
      <c r="AN9" s="164">
        <f t="shared" si="5"/>
        <v>11</v>
      </c>
      <c r="AO9" s="164">
        <f t="shared" si="6"/>
        <v>9</v>
      </c>
    </row>
    <row r="10" spans="1:41" ht="18">
      <c r="A10" s="241">
        <f t="shared" si="0"/>
        <v>615351</v>
      </c>
      <c r="B10" s="241" t="s">
        <v>5909</v>
      </c>
      <c r="C10" s="241" t="s">
        <v>5910</v>
      </c>
      <c r="D10" s="241" t="s">
        <v>26</v>
      </c>
      <c r="E10" s="241" t="s">
        <v>26</v>
      </c>
      <c r="F10" s="241" t="s">
        <v>371</v>
      </c>
      <c r="G10" s="241" t="s">
        <v>622</v>
      </c>
      <c r="H10" s="241" t="s">
        <v>3821</v>
      </c>
      <c r="I10" s="241" t="s">
        <v>52</v>
      </c>
      <c r="J10" s="242" t="s">
        <v>630</v>
      </c>
      <c r="K10" s="241" t="s">
        <v>6167</v>
      </c>
      <c r="L10" s="241" t="s">
        <v>5912</v>
      </c>
      <c r="M10" s="241" t="s">
        <v>5913</v>
      </c>
      <c r="N10" s="243">
        <v>55</v>
      </c>
      <c r="O10" s="230"/>
      <c r="P10" s="243">
        <v>55</v>
      </c>
      <c r="Q10" s="230"/>
      <c r="R10" s="243">
        <v>0</v>
      </c>
      <c r="S10" s="221"/>
      <c r="T10" s="230"/>
      <c r="U10" s="241">
        <v>5</v>
      </c>
      <c r="V10" s="241">
        <v>5</v>
      </c>
      <c r="W10" s="241">
        <v>0</v>
      </c>
      <c r="X10" s="241">
        <v>5</v>
      </c>
      <c r="Y10" s="241">
        <v>0</v>
      </c>
      <c r="Z10" s="241">
        <v>4</v>
      </c>
      <c r="AA10" s="241">
        <v>3</v>
      </c>
      <c r="AB10" s="241">
        <v>1</v>
      </c>
      <c r="AC10" s="241">
        <v>3</v>
      </c>
      <c r="AD10" s="241">
        <v>8</v>
      </c>
      <c r="AE10" s="241">
        <v>8</v>
      </c>
      <c r="AF10" s="241">
        <v>8</v>
      </c>
      <c r="AG10" s="241">
        <v>5</v>
      </c>
      <c r="AH10" s="241">
        <v>8</v>
      </c>
      <c r="AI10" s="241">
        <v>7</v>
      </c>
      <c r="AJ10" s="119" t="str">
        <f t="shared" si="1"/>
        <v>7, 4, 16, 13, 15</v>
      </c>
      <c r="AK10" s="164">
        <f t="shared" si="2"/>
        <v>7</v>
      </c>
      <c r="AL10" s="164">
        <f t="shared" si="3"/>
        <v>4</v>
      </c>
      <c r="AM10" s="164">
        <f t="shared" si="4"/>
        <v>16</v>
      </c>
      <c r="AN10" s="164">
        <f t="shared" si="5"/>
        <v>13</v>
      </c>
      <c r="AO10" s="164">
        <f t="shared" si="6"/>
        <v>15</v>
      </c>
    </row>
    <row r="11" spans="1:41" ht="18">
      <c r="A11" s="241">
        <f t="shared" si="0"/>
        <v>706580</v>
      </c>
      <c r="B11" s="241" t="s">
        <v>5909</v>
      </c>
      <c r="C11" s="241" t="s">
        <v>5910</v>
      </c>
      <c r="D11" s="241" t="s">
        <v>26</v>
      </c>
      <c r="E11" s="241" t="s">
        <v>26</v>
      </c>
      <c r="F11" s="241" t="s">
        <v>371</v>
      </c>
      <c r="G11" s="241" t="s">
        <v>8336</v>
      </c>
      <c r="H11" s="241" t="s">
        <v>3958</v>
      </c>
      <c r="I11" s="241" t="s">
        <v>52</v>
      </c>
      <c r="J11" s="242" t="s">
        <v>5991</v>
      </c>
      <c r="K11" s="241" t="s">
        <v>6167</v>
      </c>
      <c r="L11" s="241" t="s">
        <v>5912</v>
      </c>
      <c r="M11" s="241" t="s">
        <v>5913</v>
      </c>
      <c r="N11" s="243">
        <v>37</v>
      </c>
      <c r="O11" s="230"/>
      <c r="P11" s="243">
        <v>36</v>
      </c>
      <c r="Q11" s="230"/>
      <c r="R11" s="243">
        <v>1</v>
      </c>
      <c r="S11" s="221"/>
      <c r="T11" s="230"/>
      <c r="U11" s="241">
        <v>5</v>
      </c>
      <c r="V11" s="241">
        <v>5</v>
      </c>
      <c r="W11" s="241">
        <v>0</v>
      </c>
      <c r="X11" s="241">
        <v>5</v>
      </c>
      <c r="Y11" s="241">
        <v>0</v>
      </c>
      <c r="Z11" s="241">
        <v>1</v>
      </c>
      <c r="AA11" s="241">
        <v>4</v>
      </c>
      <c r="AB11" s="241">
        <v>6</v>
      </c>
      <c r="AC11" s="241">
        <v>2</v>
      </c>
      <c r="AD11" s="241">
        <v>5</v>
      </c>
      <c r="AE11" s="241">
        <v>5</v>
      </c>
      <c r="AF11" s="241">
        <v>6</v>
      </c>
      <c r="AG11" s="241">
        <v>2</v>
      </c>
      <c r="AH11" s="241">
        <v>5</v>
      </c>
      <c r="AI11" s="241">
        <v>1</v>
      </c>
      <c r="AJ11" s="119" t="str">
        <f t="shared" si="1"/>
        <v>5, 8, 10, 8, 6</v>
      </c>
      <c r="AK11" s="164">
        <f t="shared" si="2"/>
        <v>5</v>
      </c>
      <c r="AL11" s="164">
        <f t="shared" si="3"/>
        <v>8</v>
      </c>
      <c r="AM11" s="164">
        <f t="shared" si="4"/>
        <v>10</v>
      </c>
      <c r="AN11" s="164">
        <f t="shared" si="5"/>
        <v>8</v>
      </c>
      <c r="AO11" s="164">
        <f t="shared" si="6"/>
        <v>6</v>
      </c>
    </row>
    <row r="12" spans="1:41" ht="18">
      <c r="A12" s="241">
        <f t="shared" si="0"/>
        <v>744441</v>
      </c>
      <c r="B12" s="241" t="s">
        <v>5909</v>
      </c>
      <c r="C12" s="241" t="s">
        <v>5910</v>
      </c>
      <c r="D12" s="241" t="s">
        <v>26</v>
      </c>
      <c r="E12" s="241" t="s">
        <v>26</v>
      </c>
      <c r="F12" s="241" t="s">
        <v>371</v>
      </c>
      <c r="G12" s="241" t="s">
        <v>5928</v>
      </c>
      <c r="H12" s="241" t="s">
        <v>3987</v>
      </c>
      <c r="I12" s="241" t="s">
        <v>52</v>
      </c>
      <c r="J12" s="242" t="s">
        <v>5928</v>
      </c>
      <c r="K12" s="241" t="s">
        <v>6167</v>
      </c>
      <c r="L12" s="241" t="s">
        <v>5912</v>
      </c>
      <c r="M12" s="241" t="s">
        <v>5913</v>
      </c>
      <c r="N12" s="243">
        <v>28</v>
      </c>
      <c r="O12" s="230"/>
      <c r="P12" s="243">
        <v>28</v>
      </c>
      <c r="Q12" s="230"/>
      <c r="R12" s="243">
        <v>0</v>
      </c>
      <c r="S12" s="221"/>
      <c r="T12" s="230"/>
      <c r="U12" s="241">
        <v>5</v>
      </c>
      <c r="V12" s="241">
        <v>5</v>
      </c>
      <c r="W12" s="241">
        <v>0</v>
      </c>
      <c r="X12" s="241">
        <v>5</v>
      </c>
      <c r="Y12" s="241">
        <v>0</v>
      </c>
      <c r="Z12" s="241">
        <v>2</v>
      </c>
      <c r="AA12" s="241">
        <v>2</v>
      </c>
      <c r="AB12" s="241">
        <v>2</v>
      </c>
      <c r="AC12" s="241">
        <v>2</v>
      </c>
      <c r="AD12" s="241">
        <v>1</v>
      </c>
      <c r="AE12" s="241">
        <v>3</v>
      </c>
      <c r="AF12" s="241">
        <v>2</v>
      </c>
      <c r="AG12" s="241">
        <v>4</v>
      </c>
      <c r="AH12" s="241">
        <v>6</v>
      </c>
      <c r="AI12" s="241">
        <v>4</v>
      </c>
      <c r="AJ12" s="119" t="str">
        <f t="shared" si="1"/>
        <v>4, 4, 4, 6, 10</v>
      </c>
      <c r="AK12" s="164">
        <f t="shared" si="2"/>
        <v>4</v>
      </c>
      <c r="AL12" s="164">
        <f t="shared" si="3"/>
        <v>4</v>
      </c>
      <c r="AM12" s="164">
        <f t="shared" si="4"/>
        <v>4</v>
      </c>
      <c r="AN12" s="164">
        <f t="shared" si="5"/>
        <v>6</v>
      </c>
      <c r="AO12" s="164">
        <f t="shared" si="6"/>
        <v>10</v>
      </c>
    </row>
    <row r="13" spans="1:41" ht="18">
      <c r="A13" s="241">
        <f t="shared" si="0"/>
        <v>1027820</v>
      </c>
      <c r="B13" s="241" t="s">
        <v>5909</v>
      </c>
      <c r="C13" s="241" t="s">
        <v>5910</v>
      </c>
      <c r="D13" s="241" t="s">
        <v>26</v>
      </c>
      <c r="E13" s="241" t="s">
        <v>26</v>
      </c>
      <c r="F13" s="241" t="s">
        <v>371</v>
      </c>
      <c r="G13" s="241" t="s">
        <v>5998</v>
      </c>
      <c r="H13" s="241" t="s">
        <v>3732</v>
      </c>
      <c r="I13" s="241" t="s">
        <v>52</v>
      </c>
      <c r="J13" s="242" t="s">
        <v>5998</v>
      </c>
      <c r="K13" s="241" t="s">
        <v>6167</v>
      </c>
      <c r="L13" s="241" t="s">
        <v>5912</v>
      </c>
      <c r="M13" s="241" t="s">
        <v>5913</v>
      </c>
      <c r="N13" s="243">
        <v>36</v>
      </c>
      <c r="O13" s="230"/>
      <c r="P13" s="243">
        <v>36</v>
      </c>
      <c r="Q13" s="230"/>
      <c r="R13" s="243">
        <v>0</v>
      </c>
      <c r="S13" s="221"/>
      <c r="T13" s="230"/>
      <c r="U13" s="241">
        <v>5</v>
      </c>
      <c r="V13" s="241">
        <v>5</v>
      </c>
      <c r="W13" s="241">
        <v>0</v>
      </c>
      <c r="X13" s="241">
        <v>5</v>
      </c>
      <c r="Y13" s="241">
        <v>0</v>
      </c>
      <c r="Z13" s="241">
        <v>3</v>
      </c>
      <c r="AA13" s="241">
        <v>2</v>
      </c>
      <c r="AB13" s="241">
        <v>2</v>
      </c>
      <c r="AC13" s="241">
        <v>1</v>
      </c>
      <c r="AD13" s="241">
        <v>8</v>
      </c>
      <c r="AE13" s="241">
        <v>3</v>
      </c>
      <c r="AF13" s="241">
        <v>2</v>
      </c>
      <c r="AG13" s="241">
        <v>6</v>
      </c>
      <c r="AH13" s="241">
        <v>5</v>
      </c>
      <c r="AI13" s="241">
        <v>4</v>
      </c>
      <c r="AJ13" s="119" t="str">
        <f t="shared" si="1"/>
        <v>5, 3, 11, 8, 9</v>
      </c>
      <c r="AK13" s="164">
        <f t="shared" si="2"/>
        <v>5</v>
      </c>
      <c r="AL13" s="164">
        <f t="shared" si="3"/>
        <v>3</v>
      </c>
      <c r="AM13" s="164">
        <f t="shared" si="4"/>
        <v>11</v>
      </c>
      <c r="AN13" s="164">
        <f t="shared" si="5"/>
        <v>8</v>
      </c>
      <c r="AO13" s="164">
        <f t="shared" si="6"/>
        <v>9</v>
      </c>
    </row>
    <row r="14" spans="1:41" ht="18">
      <c r="A14" s="241">
        <f t="shared" si="0"/>
        <v>1025113</v>
      </c>
      <c r="B14" s="241" t="s">
        <v>5909</v>
      </c>
      <c r="C14" s="241" t="s">
        <v>5910</v>
      </c>
      <c r="D14" s="241" t="s">
        <v>26</v>
      </c>
      <c r="E14" s="241" t="s">
        <v>26</v>
      </c>
      <c r="F14" s="241" t="s">
        <v>371</v>
      </c>
      <c r="G14" s="241" t="s">
        <v>5930</v>
      </c>
      <c r="H14" s="241" t="s">
        <v>4014</v>
      </c>
      <c r="I14" s="241" t="s">
        <v>52</v>
      </c>
      <c r="J14" s="242" t="s">
        <v>18543</v>
      </c>
      <c r="K14" s="241" t="s">
        <v>6167</v>
      </c>
      <c r="L14" s="241" t="s">
        <v>5912</v>
      </c>
      <c r="M14" s="241" t="s">
        <v>5913</v>
      </c>
      <c r="N14" s="243">
        <v>19</v>
      </c>
      <c r="O14" s="230"/>
      <c r="P14" s="243">
        <v>19</v>
      </c>
      <c r="Q14" s="230"/>
      <c r="R14" s="243">
        <v>0</v>
      </c>
      <c r="S14" s="221"/>
      <c r="T14" s="230"/>
      <c r="U14" s="241">
        <v>5</v>
      </c>
      <c r="V14" s="241">
        <v>5</v>
      </c>
      <c r="W14" s="241">
        <v>0</v>
      </c>
      <c r="X14" s="241">
        <v>5</v>
      </c>
      <c r="Y14" s="241">
        <v>0</v>
      </c>
      <c r="Z14" s="241">
        <v>2</v>
      </c>
      <c r="AA14" s="241">
        <v>1</v>
      </c>
      <c r="AB14" s="241">
        <v>2</v>
      </c>
      <c r="AC14" s="241">
        <v>3</v>
      </c>
      <c r="AD14" s="241">
        <v>2</v>
      </c>
      <c r="AE14" s="241">
        <v>2</v>
      </c>
      <c r="AF14" s="241">
        <v>1</v>
      </c>
      <c r="AG14" s="241">
        <v>5</v>
      </c>
      <c r="AH14" s="241">
        <v>0</v>
      </c>
      <c r="AI14" s="241">
        <v>1</v>
      </c>
      <c r="AJ14" s="119" t="str">
        <f t="shared" si="1"/>
        <v>3, 5, 4, 6, 1</v>
      </c>
      <c r="AK14" s="164">
        <f t="shared" si="2"/>
        <v>3</v>
      </c>
      <c r="AL14" s="164">
        <f t="shared" si="3"/>
        <v>5</v>
      </c>
      <c r="AM14" s="164">
        <f t="shared" si="4"/>
        <v>4</v>
      </c>
      <c r="AN14" s="164">
        <f t="shared" si="5"/>
        <v>6</v>
      </c>
      <c r="AO14" s="164">
        <f t="shared" si="6"/>
        <v>1</v>
      </c>
    </row>
    <row r="15" spans="1:41" ht="27">
      <c r="A15" s="241">
        <f t="shared" si="0"/>
        <v>1025154</v>
      </c>
      <c r="B15" s="241" t="s">
        <v>5909</v>
      </c>
      <c r="C15" s="241" t="s">
        <v>5910</v>
      </c>
      <c r="D15" s="241" t="s">
        <v>26</v>
      </c>
      <c r="E15" s="241" t="s">
        <v>26</v>
      </c>
      <c r="F15" s="241" t="s">
        <v>371</v>
      </c>
      <c r="G15" s="241" t="s">
        <v>5921</v>
      </c>
      <c r="H15" s="241" t="s">
        <v>3855</v>
      </c>
      <c r="I15" s="241" t="s">
        <v>52</v>
      </c>
      <c r="J15" s="242" t="s">
        <v>6000</v>
      </c>
      <c r="K15" s="241" t="s">
        <v>6167</v>
      </c>
      <c r="L15" s="241" t="s">
        <v>5912</v>
      </c>
      <c r="M15" s="241" t="s">
        <v>5913</v>
      </c>
      <c r="N15" s="243">
        <v>30</v>
      </c>
      <c r="O15" s="230"/>
      <c r="P15" s="243">
        <v>30</v>
      </c>
      <c r="Q15" s="230"/>
      <c r="R15" s="243">
        <v>0</v>
      </c>
      <c r="S15" s="221"/>
      <c r="T15" s="230"/>
      <c r="U15" s="241">
        <v>5</v>
      </c>
      <c r="V15" s="241">
        <v>5</v>
      </c>
      <c r="W15" s="241">
        <v>0</v>
      </c>
      <c r="X15" s="241">
        <v>5</v>
      </c>
      <c r="Y15" s="241">
        <v>0</v>
      </c>
      <c r="Z15" s="241">
        <v>3</v>
      </c>
      <c r="AA15" s="241">
        <v>2</v>
      </c>
      <c r="AB15" s="241">
        <v>2</v>
      </c>
      <c r="AC15" s="241">
        <v>3</v>
      </c>
      <c r="AD15" s="241">
        <v>2</v>
      </c>
      <c r="AE15" s="241">
        <v>2</v>
      </c>
      <c r="AF15" s="241">
        <v>6</v>
      </c>
      <c r="AG15" s="241">
        <v>2</v>
      </c>
      <c r="AH15" s="241">
        <v>4</v>
      </c>
      <c r="AI15" s="241">
        <v>4</v>
      </c>
      <c r="AJ15" s="119" t="str">
        <f t="shared" si="1"/>
        <v>5, 5, 4, 8, 8</v>
      </c>
      <c r="AK15" s="164">
        <f t="shared" si="2"/>
        <v>5</v>
      </c>
      <c r="AL15" s="164">
        <f t="shared" si="3"/>
        <v>5</v>
      </c>
      <c r="AM15" s="164">
        <f t="shared" si="4"/>
        <v>4</v>
      </c>
      <c r="AN15" s="164">
        <f t="shared" si="5"/>
        <v>8</v>
      </c>
      <c r="AO15" s="164">
        <f t="shared" si="6"/>
        <v>8</v>
      </c>
    </row>
    <row r="16" spans="1:41" ht="18">
      <c r="A16" s="241">
        <f t="shared" si="0"/>
        <v>1025196</v>
      </c>
      <c r="B16" s="241" t="s">
        <v>5909</v>
      </c>
      <c r="C16" s="241" t="s">
        <v>5910</v>
      </c>
      <c r="D16" s="241" t="s">
        <v>26</v>
      </c>
      <c r="E16" s="241" t="s">
        <v>26</v>
      </c>
      <c r="F16" s="241" t="s">
        <v>371</v>
      </c>
      <c r="G16" s="241" t="s">
        <v>660</v>
      </c>
      <c r="H16" s="241" t="s">
        <v>3686</v>
      </c>
      <c r="I16" s="241" t="s">
        <v>52</v>
      </c>
      <c r="J16" s="242" t="s">
        <v>600</v>
      </c>
      <c r="K16" s="241" t="s">
        <v>6167</v>
      </c>
      <c r="L16" s="241" t="s">
        <v>5912</v>
      </c>
      <c r="M16" s="241" t="s">
        <v>5913</v>
      </c>
      <c r="N16" s="243">
        <v>33</v>
      </c>
      <c r="O16" s="230"/>
      <c r="P16" s="243">
        <v>33</v>
      </c>
      <c r="Q16" s="230"/>
      <c r="R16" s="243">
        <v>0</v>
      </c>
      <c r="S16" s="221"/>
      <c r="T16" s="230"/>
      <c r="U16" s="241">
        <v>5</v>
      </c>
      <c r="V16" s="241">
        <v>5</v>
      </c>
      <c r="W16" s="241">
        <v>0</v>
      </c>
      <c r="X16" s="241">
        <v>5</v>
      </c>
      <c r="Y16" s="241">
        <v>0</v>
      </c>
      <c r="Z16" s="241">
        <v>3</v>
      </c>
      <c r="AA16" s="241">
        <v>4</v>
      </c>
      <c r="AB16" s="241">
        <v>5</v>
      </c>
      <c r="AC16" s="241">
        <v>4</v>
      </c>
      <c r="AD16" s="241">
        <v>2</v>
      </c>
      <c r="AE16" s="241">
        <v>2</v>
      </c>
      <c r="AF16" s="241">
        <v>1</v>
      </c>
      <c r="AG16" s="241">
        <v>4</v>
      </c>
      <c r="AH16" s="241">
        <v>2</v>
      </c>
      <c r="AI16" s="241">
        <v>6</v>
      </c>
      <c r="AJ16" s="119" t="str">
        <f t="shared" si="1"/>
        <v>7, 9, 4, 5, 8</v>
      </c>
      <c r="AK16" s="164">
        <f t="shared" si="2"/>
        <v>7</v>
      </c>
      <c r="AL16" s="164">
        <f t="shared" si="3"/>
        <v>9</v>
      </c>
      <c r="AM16" s="164">
        <f t="shared" si="4"/>
        <v>4</v>
      </c>
      <c r="AN16" s="164">
        <f t="shared" si="5"/>
        <v>5</v>
      </c>
      <c r="AO16" s="164">
        <f t="shared" si="6"/>
        <v>8</v>
      </c>
    </row>
    <row r="17" spans="1:41" ht="18">
      <c r="A17" s="241">
        <f t="shared" si="0"/>
        <v>1029982</v>
      </c>
      <c r="B17" s="241" t="s">
        <v>5909</v>
      </c>
      <c r="C17" s="241" t="s">
        <v>5910</v>
      </c>
      <c r="D17" s="241" t="s">
        <v>26</v>
      </c>
      <c r="E17" s="241" t="s">
        <v>26</v>
      </c>
      <c r="F17" s="241" t="s">
        <v>371</v>
      </c>
      <c r="G17" s="241" t="s">
        <v>5973</v>
      </c>
      <c r="H17" s="241" t="s">
        <v>3904</v>
      </c>
      <c r="I17" s="241" t="s">
        <v>52</v>
      </c>
      <c r="J17" s="242" t="s">
        <v>19311</v>
      </c>
      <c r="K17" s="241" t="s">
        <v>6167</v>
      </c>
      <c r="L17" s="241" t="s">
        <v>5912</v>
      </c>
      <c r="M17" s="241" t="s">
        <v>5913</v>
      </c>
      <c r="N17" s="243">
        <v>31</v>
      </c>
      <c r="O17" s="230"/>
      <c r="P17" s="243">
        <v>31</v>
      </c>
      <c r="Q17" s="230"/>
      <c r="R17" s="243">
        <v>0</v>
      </c>
      <c r="S17" s="221"/>
      <c r="T17" s="230"/>
      <c r="U17" s="241">
        <v>5</v>
      </c>
      <c r="V17" s="241">
        <v>5</v>
      </c>
      <c r="W17" s="241">
        <v>0</v>
      </c>
      <c r="X17" s="241">
        <v>5</v>
      </c>
      <c r="Y17" s="241">
        <v>0</v>
      </c>
      <c r="Z17" s="241">
        <v>3</v>
      </c>
      <c r="AA17" s="241">
        <v>1</v>
      </c>
      <c r="AB17" s="241">
        <v>4</v>
      </c>
      <c r="AC17" s="241">
        <v>2</v>
      </c>
      <c r="AD17" s="241">
        <v>4</v>
      </c>
      <c r="AE17" s="241">
        <v>2</v>
      </c>
      <c r="AF17" s="241">
        <v>5</v>
      </c>
      <c r="AG17" s="241">
        <v>3</v>
      </c>
      <c r="AH17" s="241">
        <v>1</v>
      </c>
      <c r="AI17" s="241">
        <v>6</v>
      </c>
      <c r="AJ17" s="119" t="str">
        <f t="shared" si="1"/>
        <v>4, 6, 6, 8, 7</v>
      </c>
      <c r="AK17" s="164">
        <f t="shared" si="2"/>
        <v>4</v>
      </c>
      <c r="AL17" s="164">
        <f t="shared" si="3"/>
        <v>6</v>
      </c>
      <c r="AM17" s="164">
        <f t="shared" si="4"/>
        <v>6</v>
      </c>
      <c r="AN17" s="164">
        <f t="shared" si="5"/>
        <v>8</v>
      </c>
      <c r="AO17" s="164">
        <f t="shared" si="6"/>
        <v>7</v>
      </c>
    </row>
    <row r="18" spans="1:41" ht="18">
      <c r="A18" s="241">
        <f t="shared" si="0"/>
        <v>1260124</v>
      </c>
      <c r="B18" s="241" t="s">
        <v>5909</v>
      </c>
      <c r="C18" s="241" t="s">
        <v>5910</v>
      </c>
      <c r="D18" s="241" t="s">
        <v>26</v>
      </c>
      <c r="E18" s="241" t="s">
        <v>26</v>
      </c>
      <c r="F18" s="241" t="s">
        <v>371</v>
      </c>
      <c r="G18" s="241" t="s">
        <v>5919</v>
      </c>
      <c r="H18" s="241" t="s">
        <v>3882</v>
      </c>
      <c r="I18" s="241" t="s">
        <v>52</v>
      </c>
      <c r="J18" s="242" t="s">
        <v>5996</v>
      </c>
      <c r="K18" s="241" t="s">
        <v>6167</v>
      </c>
      <c r="L18" s="241" t="s">
        <v>5912</v>
      </c>
      <c r="M18" s="241" t="s">
        <v>5913</v>
      </c>
      <c r="N18" s="243">
        <v>12</v>
      </c>
      <c r="O18" s="230"/>
      <c r="P18" s="243">
        <v>12</v>
      </c>
      <c r="Q18" s="230"/>
      <c r="R18" s="243">
        <v>0</v>
      </c>
      <c r="S18" s="221"/>
      <c r="T18" s="230"/>
      <c r="U18" s="241">
        <v>5</v>
      </c>
      <c r="V18" s="241">
        <v>5</v>
      </c>
      <c r="W18" s="241">
        <v>0</v>
      </c>
      <c r="X18" s="241">
        <v>5</v>
      </c>
      <c r="Y18" s="241">
        <v>0</v>
      </c>
      <c r="Z18" s="241">
        <v>0</v>
      </c>
      <c r="AA18" s="241">
        <v>1</v>
      </c>
      <c r="AB18" s="241">
        <v>1</v>
      </c>
      <c r="AC18" s="241">
        <v>1</v>
      </c>
      <c r="AD18" s="241">
        <v>1</v>
      </c>
      <c r="AE18" s="241">
        <v>3</v>
      </c>
      <c r="AF18" s="241">
        <v>1</v>
      </c>
      <c r="AG18" s="241">
        <v>1</v>
      </c>
      <c r="AH18" s="241">
        <v>2</v>
      </c>
      <c r="AI18" s="241">
        <v>1</v>
      </c>
      <c r="AJ18" s="119" t="str">
        <f t="shared" si="1"/>
        <v>1, 2, 4, 2, 3</v>
      </c>
      <c r="AK18" s="164">
        <f t="shared" si="2"/>
        <v>1</v>
      </c>
      <c r="AL18" s="164">
        <f t="shared" si="3"/>
        <v>2</v>
      </c>
      <c r="AM18" s="164">
        <f t="shared" si="4"/>
        <v>4</v>
      </c>
      <c r="AN18" s="164">
        <f t="shared" si="5"/>
        <v>2</v>
      </c>
      <c r="AO18" s="164">
        <f t="shared" si="6"/>
        <v>3</v>
      </c>
    </row>
    <row r="19" spans="1:41" ht="18">
      <c r="A19" s="241">
        <f t="shared" si="0"/>
        <v>1572544</v>
      </c>
      <c r="B19" s="241" t="s">
        <v>5909</v>
      </c>
      <c r="C19" s="241" t="s">
        <v>5910</v>
      </c>
      <c r="D19" s="241" t="s">
        <v>26</v>
      </c>
      <c r="E19" s="241" t="s">
        <v>26</v>
      </c>
      <c r="F19" s="241" t="s">
        <v>371</v>
      </c>
      <c r="G19" s="241" t="s">
        <v>5945</v>
      </c>
      <c r="H19" s="241" t="s">
        <v>3709</v>
      </c>
      <c r="I19" s="241" t="s">
        <v>52</v>
      </c>
      <c r="J19" s="242" t="s">
        <v>5999</v>
      </c>
      <c r="K19" s="241" t="s">
        <v>6167</v>
      </c>
      <c r="L19" s="241" t="s">
        <v>5912</v>
      </c>
      <c r="M19" s="241" t="s">
        <v>5913</v>
      </c>
      <c r="N19" s="243">
        <v>9</v>
      </c>
      <c r="O19" s="230"/>
      <c r="P19" s="243">
        <v>9</v>
      </c>
      <c r="Q19" s="230"/>
      <c r="R19" s="243">
        <v>0</v>
      </c>
      <c r="S19" s="221"/>
      <c r="T19" s="230"/>
      <c r="U19" s="241">
        <v>4</v>
      </c>
      <c r="V19" s="241">
        <v>4</v>
      </c>
      <c r="W19" s="241">
        <v>0</v>
      </c>
      <c r="X19" s="241">
        <v>4</v>
      </c>
      <c r="Y19" s="241">
        <v>0</v>
      </c>
      <c r="Z19" s="241">
        <v>0</v>
      </c>
      <c r="AA19" s="241">
        <v>1</v>
      </c>
      <c r="AB19" s="241">
        <v>1</v>
      </c>
      <c r="AC19" s="241">
        <v>1</v>
      </c>
      <c r="AD19" s="241">
        <v>1</v>
      </c>
      <c r="AE19" s="241">
        <v>4</v>
      </c>
      <c r="AF19" s="241">
        <v>0</v>
      </c>
      <c r="AG19" s="241">
        <v>0</v>
      </c>
      <c r="AH19" s="241">
        <v>1</v>
      </c>
      <c r="AI19" s="241">
        <v>0</v>
      </c>
      <c r="AJ19" s="119" t="str">
        <f t="shared" si="1"/>
        <v>1, 2, 5, 0, 1</v>
      </c>
      <c r="AK19" s="164">
        <f t="shared" si="2"/>
        <v>1</v>
      </c>
      <c r="AL19" s="164">
        <f t="shared" si="3"/>
        <v>2</v>
      </c>
      <c r="AM19" s="164">
        <f t="shared" si="4"/>
        <v>5</v>
      </c>
      <c r="AN19" s="164">
        <f t="shared" si="5"/>
        <v>0</v>
      </c>
      <c r="AO19" s="164">
        <f t="shared" si="6"/>
        <v>1</v>
      </c>
    </row>
    <row r="20" spans="1:41" ht="18">
      <c r="A20" s="241">
        <f t="shared" si="0"/>
        <v>1571397</v>
      </c>
      <c r="B20" s="241" t="s">
        <v>5909</v>
      </c>
      <c r="C20" s="241" t="s">
        <v>5910</v>
      </c>
      <c r="D20" s="241" t="s">
        <v>26</v>
      </c>
      <c r="E20" s="241" t="s">
        <v>26</v>
      </c>
      <c r="F20" s="241" t="s">
        <v>371</v>
      </c>
      <c r="G20" s="241" t="s">
        <v>371</v>
      </c>
      <c r="H20" s="241" t="s">
        <v>19390</v>
      </c>
      <c r="I20" s="241" t="s">
        <v>52</v>
      </c>
      <c r="J20" s="242" t="s">
        <v>19391</v>
      </c>
      <c r="K20" s="241" t="s">
        <v>6167</v>
      </c>
      <c r="L20" s="241" t="s">
        <v>5912</v>
      </c>
      <c r="M20" s="241" t="s">
        <v>5927</v>
      </c>
      <c r="N20" s="243">
        <v>1</v>
      </c>
      <c r="O20" s="230"/>
      <c r="P20" s="243">
        <v>1</v>
      </c>
      <c r="Q20" s="230"/>
      <c r="R20" s="243">
        <v>0</v>
      </c>
      <c r="S20" s="221"/>
      <c r="T20" s="230"/>
      <c r="U20" s="241">
        <v>1</v>
      </c>
      <c r="V20" s="241">
        <v>1</v>
      </c>
      <c r="W20" s="241">
        <v>0</v>
      </c>
      <c r="X20" s="241">
        <v>0</v>
      </c>
      <c r="Y20" s="241">
        <v>0</v>
      </c>
      <c r="Z20" s="241">
        <v>0</v>
      </c>
      <c r="AA20" s="241">
        <v>0</v>
      </c>
      <c r="AB20" s="241">
        <v>0</v>
      </c>
      <c r="AC20" s="241">
        <v>0</v>
      </c>
      <c r="AD20" s="241">
        <v>0</v>
      </c>
      <c r="AE20" s="241">
        <v>0</v>
      </c>
      <c r="AF20" s="241">
        <v>0</v>
      </c>
      <c r="AG20" s="241">
        <v>0</v>
      </c>
      <c r="AH20" s="241">
        <v>1</v>
      </c>
      <c r="AI20" s="241">
        <v>0</v>
      </c>
      <c r="AJ20" s="119" t="str">
        <f t="shared" si="1"/>
        <v>0, 0, 0, 0, 1</v>
      </c>
      <c r="AK20" s="164">
        <f t="shared" si="2"/>
        <v>0</v>
      </c>
      <c r="AL20" s="164">
        <f t="shared" si="3"/>
        <v>0</v>
      </c>
      <c r="AM20" s="164">
        <f t="shared" si="4"/>
        <v>0</v>
      </c>
      <c r="AN20" s="164">
        <f t="shared" si="5"/>
        <v>0</v>
      </c>
      <c r="AO20" s="164">
        <f t="shared" si="6"/>
        <v>1</v>
      </c>
    </row>
    <row r="21" spans="1:41" ht="18">
      <c r="A21" s="241">
        <f t="shared" si="0"/>
        <v>1418169</v>
      </c>
      <c r="B21" s="241" t="s">
        <v>5909</v>
      </c>
      <c r="C21" s="241" t="s">
        <v>5910</v>
      </c>
      <c r="D21" s="241" t="s">
        <v>26</v>
      </c>
      <c r="E21" s="241" t="s">
        <v>26</v>
      </c>
      <c r="F21" s="241" t="s">
        <v>371</v>
      </c>
      <c r="G21" s="241" t="s">
        <v>371</v>
      </c>
      <c r="H21" s="241" t="s">
        <v>6001</v>
      </c>
      <c r="I21" s="241" t="s">
        <v>52</v>
      </c>
      <c r="J21" s="242" t="s">
        <v>6002</v>
      </c>
      <c r="K21" s="241" t="s">
        <v>6167</v>
      </c>
      <c r="L21" s="241" t="s">
        <v>5912</v>
      </c>
      <c r="M21" s="241" t="s">
        <v>6003</v>
      </c>
      <c r="N21" s="243">
        <v>159</v>
      </c>
      <c r="O21" s="230"/>
      <c r="P21" s="243">
        <v>140</v>
      </c>
      <c r="Q21" s="230"/>
      <c r="R21" s="243">
        <v>19</v>
      </c>
      <c r="S21" s="221"/>
      <c r="T21" s="230"/>
      <c r="U21" s="241">
        <v>5</v>
      </c>
      <c r="V21" s="241">
        <v>6</v>
      </c>
      <c r="W21" s="241">
        <v>0</v>
      </c>
      <c r="X21" s="241">
        <v>6</v>
      </c>
      <c r="Y21" s="241">
        <v>0</v>
      </c>
      <c r="Z21" s="241">
        <v>17</v>
      </c>
      <c r="AA21" s="241">
        <v>31</v>
      </c>
      <c r="AB21" s="241">
        <v>15</v>
      </c>
      <c r="AC21" s="241">
        <v>12</v>
      </c>
      <c r="AD21" s="241">
        <v>15</v>
      </c>
      <c r="AE21" s="241">
        <v>14</v>
      </c>
      <c r="AF21" s="241">
        <v>16</v>
      </c>
      <c r="AG21" s="241">
        <v>16</v>
      </c>
      <c r="AH21" s="241">
        <v>11</v>
      </c>
      <c r="AI21" s="241">
        <v>12</v>
      </c>
      <c r="AJ21" s="119" t="str">
        <f t="shared" si="1"/>
        <v>48, 27, 29, 32, 23</v>
      </c>
      <c r="AK21" s="164">
        <f t="shared" si="2"/>
        <v>48</v>
      </c>
      <c r="AL21" s="164">
        <f t="shared" si="3"/>
        <v>27</v>
      </c>
      <c r="AM21" s="164">
        <f t="shared" si="4"/>
        <v>29</v>
      </c>
      <c r="AN21" s="164">
        <f t="shared" si="5"/>
        <v>32</v>
      </c>
      <c r="AO21" s="164">
        <f t="shared" si="6"/>
        <v>23</v>
      </c>
    </row>
    <row r="22" spans="1:41" ht="18">
      <c r="A22" s="241">
        <f t="shared" si="0"/>
        <v>1385061</v>
      </c>
      <c r="B22" s="241" t="s">
        <v>5909</v>
      </c>
      <c r="C22" s="241" t="s">
        <v>5910</v>
      </c>
      <c r="D22" s="241" t="s">
        <v>26</v>
      </c>
      <c r="E22" s="241" t="s">
        <v>26</v>
      </c>
      <c r="F22" s="241" t="s">
        <v>371</v>
      </c>
      <c r="G22" s="241" t="s">
        <v>5920</v>
      </c>
      <c r="H22" s="241" t="s">
        <v>5552</v>
      </c>
      <c r="I22" s="241" t="s">
        <v>52</v>
      </c>
      <c r="J22" s="242" t="s">
        <v>5997</v>
      </c>
      <c r="K22" s="241" t="s">
        <v>6167</v>
      </c>
      <c r="L22" s="241" t="s">
        <v>5912</v>
      </c>
      <c r="M22" s="241" t="s">
        <v>5913</v>
      </c>
      <c r="N22" s="243">
        <v>31</v>
      </c>
      <c r="O22" s="230"/>
      <c r="P22" s="243">
        <v>31</v>
      </c>
      <c r="Q22" s="230"/>
      <c r="R22" s="243">
        <v>0</v>
      </c>
      <c r="S22" s="221"/>
      <c r="T22" s="230"/>
      <c r="U22" s="241">
        <v>5</v>
      </c>
      <c r="V22" s="241">
        <v>5</v>
      </c>
      <c r="W22" s="241">
        <v>0</v>
      </c>
      <c r="X22" s="241">
        <v>5</v>
      </c>
      <c r="Y22" s="241">
        <v>0</v>
      </c>
      <c r="Z22" s="241">
        <v>4</v>
      </c>
      <c r="AA22" s="241">
        <v>1</v>
      </c>
      <c r="AB22" s="241">
        <v>6</v>
      </c>
      <c r="AC22" s="241">
        <v>1</v>
      </c>
      <c r="AD22" s="241">
        <v>3</v>
      </c>
      <c r="AE22" s="241">
        <v>2</v>
      </c>
      <c r="AF22" s="241">
        <v>4</v>
      </c>
      <c r="AG22" s="241">
        <v>4</v>
      </c>
      <c r="AH22" s="241">
        <v>4</v>
      </c>
      <c r="AI22" s="241">
        <v>2</v>
      </c>
      <c r="AJ22" s="119" t="str">
        <f t="shared" si="1"/>
        <v>5, 7, 5, 8, 6</v>
      </c>
      <c r="AK22" s="164">
        <f t="shared" si="2"/>
        <v>5</v>
      </c>
      <c r="AL22" s="164">
        <f t="shared" si="3"/>
        <v>7</v>
      </c>
      <c r="AM22" s="164">
        <f t="shared" si="4"/>
        <v>5</v>
      </c>
      <c r="AN22" s="164">
        <f t="shared" si="5"/>
        <v>8</v>
      </c>
      <c r="AO22" s="164">
        <f t="shared" si="6"/>
        <v>6</v>
      </c>
    </row>
    <row r="23" spans="1:41" ht="18">
      <c r="A23" s="241">
        <f t="shared" si="0"/>
        <v>1541887</v>
      </c>
      <c r="B23" s="241" t="s">
        <v>5909</v>
      </c>
      <c r="C23" s="241" t="s">
        <v>5910</v>
      </c>
      <c r="D23" s="241" t="s">
        <v>26</v>
      </c>
      <c r="E23" s="241" t="s">
        <v>26</v>
      </c>
      <c r="F23" s="241" t="s">
        <v>371</v>
      </c>
      <c r="G23" s="241" t="s">
        <v>5934</v>
      </c>
      <c r="H23" s="241" t="s">
        <v>6004</v>
      </c>
      <c r="I23" s="241" t="s">
        <v>52</v>
      </c>
      <c r="J23" s="242" t="s">
        <v>6005</v>
      </c>
      <c r="K23" s="241" t="s">
        <v>6167</v>
      </c>
      <c r="L23" s="241" t="s">
        <v>5912</v>
      </c>
      <c r="M23" s="241" t="s">
        <v>6003</v>
      </c>
      <c r="N23" s="243">
        <v>43</v>
      </c>
      <c r="O23" s="230"/>
      <c r="P23" s="243">
        <v>42</v>
      </c>
      <c r="Q23" s="230"/>
      <c r="R23" s="243">
        <v>1</v>
      </c>
      <c r="S23" s="221"/>
      <c r="T23" s="230"/>
      <c r="U23" s="241">
        <v>5</v>
      </c>
      <c r="V23" s="241">
        <v>5</v>
      </c>
      <c r="W23" s="241">
        <v>0</v>
      </c>
      <c r="X23" s="241">
        <v>5</v>
      </c>
      <c r="Y23" s="241">
        <v>0</v>
      </c>
      <c r="Z23" s="241">
        <v>8</v>
      </c>
      <c r="AA23" s="241">
        <v>5</v>
      </c>
      <c r="AB23" s="241">
        <v>1</v>
      </c>
      <c r="AC23" s="241">
        <v>4</v>
      </c>
      <c r="AD23" s="241">
        <v>3</v>
      </c>
      <c r="AE23" s="241">
        <v>1</v>
      </c>
      <c r="AF23" s="241">
        <v>2</v>
      </c>
      <c r="AG23" s="241">
        <v>7</v>
      </c>
      <c r="AH23" s="241">
        <v>5</v>
      </c>
      <c r="AI23" s="241">
        <v>7</v>
      </c>
      <c r="AJ23" s="119" t="str">
        <f t="shared" si="1"/>
        <v>13, 5, 4, 9, 12</v>
      </c>
      <c r="AK23" s="164">
        <f t="shared" si="2"/>
        <v>13</v>
      </c>
      <c r="AL23" s="164">
        <f t="shared" si="3"/>
        <v>5</v>
      </c>
      <c r="AM23" s="164">
        <f t="shared" si="4"/>
        <v>4</v>
      </c>
      <c r="AN23" s="164">
        <f t="shared" si="5"/>
        <v>9</v>
      </c>
      <c r="AO23" s="164">
        <f t="shared" si="6"/>
        <v>12</v>
      </c>
    </row>
    <row r="24" spans="1:41" ht="18">
      <c r="A24" s="241">
        <f t="shared" si="0"/>
        <v>1025394</v>
      </c>
      <c r="B24" s="241" t="s">
        <v>5909</v>
      </c>
      <c r="C24" s="241" t="s">
        <v>5910</v>
      </c>
      <c r="D24" s="241" t="s">
        <v>26</v>
      </c>
      <c r="E24" s="241" t="s">
        <v>26</v>
      </c>
      <c r="F24" s="241" t="s">
        <v>386</v>
      </c>
      <c r="G24" s="241" t="s">
        <v>5949</v>
      </c>
      <c r="H24" s="241" t="s">
        <v>4150</v>
      </c>
      <c r="I24" s="241" t="s">
        <v>52</v>
      </c>
      <c r="J24" s="242" t="s">
        <v>5949</v>
      </c>
      <c r="K24" s="241" t="s">
        <v>6167</v>
      </c>
      <c r="L24" s="241" t="s">
        <v>5912</v>
      </c>
      <c r="M24" s="241" t="s">
        <v>5913</v>
      </c>
      <c r="N24" s="243">
        <v>119</v>
      </c>
      <c r="O24" s="230"/>
      <c r="P24" s="243">
        <v>119</v>
      </c>
      <c r="Q24" s="230"/>
      <c r="R24" s="243">
        <v>0</v>
      </c>
      <c r="S24" s="221"/>
      <c r="T24" s="230"/>
      <c r="U24" s="241">
        <v>5</v>
      </c>
      <c r="V24" s="241">
        <v>8</v>
      </c>
      <c r="W24" s="241">
        <v>0</v>
      </c>
      <c r="X24" s="241">
        <v>8</v>
      </c>
      <c r="Y24" s="241">
        <v>0</v>
      </c>
      <c r="Z24" s="241">
        <v>8</v>
      </c>
      <c r="AA24" s="241">
        <v>12</v>
      </c>
      <c r="AB24" s="241">
        <v>10</v>
      </c>
      <c r="AC24" s="241">
        <v>10</v>
      </c>
      <c r="AD24" s="241">
        <v>11</v>
      </c>
      <c r="AE24" s="241">
        <v>10</v>
      </c>
      <c r="AF24" s="241">
        <v>16</v>
      </c>
      <c r="AG24" s="241">
        <v>9</v>
      </c>
      <c r="AH24" s="241">
        <v>20</v>
      </c>
      <c r="AI24" s="241">
        <v>13</v>
      </c>
      <c r="AJ24" s="119" t="str">
        <f t="shared" si="1"/>
        <v>20, 20, 21, 25, 33</v>
      </c>
      <c r="AK24" s="164">
        <f t="shared" si="2"/>
        <v>20</v>
      </c>
      <c r="AL24" s="164">
        <f t="shared" si="3"/>
        <v>20</v>
      </c>
      <c r="AM24" s="164">
        <f t="shared" si="4"/>
        <v>21</v>
      </c>
      <c r="AN24" s="164">
        <f t="shared" si="5"/>
        <v>25</v>
      </c>
      <c r="AO24" s="164">
        <f t="shared" si="6"/>
        <v>33</v>
      </c>
    </row>
    <row r="25" spans="1:41" ht="18">
      <c r="A25" s="241">
        <f t="shared" si="0"/>
        <v>631135</v>
      </c>
      <c r="B25" s="241" t="s">
        <v>5909</v>
      </c>
      <c r="C25" s="241" t="s">
        <v>5910</v>
      </c>
      <c r="D25" s="241" t="s">
        <v>26</v>
      </c>
      <c r="E25" s="241" t="s">
        <v>26</v>
      </c>
      <c r="F25" s="241" t="s">
        <v>386</v>
      </c>
      <c r="G25" s="241" t="s">
        <v>386</v>
      </c>
      <c r="H25" s="241" t="s">
        <v>4098</v>
      </c>
      <c r="I25" s="241" t="s">
        <v>52</v>
      </c>
      <c r="J25" s="242" t="s">
        <v>6006</v>
      </c>
      <c r="K25" s="241" t="s">
        <v>6167</v>
      </c>
      <c r="L25" s="241" t="s">
        <v>5912</v>
      </c>
      <c r="M25" s="241" t="s">
        <v>5913</v>
      </c>
      <c r="N25" s="243">
        <v>147</v>
      </c>
      <c r="O25" s="230"/>
      <c r="P25" s="243">
        <v>135</v>
      </c>
      <c r="Q25" s="230"/>
      <c r="R25" s="243">
        <v>12</v>
      </c>
      <c r="S25" s="221"/>
      <c r="T25" s="230"/>
      <c r="U25" s="241">
        <v>5</v>
      </c>
      <c r="V25" s="241">
        <v>10</v>
      </c>
      <c r="W25" s="241">
        <v>0</v>
      </c>
      <c r="X25" s="241">
        <v>10</v>
      </c>
      <c r="Y25" s="241">
        <v>0</v>
      </c>
      <c r="Z25" s="241">
        <v>17</v>
      </c>
      <c r="AA25" s="241">
        <v>16</v>
      </c>
      <c r="AB25" s="241">
        <v>11</v>
      </c>
      <c r="AC25" s="241">
        <v>12</v>
      </c>
      <c r="AD25" s="241">
        <v>8</v>
      </c>
      <c r="AE25" s="241">
        <v>14</v>
      </c>
      <c r="AF25" s="241">
        <v>9</v>
      </c>
      <c r="AG25" s="241">
        <v>19</v>
      </c>
      <c r="AH25" s="241">
        <v>22</v>
      </c>
      <c r="AI25" s="241">
        <v>19</v>
      </c>
      <c r="AJ25" s="119" t="str">
        <f t="shared" si="1"/>
        <v>33, 23, 22, 28, 41</v>
      </c>
      <c r="AK25" s="164">
        <f t="shared" si="2"/>
        <v>33</v>
      </c>
      <c r="AL25" s="164">
        <f t="shared" si="3"/>
        <v>23</v>
      </c>
      <c r="AM25" s="164">
        <f t="shared" si="4"/>
        <v>22</v>
      </c>
      <c r="AN25" s="164">
        <f t="shared" si="5"/>
        <v>28</v>
      </c>
      <c r="AO25" s="164">
        <f t="shared" si="6"/>
        <v>41</v>
      </c>
    </row>
    <row r="26" spans="1:41" ht="18">
      <c r="A26" s="241">
        <f t="shared" si="0"/>
        <v>507533</v>
      </c>
      <c r="B26" s="241" t="s">
        <v>5909</v>
      </c>
      <c r="C26" s="241" t="s">
        <v>5910</v>
      </c>
      <c r="D26" s="241" t="s">
        <v>26</v>
      </c>
      <c r="E26" s="241" t="s">
        <v>26</v>
      </c>
      <c r="F26" s="241" t="s">
        <v>394</v>
      </c>
      <c r="G26" s="241" t="s">
        <v>394</v>
      </c>
      <c r="H26" s="241" t="s">
        <v>4250</v>
      </c>
      <c r="I26" s="241" t="s">
        <v>52</v>
      </c>
      <c r="J26" s="242" t="s">
        <v>6055</v>
      </c>
      <c r="K26" s="241" t="s">
        <v>6167</v>
      </c>
      <c r="L26" s="241" t="s">
        <v>5912</v>
      </c>
      <c r="M26" s="241" t="s">
        <v>5913</v>
      </c>
      <c r="N26" s="243">
        <v>216</v>
      </c>
      <c r="O26" s="230"/>
      <c r="P26" s="243">
        <v>216</v>
      </c>
      <c r="Q26" s="230"/>
      <c r="R26" s="243">
        <v>0</v>
      </c>
      <c r="S26" s="221"/>
      <c r="T26" s="230"/>
      <c r="U26" s="241">
        <v>5</v>
      </c>
      <c r="V26" s="241">
        <v>14</v>
      </c>
      <c r="W26" s="241">
        <v>0</v>
      </c>
      <c r="X26" s="241">
        <v>14</v>
      </c>
      <c r="Y26" s="241">
        <v>0</v>
      </c>
      <c r="Z26" s="241">
        <v>24</v>
      </c>
      <c r="AA26" s="241">
        <v>21</v>
      </c>
      <c r="AB26" s="241">
        <v>19</v>
      </c>
      <c r="AC26" s="241">
        <v>17</v>
      </c>
      <c r="AD26" s="241">
        <v>25</v>
      </c>
      <c r="AE26" s="241">
        <v>22</v>
      </c>
      <c r="AF26" s="241">
        <v>24</v>
      </c>
      <c r="AG26" s="241">
        <v>23</v>
      </c>
      <c r="AH26" s="241">
        <v>20</v>
      </c>
      <c r="AI26" s="241">
        <v>21</v>
      </c>
      <c r="AJ26" s="119" t="str">
        <f t="shared" si="1"/>
        <v>45, 36, 47, 47, 41</v>
      </c>
      <c r="AK26" s="164">
        <f t="shared" si="2"/>
        <v>45</v>
      </c>
      <c r="AL26" s="164">
        <f t="shared" si="3"/>
        <v>36</v>
      </c>
      <c r="AM26" s="164">
        <f t="shared" si="4"/>
        <v>47</v>
      </c>
      <c r="AN26" s="164">
        <f t="shared" si="5"/>
        <v>47</v>
      </c>
      <c r="AO26" s="164">
        <f t="shared" si="6"/>
        <v>41</v>
      </c>
    </row>
    <row r="27" spans="1:41" ht="18">
      <c r="A27" s="241">
        <f t="shared" si="0"/>
        <v>1376938</v>
      </c>
      <c r="B27" s="241" t="s">
        <v>5909</v>
      </c>
      <c r="C27" s="241" t="s">
        <v>5910</v>
      </c>
      <c r="D27" s="241" t="s">
        <v>26</v>
      </c>
      <c r="E27" s="241" t="s">
        <v>26</v>
      </c>
      <c r="F27" s="241" t="s">
        <v>394</v>
      </c>
      <c r="G27" s="241" t="s">
        <v>18544</v>
      </c>
      <c r="H27" s="241" t="s">
        <v>5640</v>
      </c>
      <c r="I27" s="241" t="s">
        <v>52</v>
      </c>
      <c r="J27" s="242" t="s">
        <v>6052</v>
      </c>
      <c r="K27" s="241" t="s">
        <v>6167</v>
      </c>
      <c r="L27" s="241" t="s">
        <v>5912</v>
      </c>
      <c r="M27" s="241" t="s">
        <v>6053</v>
      </c>
      <c r="N27" s="243">
        <v>99</v>
      </c>
      <c r="O27" s="230"/>
      <c r="P27" s="243">
        <v>99</v>
      </c>
      <c r="Q27" s="230"/>
      <c r="R27" s="243">
        <v>0</v>
      </c>
      <c r="S27" s="221"/>
      <c r="T27" s="230"/>
      <c r="U27" s="241">
        <v>5</v>
      </c>
      <c r="V27" s="241">
        <v>5</v>
      </c>
      <c r="W27" s="241">
        <v>0</v>
      </c>
      <c r="X27" s="241">
        <v>5</v>
      </c>
      <c r="Y27" s="241">
        <v>0</v>
      </c>
      <c r="Z27" s="241">
        <v>6</v>
      </c>
      <c r="AA27" s="241">
        <v>10</v>
      </c>
      <c r="AB27" s="241">
        <v>12</v>
      </c>
      <c r="AC27" s="241">
        <v>7</v>
      </c>
      <c r="AD27" s="241">
        <v>9</v>
      </c>
      <c r="AE27" s="241">
        <v>12</v>
      </c>
      <c r="AF27" s="241">
        <v>14</v>
      </c>
      <c r="AG27" s="241">
        <v>9</v>
      </c>
      <c r="AH27" s="241">
        <v>11</v>
      </c>
      <c r="AI27" s="241">
        <v>9</v>
      </c>
      <c r="AJ27" s="119" t="str">
        <f t="shared" si="1"/>
        <v>16, 19, 21, 23, 20</v>
      </c>
      <c r="AK27" s="164">
        <f t="shared" si="2"/>
        <v>16</v>
      </c>
      <c r="AL27" s="164">
        <f t="shared" si="3"/>
        <v>19</v>
      </c>
      <c r="AM27" s="164">
        <f t="shared" si="4"/>
        <v>21</v>
      </c>
      <c r="AN27" s="164">
        <f t="shared" si="5"/>
        <v>23</v>
      </c>
      <c r="AO27" s="164">
        <f t="shared" si="6"/>
        <v>20</v>
      </c>
    </row>
    <row r="28" spans="1:41" ht="18">
      <c r="A28" s="241">
        <f t="shared" si="0"/>
        <v>1564608</v>
      </c>
      <c r="B28" s="241" t="s">
        <v>5909</v>
      </c>
      <c r="C28" s="241" t="s">
        <v>5910</v>
      </c>
      <c r="D28" s="241" t="s">
        <v>26</v>
      </c>
      <c r="E28" s="241" t="s">
        <v>26</v>
      </c>
      <c r="F28" s="241" t="s">
        <v>394</v>
      </c>
      <c r="G28" s="241" t="s">
        <v>5964</v>
      </c>
      <c r="H28" s="241" t="s">
        <v>5663</v>
      </c>
      <c r="I28" s="241" t="s">
        <v>52</v>
      </c>
      <c r="J28" s="242" t="s">
        <v>6054</v>
      </c>
      <c r="K28" s="241" t="s">
        <v>6167</v>
      </c>
      <c r="L28" s="241" t="s">
        <v>5912</v>
      </c>
      <c r="M28" s="241" t="s">
        <v>5913</v>
      </c>
      <c r="N28" s="243">
        <v>93</v>
      </c>
      <c r="O28" s="230"/>
      <c r="P28" s="243">
        <v>93</v>
      </c>
      <c r="Q28" s="230"/>
      <c r="R28" s="243">
        <v>0</v>
      </c>
      <c r="S28" s="221"/>
      <c r="T28" s="230"/>
      <c r="U28" s="241">
        <v>5</v>
      </c>
      <c r="V28" s="241">
        <v>5</v>
      </c>
      <c r="W28" s="241">
        <v>0</v>
      </c>
      <c r="X28" s="241">
        <v>5</v>
      </c>
      <c r="Y28" s="241">
        <v>0</v>
      </c>
      <c r="Z28" s="241">
        <v>7</v>
      </c>
      <c r="AA28" s="241">
        <v>8</v>
      </c>
      <c r="AB28" s="241">
        <v>9</v>
      </c>
      <c r="AC28" s="241">
        <v>4</v>
      </c>
      <c r="AD28" s="241">
        <v>12</v>
      </c>
      <c r="AE28" s="241">
        <v>12</v>
      </c>
      <c r="AF28" s="241">
        <v>9</v>
      </c>
      <c r="AG28" s="241">
        <v>15</v>
      </c>
      <c r="AH28" s="241">
        <v>10</v>
      </c>
      <c r="AI28" s="241">
        <v>7</v>
      </c>
      <c r="AJ28" s="119" t="str">
        <f t="shared" si="1"/>
        <v>15, 13, 24, 24, 17</v>
      </c>
      <c r="AK28" s="164">
        <f t="shared" si="2"/>
        <v>15</v>
      </c>
      <c r="AL28" s="164">
        <f t="shared" si="3"/>
        <v>13</v>
      </c>
      <c r="AM28" s="164">
        <f t="shared" si="4"/>
        <v>24</v>
      </c>
      <c r="AN28" s="164">
        <f t="shared" si="5"/>
        <v>24</v>
      </c>
      <c r="AO28" s="164">
        <f t="shared" si="6"/>
        <v>17</v>
      </c>
    </row>
    <row r="29" spans="1:41" ht="18">
      <c r="A29" s="241">
        <f t="shared" si="0"/>
        <v>1364629</v>
      </c>
      <c r="B29" s="241" t="s">
        <v>5909</v>
      </c>
      <c r="C29" s="241" t="s">
        <v>5910</v>
      </c>
      <c r="D29" s="241" t="s">
        <v>26</v>
      </c>
      <c r="E29" s="241" t="s">
        <v>26</v>
      </c>
      <c r="F29" s="241" t="s">
        <v>408</v>
      </c>
      <c r="G29" s="241" t="s">
        <v>5915</v>
      </c>
      <c r="H29" s="241" t="s">
        <v>5597</v>
      </c>
      <c r="I29" s="241" t="s">
        <v>52</v>
      </c>
      <c r="J29" s="242" t="s">
        <v>5915</v>
      </c>
      <c r="K29" s="241" t="s">
        <v>6167</v>
      </c>
      <c r="L29" s="241" t="s">
        <v>5912</v>
      </c>
      <c r="M29" s="241" t="s">
        <v>5913</v>
      </c>
      <c r="N29" s="243">
        <v>38</v>
      </c>
      <c r="O29" s="230"/>
      <c r="P29" s="243">
        <v>38</v>
      </c>
      <c r="Q29" s="230"/>
      <c r="R29" s="243">
        <v>0</v>
      </c>
      <c r="S29" s="221"/>
      <c r="T29" s="230"/>
      <c r="U29" s="241">
        <v>5</v>
      </c>
      <c r="V29" s="241">
        <v>5</v>
      </c>
      <c r="W29" s="241">
        <v>0</v>
      </c>
      <c r="X29" s="241">
        <v>5</v>
      </c>
      <c r="Y29" s="241">
        <v>0</v>
      </c>
      <c r="Z29" s="241">
        <v>5</v>
      </c>
      <c r="AA29" s="241">
        <v>5</v>
      </c>
      <c r="AB29" s="241">
        <v>2</v>
      </c>
      <c r="AC29" s="241">
        <v>2</v>
      </c>
      <c r="AD29" s="241">
        <v>6</v>
      </c>
      <c r="AE29" s="241">
        <v>4</v>
      </c>
      <c r="AF29" s="241">
        <v>7</v>
      </c>
      <c r="AG29" s="241">
        <v>2</v>
      </c>
      <c r="AH29" s="241">
        <v>3</v>
      </c>
      <c r="AI29" s="241">
        <v>2</v>
      </c>
      <c r="AJ29" s="119" t="str">
        <f t="shared" si="1"/>
        <v>10, 4, 10, 9, 5</v>
      </c>
      <c r="AK29" s="164">
        <f t="shared" si="2"/>
        <v>10</v>
      </c>
      <c r="AL29" s="164">
        <f t="shared" si="3"/>
        <v>4</v>
      </c>
      <c r="AM29" s="164">
        <f t="shared" si="4"/>
        <v>10</v>
      </c>
      <c r="AN29" s="164">
        <f t="shared" si="5"/>
        <v>9</v>
      </c>
      <c r="AO29" s="164">
        <f t="shared" si="6"/>
        <v>5</v>
      </c>
    </row>
    <row r="30" spans="1:41" ht="18">
      <c r="A30" s="241">
        <f t="shared" si="0"/>
        <v>1023365</v>
      </c>
      <c r="B30" s="241" t="s">
        <v>5909</v>
      </c>
      <c r="C30" s="241" t="s">
        <v>5910</v>
      </c>
      <c r="D30" s="241" t="s">
        <v>26</v>
      </c>
      <c r="E30" s="241" t="s">
        <v>26</v>
      </c>
      <c r="F30" s="241" t="s">
        <v>408</v>
      </c>
      <c r="G30" s="241" t="s">
        <v>642</v>
      </c>
      <c r="H30" s="241" t="s">
        <v>4655</v>
      </c>
      <c r="I30" s="241" t="s">
        <v>52</v>
      </c>
      <c r="J30" s="242" t="s">
        <v>5985</v>
      </c>
      <c r="K30" s="241" t="s">
        <v>6167</v>
      </c>
      <c r="L30" s="241" t="s">
        <v>5912</v>
      </c>
      <c r="M30" s="241" t="s">
        <v>5913</v>
      </c>
      <c r="N30" s="243">
        <v>45</v>
      </c>
      <c r="O30" s="230"/>
      <c r="P30" s="243">
        <v>45</v>
      </c>
      <c r="Q30" s="230"/>
      <c r="R30" s="243">
        <v>0</v>
      </c>
      <c r="S30" s="221"/>
      <c r="T30" s="230"/>
      <c r="U30" s="241">
        <v>5</v>
      </c>
      <c r="V30" s="241">
        <v>5</v>
      </c>
      <c r="W30" s="241">
        <v>0</v>
      </c>
      <c r="X30" s="241">
        <v>5</v>
      </c>
      <c r="Y30" s="241">
        <v>0</v>
      </c>
      <c r="Z30" s="241">
        <v>6</v>
      </c>
      <c r="AA30" s="241">
        <v>4</v>
      </c>
      <c r="AB30" s="241">
        <v>2</v>
      </c>
      <c r="AC30" s="241">
        <v>4</v>
      </c>
      <c r="AD30" s="241">
        <v>4</v>
      </c>
      <c r="AE30" s="241">
        <v>2</v>
      </c>
      <c r="AF30" s="241">
        <v>5</v>
      </c>
      <c r="AG30" s="241">
        <v>4</v>
      </c>
      <c r="AH30" s="241">
        <v>7</v>
      </c>
      <c r="AI30" s="241">
        <v>7</v>
      </c>
      <c r="AJ30" s="119" t="str">
        <f t="shared" si="1"/>
        <v>10, 6, 6, 9, 14</v>
      </c>
      <c r="AK30" s="164">
        <f t="shared" si="2"/>
        <v>10</v>
      </c>
      <c r="AL30" s="164">
        <f t="shared" si="3"/>
        <v>6</v>
      </c>
      <c r="AM30" s="164">
        <f t="shared" si="4"/>
        <v>6</v>
      </c>
      <c r="AN30" s="164">
        <f t="shared" si="5"/>
        <v>9</v>
      </c>
      <c r="AO30" s="164">
        <f t="shared" si="6"/>
        <v>14</v>
      </c>
    </row>
    <row r="31" spans="1:41" ht="18">
      <c r="A31" s="241">
        <f t="shared" si="0"/>
        <v>1023407</v>
      </c>
      <c r="B31" s="241" t="s">
        <v>5909</v>
      </c>
      <c r="C31" s="241" t="s">
        <v>5910</v>
      </c>
      <c r="D31" s="241" t="s">
        <v>26</v>
      </c>
      <c r="E31" s="241" t="s">
        <v>26</v>
      </c>
      <c r="F31" s="241" t="s">
        <v>408</v>
      </c>
      <c r="G31" s="241" t="s">
        <v>5917</v>
      </c>
      <c r="H31" s="241" t="s">
        <v>4685</v>
      </c>
      <c r="I31" s="241" t="s">
        <v>52</v>
      </c>
      <c r="J31" s="242" t="s">
        <v>5984</v>
      </c>
      <c r="K31" s="241" t="s">
        <v>6167</v>
      </c>
      <c r="L31" s="241" t="s">
        <v>5912</v>
      </c>
      <c r="M31" s="241" t="s">
        <v>5913</v>
      </c>
      <c r="N31" s="243">
        <v>27</v>
      </c>
      <c r="O31" s="230"/>
      <c r="P31" s="243">
        <v>27</v>
      </c>
      <c r="Q31" s="230"/>
      <c r="R31" s="243">
        <v>0</v>
      </c>
      <c r="S31" s="221"/>
      <c r="T31" s="230"/>
      <c r="U31" s="241">
        <v>5</v>
      </c>
      <c r="V31" s="241">
        <v>5</v>
      </c>
      <c r="W31" s="241">
        <v>0</v>
      </c>
      <c r="X31" s="241">
        <v>5</v>
      </c>
      <c r="Y31" s="241">
        <v>0</v>
      </c>
      <c r="Z31" s="241">
        <v>2</v>
      </c>
      <c r="AA31" s="241">
        <v>1</v>
      </c>
      <c r="AB31" s="241">
        <v>6</v>
      </c>
      <c r="AC31" s="241">
        <v>3</v>
      </c>
      <c r="AD31" s="241">
        <v>7</v>
      </c>
      <c r="AE31" s="241">
        <v>0</v>
      </c>
      <c r="AF31" s="241">
        <v>3</v>
      </c>
      <c r="AG31" s="241">
        <v>2</v>
      </c>
      <c r="AH31" s="241">
        <v>2</v>
      </c>
      <c r="AI31" s="241">
        <v>1</v>
      </c>
      <c r="AJ31" s="119" t="str">
        <f t="shared" si="1"/>
        <v>3, 9, 7, 5, 3</v>
      </c>
      <c r="AK31" s="164">
        <f t="shared" si="2"/>
        <v>3</v>
      </c>
      <c r="AL31" s="164">
        <f t="shared" si="3"/>
        <v>9</v>
      </c>
      <c r="AM31" s="164">
        <f t="shared" si="4"/>
        <v>7</v>
      </c>
      <c r="AN31" s="164">
        <f t="shared" si="5"/>
        <v>5</v>
      </c>
      <c r="AO31" s="164">
        <f t="shared" si="6"/>
        <v>3</v>
      </c>
    </row>
    <row r="32" spans="1:41" ht="18">
      <c r="A32" s="241">
        <f t="shared" si="0"/>
        <v>1154491</v>
      </c>
      <c r="B32" s="241" t="s">
        <v>5909</v>
      </c>
      <c r="C32" s="241" t="s">
        <v>5910</v>
      </c>
      <c r="D32" s="241" t="s">
        <v>26</v>
      </c>
      <c r="E32" s="241" t="s">
        <v>26</v>
      </c>
      <c r="F32" s="241" t="s">
        <v>408</v>
      </c>
      <c r="G32" s="241" t="s">
        <v>5914</v>
      </c>
      <c r="H32" s="241" t="s">
        <v>4713</v>
      </c>
      <c r="I32" s="241" t="s">
        <v>52</v>
      </c>
      <c r="J32" s="242" t="s">
        <v>5983</v>
      </c>
      <c r="K32" s="241" t="s">
        <v>6167</v>
      </c>
      <c r="L32" s="241" t="s">
        <v>5912</v>
      </c>
      <c r="M32" s="241" t="s">
        <v>5913</v>
      </c>
      <c r="N32" s="243">
        <v>37</v>
      </c>
      <c r="O32" s="230"/>
      <c r="P32" s="243">
        <v>37</v>
      </c>
      <c r="Q32" s="230"/>
      <c r="R32" s="243">
        <v>0</v>
      </c>
      <c r="S32" s="221"/>
      <c r="T32" s="230"/>
      <c r="U32" s="241">
        <v>5</v>
      </c>
      <c r="V32" s="241">
        <v>5</v>
      </c>
      <c r="W32" s="241">
        <v>0</v>
      </c>
      <c r="X32" s="241">
        <v>5</v>
      </c>
      <c r="Y32" s="241">
        <v>0</v>
      </c>
      <c r="Z32" s="241">
        <v>3</v>
      </c>
      <c r="AA32" s="241">
        <v>2</v>
      </c>
      <c r="AB32" s="241">
        <v>3</v>
      </c>
      <c r="AC32" s="241">
        <v>0</v>
      </c>
      <c r="AD32" s="241">
        <v>5</v>
      </c>
      <c r="AE32" s="241">
        <v>5</v>
      </c>
      <c r="AF32" s="241">
        <v>7</v>
      </c>
      <c r="AG32" s="241">
        <v>3</v>
      </c>
      <c r="AH32" s="241">
        <v>6</v>
      </c>
      <c r="AI32" s="241">
        <v>3</v>
      </c>
      <c r="AJ32" s="119" t="str">
        <f t="shared" si="1"/>
        <v>5, 3, 10, 10, 9</v>
      </c>
      <c r="AK32" s="164">
        <f t="shared" si="2"/>
        <v>5</v>
      </c>
      <c r="AL32" s="164">
        <f t="shared" si="3"/>
        <v>3</v>
      </c>
      <c r="AM32" s="164">
        <f t="shared" si="4"/>
        <v>10</v>
      </c>
      <c r="AN32" s="164">
        <f t="shared" si="5"/>
        <v>10</v>
      </c>
      <c r="AO32" s="164">
        <f t="shared" si="6"/>
        <v>9</v>
      </c>
    </row>
    <row r="33" spans="1:41" ht="18">
      <c r="A33" s="241">
        <f t="shared" si="0"/>
        <v>474452</v>
      </c>
      <c r="B33" s="241" t="s">
        <v>5909</v>
      </c>
      <c r="C33" s="241" t="s">
        <v>5910</v>
      </c>
      <c r="D33" s="241" t="s">
        <v>26</v>
      </c>
      <c r="E33" s="241" t="s">
        <v>26</v>
      </c>
      <c r="F33" s="241" t="s">
        <v>408</v>
      </c>
      <c r="G33" s="241" t="s">
        <v>408</v>
      </c>
      <c r="H33" s="241" t="s">
        <v>4570</v>
      </c>
      <c r="I33" s="241" t="s">
        <v>52</v>
      </c>
      <c r="J33" s="242" t="s">
        <v>5988</v>
      </c>
      <c r="K33" s="241" t="s">
        <v>6167</v>
      </c>
      <c r="L33" s="241" t="s">
        <v>5912</v>
      </c>
      <c r="M33" s="241" t="s">
        <v>5913</v>
      </c>
      <c r="N33" s="243">
        <v>205</v>
      </c>
      <c r="O33" s="230"/>
      <c r="P33" s="243">
        <v>205</v>
      </c>
      <c r="Q33" s="230"/>
      <c r="R33" s="243">
        <v>0</v>
      </c>
      <c r="S33" s="221"/>
      <c r="T33" s="230"/>
      <c r="U33" s="241">
        <v>5</v>
      </c>
      <c r="V33" s="241">
        <v>12</v>
      </c>
      <c r="W33" s="241">
        <v>0</v>
      </c>
      <c r="X33" s="241">
        <v>12</v>
      </c>
      <c r="Y33" s="241">
        <v>0</v>
      </c>
      <c r="Z33" s="241">
        <v>23</v>
      </c>
      <c r="AA33" s="241">
        <v>19</v>
      </c>
      <c r="AB33" s="241">
        <v>19</v>
      </c>
      <c r="AC33" s="241">
        <v>29</v>
      </c>
      <c r="AD33" s="241">
        <v>19</v>
      </c>
      <c r="AE33" s="241">
        <v>21</v>
      </c>
      <c r="AF33" s="241">
        <v>17</v>
      </c>
      <c r="AG33" s="241">
        <v>25</v>
      </c>
      <c r="AH33" s="241">
        <v>17</v>
      </c>
      <c r="AI33" s="241">
        <v>16</v>
      </c>
      <c r="AJ33" s="119" t="str">
        <f t="shared" si="1"/>
        <v>42, 48, 40, 42, 33</v>
      </c>
      <c r="AK33" s="164">
        <f t="shared" si="2"/>
        <v>42</v>
      </c>
      <c r="AL33" s="164">
        <f t="shared" si="3"/>
        <v>48</v>
      </c>
      <c r="AM33" s="164">
        <f t="shared" si="4"/>
        <v>40</v>
      </c>
      <c r="AN33" s="164">
        <f t="shared" si="5"/>
        <v>42</v>
      </c>
      <c r="AO33" s="164">
        <f t="shared" si="6"/>
        <v>33</v>
      </c>
    </row>
    <row r="34" spans="1:41" ht="18">
      <c r="A34" s="241">
        <f t="shared" si="0"/>
        <v>578930</v>
      </c>
      <c r="B34" s="241" t="s">
        <v>5909</v>
      </c>
      <c r="C34" s="241" t="s">
        <v>5910</v>
      </c>
      <c r="D34" s="241" t="s">
        <v>26</v>
      </c>
      <c r="E34" s="241" t="s">
        <v>26</v>
      </c>
      <c r="F34" s="241" t="s">
        <v>408</v>
      </c>
      <c r="G34" s="241" t="s">
        <v>19392</v>
      </c>
      <c r="H34" s="241" t="s">
        <v>4624</v>
      </c>
      <c r="I34" s="241" t="s">
        <v>52</v>
      </c>
      <c r="J34" s="242" t="s">
        <v>5986</v>
      </c>
      <c r="K34" s="241" t="s">
        <v>6167</v>
      </c>
      <c r="L34" s="241" t="s">
        <v>5912</v>
      </c>
      <c r="M34" s="241" t="s">
        <v>5913</v>
      </c>
      <c r="N34" s="243">
        <v>56</v>
      </c>
      <c r="O34" s="230"/>
      <c r="P34" s="243">
        <v>56</v>
      </c>
      <c r="Q34" s="230"/>
      <c r="R34" s="243">
        <v>0</v>
      </c>
      <c r="S34" s="221"/>
      <c r="T34" s="230"/>
      <c r="U34" s="241">
        <v>5</v>
      </c>
      <c r="V34" s="241">
        <v>5</v>
      </c>
      <c r="W34" s="241">
        <v>0</v>
      </c>
      <c r="X34" s="241">
        <v>5</v>
      </c>
      <c r="Y34" s="241">
        <v>0</v>
      </c>
      <c r="Z34" s="241">
        <v>5</v>
      </c>
      <c r="AA34" s="241">
        <v>6</v>
      </c>
      <c r="AB34" s="241">
        <v>6</v>
      </c>
      <c r="AC34" s="241">
        <v>4</v>
      </c>
      <c r="AD34" s="241">
        <v>7</v>
      </c>
      <c r="AE34" s="241">
        <v>5</v>
      </c>
      <c r="AF34" s="241">
        <v>3</v>
      </c>
      <c r="AG34" s="241">
        <v>5</v>
      </c>
      <c r="AH34" s="241">
        <v>9</v>
      </c>
      <c r="AI34" s="241">
        <v>6</v>
      </c>
      <c r="AJ34" s="119" t="str">
        <f t="shared" si="1"/>
        <v>11, 10, 12, 8, 15</v>
      </c>
      <c r="AK34" s="164">
        <f t="shared" si="2"/>
        <v>11</v>
      </c>
      <c r="AL34" s="164">
        <f t="shared" si="3"/>
        <v>10</v>
      </c>
      <c r="AM34" s="164">
        <f t="shared" si="4"/>
        <v>12</v>
      </c>
      <c r="AN34" s="164">
        <f t="shared" si="5"/>
        <v>8</v>
      </c>
      <c r="AO34" s="164">
        <f t="shared" si="6"/>
        <v>15</v>
      </c>
    </row>
    <row r="35" spans="1:41" ht="18">
      <c r="A35" s="241">
        <f t="shared" si="0"/>
        <v>239723</v>
      </c>
      <c r="B35" s="241" t="s">
        <v>5909</v>
      </c>
      <c r="C35" s="241" t="s">
        <v>5910</v>
      </c>
      <c r="D35" s="241" t="s">
        <v>26</v>
      </c>
      <c r="E35" s="241" t="s">
        <v>26</v>
      </c>
      <c r="F35" s="241" t="s">
        <v>408</v>
      </c>
      <c r="G35" s="241" t="s">
        <v>5916</v>
      </c>
      <c r="H35" s="241" t="s">
        <v>4530</v>
      </c>
      <c r="I35" s="241" t="s">
        <v>52</v>
      </c>
      <c r="J35" s="242" t="s">
        <v>5987</v>
      </c>
      <c r="K35" s="241" t="s">
        <v>6167</v>
      </c>
      <c r="L35" s="241" t="s">
        <v>5912</v>
      </c>
      <c r="M35" s="241" t="s">
        <v>5913</v>
      </c>
      <c r="N35" s="243">
        <v>69</v>
      </c>
      <c r="O35" s="230"/>
      <c r="P35" s="243">
        <v>69</v>
      </c>
      <c r="Q35" s="230"/>
      <c r="R35" s="243">
        <v>0</v>
      </c>
      <c r="S35" s="221"/>
      <c r="T35" s="230"/>
      <c r="U35" s="241">
        <v>5</v>
      </c>
      <c r="V35" s="241">
        <v>6</v>
      </c>
      <c r="W35" s="241">
        <v>0</v>
      </c>
      <c r="X35" s="241">
        <v>6</v>
      </c>
      <c r="Y35" s="241">
        <v>0</v>
      </c>
      <c r="Z35" s="241">
        <v>11</v>
      </c>
      <c r="AA35" s="241">
        <v>8</v>
      </c>
      <c r="AB35" s="241">
        <v>8</v>
      </c>
      <c r="AC35" s="241">
        <v>6</v>
      </c>
      <c r="AD35" s="241">
        <v>5</v>
      </c>
      <c r="AE35" s="241">
        <v>13</v>
      </c>
      <c r="AF35" s="241">
        <v>4</v>
      </c>
      <c r="AG35" s="241">
        <v>4</v>
      </c>
      <c r="AH35" s="241">
        <v>6</v>
      </c>
      <c r="AI35" s="241">
        <v>4</v>
      </c>
      <c r="AJ35" s="119" t="str">
        <f t="shared" si="1"/>
        <v>19, 14, 18, 8, 10</v>
      </c>
      <c r="AK35" s="164">
        <f t="shared" si="2"/>
        <v>19</v>
      </c>
      <c r="AL35" s="164">
        <f t="shared" si="3"/>
        <v>14</v>
      </c>
      <c r="AM35" s="164">
        <f t="shared" si="4"/>
        <v>18</v>
      </c>
      <c r="AN35" s="164">
        <f t="shared" si="5"/>
        <v>8</v>
      </c>
      <c r="AO35" s="164">
        <f t="shared" si="6"/>
        <v>10</v>
      </c>
    </row>
    <row r="36" spans="1:41" ht="18">
      <c r="A36" s="241">
        <f t="shared" si="0"/>
        <v>240358</v>
      </c>
      <c r="B36" s="241" t="s">
        <v>5909</v>
      </c>
      <c r="C36" s="241" t="s">
        <v>5910</v>
      </c>
      <c r="D36" s="241" t="s">
        <v>26</v>
      </c>
      <c r="E36" s="241" t="s">
        <v>26</v>
      </c>
      <c r="F36" s="241" t="s">
        <v>411</v>
      </c>
      <c r="G36" s="241" t="s">
        <v>411</v>
      </c>
      <c r="H36" s="241" t="s">
        <v>4736</v>
      </c>
      <c r="I36" s="241" t="s">
        <v>52</v>
      </c>
      <c r="J36" s="242" t="s">
        <v>6008</v>
      </c>
      <c r="K36" s="241" t="s">
        <v>6167</v>
      </c>
      <c r="L36" s="241" t="s">
        <v>5912</v>
      </c>
      <c r="M36" s="241" t="s">
        <v>5913</v>
      </c>
      <c r="N36" s="243">
        <v>129</v>
      </c>
      <c r="O36" s="230"/>
      <c r="P36" s="243">
        <v>129</v>
      </c>
      <c r="Q36" s="230"/>
      <c r="R36" s="243">
        <v>0</v>
      </c>
      <c r="S36" s="221"/>
      <c r="T36" s="230"/>
      <c r="U36" s="241">
        <v>5</v>
      </c>
      <c r="V36" s="241">
        <v>9</v>
      </c>
      <c r="W36" s="241">
        <v>0</v>
      </c>
      <c r="X36" s="241">
        <v>9</v>
      </c>
      <c r="Y36" s="241">
        <v>0</v>
      </c>
      <c r="Z36" s="241">
        <v>19</v>
      </c>
      <c r="AA36" s="241">
        <v>17</v>
      </c>
      <c r="AB36" s="241">
        <v>7</v>
      </c>
      <c r="AC36" s="241">
        <v>14</v>
      </c>
      <c r="AD36" s="241">
        <v>12</v>
      </c>
      <c r="AE36" s="241">
        <v>13</v>
      </c>
      <c r="AF36" s="241">
        <v>8</v>
      </c>
      <c r="AG36" s="241">
        <v>16</v>
      </c>
      <c r="AH36" s="241">
        <v>10</v>
      </c>
      <c r="AI36" s="241">
        <v>13</v>
      </c>
      <c r="AJ36" s="119" t="str">
        <f t="shared" si="1"/>
        <v>36, 21, 25, 24, 23</v>
      </c>
      <c r="AK36" s="164">
        <f t="shared" si="2"/>
        <v>36</v>
      </c>
      <c r="AL36" s="164">
        <f t="shared" si="3"/>
        <v>21</v>
      </c>
      <c r="AM36" s="164">
        <f t="shared" si="4"/>
        <v>25</v>
      </c>
      <c r="AN36" s="164">
        <f t="shared" si="5"/>
        <v>24</v>
      </c>
      <c r="AO36" s="164">
        <f t="shared" si="6"/>
        <v>23</v>
      </c>
    </row>
    <row r="37" spans="1:41" ht="18">
      <c r="A37" s="241">
        <f t="shared" si="0"/>
        <v>521997</v>
      </c>
      <c r="B37" s="241" t="s">
        <v>5909</v>
      </c>
      <c r="C37" s="241" t="s">
        <v>5910</v>
      </c>
      <c r="D37" s="241" t="s">
        <v>26</v>
      </c>
      <c r="E37" s="241" t="s">
        <v>26</v>
      </c>
      <c r="F37" s="241" t="s">
        <v>411</v>
      </c>
      <c r="G37" s="241" t="s">
        <v>5974</v>
      </c>
      <c r="H37" s="241" t="s">
        <v>4805</v>
      </c>
      <c r="I37" s="241" t="s">
        <v>52</v>
      </c>
      <c r="J37" s="242" t="s">
        <v>6009</v>
      </c>
      <c r="K37" s="241" t="s">
        <v>6167</v>
      </c>
      <c r="L37" s="241" t="s">
        <v>5912</v>
      </c>
      <c r="M37" s="241" t="s">
        <v>5913</v>
      </c>
      <c r="N37" s="243">
        <v>33</v>
      </c>
      <c r="O37" s="230"/>
      <c r="P37" s="243">
        <v>33</v>
      </c>
      <c r="Q37" s="230"/>
      <c r="R37" s="243">
        <v>0</v>
      </c>
      <c r="S37" s="221"/>
      <c r="T37" s="230"/>
      <c r="U37" s="241">
        <v>5</v>
      </c>
      <c r="V37" s="241">
        <v>5</v>
      </c>
      <c r="W37" s="241">
        <v>0</v>
      </c>
      <c r="X37" s="241">
        <v>5</v>
      </c>
      <c r="Y37" s="241">
        <v>0</v>
      </c>
      <c r="Z37" s="241">
        <v>3</v>
      </c>
      <c r="AA37" s="241">
        <v>1</v>
      </c>
      <c r="AB37" s="241">
        <v>2</v>
      </c>
      <c r="AC37" s="241">
        <v>2</v>
      </c>
      <c r="AD37" s="241">
        <v>6</v>
      </c>
      <c r="AE37" s="241">
        <v>6</v>
      </c>
      <c r="AF37" s="241">
        <v>1</v>
      </c>
      <c r="AG37" s="241">
        <v>2</v>
      </c>
      <c r="AH37" s="241">
        <v>3</v>
      </c>
      <c r="AI37" s="241">
        <v>7</v>
      </c>
      <c r="AJ37" s="119" t="str">
        <f t="shared" si="1"/>
        <v>4, 4, 12, 3, 10</v>
      </c>
      <c r="AK37" s="164">
        <f t="shared" si="2"/>
        <v>4</v>
      </c>
      <c r="AL37" s="164">
        <f t="shared" si="3"/>
        <v>4</v>
      </c>
      <c r="AM37" s="164">
        <f t="shared" si="4"/>
        <v>12</v>
      </c>
      <c r="AN37" s="164">
        <f t="shared" si="5"/>
        <v>3</v>
      </c>
      <c r="AO37" s="164">
        <f t="shared" si="6"/>
        <v>10</v>
      </c>
    </row>
    <row r="38" spans="1:41" ht="18">
      <c r="A38" s="241">
        <f t="shared" si="0"/>
        <v>1023480</v>
      </c>
      <c r="B38" s="241" t="s">
        <v>5909</v>
      </c>
      <c r="C38" s="241" t="s">
        <v>5910</v>
      </c>
      <c r="D38" s="241" t="s">
        <v>26</v>
      </c>
      <c r="E38" s="241" t="s">
        <v>26</v>
      </c>
      <c r="F38" s="241" t="s">
        <v>411</v>
      </c>
      <c r="G38" s="241" t="s">
        <v>5958</v>
      </c>
      <c r="H38" s="241" t="s">
        <v>4830</v>
      </c>
      <c r="I38" s="241" t="s">
        <v>52</v>
      </c>
      <c r="J38" s="242" t="s">
        <v>6007</v>
      </c>
      <c r="K38" s="241" t="s">
        <v>6167</v>
      </c>
      <c r="L38" s="241" t="s">
        <v>5912</v>
      </c>
      <c r="M38" s="241" t="s">
        <v>5913</v>
      </c>
      <c r="N38" s="243">
        <v>45</v>
      </c>
      <c r="O38" s="230"/>
      <c r="P38" s="243">
        <v>45</v>
      </c>
      <c r="Q38" s="230"/>
      <c r="R38" s="243">
        <v>0</v>
      </c>
      <c r="S38" s="221"/>
      <c r="T38" s="230"/>
      <c r="U38" s="241">
        <v>5</v>
      </c>
      <c r="V38" s="241">
        <v>5</v>
      </c>
      <c r="W38" s="241">
        <v>0</v>
      </c>
      <c r="X38" s="241">
        <v>5</v>
      </c>
      <c r="Y38" s="241">
        <v>0</v>
      </c>
      <c r="Z38" s="241">
        <v>2</v>
      </c>
      <c r="AA38" s="241">
        <v>5</v>
      </c>
      <c r="AB38" s="241">
        <v>8</v>
      </c>
      <c r="AC38" s="241">
        <v>4</v>
      </c>
      <c r="AD38" s="241">
        <v>3</v>
      </c>
      <c r="AE38" s="241">
        <v>3</v>
      </c>
      <c r="AF38" s="241">
        <v>6</v>
      </c>
      <c r="AG38" s="241">
        <v>4</v>
      </c>
      <c r="AH38" s="241">
        <v>4</v>
      </c>
      <c r="AI38" s="241">
        <v>6</v>
      </c>
      <c r="AJ38" s="119" t="str">
        <f t="shared" si="1"/>
        <v>7, 12, 6, 10, 10</v>
      </c>
      <c r="AK38" s="164">
        <f t="shared" si="2"/>
        <v>7</v>
      </c>
      <c r="AL38" s="164">
        <f t="shared" si="3"/>
        <v>12</v>
      </c>
      <c r="AM38" s="164">
        <f t="shared" si="4"/>
        <v>6</v>
      </c>
      <c r="AN38" s="164">
        <f t="shared" si="5"/>
        <v>10</v>
      </c>
      <c r="AO38" s="164">
        <f t="shared" si="6"/>
        <v>10</v>
      </c>
    </row>
    <row r="39" spans="1:41" ht="18">
      <c r="A39" s="241">
        <f t="shared" si="0"/>
        <v>1023522</v>
      </c>
      <c r="B39" s="241" t="s">
        <v>5909</v>
      </c>
      <c r="C39" s="241" t="s">
        <v>5910</v>
      </c>
      <c r="D39" s="241" t="s">
        <v>26</v>
      </c>
      <c r="E39" s="241" t="s">
        <v>26</v>
      </c>
      <c r="F39" s="241" t="s">
        <v>411</v>
      </c>
      <c r="G39" s="241" t="s">
        <v>5960</v>
      </c>
      <c r="H39" s="241" t="s">
        <v>4851</v>
      </c>
      <c r="I39" s="241" t="s">
        <v>52</v>
      </c>
      <c r="J39" s="242" t="s">
        <v>571</v>
      </c>
      <c r="K39" s="241" t="s">
        <v>6167</v>
      </c>
      <c r="L39" s="241" t="s">
        <v>5912</v>
      </c>
      <c r="M39" s="241" t="s">
        <v>5913</v>
      </c>
      <c r="N39" s="243">
        <v>46</v>
      </c>
      <c r="O39" s="230"/>
      <c r="P39" s="243">
        <v>46</v>
      </c>
      <c r="Q39" s="230"/>
      <c r="R39" s="243">
        <v>0</v>
      </c>
      <c r="S39" s="221"/>
      <c r="T39" s="230"/>
      <c r="U39" s="241">
        <v>5</v>
      </c>
      <c r="V39" s="241">
        <v>5</v>
      </c>
      <c r="W39" s="241">
        <v>0</v>
      </c>
      <c r="X39" s="241">
        <v>5</v>
      </c>
      <c r="Y39" s="241">
        <v>0</v>
      </c>
      <c r="Z39" s="241">
        <v>1</v>
      </c>
      <c r="AA39" s="241">
        <v>4</v>
      </c>
      <c r="AB39" s="241">
        <v>8</v>
      </c>
      <c r="AC39" s="241">
        <v>3</v>
      </c>
      <c r="AD39" s="241">
        <v>4</v>
      </c>
      <c r="AE39" s="241">
        <v>7</v>
      </c>
      <c r="AF39" s="241">
        <v>4</v>
      </c>
      <c r="AG39" s="241">
        <v>2</v>
      </c>
      <c r="AH39" s="241">
        <v>6</v>
      </c>
      <c r="AI39" s="241">
        <v>7</v>
      </c>
      <c r="AJ39" s="119" t="str">
        <f t="shared" si="1"/>
        <v>5, 11, 11, 6, 13</v>
      </c>
      <c r="AK39" s="164">
        <f t="shared" si="2"/>
        <v>5</v>
      </c>
      <c r="AL39" s="164">
        <f t="shared" si="3"/>
        <v>11</v>
      </c>
      <c r="AM39" s="164">
        <f t="shared" si="4"/>
        <v>11</v>
      </c>
      <c r="AN39" s="164">
        <f t="shared" si="5"/>
        <v>6</v>
      </c>
      <c r="AO39" s="164">
        <f t="shared" si="6"/>
        <v>13</v>
      </c>
    </row>
    <row r="40" spans="1:41" ht="18">
      <c r="A40" s="241">
        <f t="shared" si="0"/>
        <v>1023563</v>
      </c>
      <c r="B40" s="241" t="s">
        <v>5909</v>
      </c>
      <c r="C40" s="241" t="s">
        <v>5910</v>
      </c>
      <c r="D40" s="241" t="s">
        <v>26</v>
      </c>
      <c r="E40" s="241" t="s">
        <v>26</v>
      </c>
      <c r="F40" s="241" t="s">
        <v>411</v>
      </c>
      <c r="G40" s="241" t="s">
        <v>5959</v>
      </c>
      <c r="H40" s="241" t="s">
        <v>4880</v>
      </c>
      <c r="I40" s="241" t="s">
        <v>52</v>
      </c>
      <c r="J40" s="242" t="s">
        <v>6010</v>
      </c>
      <c r="K40" s="241" t="s">
        <v>6167</v>
      </c>
      <c r="L40" s="241" t="s">
        <v>5912</v>
      </c>
      <c r="M40" s="241" t="s">
        <v>5913</v>
      </c>
      <c r="N40" s="243">
        <v>32</v>
      </c>
      <c r="O40" s="230"/>
      <c r="P40" s="243">
        <v>32</v>
      </c>
      <c r="Q40" s="230"/>
      <c r="R40" s="243">
        <v>0</v>
      </c>
      <c r="S40" s="221"/>
      <c r="T40" s="230"/>
      <c r="U40" s="241">
        <v>5</v>
      </c>
      <c r="V40" s="241">
        <v>5</v>
      </c>
      <c r="W40" s="241">
        <v>0</v>
      </c>
      <c r="X40" s="241">
        <v>5</v>
      </c>
      <c r="Y40" s="241">
        <v>0</v>
      </c>
      <c r="Z40" s="241">
        <v>2</v>
      </c>
      <c r="AA40" s="241">
        <v>3</v>
      </c>
      <c r="AB40" s="241">
        <v>3</v>
      </c>
      <c r="AC40" s="241">
        <v>2</v>
      </c>
      <c r="AD40" s="241">
        <v>5</v>
      </c>
      <c r="AE40" s="241">
        <v>5</v>
      </c>
      <c r="AF40" s="241">
        <v>2</v>
      </c>
      <c r="AG40" s="241">
        <v>4</v>
      </c>
      <c r="AH40" s="241">
        <v>5</v>
      </c>
      <c r="AI40" s="241">
        <v>1</v>
      </c>
      <c r="AJ40" s="119" t="str">
        <f t="shared" si="1"/>
        <v>5, 5, 10, 6, 6</v>
      </c>
      <c r="AK40" s="164">
        <f t="shared" si="2"/>
        <v>5</v>
      </c>
      <c r="AL40" s="164">
        <f t="shared" si="3"/>
        <v>5</v>
      </c>
      <c r="AM40" s="164">
        <f t="shared" si="4"/>
        <v>10</v>
      </c>
      <c r="AN40" s="164">
        <f t="shared" si="5"/>
        <v>6</v>
      </c>
      <c r="AO40" s="164">
        <f t="shared" si="6"/>
        <v>6</v>
      </c>
    </row>
    <row r="41" spans="1:41" ht="18">
      <c r="A41" s="241">
        <f t="shared" si="0"/>
        <v>1023605</v>
      </c>
      <c r="B41" s="241" t="s">
        <v>5909</v>
      </c>
      <c r="C41" s="241" t="s">
        <v>5910</v>
      </c>
      <c r="D41" s="241" t="s">
        <v>26</v>
      </c>
      <c r="E41" s="241" t="s">
        <v>26</v>
      </c>
      <c r="F41" s="241" t="s">
        <v>411</v>
      </c>
      <c r="G41" s="241" t="s">
        <v>5957</v>
      </c>
      <c r="H41" s="241" t="s">
        <v>4908</v>
      </c>
      <c r="I41" s="241" t="s">
        <v>52</v>
      </c>
      <c r="J41" s="242" t="s">
        <v>5957</v>
      </c>
      <c r="K41" s="241" t="s">
        <v>6167</v>
      </c>
      <c r="L41" s="241" t="s">
        <v>5912</v>
      </c>
      <c r="M41" s="241" t="s">
        <v>5913</v>
      </c>
      <c r="N41" s="243">
        <v>36</v>
      </c>
      <c r="O41" s="230"/>
      <c r="P41" s="243">
        <v>36</v>
      </c>
      <c r="Q41" s="230"/>
      <c r="R41" s="243">
        <v>0</v>
      </c>
      <c r="S41" s="221"/>
      <c r="T41" s="230"/>
      <c r="U41" s="241">
        <v>5</v>
      </c>
      <c r="V41" s="241">
        <v>5</v>
      </c>
      <c r="W41" s="241">
        <v>0</v>
      </c>
      <c r="X41" s="241">
        <v>5</v>
      </c>
      <c r="Y41" s="241">
        <v>0</v>
      </c>
      <c r="Z41" s="241">
        <v>2</v>
      </c>
      <c r="AA41" s="241">
        <v>4</v>
      </c>
      <c r="AB41" s="241">
        <v>4</v>
      </c>
      <c r="AC41" s="241">
        <v>8</v>
      </c>
      <c r="AD41" s="241">
        <v>3</v>
      </c>
      <c r="AE41" s="241">
        <v>2</v>
      </c>
      <c r="AF41" s="241">
        <v>6</v>
      </c>
      <c r="AG41" s="241">
        <v>0</v>
      </c>
      <c r="AH41" s="241">
        <v>4</v>
      </c>
      <c r="AI41" s="241">
        <v>3</v>
      </c>
      <c r="AJ41" s="119" t="str">
        <f t="shared" si="1"/>
        <v>6, 12, 5, 6, 7</v>
      </c>
      <c r="AK41" s="164">
        <f t="shared" si="2"/>
        <v>6</v>
      </c>
      <c r="AL41" s="164">
        <f t="shared" si="3"/>
        <v>12</v>
      </c>
      <c r="AM41" s="164">
        <f t="shared" si="4"/>
        <v>5</v>
      </c>
      <c r="AN41" s="164">
        <f t="shared" si="5"/>
        <v>6</v>
      </c>
      <c r="AO41" s="164">
        <f t="shared" si="6"/>
        <v>7</v>
      </c>
    </row>
    <row r="42" spans="1:41" ht="18">
      <c r="A42" s="241">
        <f t="shared" si="0"/>
        <v>1669753</v>
      </c>
      <c r="B42" s="241" t="s">
        <v>5909</v>
      </c>
      <c r="C42" s="241" t="s">
        <v>5910</v>
      </c>
      <c r="D42" s="241" t="s">
        <v>26</v>
      </c>
      <c r="E42" s="241" t="s">
        <v>26</v>
      </c>
      <c r="F42" s="241" t="s">
        <v>411</v>
      </c>
      <c r="G42" s="241" t="s">
        <v>411</v>
      </c>
      <c r="H42" s="241" t="s">
        <v>6011</v>
      </c>
      <c r="I42" s="241" t="s">
        <v>52</v>
      </c>
      <c r="J42" s="242" t="s">
        <v>6012</v>
      </c>
      <c r="K42" s="241" t="s">
        <v>6167</v>
      </c>
      <c r="L42" s="241" t="s">
        <v>5912</v>
      </c>
      <c r="M42" s="241" t="s">
        <v>5913</v>
      </c>
      <c r="N42" s="243">
        <v>289</v>
      </c>
      <c r="O42" s="230"/>
      <c r="P42" s="243">
        <v>289</v>
      </c>
      <c r="Q42" s="230"/>
      <c r="R42" s="243">
        <v>0</v>
      </c>
      <c r="S42" s="221"/>
      <c r="T42" s="230"/>
      <c r="U42" s="241">
        <v>3</v>
      </c>
      <c r="V42" s="241">
        <v>12</v>
      </c>
      <c r="W42" s="241">
        <v>0</v>
      </c>
      <c r="X42" s="241">
        <v>12</v>
      </c>
      <c r="Y42" s="241">
        <v>0</v>
      </c>
      <c r="Z42" s="241">
        <v>0</v>
      </c>
      <c r="AA42" s="241">
        <v>0</v>
      </c>
      <c r="AB42" s="241">
        <v>0</v>
      </c>
      <c r="AC42" s="241">
        <v>0</v>
      </c>
      <c r="AD42" s="241">
        <v>42</v>
      </c>
      <c r="AE42" s="241">
        <v>51</v>
      </c>
      <c r="AF42" s="241">
        <v>51</v>
      </c>
      <c r="AG42" s="241">
        <v>46</v>
      </c>
      <c r="AH42" s="241">
        <v>42</v>
      </c>
      <c r="AI42" s="241">
        <v>57</v>
      </c>
      <c r="AJ42" s="119" t="str">
        <f t="shared" si="1"/>
        <v>0, 0, 93, 97, 99</v>
      </c>
      <c r="AK42" s="164">
        <f t="shared" si="2"/>
        <v>0</v>
      </c>
      <c r="AL42" s="164">
        <f t="shared" si="3"/>
        <v>0</v>
      </c>
      <c r="AM42" s="164">
        <f t="shared" si="4"/>
        <v>93</v>
      </c>
      <c r="AN42" s="164">
        <f t="shared" si="5"/>
        <v>97</v>
      </c>
      <c r="AO42" s="164">
        <f t="shared" si="6"/>
        <v>99</v>
      </c>
    </row>
    <row r="43" spans="1:41" ht="18">
      <c r="A43" s="241">
        <f t="shared" si="0"/>
        <v>1400738</v>
      </c>
      <c r="B43" s="241" t="s">
        <v>5909</v>
      </c>
      <c r="C43" s="241" t="s">
        <v>5910</v>
      </c>
      <c r="D43" s="241" t="s">
        <v>26</v>
      </c>
      <c r="E43" s="241" t="s">
        <v>26</v>
      </c>
      <c r="F43" s="241" t="s">
        <v>411</v>
      </c>
      <c r="G43" s="241" t="s">
        <v>5950</v>
      </c>
      <c r="H43" s="241" t="s">
        <v>5619</v>
      </c>
      <c r="I43" s="241" t="s">
        <v>52</v>
      </c>
      <c r="J43" s="242" t="s">
        <v>5950</v>
      </c>
      <c r="K43" s="241" t="s">
        <v>6167</v>
      </c>
      <c r="L43" s="241" t="s">
        <v>5912</v>
      </c>
      <c r="M43" s="241" t="s">
        <v>6003</v>
      </c>
      <c r="N43" s="243">
        <v>14</v>
      </c>
      <c r="O43" s="230"/>
      <c r="P43" s="243">
        <v>14</v>
      </c>
      <c r="Q43" s="230"/>
      <c r="R43" s="243">
        <v>0</v>
      </c>
      <c r="S43" s="221"/>
      <c r="T43" s="230"/>
      <c r="U43" s="241">
        <v>5</v>
      </c>
      <c r="V43" s="241">
        <v>5</v>
      </c>
      <c r="W43" s="241">
        <v>0</v>
      </c>
      <c r="X43" s="241">
        <v>5</v>
      </c>
      <c r="Y43" s="241">
        <v>0</v>
      </c>
      <c r="Z43" s="241">
        <v>2</v>
      </c>
      <c r="AA43" s="241">
        <v>1</v>
      </c>
      <c r="AB43" s="241">
        <v>0</v>
      </c>
      <c r="AC43" s="241">
        <v>2</v>
      </c>
      <c r="AD43" s="241">
        <v>3</v>
      </c>
      <c r="AE43" s="241">
        <v>0</v>
      </c>
      <c r="AF43" s="241">
        <v>1</v>
      </c>
      <c r="AG43" s="241">
        <v>2</v>
      </c>
      <c r="AH43" s="241">
        <v>1</v>
      </c>
      <c r="AI43" s="241">
        <v>2</v>
      </c>
      <c r="AJ43" s="119" t="str">
        <f t="shared" si="1"/>
        <v>3, 2, 3, 3, 3</v>
      </c>
      <c r="AK43" s="164">
        <f t="shared" si="2"/>
        <v>3</v>
      </c>
      <c r="AL43" s="164">
        <f t="shared" si="3"/>
        <v>2</v>
      </c>
      <c r="AM43" s="164">
        <f t="shared" si="4"/>
        <v>3</v>
      </c>
      <c r="AN43" s="164">
        <f t="shared" si="5"/>
        <v>3</v>
      </c>
      <c r="AO43" s="164">
        <f t="shared" si="6"/>
        <v>3</v>
      </c>
    </row>
    <row r="44" spans="1:41" ht="18">
      <c r="A44" s="241">
        <f t="shared" si="0"/>
        <v>1023647</v>
      </c>
      <c r="B44" s="241" t="s">
        <v>5909</v>
      </c>
      <c r="C44" s="241" t="s">
        <v>5910</v>
      </c>
      <c r="D44" s="241" t="s">
        <v>26</v>
      </c>
      <c r="E44" s="241" t="s">
        <v>26</v>
      </c>
      <c r="F44" s="241" t="s">
        <v>403</v>
      </c>
      <c r="G44" s="241" t="s">
        <v>5969</v>
      </c>
      <c r="H44" s="241" t="s">
        <v>4406</v>
      </c>
      <c r="I44" s="241" t="s">
        <v>52</v>
      </c>
      <c r="J44" s="242" t="s">
        <v>5969</v>
      </c>
      <c r="K44" s="241" t="s">
        <v>6167</v>
      </c>
      <c r="L44" s="241" t="s">
        <v>5912</v>
      </c>
      <c r="M44" s="241" t="s">
        <v>5913</v>
      </c>
      <c r="N44" s="243">
        <v>35</v>
      </c>
      <c r="O44" s="230"/>
      <c r="P44" s="243">
        <v>35</v>
      </c>
      <c r="Q44" s="230"/>
      <c r="R44" s="243">
        <v>0</v>
      </c>
      <c r="S44" s="221"/>
      <c r="T44" s="230"/>
      <c r="U44" s="241">
        <v>5</v>
      </c>
      <c r="V44" s="241">
        <v>5</v>
      </c>
      <c r="W44" s="241">
        <v>0</v>
      </c>
      <c r="X44" s="241">
        <v>5</v>
      </c>
      <c r="Y44" s="241">
        <v>0</v>
      </c>
      <c r="Z44" s="241">
        <v>3</v>
      </c>
      <c r="AA44" s="241">
        <v>5</v>
      </c>
      <c r="AB44" s="241">
        <v>2</v>
      </c>
      <c r="AC44" s="241">
        <v>4</v>
      </c>
      <c r="AD44" s="241">
        <v>4</v>
      </c>
      <c r="AE44" s="241">
        <v>6</v>
      </c>
      <c r="AF44" s="241">
        <v>3</v>
      </c>
      <c r="AG44" s="241">
        <v>2</v>
      </c>
      <c r="AH44" s="241">
        <v>3</v>
      </c>
      <c r="AI44" s="241">
        <v>3</v>
      </c>
      <c r="AJ44" s="119" t="str">
        <f t="shared" si="1"/>
        <v>8, 6, 10, 5, 6</v>
      </c>
      <c r="AK44" s="164">
        <f t="shared" si="2"/>
        <v>8</v>
      </c>
      <c r="AL44" s="164">
        <f t="shared" si="3"/>
        <v>6</v>
      </c>
      <c r="AM44" s="164">
        <f t="shared" si="4"/>
        <v>10</v>
      </c>
      <c r="AN44" s="164">
        <f t="shared" si="5"/>
        <v>5</v>
      </c>
      <c r="AO44" s="164">
        <f t="shared" si="6"/>
        <v>6</v>
      </c>
    </row>
    <row r="45" spans="1:41" ht="18">
      <c r="A45" s="241">
        <f t="shared" si="0"/>
        <v>1023688</v>
      </c>
      <c r="B45" s="241" t="s">
        <v>5909</v>
      </c>
      <c r="C45" s="241" t="s">
        <v>5910</v>
      </c>
      <c r="D45" s="241" t="s">
        <v>26</v>
      </c>
      <c r="E45" s="241" t="s">
        <v>26</v>
      </c>
      <c r="F45" s="241" t="s">
        <v>403</v>
      </c>
      <c r="G45" s="241" t="s">
        <v>5968</v>
      </c>
      <c r="H45" s="241" t="s">
        <v>4483</v>
      </c>
      <c r="I45" s="241" t="s">
        <v>52</v>
      </c>
      <c r="J45" s="242" t="s">
        <v>6050</v>
      </c>
      <c r="K45" s="241" t="s">
        <v>6167</v>
      </c>
      <c r="L45" s="241" t="s">
        <v>5912</v>
      </c>
      <c r="M45" s="241" t="s">
        <v>5913</v>
      </c>
      <c r="N45" s="243">
        <v>142</v>
      </c>
      <c r="O45" s="230"/>
      <c r="P45" s="243">
        <v>142</v>
      </c>
      <c r="Q45" s="230"/>
      <c r="R45" s="243">
        <v>0</v>
      </c>
      <c r="S45" s="221"/>
      <c r="T45" s="230"/>
      <c r="U45" s="241">
        <v>5</v>
      </c>
      <c r="V45" s="241">
        <v>9</v>
      </c>
      <c r="W45" s="241">
        <v>0</v>
      </c>
      <c r="X45" s="241">
        <v>9</v>
      </c>
      <c r="Y45" s="241">
        <v>0</v>
      </c>
      <c r="Z45" s="241">
        <v>11</v>
      </c>
      <c r="AA45" s="241">
        <v>15</v>
      </c>
      <c r="AB45" s="241">
        <v>14</v>
      </c>
      <c r="AC45" s="241">
        <v>13</v>
      </c>
      <c r="AD45" s="241">
        <v>13</v>
      </c>
      <c r="AE45" s="241">
        <v>18</v>
      </c>
      <c r="AF45" s="241">
        <v>21</v>
      </c>
      <c r="AG45" s="241">
        <v>15</v>
      </c>
      <c r="AH45" s="241">
        <v>14</v>
      </c>
      <c r="AI45" s="241">
        <v>8</v>
      </c>
      <c r="AJ45" s="119" t="str">
        <f t="shared" si="1"/>
        <v>26, 27, 31, 36, 22</v>
      </c>
      <c r="AK45" s="164">
        <f t="shared" si="2"/>
        <v>26</v>
      </c>
      <c r="AL45" s="164">
        <f t="shared" si="3"/>
        <v>27</v>
      </c>
      <c r="AM45" s="164">
        <f t="shared" si="4"/>
        <v>31</v>
      </c>
      <c r="AN45" s="164">
        <f t="shared" si="5"/>
        <v>36</v>
      </c>
      <c r="AO45" s="164">
        <f t="shared" si="6"/>
        <v>22</v>
      </c>
    </row>
    <row r="46" spans="1:41" ht="18">
      <c r="A46" s="241">
        <f t="shared" si="0"/>
        <v>578955</v>
      </c>
      <c r="B46" s="241" t="s">
        <v>5909</v>
      </c>
      <c r="C46" s="241" t="s">
        <v>5910</v>
      </c>
      <c r="D46" s="241" t="s">
        <v>26</v>
      </c>
      <c r="E46" s="241" t="s">
        <v>26</v>
      </c>
      <c r="F46" s="241" t="s">
        <v>403</v>
      </c>
      <c r="G46" s="241" t="s">
        <v>403</v>
      </c>
      <c r="H46" s="241" t="s">
        <v>4323</v>
      </c>
      <c r="I46" s="241" t="s">
        <v>52</v>
      </c>
      <c r="J46" s="242" t="s">
        <v>6051</v>
      </c>
      <c r="K46" s="241" t="s">
        <v>6167</v>
      </c>
      <c r="L46" s="241" t="s">
        <v>5912</v>
      </c>
      <c r="M46" s="241" t="s">
        <v>5913</v>
      </c>
      <c r="N46" s="243">
        <v>273</v>
      </c>
      <c r="O46" s="230"/>
      <c r="P46" s="243">
        <v>273</v>
      </c>
      <c r="Q46" s="230"/>
      <c r="R46" s="243">
        <v>0</v>
      </c>
      <c r="S46" s="221"/>
      <c r="T46" s="230"/>
      <c r="U46" s="241">
        <v>5</v>
      </c>
      <c r="V46" s="241">
        <v>14</v>
      </c>
      <c r="W46" s="241">
        <v>0</v>
      </c>
      <c r="X46" s="241">
        <v>14</v>
      </c>
      <c r="Y46" s="241">
        <v>0</v>
      </c>
      <c r="Z46" s="241">
        <v>36</v>
      </c>
      <c r="AA46" s="241">
        <v>26</v>
      </c>
      <c r="AB46" s="241">
        <v>31</v>
      </c>
      <c r="AC46" s="241">
        <v>34</v>
      </c>
      <c r="AD46" s="241">
        <v>24</v>
      </c>
      <c r="AE46" s="241">
        <v>22</v>
      </c>
      <c r="AF46" s="241">
        <v>29</v>
      </c>
      <c r="AG46" s="241">
        <v>22</v>
      </c>
      <c r="AH46" s="241">
        <v>24</v>
      </c>
      <c r="AI46" s="241">
        <v>25</v>
      </c>
      <c r="AJ46" s="119" t="str">
        <f t="shared" si="1"/>
        <v>62, 65, 46, 51, 49</v>
      </c>
      <c r="AK46" s="164">
        <f t="shared" si="2"/>
        <v>62</v>
      </c>
      <c r="AL46" s="164">
        <f t="shared" si="3"/>
        <v>65</v>
      </c>
      <c r="AM46" s="164">
        <f t="shared" si="4"/>
        <v>46</v>
      </c>
      <c r="AN46" s="164">
        <f t="shared" si="5"/>
        <v>51</v>
      </c>
      <c r="AO46" s="164">
        <f t="shared" si="6"/>
        <v>49</v>
      </c>
    </row>
    <row r="47" spans="1:41" ht="18">
      <c r="A47" s="241">
        <f t="shared" si="0"/>
        <v>578963</v>
      </c>
      <c r="B47" s="241" t="s">
        <v>5909</v>
      </c>
      <c r="C47" s="241" t="s">
        <v>5910</v>
      </c>
      <c r="D47" s="241" t="s">
        <v>26</v>
      </c>
      <c r="E47" s="241" t="s">
        <v>26</v>
      </c>
      <c r="F47" s="241" t="s">
        <v>403</v>
      </c>
      <c r="G47" s="241" t="s">
        <v>647</v>
      </c>
      <c r="H47" s="241" t="s">
        <v>4229</v>
      </c>
      <c r="I47" s="241" t="s">
        <v>52</v>
      </c>
      <c r="J47" s="242" t="s">
        <v>647</v>
      </c>
      <c r="K47" s="241" t="s">
        <v>6167</v>
      </c>
      <c r="L47" s="241" t="s">
        <v>5912</v>
      </c>
      <c r="M47" s="241" t="s">
        <v>5913</v>
      </c>
      <c r="N47" s="243">
        <v>62</v>
      </c>
      <c r="O47" s="230"/>
      <c r="P47" s="243">
        <v>62</v>
      </c>
      <c r="Q47" s="230"/>
      <c r="R47" s="243">
        <v>0</v>
      </c>
      <c r="S47" s="221"/>
      <c r="T47" s="230"/>
      <c r="U47" s="241">
        <v>5</v>
      </c>
      <c r="V47" s="241">
        <v>5</v>
      </c>
      <c r="W47" s="241">
        <v>0</v>
      </c>
      <c r="X47" s="241">
        <v>5</v>
      </c>
      <c r="Y47" s="241">
        <v>0</v>
      </c>
      <c r="Z47" s="241">
        <v>6</v>
      </c>
      <c r="AA47" s="241">
        <v>5</v>
      </c>
      <c r="AB47" s="241">
        <v>7</v>
      </c>
      <c r="AC47" s="241">
        <v>8</v>
      </c>
      <c r="AD47" s="241">
        <v>6</v>
      </c>
      <c r="AE47" s="241">
        <v>5</v>
      </c>
      <c r="AF47" s="241">
        <v>8</v>
      </c>
      <c r="AG47" s="241">
        <v>7</v>
      </c>
      <c r="AH47" s="241">
        <v>7</v>
      </c>
      <c r="AI47" s="241">
        <v>3</v>
      </c>
      <c r="AJ47" s="119" t="str">
        <f t="shared" si="1"/>
        <v>11, 15, 11, 15, 10</v>
      </c>
      <c r="AK47" s="164">
        <f t="shared" si="2"/>
        <v>11</v>
      </c>
      <c r="AL47" s="164">
        <f t="shared" si="3"/>
        <v>15</v>
      </c>
      <c r="AM47" s="164">
        <f t="shared" si="4"/>
        <v>11</v>
      </c>
      <c r="AN47" s="164">
        <f t="shared" si="5"/>
        <v>15</v>
      </c>
      <c r="AO47" s="164">
        <f t="shared" si="6"/>
        <v>10</v>
      </c>
    </row>
    <row r="48" spans="1:41" ht="18">
      <c r="A48" s="241">
        <f t="shared" si="0"/>
        <v>522193</v>
      </c>
      <c r="B48" s="241" t="s">
        <v>5909</v>
      </c>
      <c r="C48" s="241" t="s">
        <v>5910</v>
      </c>
      <c r="D48" s="241" t="s">
        <v>26</v>
      </c>
      <c r="E48" s="241" t="s">
        <v>26</v>
      </c>
      <c r="F48" s="241" t="s">
        <v>405</v>
      </c>
      <c r="G48" s="241" t="s">
        <v>590</v>
      </c>
      <c r="H48" s="241" t="s">
        <v>4438</v>
      </c>
      <c r="I48" s="241" t="s">
        <v>52</v>
      </c>
      <c r="J48" s="242" t="s">
        <v>14815</v>
      </c>
      <c r="K48" s="241" t="s">
        <v>6167</v>
      </c>
      <c r="L48" s="241" t="s">
        <v>5912</v>
      </c>
      <c r="M48" s="241" t="s">
        <v>5913</v>
      </c>
      <c r="N48" s="243">
        <v>218</v>
      </c>
      <c r="O48" s="230"/>
      <c r="P48" s="243">
        <v>218</v>
      </c>
      <c r="Q48" s="230"/>
      <c r="R48" s="243">
        <v>0</v>
      </c>
      <c r="S48" s="221"/>
      <c r="T48" s="230"/>
      <c r="U48" s="241">
        <v>5</v>
      </c>
      <c r="V48" s="241">
        <v>11</v>
      </c>
      <c r="W48" s="241">
        <v>0</v>
      </c>
      <c r="X48" s="241">
        <v>11</v>
      </c>
      <c r="Y48" s="241">
        <v>0</v>
      </c>
      <c r="Z48" s="241">
        <v>18</v>
      </c>
      <c r="AA48" s="241">
        <v>21</v>
      </c>
      <c r="AB48" s="241">
        <v>22</v>
      </c>
      <c r="AC48" s="241">
        <v>28</v>
      </c>
      <c r="AD48" s="241">
        <v>15</v>
      </c>
      <c r="AE48" s="241">
        <v>27</v>
      </c>
      <c r="AF48" s="241">
        <v>34</v>
      </c>
      <c r="AG48" s="241">
        <v>21</v>
      </c>
      <c r="AH48" s="241">
        <v>19</v>
      </c>
      <c r="AI48" s="241">
        <v>13</v>
      </c>
      <c r="AJ48" s="119" t="str">
        <f t="shared" si="1"/>
        <v>39, 50, 42, 55, 32</v>
      </c>
      <c r="AK48" s="164">
        <f t="shared" si="2"/>
        <v>39</v>
      </c>
      <c r="AL48" s="164">
        <f t="shared" si="3"/>
        <v>50</v>
      </c>
      <c r="AM48" s="164">
        <f t="shared" si="4"/>
        <v>42</v>
      </c>
      <c r="AN48" s="164">
        <f t="shared" si="5"/>
        <v>55</v>
      </c>
      <c r="AO48" s="164">
        <f t="shared" si="6"/>
        <v>32</v>
      </c>
    </row>
    <row r="49" spans="1:41" ht="18">
      <c r="A49" s="241">
        <f t="shared" si="0"/>
        <v>1753730</v>
      </c>
      <c r="B49" s="241" t="s">
        <v>5909</v>
      </c>
      <c r="C49" s="241" t="s">
        <v>5910</v>
      </c>
      <c r="D49" s="241" t="s">
        <v>26</v>
      </c>
      <c r="E49" s="241" t="s">
        <v>26</v>
      </c>
      <c r="F49" s="241" t="s">
        <v>405</v>
      </c>
      <c r="G49" s="241" t="s">
        <v>6419</v>
      </c>
      <c r="H49" s="241" t="s">
        <v>5696</v>
      </c>
      <c r="I49" s="241" t="s">
        <v>52</v>
      </c>
      <c r="J49" s="242" t="s">
        <v>5989</v>
      </c>
      <c r="K49" s="241" t="s">
        <v>6167</v>
      </c>
      <c r="L49" s="241" t="s">
        <v>5912</v>
      </c>
      <c r="M49" s="241" t="s">
        <v>5913</v>
      </c>
      <c r="N49" s="243">
        <v>37</v>
      </c>
      <c r="O49" s="230"/>
      <c r="P49" s="243">
        <v>37</v>
      </c>
      <c r="Q49" s="230"/>
      <c r="R49" s="243">
        <v>0</v>
      </c>
      <c r="S49" s="221"/>
      <c r="T49" s="230"/>
      <c r="U49" s="241">
        <v>5</v>
      </c>
      <c r="V49" s="241">
        <v>5</v>
      </c>
      <c r="W49" s="241">
        <v>0</v>
      </c>
      <c r="X49" s="241">
        <v>5</v>
      </c>
      <c r="Y49" s="241">
        <v>0</v>
      </c>
      <c r="Z49" s="241">
        <v>6</v>
      </c>
      <c r="AA49" s="241">
        <v>2</v>
      </c>
      <c r="AB49" s="241">
        <v>3</v>
      </c>
      <c r="AC49" s="241">
        <v>7</v>
      </c>
      <c r="AD49" s="241">
        <v>4</v>
      </c>
      <c r="AE49" s="241">
        <v>2</v>
      </c>
      <c r="AF49" s="241">
        <v>3</v>
      </c>
      <c r="AG49" s="241">
        <v>1</v>
      </c>
      <c r="AH49" s="241">
        <v>4</v>
      </c>
      <c r="AI49" s="241">
        <v>5</v>
      </c>
      <c r="AJ49" s="119" t="str">
        <f t="shared" si="1"/>
        <v>8, 10, 6, 4, 9</v>
      </c>
      <c r="AK49" s="164">
        <f t="shared" si="2"/>
        <v>8</v>
      </c>
      <c r="AL49" s="164">
        <f t="shared" si="3"/>
        <v>10</v>
      </c>
      <c r="AM49" s="164">
        <f t="shared" si="4"/>
        <v>6</v>
      </c>
      <c r="AN49" s="164">
        <f t="shared" si="5"/>
        <v>4</v>
      </c>
      <c r="AO49" s="164">
        <f t="shared" si="6"/>
        <v>9</v>
      </c>
    </row>
    <row r="50" spans="1:41" ht="18">
      <c r="A50" s="241">
        <f t="shared" si="0"/>
        <v>474569</v>
      </c>
      <c r="B50" s="241" t="s">
        <v>5909</v>
      </c>
      <c r="C50" s="241" t="s">
        <v>5910</v>
      </c>
      <c r="D50" s="241" t="s">
        <v>26</v>
      </c>
      <c r="E50" s="241" t="s">
        <v>26</v>
      </c>
      <c r="F50" s="241" t="s">
        <v>653</v>
      </c>
      <c r="G50" s="241" t="s">
        <v>5975</v>
      </c>
      <c r="H50" s="241" t="s">
        <v>4944</v>
      </c>
      <c r="I50" s="241" t="s">
        <v>52</v>
      </c>
      <c r="J50" s="242" t="s">
        <v>653</v>
      </c>
      <c r="K50" s="241" t="s">
        <v>6167</v>
      </c>
      <c r="L50" s="241" t="s">
        <v>5912</v>
      </c>
      <c r="M50" s="241" t="s">
        <v>5913</v>
      </c>
      <c r="N50" s="243">
        <v>258</v>
      </c>
      <c r="O50" s="230"/>
      <c r="P50" s="243">
        <v>258</v>
      </c>
      <c r="Q50" s="230"/>
      <c r="R50" s="243">
        <v>0</v>
      </c>
      <c r="S50" s="221"/>
      <c r="T50" s="230"/>
      <c r="U50" s="241">
        <v>5</v>
      </c>
      <c r="V50" s="241">
        <v>15</v>
      </c>
      <c r="W50" s="241">
        <v>0</v>
      </c>
      <c r="X50" s="241">
        <v>15</v>
      </c>
      <c r="Y50" s="241">
        <v>0</v>
      </c>
      <c r="Z50" s="241">
        <v>19</v>
      </c>
      <c r="AA50" s="241">
        <v>30</v>
      </c>
      <c r="AB50" s="241">
        <v>24</v>
      </c>
      <c r="AC50" s="241">
        <v>18</v>
      </c>
      <c r="AD50" s="241">
        <v>20</v>
      </c>
      <c r="AE50" s="241">
        <v>25</v>
      </c>
      <c r="AF50" s="241">
        <v>29</v>
      </c>
      <c r="AG50" s="241">
        <v>28</v>
      </c>
      <c r="AH50" s="241">
        <v>32</v>
      </c>
      <c r="AI50" s="241">
        <v>33</v>
      </c>
      <c r="AJ50" s="119" t="str">
        <f t="shared" si="1"/>
        <v>49, 42, 45, 57, 65</v>
      </c>
      <c r="AK50" s="164">
        <f t="shared" si="2"/>
        <v>49</v>
      </c>
      <c r="AL50" s="164">
        <f t="shared" si="3"/>
        <v>42</v>
      </c>
      <c r="AM50" s="164">
        <f t="shared" si="4"/>
        <v>45</v>
      </c>
      <c r="AN50" s="164">
        <f t="shared" si="5"/>
        <v>57</v>
      </c>
      <c r="AO50" s="164">
        <f t="shared" si="6"/>
        <v>65</v>
      </c>
    </row>
    <row r="51" spans="1:41" ht="27">
      <c r="A51" s="241">
        <f t="shared" si="0"/>
        <v>1372861</v>
      </c>
      <c r="B51" s="241" t="s">
        <v>5909</v>
      </c>
      <c r="C51" s="241" t="s">
        <v>5910</v>
      </c>
      <c r="D51" s="241" t="s">
        <v>26</v>
      </c>
      <c r="E51" s="241" t="s">
        <v>26</v>
      </c>
      <c r="F51" s="241" t="s">
        <v>653</v>
      </c>
      <c r="G51" s="241" t="s">
        <v>5961</v>
      </c>
      <c r="H51" s="241" t="s">
        <v>5526</v>
      </c>
      <c r="I51" s="241" t="s">
        <v>52</v>
      </c>
      <c r="J51" s="242" t="s">
        <v>6013</v>
      </c>
      <c r="K51" s="241" t="s">
        <v>6167</v>
      </c>
      <c r="L51" s="241" t="s">
        <v>5912</v>
      </c>
      <c r="M51" s="241" t="s">
        <v>5913</v>
      </c>
      <c r="N51" s="243">
        <v>13</v>
      </c>
      <c r="O51" s="230"/>
      <c r="P51" s="243">
        <v>13</v>
      </c>
      <c r="Q51" s="230"/>
      <c r="R51" s="243">
        <v>0</v>
      </c>
      <c r="S51" s="221"/>
      <c r="T51" s="230"/>
      <c r="U51" s="241">
        <v>5</v>
      </c>
      <c r="V51" s="241">
        <v>5</v>
      </c>
      <c r="W51" s="241">
        <v>0</v>
      </c>
      <c r="X51" s="241">
        <v>5</v>
      </c>
      <c r="Y51" s="241">
        <v>0</v>
      </c>
      <c r="Z51" s="241">
        <v>1</v>
      </c>
      <c r="AA51" s="241">
        <v>0</v>
      </c>
      <c r="AB51" s="241">
        <v>1</v>
      </c>
      <c r="AC51" s="241">
        <v>4</v>
      </c>
      <c r="AD51" s="241">
        <v>0</v>
      </c>
      <c r="AE51" s="241">
        <v>1</v>
      </c>
      <c r="AF51" s="241">
        <v>2</v>
      </c>
      <c r="AG51" s="241">
        <v>2</v>
      </c>
      <c r="AH51" s="241">
        <v>2</v>
      </c>
      <c r="AI51" s="241">
        <v>0</v>
      </c>
      <c r="AJ51" s="119" t="str">
        <f t="shared" si="1"/>
        <v>1, 5, 1, 4, 2</v>
      </c>
      <c r="AK51" s="164">
        <f t="shared" si="2"/>
        <v>1</v>
      </c>
      <c r="AL51" s="164">
        <f t="shared" si="3"/>
        <v>5</v>
      </c>
      <c r="AM51" s="164">
        <f t="shared" si="4"/>
        <v>1</v>
      </c>
      <c r="AN51" s="164">
        <f t="shared" si="5"/>
        <v>4</v>
      </c>
      <c r="AO51" s="164">
        <f t="shared" si="6"/>
        <v>2</v>
      </c>
    </row>
    <row r="52" spans="1:41" ht="18">
      <c r="A52" s="241">
        <f t="shared" si="0"/>
        <v>1571470</v>
      </c>
      <c r="B52" s="241" t="s">
        <v>5909</v>
      </c>
      <c r="C52" s="241" t="s">
        <v>5910</v>
      </c>
      <c r="D52" s="241" t="s">
        <v>26</v>
      </c>
      <c r="E52" s="241" t="s">
        <v>26</v>
      </c>
      <c r="F52" s="241" t="s">
        <v>653</v>
      </c>
      <c r="G52" s="241" t="s">
        <v>5962</v>
      </c>
      <c r="H52" s="241" t="s">
        <v>5498</v>
      </c>
      <c r="I52" s="241" t="s">
        <v>52</v>
      </c>
      <c r="J52" s="242" t="s">
        <v>685</v>
      </c>
      <c r="K52" s="241" t="s">
        <v>6167</v>
      </c>
      <c r="L52" s="241" t="s">
        <v>5912</v>
      </c>
      <c r="M52" s="241" t="s">
        <v>5913</v>
      </c>
      <c r="N52" s="243">
        <v>114</v>
      </c>
      <c r="O52" s="230"/>
      <c r="P52" s="243">
        <v>114</v>
      </c>
      <c r="Q52" s="230"/>
      <c r="R52" s="243">
        <v>0</v>
      </c>
      <c r="S52" s="221"/>
      <c r="T52" s="230"/>
      <c r="U52" s="241">
        <v>5</v>
      </c>
      <c r="V52" s="241">
        <v>7</v>
      </c>
      <c r="W52" s="241">
        <v>0</v>
      </c>
      <c r="X52" s="241">
        <v>7</v>
      </c>
      <c r="Y52" s="241">
        <v>0</v>
      </c>
      <c r="Z52" s="241">
        <v>16</v>
      </c>
      <c r="AA52" s="241">
        <v>9</v>
      </c>
      <c r="AB52" s="241">
        <v>7</v>
      </c>
      <c r="AC52" s="241">
        <v>8</v>
      </c>
      <c r="AD52" s="241">
        <v>14</v>
      </c>
      <c r="AE52" s="241">
        <v>14</v>
      </c>
      <c r="AF52" s="241">
        <v>14</v>
      </c>
      <c r="AG52" s="241">
        <v>14</v>
      </c>
      <c r="AH52" s="241">
        <v>10</v>
      </c>
      <c r="AI52" s="241">
        <v>8</v>
      </c>
      <c r="AJ52" s="119" t="str">
        <f t="shared" si="1"/>
        <v>25, 15, 28, 28, 18</v>
      </c>
      <c r="AK52" s="164">
        <f t="shared" si="2"/>
        <v>25</v>
      </c>
      <c r="AL52" s="164">
        <f t="shared" si="3"/>
        <v>15</v>
      </c>
      <c r="AM52" s="164">
        <f t="shared" si="4"/>
        <v>28</v>
      </c>
      <c r="AN52" s="164">
        <f t="shared" si="5"/>
        <v>28</v>
      </c>
      <c r="AO52" s="164">
        <f t="shared" si="6"/>
        <v>18</v>
      </c>
    </row>
    <row r="53" spans="1:41" ht="18">
      <c r="A53" s="241">
        <f t="shared" si="0"/>
        <v>1746304</v>
      </c>
      <c r="B53" s="241" t="s">
        <v>5909</v>
      </c>
      <c r="C53" s="241" t="s">
        <v>5910</v>
      </c>
      <c r="D53" s="241" t="s">
        <v>26</v>
      </c>
      <c r="E53" s="241" t="s">
        <v>26</v>
      </c>
      <c r="F53" s="241" t="s">
        <v>653</v>
      </c>
      <c r="G53" s="241" t="s">
        <v>653</v>
      </c>
      <c r="H53" s="241" t="s">
        <v>5694</v>
      </c>
      <c r="I53" s="241" t="s">
        <v>52</v>
      </c>
      <c r="J53" s="242" t="s">
        <v>6418</v>
      </c>
      <c r="K53" s="241" t="s">
        <v>6167</v>
      </c>
      <c r="L53" s="241" t="s">
        <v>5912</v>
      </c>
      <c r="M53" s="241" t="s">
        <v>5913</v>
      </c>
      <c r="N53" s="243">
        <v>56</v>
      </c>
      <c r="O53" s="230"/>
      <c r="P53" s="243">
        <v>56</v>
      </c>
      <c r="Q53" s="230"/>
      <c r="R53" s="243">
        <v>0</v>
      </c>
      <c r="S53" s="221"/>
      <c r="T53" s="230"/>
      <c r="U53" s="241">
        <v>5</v>
      </c>
      <c r="V53" s="241">
        <v>5</v>
      </c>
      <c r="W53" s="241">
        <v>0</v>
      </c>
      <c r="X53" s="241">
        <v>5</v>
      </c>
      <c r="Y53" s="241">
        <v>0</v>
      </c>
      <c r="Z53" s="241">
        <v>3</v>
      </c>
      <c r="AA53" s="241">
        <v>10</v>
      </c>
      <c r="AB53" s="241">
        <v>4</v>
      </c>
      <c r="AC53" s="241">
        <v>4</v>
      </c>
      <c r="AD53" s="241">
        <v>9</v>
      </c>
      <c r="AE53" s="241">
        <v>5</v>
      </c>
      <c r="AF53" s="241">
        <v>7</v>
      </c>
      <c r="AG53" s="241">
        <v>1</v>
      </c>
      <c r="AH53" s="241">
        <v>6</v>
      </c>
      <c r="AI53" s="241">
        <v>7</v>
      </c>
      <c r="AJ53" s="119" t="str">
        <f t="shared" si="1"/>
        <v>13, 8, 14, 8, 13</v>
      </c>
      <c r="AK53" s="164">
        <f t="shared" si="2"/>
        <v>13</v>
      </c>
      <c r="AL53" s="164">
        <f t="shared" si="3"/>
        <v>8</v>
      </c>
      <c r="AM53" s="164">
        <f t="shared" si="4"/>
        <v>14</v>
      </c>
      <c r="AN53" s="164">
        <f t="shared" si="5"/>
        <v>8</v>
      </c>
      <c r="AO53" s="164">
        <f t="shared" si="6"/>
        <v>13</v>
      </c>
    </row>
    <row r="54" spans="1:41" ht="18">
      <c r="A54" s="241">
        <f t="shared" si="0"/>
        <v>1571587</v>
      </c>
      <c r="B54" s="241" t="s">
        <v>5909</v>
      </c>
      <c r="C54" s="241" t="s">
        <v>5910</v>
      </c>
      <c r="D54" s="241" t="s">
        <v>26</v>
      </c>
      <c r="E54" s="241" t="s">
        <v>26</v>
      </c>
      <c r="F54" s="241" t="s">
        <v>400</v>
      </c>
      <c r="G54" s="241" t="s">
        <v>5911</v>
      </c>
      <c r="H54" s="241" t="s">
        <v>5650</v>
      </c>
      <c r="I54" s="241" t="s">
        <v>52</v>
      </c>
      <c r="J54" s="242" t="s">
        <v>5982</v>
      </c>
      <c r="K54" s="241" t="s">
        <v>6167</v>
      </c>
      <c r="L54" s="241" t="s">
        <v>5912</v>
      </c>
      <c r="M54" s="241" t="s">
        <v>5913</v>
      </c>
      <c r="N54" s="243">
        <v>35</v>
      </c>
      <c r="O54" s="230"/>
      <c r="P54" s="243">
        <v>35</v>
      </c>
      <c r="Q54" s="230"/>
      <c r="R54" s="243">
        <v>0</v>
      </c>
      <c r="S54" s="221"/>
      <c r="T54" s="230"/>
      <c r="U54" s="241">
        <v>5</v>
      </c>
      <c r="V54" s="241">
        <v>5</v>
      </c>
      <c r="W54" s="241">
        <v>0</v>
      </c>
      <c r="X54" s="241">
        <v>5</v>
      </c>
      <c r="Y54" s="241">
        <v>0</v>
      </c>
      <c r="Z54" s="241">
        <v>1</v>
      </c>
      <c r="AA54" s="241">
        <v>3</v>
      </c>
      <c r="AB54" s="241">
        <v>3</v>
      </c>
      <c r="AC54" s="241">
        <v>6</v>
      </c>
      <c r="AD54" s="241">
        <v>3</v>
      </c>
      <c r="AE54" s="241">
        <v>2</v>
      </c>
      <c r="AF54" s="241">
        <v>2</v>
      </c>
      <c r="AG54" s="241">
        <v>5</v>
      </c>
      <c r="AH54" s="241">
        <v>3</v>
      </c>
      <c r="AI54" s="241">
        <v>7</v>
      </c>
      <c r="AJ54" s="119" t="str">
        <f t="shared" si="1"/>
        <v>4, 9, 5, 7, 10</v>
      </c>
      <c r="AK54" s="164">
        <f t="shared" si="2"/>
        <v>4</v>
      </c>
      <c r="AL54" s="164">
        <f t="shared" si="3"/>
        <v>9</v>
      </c>
      <c r="AM54" s="164">
        <f t="shared" si="4"/>
        <v>5</v>
      </c>
      <c r="AN54" s="164">
        <f t="shared" si="5"/>
        <v>7</v>
      </c>
      <c r="AO54" s="164">
        <f t="shared" si="6"/>
        <v>10</v>
      </c>
    </row>
    <row r="55" spans="1:41" ht="18">
      <c r="A55" s="241">
        <f t="shared" si="0"/>
        <v>522292</v>
      </c>
      <c r="B55" s="241" t="s">
        <v>5909</v>
      </c>
      <c r="C55" s="241" t="s">
        <v>5910</v>
      </c>
      <c r="D55" s="241" t="s">
        <v>26</v>
      </c>
      <c r="E55" s="241" t="s">
        <v>26</v>
      </c>
      <c r="F55" s="241" t="s">
        <v>400</v>
      </c>
      <c r="G55" s="241" t="s">
        <v>400</v>
      </c>
      <c r="H55" s="241" t="s">
        <v>4190</v>
      </c>
      <c r="I55" s="241" t="s">
        <v>52</v>
      </c>
      <c r="J55" s="242" t="s">
        <v>621</v>
      </c>
      <c r="K55" s="241" t="s">
        <v>6167</v>
      </c>
      <c r="L55" s="241" t="s">
        <v>5912</v>
      </c>
      <c r="M55" s="241" t="s">
        <v>5913</v>
      </c>
      <c r="N55" s="243">
        <v>141</v>
      </c>
      <c r="O55" s="230"/>
      <c r="P55" s="243">
        <v>141</v>
      </c>
      <c r="Q55" s="230"/>
      <c r="R55" s="243">
        <v>0</v>
      </c>
      <c r="S55" s="221"/>
      <c r="T55" s="230"/>
      <c r="U55" s="241">
        <v>5</v>
      </c>
      <c r="V55" s="241">
        <v>10</v>
      </c>
      <c r="W55" s="241">
        <v>0</v>
      </c>
      <c r="X55" s="241">
        <v>10</v>
      </c>
      <c r="Y55" s="241">
        <v>0</v>
      </c>
      <c r="Z55" s="241">
        <v>11</v>
      </c>
      <c r="AA55" s="241">
        <v>15</v>
      </c>
      <c r="AB55" s="241">
        <v>14</v>
      </c>
      <c r="AC55" s="241">
        <v>8</v>
      </c>
      <c r="AD55" s="241">
        <v>16</v>
      </c>
      <c r="AE55" s="241">
        <v>19</v>
      </c>
      <c r="AF55" s="241">
        <v>14</v>
      </c>
      <c r="AG55" s="241">
        <v>11</v>
      </c>
      <c r="AH55" s="241">
        <v>18</v>
      </c>
      <c r="AI55" s="241">
        <v>15</v>
      </c>
      <c r="AJ55" s="119" t="str">
        <f t="shared" si="1"/>
        <v>26, 22, 35, 25, 33</v>
      </c>
      <c r="AK55" s="164">
        <f t="shared" si="2"/>
        <v>26</v>
      </c>
      <c r="AL55" s="164">
        <f t="shared" si="3"/>
        <v>22</v>
      </c>
      <c r="AM55" s="164">
        <f t="shared" si="4"/>
        <v>35</v>
      </c>
      <c r="AN55" s="164">
        <f t="shared" si="5"/>
        <v>25</v>
      </c>
      <c r="AO55" s="164">
        <f t="shared" si="6"/>
        <v>33</v>
      </c>
    </row>
    <row r="56" spans="1:41" ht="18">
      <c r="A56" s="241">
        <f t="shared" si="0"/>
        <v>489963</v>
      </c>
      <c r="B56" s="241" t="s">
        <v>5909</v>
      </c>
      <c r="C56" s="241" t="s">
        <v>5910</v>
      </c>
      <c r="D56" s="241" t="s">
        <v>26</v>
      </c>
      <c r="E56" s="241" t="s">
        <v>26</v>
      </c>
      <c r="F56" s="241" t="s">
        <v>427</v>
      </c>
      <c r="G56" s="241" t="s">
        <v>5965</v>
      </c>
      <c r="H56" s="241" t="s">
        <v>5128</v>
      </c>
      <c r="I56" s="241" t="s">
        <v>52</v>
      </c>
      <c r="J56" s="242" t="s">
        <v>6057</v>
      </c>
      <c r="K56" s="241" t="s">
        <v>6167</v>
      </c>
      <c r="L56" s="241" t="s">
        <v>5912</v>
      </c>
      <c r="M56" s="241" t="s">
        <v>5913</v>
      </c>
      <c r="N56" s="243">
        <v>240</v>
      </c>
      <c r="O56" s="230"/>
      <c r="P56" s="243">
        <v>240</v>
      </c>
      <c r="Q56" s="230"/>
      <c r="R56" s="243">
        <v>0</v>
      </c>
      <c r="S56" s="221"/>
      <c r="T56" s="230"/>
      <c r="U56" s="241">
        <v>5</v>
      </c>
      <c r="V56" s="241">
        <v>15</v>
      </c>
      <c r="W56" s="241">
        <v>0</v>
      </c>
      <c r="X56" s="241">
        <v>15</v>
      </c>
      <c r="Y56" s="241">
        <v>0</v>
      </c>
      <c r="Z56" s="241">
        <v>22</v>
      </c>
      <c r="AA56" s="241">
        <v>37</v>
      </c>
      <c r="AB56" s="241">
        <v>29</v>
      </c>
      <c r="AC56" s="241">
        <v>17</v>
      </c>
      <c r="AD56" s="241">
        <v>29</v>
      </c>
      <c r="AE56" s="241">
        <v>28</v>
      </c>
      <c r="AF56" s="241">
        <v>23</v>
      </c>
      <c r="AG56" s="241">
        <v>18</v>
      </c>
      <c r="AH56" s="241">
        <v>22</v>
      </c>
      <c r="AI56" s="241">
        <v>15</v>
      </c>
      <c r="AJ56" s="119" t="str">
        <f t="shared" si="1"/>
        <v>59, 46, 57, 41, 37</v>
      </c>
      <c r="AK56" s="164">
        <f t="shared" si="2"/>
        <v>59</v>
      </c>
      <c r="AL56" s="164">
        <f t="shared" si="3"/>
        <v>46</v>
      </c>
      <c r="AM56" s="164">
        <f t="shared" si="4"/>
        <v>57</v>
      </c>
      <c r="AN56" s="164">
        <f t="shared" si="5"/>
        <v>41</v>
      </c>
      <c r="AO56" s="164">
        <f t="shared" si="6"/>
        <v>37</v>
      </c>
    </row>
    <row r="57" spans="1:41" ht="18">
      <c r="A57" s="241">
        <f t="shared" si="0"/>
        <v>1025808</v>
      </c>
      <c r="B57" s="241" t="s">
        <v>5909</v>
      </c>
      <c r="C57" s="241" t="s">
        <v>5910</v>
      </c>
      <c r="D57" s="241" t="s">
        <v>26</v>
      </c>
      <c r="E57" s="241" t="s">
        <v>26</v>
      </c>
      <c r="F57" s="241" t="s">
        <v>427</v>
      </c>
      <c r="G57" s="241" t="s">
        <v>19393</v>
      </c>
      <c r="H57" s="241" t="s">
        <v>5230</v>
      </c>
      <c r="I57" s="241" t="s">
        <v>52</v>
      </c>
      <c r="J57" s="242" t="s">
        <v>5967</v>
      </c>
      <c r="K57" s="241" t="s">
        <v>6167</v>
      </c>
      <c r="L57" s="241" t="s">
        <v>5912</v>
      </c>
      <c r="M57" s="241" t="s">
        <v>5913</v>
      </c>
      <c r="N57" s="243">
        <v>29</v>
      </c>
      <c r="O57" s="230"/>
      <c r="P57" s="243">
        <v>29</v>
      </c>
      <c r="Q57" s="230"/>
      <c r="R57" s="243">
        <v>0</v>
      </c>
      <c r="S57" s="221"/>
      <c r="T57" s="230"/>
      <c r="U57" s="241">
        <v>5</v>
      </c>
      <c r="V57" s="241">
        <v>5</v>
      </c>
      <c r="W57" s="241">
        <v>0</v>
      </c>
      <c r="X57" s="241">
        <v>5</v>
      </c>
      <c r="Y57" s="241">
        <v>0</v>
      </c>
      <c r="Z57" s="241">
        <v>4</v>
      </c>
      <c r="AA57" s="241">
        <v>4</v>
      </c>
      <c r="AB57" s="241">
        <v>1</v>
      </c>
      <c r="AC57" s="241">
        <v>1</v>
      </c>
      <c r="AD57" s="241">
        <v>5</v>
      </c>
      <c r="AE57" s="241">
        <v>6</v>
      </c>
      <c r="AF57" s="241">
        <v>1</v>
      </c>
      <c r="AG57" s="241">
        <v>2</v>
      </c>
      <c r="AH57" s="241">
        <v>3</v>
      </c>
      <c r="AI57" s="241">
        <v>2</v>
      </c>
      <c r="AJ57" s="119" t="str">
        <f t="shared" si="1"/>
        <v>8, 2, 11, 3, 5</v>
      </c>
      <c r="AK57" s="164">
        <f t="shared" si="2"/>
        <v>8</v>
      </c>
      <c r="AL57" s="164">
        <f t="shared" si="3"/>
        <v>2</v>
      </c>
      <c r="AM57" s="164">
        <f t="shared" si="4"/>
        <v>11</v>
      </c>
      <c r="AN57" s="164">
        <f t="shared" si="5"/>
        <v>3</v>
      </c>
      <c r="AO57" s="164">
        <f t="shared" si="6"/>
        <v>5</v>
      </c>
    </row>
    <row r="58" spans="1:41" ht="18">
      <c r="A58" s="241">
        <f t="shared" si="0"/>
        <v>1025816</v>
      </c>
      <c r="B58" s="241" t="s">
        <v>5909</v>
      </c>
      <c r="C58" s="241" t="s">
        <v>5910</v>
      </c>
      <c r="D58" s="241" t="s">
        <v>26</v>
      </c>
      <c r="E58" s="241" t="s">
        <v>26</v>
      </c>
      <c r="F58" s="241" t="s">
        <v>427</v>
      </c>
      <c r="G58" s="241" t="s">
        <v>5966</v>
      </c>
      <c r="H58" s="241" t="s">
        <v>5254</v>
      </c>
      <c r="I58" s="241" t="s">
        <v>52</v>
      </c>
      <c r="J58" s="242" t="s">
        <v>6006</v>
      </c>
      <c r="K58" s="241" t="s">
        <v>6167</v>
      </c>
      <c r="L58" s="241" t="s">
        <v>5912</v>
      </c>
      <c r="M58" s="241" t="s">
        <v>5913</v>
      </c>
      <c r="N58" s="243">
        <v>38</v>
      </c>
      <c r="O58" s="230"/>
      <c r="P58" s="243">
        <v>38</v>
      </c>
      <c r="Q58" s="230"/>
      <c r="R58" s="243">
        <v>0</v>
      </c>
      <c r="S58" s="221"/>
      <c r="T58" s="230"/>
      <c r="U58" s="241">
        <v>5</v>
      </c>
      <c r="V58" s="241">
        <v>5</v>
      </c>
      <c r="W58" s="241">
        <v>0</v>
      </c>
      <c r="X58" s="241">
        <v>5</v>
      </c>
      <c r="Y58" s="241">
        <v>0</v>
      </c>
      <c r="Z58" s="241">
        <v>1</v>
      </c>
      <c r="AA58" s="241">
        <v>4</v>
      </c>
      <c r="AB58" s="241">
        <v>6</v>
      </c>
      <c r="AC58" s="241">
        <v>2</v>
      </c>
      <c r="AD58" s="241">
        <v>5</v>
      </c>
      <c r="AE58" s="241">
        <v>3</v>
      </c>
      <c r="AF58" s="241">
        <v>5</v>
      </c>
      <c r="AG58" s="241">
        <v>5</v>
      </c>
      <c r="AH58" s="241">
        <v>3</v>
      </c>
      <c r="AI58" s="241">
        <v>4</v>
      </c>
      <c r="AJ58" s="119" t="str">
        <f t="shared" si="1"/>
        <v>5, 8, 8, 10, 7</v>
      </c>
      <c r="AK58" s="164">
        <f t="shared" si="2"/>
        <v>5</v>
      </c>
      <c r="AL58" s="164">
        <f t="shared" si="3"/>
        <v>8</v>
      </c>
      <c r="AM58" s="164">
        <f t="shared" si="4"/>
        <v>8</v>
      </c>
      <c r="AN58" s="164">
        <f t="shared" si="5"/>
        <v>10</v>
      </c>
      <c r="AO58" s="164">
        <f t="shared" si="6"/>
        <v>7</v>
      </c>
    </row>
    <row r="59" spans="1:41" ht="18">
      <c r="A59" s="241">
        <f t="shared" si="0"/>
        <v>1023928</v>
      </c>
      <c r="B59" s="241" t="s">
        <v>5909</v>
      </c>
      <c r="C59" s="241" t="s">
        <v>5910</v>
      </c>
      <c r="D59" s="241" t="s">
        <v>26</v>
      </c>
      <c r="E59" s="241" t="s">
        <v>26</v>
      </c>
      <c r="F59" s="241" t="s">
        <v>427</v>
      </c>
      <c r="G59" s="241" t="s">
        <v>427</v>
      </c>
      <c r="H59" s="241" t="s">
        <v>5207</v>
      </c>
      <c r="I59" s="241" t="s">
        <v>52</v>
      </c>
      <c r="J59" s="242" t="s">
        <v>6056</v>
      </c>
      <c r="K59" s="241" t="s">
        <v>6167</v>
      </c>
      <c r="L59" s="241" t="s">
        <v>5912</v>
      </c>
      <c r="M59" s="241" t="s">
        <v>5913</v>
      </c>
      <c r="N59" s="243">
        <v>20</v>
      </c>
      <c r="O59" s="230"/>
      <c r="P59" s="243">
        <v>20</v>
      </c>
      <c r="Q59" s="230"/>
      <c r="R59" s="243">
        <v>0</v>
      </c>
      <c r="S59" s="221"/>
      <c r="T59" s="230"/>
      <c r="U59" s="241">
        <v>5</v>
      </c>
      <c r="V59" s="241">
        <v>5</v>
      </c>
      <c r="W59" s="241">
        <v>0</v>
      </c>
      <c r="X59" s="241">
        <v>5</v>
      </c>
      <c r="Y59" s="241">
        <v>0</v>
      </c>
      <c r="Z59" s="241">
        <v>3</v>
      </c>
      <c r="AA59" s="241">
        <v>4</v>
      </c>
      <c r="AB59" s="241">
        <v>1</v>
      </c>
      <c r="AC59" s="241">
        <v>2</v>
      </c>
      <c r="AD59" s="241">
        <v>1</v>
      </c>
      <c r="AE59" s="241">
        <v>1</v>
      </c>
      <c r="AF59" s="241">
        <v>1</v>
      </c>
      <c r="AG59" s="241">
        <v>4</v>
      </c>
      <c r="AH59" s="241">
        <v>2</v>
      </c>
      <c r="AI59" s="241">
        <v>1</v>
      </c>
      <c r="AJ59" s="119" t="str">
        <f t="shared" si="1"/>
        <v>7, 3, 2, 5, 3</v>
      </c>
      <c r="AK59" s="164">
        <f t="shared" si="2"/>
        <v>7</v>
      </c>
      <c r="AL59" s="164">
        <f t="shared" si="3"/>
        <v>3</v>
      </c>
      <c r="AM59" s="164">
        <f t="shared" si="4"/>
        <v>2</v>
      </c>
      <c r="AN59" s="164">
        <f t="shared" si="5"/>
        <v>5</v>
      </c>
      <c r="AO59" s="164">
        <f t="shared" si="6"/>
        <v>3</v>
      </c>
    </row>
    <row r="60" spans="1:41" ht="18">
      <c r="A60" s="241">
        <f t="shared" si="0"/>
        <v>1024041</v>
      </c>
      <c r="B60" s="241" t="s">
        <v>5909</v>
      </c>
      <c r="C60" s="241" t="s">
        <v>5910</v>
      </c>
      <c r="D60" s="241" t="s">
        <v>26</v>
      </c>
      <c r="E60" s="241" t="s">
        <v>26</v>
      </c>
      <c r="F60" s="241" t="s">
        <v>433</v>
      </c>
      <c r="G60" s="241" t="s">
        <v>606</v>
      </c>
      <c r="H60" s="241" t="s">
        <v>5439</v>
      </c>
      <c r="I60" s="241" t="s">
        <v>52</v>
      </c>
      <c r="J60" s="242" t="s">
        <v>537</v>
      </c>
      <c r="K60" s="241" t="s">
        <v>6167</v>
      </c>
      <c r="L60" s="241" t="s">
        <v>5912</v>
      </c>
      <c r="M60" s="241" t="s">
        <v>5913</v>
      </c>
      <c r="N60" s="243">
        <v>25</v>
      </c>
      <c r="O60" s="230"/>
      <c r="P60" s="243">
        <v>25</v>
      </c>
      <c r="Q60" s="230"/>
      <c r="R60" s="243">
        <v>0</v>
      </c>
      <c r="S60" s="221"/>
      <c r="T60" s="230"/>
      <c r="U60" s="241">
        <v>5</v>
      </c>
      <c r="V60" s="241">
        <v>5</v>
      </c>
      <c r="W60" s="241">
        <v>0</v>
      </c>
      <c r="X60" s="241">
        <v>5</v>
      </c>
      <c r="Y60" s="241">
        <v>0</v>
      </c>
      <c r="Z60" s="241">
        <v>5</v>
      </c>
      <c r="AA60" s="241">
        <v>3</v>
      </c>
      <c r="AB60" s="241">
        <v>0</v>
      </c>
      <c r="AC60" s="241">
        <v>2</v>
      </c>
      <c r="AD60" s="241">
        <v>5</v>
      </c>
      <c r="AE60" s="241">
        <v>2</v>
      </c>
      <c r="AF60" s="241">
        <v>3</v>
      </c>
      <c r="AG60" s="241">
        <v>0</v>
      </c>
      <c r="AH60" s="241">
        <v>3</v>
      </c>
      <c r="AI60" s="241">
        <v>2</v>
      </c>
      <c r="AJ60" s="119" t="str">
        <f t="shared" si="1"/>
        <v>8, 2, 7, 3, 5</v>
      </c>
      <c r="AK60" s="164">
        <f t="shared" si="2"/>
        <v>8</v>
      </c>
      <c r="AL60" s="164">
        <f t="shared" si="3"/>
        <v>2</v>
      </c>
      <c r="AM60" s="164">
        <f t="shared" si="4"/>
        <v>7</v>
      </c>
      <c r="AN60" s="164">
        <f t="shared" si="5"/>
        <v>3</v>
      </c>
      <c r="AO60" s="164">
        <f t="shared" si="6"/>
        <v>5</v>
      </c>
    </row>
    <row r="61" spans="1:41" ht="18">
      <c r="A61" s="241">
        <f t="shared" si="0"/>
        <v>1024082</v>
      </c>
      <c r="B61" s="241" t="s">
        <v>5909</v>
      </c>
      <c r="C61" s="241" t="s">
        <v>5910</v>
      </c>
      <c r="D61" s="241" t="s">
        <v>26</v>
      </c>
      <c r="E61" s="241" t="s">
        <v>26</v>
      </c>
      <c r="F61" s="241" t="s">
        <v>433</v>
      </c>
      <c r="G61" s="241" t="s">
        <v>598</v>
      </c>
      <c r="H61" s="241" t="s">
        <v>5413</v>
      </c>
      <c r="I61" s="241" t="s">
        <v>52</v>
      </c>
      <c r="J61" s="242" t="s">
        <v>6059</v>
      </c>
      <c r="K61" s="241" t="s">
        <v>6167</v>
      </c>
      <c r="L61" s="241" t="s">
        <v>5912</v>
      </c>
      <c r="M61" s="241" t="s">
        <v>5913</v>
      </c>
      <c r="N61" s="243">
        <v>18</v>
      </c>
      <c r="O61" s="230"/>
      <c r="P61" s="243">
        <v>18</v>
      </c>
      <c r="Q61" s="230"/>
      <c r="R61" s="243">
        <v>0</v>
      </c>
      <c r="S61" s="221"/>
      <c r="T61" s="230"/>
      <c r="U61" s="241">
        <v>5</v>
      </c>
      <c r="V61" s="241">
        <v>5</v>
      </c>
      <c r="W61" s="241">
        <v>0</v>
      </c>
      <c r="X61" s="241">
        <v>5</v>
      </c>
      <c r="Y61" s="241">
        <v>0</v>
      </c>
      <c r="Z61" s="241">
        <v>1</v>
      </c>
      <c r="AA61" s="241">
        <v>3</v>
      </c>
      <c r="AB61" s="241">
        <v>1</v>
      </c>
      <c r="AC61" s="241">
        <v>0</v>
      </c>
      <c r="AD61" s="241">
        <v>4</v>
      </c>
      <c r="AE61" s="241">
        <v>1</v>
      </c>
      <c r="AF61" s="241">
        <v>1</v>
      </c>
      <c r="AG61" s="241">
        <v>0</v>
      </c>
      <c r="AH61" s="241">
        <v>5</v>
      </c>
      <c r="AI61" s="241">
        <v>2</v>
      </c>
      <c r="AJ61" s="119" t="str">
        <f t="shared" si="1"/>
        <v>4, 1, 5, 1, 7</v>
      </c>
      <c r="AK61" s="164">
        <f t="shared" si="2"/>
        <v>4</v>
      </c>
      <c r="AL61" s="164">
        <f t="shared" si="3"/>
        <v>1</v>
      </c>
      <c r="AM61" s="164">
        <f t="shared" si="4"/>
        <v>5</v>
      </c>
      <c r="AN61" s="164">
        <f t="shared" si="5"/>
        <v>1</v>
      </c>
      <c r="AO61" s="164">
        <f t="shared" si="6"/>
        <v>7</v>
      </c>
    </row>
    <row r="62" spans="1:41" ht="18">
      <c r="A62" s="241">
        <f t="shared" si="0"/>
        <v>474502</v>
      </c>
      <c r="B62" s="241" t="s">
        <v>5909</v>
      </c>
      <c r="C62" s="241" t="s">
        <v>5910</v>
      </c>
      <c r="D62" s="241" t="s">
        <v>26</v>
      </c>
      <c r="E62" s="241" t="s">
        <v>26</v>
      </c>
      <c r="F62" s="241" t="s">
        <v>433</v>
      </c>
      <c r="G62" s="241" t="s">
        <v>5970</v>
      </c>
      <c r="H62" s="241" t="s">
        <v>5362</v>
      </c>
      <c r="I62" s="241" t="s">
        <v>52</v>
      </c>
      <c r="J62" s="242" t="s">
        <v>14816</v>
      </c>
      <c r="K62" s="241" t="s">
        <v>6167</v>
      </c>
      <c r="L62" s="241" t="s">
        <v>5912</v>
      </c>
      <c r="M62" s="241" t="s">
        <v>5913</v>
      </c>
      <c r="N62" s="243">
        <v>39</v>
      </c>
      <c r="O62" s="230"/>
      <c r="P62" s="243">
        <v>35</v>
      </c>
      <c r="Q62" s="230"/>
      <c r="R62" s="243">
        <v>4</v>
      </c>
      <c r="S62" s="221"/>
      <c r="T62" s="230"/>
      <c r="U62" s="241">
        <v>5</v>
      </c>
      <c r="V62" s="241">
        <v>5</v>
      </c>
      <c r="W62" s="241">
        <v>0</v>
      </c>
      <c r="X62" s="241">
        <v>5</v>
      </c>
      <c r="Y62" s="241">
        <v>0</v>
      </c>
      <c r="Z62" s="241">
        <v>3</v>
      </c>
      <c r="AA62" s="241">
        <v>3</v>
      </c>
      <c r="AB62" s="241">
        <v>7</v>
      </c>
      <c r="AC62" s="241">
        <v>6</v>
      </c>
      <c r="AD62" s="241">
        <v>6</v>
      </c>
      <c r="AE62" s="241">
        <v>2</v>
      </c>
      <c r="AF62" s="241">
        <v>4</v>
      </c>
      <c r="AG62" s="241">
        <v>3</v>
      </c>
      <c r="AH62" s="241">
        <v>3</v>
      </c>
      <c r="AI62" s="241">
        <v>2</v>
      </c>
      <c r="AJ62" s="119" t="str">
        <f t="shared" si="1"/>
        <v>6, 13, 8, 7, 5</v>
      </c>
      <c r="AK62" s="164">
        <f t="shared" si="2"/>
        <v>6</v>
      </c>
      <c r="AL62" s="164">
        <f t="shared" si="3"/>
        <v>13</v>
      </c>
      <c r="AM62" s="164">
        <f t="shared" si="4"/>
        <v>8</v>
      </c>
      <c r="AN62" s="164">
        <f t="shared" si="5"/>
        <v>7</v>
      </c>
      <c r="AO62" s="164">
        <f t="shared" si="6"/>
        <v>5</v>
      </c>
    </row>
    <row r="63" spans="1:41" ht="18">
      <c r="A63" s="241">
        <f t="shared" si="0"/>
        <v>474510</v>
      </c>
      <c r="B63" s="241" t="s">
        <v>5909</v>
      </c>
      <c r="C63" s="241" t="s">
        <v>5910</v>
      </c>
      <c r="D63" s="241" t="s">
        <v>26</v>
      </c>
      <c r="E63" s="241" t="s">
        <v>26</v>
      </c>
      <c r="F63" s="241" t="s">
        <v>433</v>
      </c>
      <c r="G63" s="241" t="s">
        <v>433</v>
      </c>
      <c r="H63" s="241" t="s">
        <v>5278</v>
      </c>
      <c r="I63" s="241" t="s">
        <v>52</v>
      </c>
      <c r="J63" s="242" t="s">
        <v>14817</v>
      </c>
      <c r="K63" s="241" t="s">
        <v>6167</v>
      </c>
      <c r="L63" s="241" t="s">
        <v>5912</v>
      </c>
      <c r="M63" s="241" t="s">
        <v>5913</v>
      </c>
      <c r="N63" s="243">
        <v>66</v>
      </c>
      <c r="O63" s="230"/>
      <c r="P63" s="243">
        <v>66</v>
      </c>
      <c r="Q63" s="230"/>
      <c r="R63" s="243">
        <v>0</v>
      </c>
      <c r="S63" s="221"/>
      <c r="T63" s="230"/>
      <c r="U63" s="241">
        <v>5</v>
      </c>
      <c r="V63" s="241">
        <v>5</v>
      </c>
      <c r="W63" s="241">
        <v>0</v>
      </c>
      <c r="X63" s="241">
        <v>5</v>
      </c>
      <c r="Y63" s="241">
        <v>0</v>
      </c>
      <c r="Z63" s="241">
        <v>9</v>
      </c>
      <c r="AA63" s="241">
        <v>4</v>
      </c>
      <c r="AB63" s="241">
        <v>8</v>
      </c>
      <c r="AC63" s="241">
        <v>5</v>
      </c>
      <c r="AD63" s="241">
        <v>8</v>
      </c>
      <c r="AE63" s="241">
        <v>10</v>
      </c>
      <c r="AF63" s="241">
        <v>5</v>
      </c>
      <c r="AG63" s="241">
        <v>5</v>
      </c>
      <c r="AH63" s="241">
        <v>5</v>
      </c>
      <c r="AI63" s="241">
        <v>7</v>
      </c>
      <c r="AJ63" s="119" t="str">
        <f t="shared" si="1"/>
        <v>13, 13, 18, 10, 12</v>
      </c>
      <c r="AK63" s="164">
        <f t="shared" si="2"/>
        <v>13</v>
      </c>
      <c r="AL63" s="164">
        <f t="shared" si="3"/>
        <v>13</v>
      </c>
      <c r="AM63" s="164">
        <f t="shared" si="4"/>
        <v>18</v>
      </c>
      <c r="AN63" s="164">
        <f t="shared" si="5"/>
        <v>10</v>
      </c>
      <c r="AO63" s="164">
        <f t="shared" si="6"/>
        <v>12</v>
      </c>
    </row>
    <row r="64" spans="1:41" ht="18">
      <c r="A64" s="241">
        <f t="shared" si="0"/>
        <v>521799</v>
      </c>
      <c r="B64" s="241" t="s">
        <v>5909</v>
      </c>
      <c r="C64" s="241" t="s">
        <v>5910</v>
      </c>
      <c r="D64" s="241" t="s">
        <v>26</v>
      </c>
      <c r="E64" s="241" t="s">
        <v>26</v>
      </c>
      <c r="F64" s="241" t="s">
        <v>433</v>
      </c>
      <c r="G64" s="241" t="s">
        <v>623</v>
      </c>
      <c r="H64" s="241" t="s">
        <v>5387</v>
      </c>
      <c r="I64" s="241" t="s">
        <v>52</v>
      </c>
      <c r="J64" s="242" t="s">
        <v>5979</v>
      </c>
      <c r="K64" s="241" t="s">
        <v>6167</v>
      </c>
      <c r="L64" s="241" t="s">
        <v>5912</v>
      </c>
      <c r="M64" s="241" t="s">
        <v>5913</v>
      </c>
      <c r="N64" s="243">
        <v>42</v>
      </c>
      <c r="O64" s="230"/>
      <c r="P64" s="243">
        <v>42</v>
      </c>
      <c r="Q64" s="230"/>
      <c r="R64" s="243">
        <v>0</v>
      </c>
      <c r="S64" s="221"/>
      <c r="T64" s="230"/>
      <c r="U64" s="241">
        <v>5</v>
      </c>
      <c r="V64" s="241">
        <v>5</v>
      </c>
      <c r="W64" s="241">
        <v>0</v>
      </c>
      <c r="X64" s="241">
        <v>5</v>
      </c>
      <c r="Y64" s="241">
        <v>0</v>
      </c>
      <c r="Z64" s="241">
        <v>3</v>
      </c>
      <c r="AA64" s="241">
        <v>6</v>
      </c>
      <c r="AB64" s="241">
        <v>0</v>
      </c>
      <c r="AC64" s="241">
        <v>4</v>
      </c>
      <c r="AD64" s="241">
        <v>6</v>
      </c>
      <c r="AE64" s="241">
        <v>4</v>
      </c>
      <c r="AF64" s="241">
        <v>3</v>
      </c>
      <c r="AG64" s="241">
        <v>6</v>
      </c>
      <c r="AH64" s="241">
        <v>6</v>
      </c>
      <c r="AI64" s="241">
        <v>4</v>
      </c>
      <c r="AJ64" s="119" t="str">
        <f t="shared" si="1"/>
        <v>9, 4, 10, 9, 10</v>
      </c>
      <c r="AK64" s="164">
        <f t="shared" si="2"/>
        <v>9</v>
      </c>
      <c r="AL64" s="164">
        <f t="shared" si="3"/>
        <v>4</v>
      </c>
      <c r="AM64" s="164">
        <f t="shared" si="4"/>
        <v>10</v>
      </c>
      <c r="AN64" s="164">
        <f t="shared" si="5"/>
        <v>9</v>
      </c>
      <c r="AO64" s="164">
        <f t="shared" si="6"/>
        <v>10</v>
      </c>
    </row>
    <row r="65" spans="1:41" ht="18">
      <c r="A65" s="241">
        <f t="shared" si="0"/>
        <v>615203</v>
      </c>
      <c r="B65" s="241" t="s">
        <v>5909</v>
      </c>
      <c r="C65" s="241" t="s">
        <v>5910</v>
      </c>
      <c r="D65" s="241" t="s">
        <v>26</v>
      </c>
      <c r="E65" s="241" t="s">
        <v>26</v>
      </c>
      <c r="F65" s="241" t="s">
        <v>433</v>
      </c>
      <c r="G65" s="241" t="s">
        <v>610</v>
      </c>
      <c r="H65" s="241" t="s">
        <v>5328</v>
      </c>
      <c r="I65" s="241" t="s">
        <v>52</v>
      </c>
      <c r="J65" s="242" t="s">
        <v>6060</v>
      </c>
      <c r="K65" s="241" t="s">
        <v>6167</v>
      </c>
      <c r="L65" s="241" t="s">
        <v>5912</v>
      </c>
      <c r="M65" s="241" t="s">
        <v>5913</v>
      </c>
      <c r="N65" s="243">
        <v>55</v>
      </c>
      <c r="O65" s="230"/>
      <c r="P65" s="243">
        <v>55</v>
      </c>
      <c r="Q65" s="230"/>
      <c r="R65" s="243">
        <v>0</v>
      </c>
      <c r="S65" s="221"/>
      <c r="T65" s="230"/>
      <c r="U65" s="241">
        <v>5</v>
      </c>
      <c r="V65" s="241">
        <v>5</v>
      </c>
      <c r="W65" s="241">
        <v>0</v>
      </c>
      <c r="X65" s="241">
        <v>4</v>
      </c>
      <c r="Y65" s="241">
        <v>0</v>
      </c>
      <c r="Z65" s="241">
        <v>1</v>
      </c>
      <c r="AA65" s="241">
        <v>9</v>
      </c>
      <c r="AB65" s="241">
        <v>7</v>
      </c>
      <c r="AC65" s="241">
        <v>6</v>
      </c>
      <c r="AD65" s="241">
        <v>8</v>
      </c>
      <c r="AE65" s="241">
        <v>6</v>
      </c>
      <c r="AF65" s="241">
        <v>5</v>
      </c>
      <c r="AG65" s="241">
        <v>5</v>
      </c>
      <c r="AH65" s="241">
        <v>2</v>
      </c>
      <c r="AI65" s="241">
        <v>6</v>
      </c>
      <c r="AJ65" s="119" t="str">
        <f t="shared" si="1"/>
        <v>10, 13, 14, 10, 8</v>
      </c>
      <c r="AK65" s="164">
        <f t="shared" si="2"/>
        <v>10</v>
      </c>
      <c r="AL65" s="164">
        <f t="shared" si="3"/>
        <v>13</v>
      </c>
      <c r="AM65" s="164">
        <f t="shared" si="4"/>
        <v>14</v>
      </c>
      <c r="AN65" s="164">
        <f t="shared" si="5"/>
        <v>10</v>
      </c>
      <c r="AO65" s="164">
        <f t="shared" si="6"/>
        <v>8</v>
      </c>
    </row>
    <row r="66" spans="1:41" ht="18">
      <c r="A66" s="241">
        <f t="shared" si="0"/>
        <v>701581</v>
      </c>
      <c r="B66" s="241" t="s">
        <v>5909</v>
      </c>
      <c r="C66" s="241" t="s">
        <v>5910</v>
      </c>
      <c r="D66" s="241" t="s">
        <v>26</v>
      </c>
      <c r="E66" s="241" t="s">
        <v>26</v>
      </c>
      <c r="F66" s="241" t="s">
        <v>433</v>
      </c>
      <c r="G66" s="241" t="s">
        <v>433</v>
      </c>
      <c r="H66" s="241" t="s">
        <v>5465</v>
      </c>
      <c r="I66" s="241" t="s">
        <v>52</v>
      </c>
      <c r="J66" s="242" t="s">
        <v>5971</v>
      </c>
      <c r="K66" s="241" t="s">
        <v>6167</v>
      </c>
      <c r="L66" s="241" t="s">
        <v>5912</v>
      </c>
      <c r="M66" s="241" t="s">
        <v>5927</v>
      </c>
      <c r="N66" s="243">
        <v>26</v>
      </c>
      <c r="O66" s="230"/>
      <c r="P66" s="243">
        <v>26</v>
      </c>
      <c r="Q66" s="230"/>
      <c r="R66" s="243">
        <v>0</v>
      </c>
      <c r="S66" s="221"/>
      <c r="T66" s="230"/>
      <c r="U66" s="241">
        <v>5</v>
      </c>
      <c r="V66" s="241">
        <v>5</v>
      </c>
      <c r="W66" s="241">
        <v>0</v>
      </c>
      <c r="X66" s="241">
        <v>5</v>
      </c>
      <c r="Y66" s="241">
        <v>0</v>
      </c>
      <c r="Z66" s="241">
        <v>2</v>
      </c>
      <c r="AA66" s="241">
        <v>6</v>
      </c>
      <c r="AB66" s="241">
        <v>4</v>
      </c>
      <c r="AC66" s="241">
        <v>0</v>
      </c>
      <c r="AD66" s="241">
        <v>5</v>
      </c>
      <c r="AE66" s="241">
        <v>1</v>
      </c>
      <c r="AF66" s="241">
        <v>0</v>
      </c>
      <c r="AG66" s="241">
        <v>4</v>
      </c>
      <c r="AH66" s="241">
        <v>1</v>
      </c>
      <c r="AI66" s="241">
        <v>3</v>
      </c>
      <c r="AJ66" s="119" t="str">
        <f t="shared" si="1"/>
        <v>8, 4, 6, 4, 4</v>
      </c>
      <c r="AK66" s="164">
        <f t="shared" si="2"/>
        <v>8</v>
      </c>
      <c r="AL66" s="164">
        <f t="shared" si="3"/>
        <v>4</v>
      </c>
      <c r="AM66" s="164">
        <f t="shared" si="4"/>
        <v>6</v>
      </c>
      <c r="AN66" s="164">
        <f t="shared" si="5"/>
        <v>4</v>
      </c>
      <c r="AO66" s="164">
        <f t="shared" si="6"/>
        <v>4</v>
      </c>
    </row>
    <row r="67" spans="1:41" ht="18">
      <c r="A67" s="241">
        <f t="shared" si="0"/>
        <v>701557</v>
      </c>
      <c r="B67" s="241" t="s">
        <v>5909</v>
      </c>
      <c r="C67" s="241" t="s">
        <v>5910</v>
      </c>
      <c r="D67" s="241" t="s">
        <v>26</v>
      </c>
      <c r="E67" s="241" t="s">
        <v>26</v>
      </c>
      <c r="F67" s="241" t="s">
        <v>26</v>
      </c>
      <c r="G67" s="241" t="s">
        <v>26</v>
      </c>
      <c r="H67" s="241" t="s">
        <v>1093</v>
      </c>
      <c r="I67" s="241" t="s">
        <v>52</v>
      </c>
      <c r="J67" s="242" t="s">
        <v>6025</v>
      </c>
      <c r="K67" s="241" t="s">
        <v>6167</v>
      </c>
      <c r="L67" s="241" t="s">
        <v>5912</v>
      </c>
      <c r="M67" s="241" t="s">
        <v>5913</v>
      </c>
      <c r="N67" s="243">
        <v>97</v>
      </c>
      <c r="O67" s="230"/>
      <c r="P67" s="243">
        <v>97</v>
      </c>
      <c r="Q67" s="230"/>
      <c r="R67" s="243">
        <v>0</v>
      </c>
      <c r="S67" s="221"/>
      <c r="T67" s="230"/>
      <c r="U67" s="241">
        <v>5</v>
      </c>
      <c r="V67" s="241">
        <v>5</v>
      </c>
      <c r="W67" s="241">
        <v>0</v>
      </c>
      <c r="X67" s="241">
        <v>5</v>
      </c>
      <c r="Y67" s="241">
        <v>0</v>
      </c>
      <c r="Z67" s="241">
        <v>17</v>
      </c>
      <c r="AA67" s="241">
        <v>8</v>
      </c>
      <c r="AB67" s="241">
        <v>14</v>
      </c>
      <c r="AC67" s="241">
        <v>0</v>
      </c>
      <c r="AD67" s="241">
        <v>16</v>
      </c>
      <c r="AE67" s="241">
        <v>6</v>
      </c>
      <c r="AF67" s="241">
        <v>17</v>
      </c>
      <c r="AG67" s="241">
        <v>4</v>
      </c>
      <c r="AH67" s="241">
        <v>8</v>
      </c>
      <c r="AI67" s="241">
        <v>7</v>
      </c>
      <c r="AJ67" s="119" t="str">
        <f t="shared" si="1"/>
        <v>25, 14, 22, 21, 15</v>
      </c>
      <c r="AK67" s="164">
        <f t="shared" si="2"/>
        <v>25</v>
      </c>
      <c r="AL67" s="164">
        <f t="shared" si="3"/>
        <v>14</v>
      </c>
      <c r="AM67" s="164">
        <f t="shared" si="4"/>
        <v>22</v>
      </c>
      <c r="AN67" s="164">
        <f t="shared" si="5"/>
        <v>21</v>
      </c>
      <c r="AO67" s="164">
        <f t="shared" si="6"/>
        <v>15</v>
      </c>
    </row>
    <row r="68" spans="1:41" ht="18">
      <c r="A68" s="241">
        <f t="shared" si="0"/>
        <v>618447</v>
      </c>
      <c r="B68" s="241" t="s">
        <v>5909</v>
      </c>
      <c r="C68" s="241" t="s">
        <v>5910</v>
      </c>
      <c r="D68" s="241" t="s">
        <v>26</v>
      </c>
      <c r="E68" s="241" t="s">
        <v>26</v>
      </c>
      <c r="F68" s="241" t="s">
        <v>26</v>
      </c>
      <c r="G68" s="241" t="s">
        <v>26</v>
      </c>
      <c r="H68" s="241" t="s">
        <v>1358</v>
      </c>
      <c r="I68" s="241" t="s">
        <v>52</v>
      </c>
      <c r="J68" s="242" t="s">
        <v>6016</v>
      </c>
      <c r="K68" s="241" t="s">
        <v>6167</v>
      </c>
      <c r="L68" s="241" t="s">
        <v>5912</v>
      </c>
      <c r="M68" s="241" t="s">
        <v>5913</v>
      </c>
      <c r="N68" s="243">
        <v>137</v>
      </c>
      <c r="O68" s="230"/>
      <c r="P68" s="243">
        <v>137</v>
      </c>
      <c r="Q68" s="230"/>
      <c r="R68" s="243">
        <v>0</v>
      </c>
      <c r="S68" s="221"/>
      <c r="T68" s="230"/>
      <c r="U68" s="241">
        <v>5</v>
      </c>
      <c r="V68" s="241">
        <v>10</v>
      </c>
      <c r="W68" s="241">
        <v>0</v>
      </c>
      <c r="X68" s="241">
        <v>10</v>
      </c>
      <c r="Y68" s="241">
        <v>0</v>
      </c>
      <c r="Z68" s="241">
        <v>17</v>
      </c>
      <c r="AA68" s="241">
        <v>9</v>
      </c>
      <c r="AB68" s="241">
        <v>10</v>
      </c>
      <c r="AC68" s="241">
        <v>5</v>
      </c>
      <c r="AD68" s="241">
        <v>13</v>
      </c>
      <c r="AE68" s="241">
        <v>10</v>
      </c>
      <c r="AF68" s="241">
        <v>28</v>
      </c>
      <c r="AG68" s="241">
        <v>15</v>
      </c>
      <c r="AH68" s="241">
        <v>17</v>
      </c>
      <c r="AI68" s="241">
        <v>13</v>
      </c>
      <c r="AJ68" s="119" t="str">
        <f t="shared" si="1"/>
        <v>26, 15, 23, 43, 30</v>
      </c>
      <c r="AK68" s="164">
        <f t="shared" si="2"/>
        <v>26</v>
      </c>
      <c r="AL68" s="164">
        <f t="shared" si="3"/>
        <v>15</v>
      </c>
      <c r="AM68" s="164">
        <f t="shared" si="4"/>
        <v>23</v>
      </c>
      <c r="AN68" s="164">
        <f t="shared" si="5"/>
        <v>43</v>
      </c>
      <c r="AO68" s="164">
        <f t="shared" si="6"/>
        <v>30</v>
      </c>
    </row>
    <row r="69" spans="1:41" ht="18">
      <c r="A69" s="241">
        <f t="shared" ref="A69:A115" si="7">VALUE(H69)</f>
        <v>660290</v>
      </c>
      <c r="B69" s="241" t="s">
        <v>5909</v>
      </c>
      <c r="C69" s="241" t="s">
        <v>5910</v>
      </c>
      <c r="D69" s="241" t="s">
        <v>26</v>
      </c>
      <c r="E69" s="241" t="s">
        <v>26</v>
      </c>
      <c r="F69" s="241" t="s">
        <v>26</v>
      </c>
      <c r="G69" s="241" t="s">
        <v>5925</v>
      </c>
      <c r="H69" s="241" t="s">
        <v>6027</v>
      </c>
      <c r="I69" s="241" t="s">
        <v>52</v>
      </c>
      <c r="J69" s="242" t="s">
        <v>5926</v>
      </c>
      <c r="K69" s="241" t="s">
        <v>6167</v>
      </c>
      <c r="L69" s="241" t="s">
        <v>5912</v>
      </c>
      <c r="M69" s="241" t="s">
        <v>5927</v>
      </c>
      <c r="N69" s="243">
        <v>258</v>
      </c>
      <c r="O69" s="230"/>
      <c r="P69" s="243">
        <v>258</v>
      </c>
      <c r="Q69" s="230"/>
      <c r="R69" s="243">
        <v>0</v>
      </c>
      <c r="S69" s="221"/>
      <c r="T69" s="230"/>
      <c r="U69" s="241">
        <v>5</v>
      </c>
      <c r="V69" s="241">
        <v>12</v>
      </c>
      <c r="W69" s="241">
        <v>0</v>
      </c>
      <c r="X69" s="241">
        <v>12</v>
      </c>
      <c r="Y69" s="241">
        <v>0</v>
      </c>
      <c r="Z69" s="241">
        <v>38</v>
      </c>
      <c r="AA69" s="241">
        <v>25</v>
      </c>
      <c r="AB69" s="241">
        <v>37</v>
      </c>
      <c r="AC69" s="241">
        <v>25</v>
      </c>
      <c r="AD69" s="241">
        <v>20</v>
      </c>
      <c r="AE69" s="241">
        <v>20</v>
      </c>
      <c r="AF69" s="241">
        <v>26</v>
      </c>
      <c r="AG69" s="241">
        <v>20</v>
      </c>
      <c r="AH69" s="241">
        <v>21</v>
      </c>
      <c r="AI69" s="241">
        <v>26</v>
      </c>
      <c r="AJ69" s="119" t="str">
        <f t="shared" ref="AJ69:AJ115" si="8">CONCATENATE(AK69,", ",AL69,", ",AM69,", ",AN69,", ",AO69)</f>
        <v>63, 62, 40, 46, 47</v>
      </c>
      <c r="AK69" s="164">
        <f t="shared" ref="AK69:AK116" si="9">+Z69+AA69</f>
        <v>63</v>
      </c>
      <c r="AL69" s="164">
        <f t="shared" ref="AL69:AL116" si="10">+AB69+AC69</f>
        <v>62</v>
      </c>
      <c r="AM69" s="164">
        <f t="shared" ref="AM69:AM115" si="11">+AD69+AE69</f>
        <v>40</v>
      </c>
      <c r="AN69" s="164">
        <f t="shared" ref="AN69:AN115" si="12">+AF69+AG69</f>
        <v>46</v>
      </c>
      <c r="AO69" s="164">
        <f t="shared" ref="AO69:AO115" si="13">+AH69+AI69</f>
        <v>47</v>
      </c>
    </row>
    <row r="70" spans="1:41" ht="18">
      <c r="A70" s="241">
        <f t="shared" si="7"/>
        <v>474403</v>
      </c>
      <c r="B70" s="241" t="s">
        <v>5909</v>
      </c>
      <c r="C70" s="241" t="s">
        <v>5910</v>
      </c>
      <c r="D70" s="241" t="s">
        <v>26</v>
      </c>
      <c r="E70" s="241" t="s">
        <v>26</v>
      </c>
      <c r="F70" s="241" t="s">
        <v>26</v>
      </c>
      <c r="G70" s="241" t="s">
        <v>555</v>
      </c>
      <c r="H70" s="241" t="s">
        <v>2967</v>
      </c>
      <c r="I70" s="241" t="s">
        <v>52</v>
      </c>
      <c r="J70" s="242" t="s">
        <v>2968</v>
      </c>
      <c r="K70" s="241" t="s">
        <v>6167</v>
      </c>
      <c r="L70" s="241" t="s">
        <v>5912</v>
      </c>
      <c r="M70" s="241" t="s">
        <v>5924</v>
      </c>
      <c r="N70" s="243">
        <v>426</v>
      </c>
      <c r="O70" s="230"/>
      <c r="P70" s="243">
        <v>426</v>
      </c>
      <c r="Q70" s="230"/>
      <c r="R70" s="243">
        <v>0</v>
      </c>
      <c r="S70" s="221"/>
      <c r="T70" s="230"/>
      <c r="U70" s="241">
        <v>5</v>
      </c>
      <c r="V70" s="241">
        <v>15</v>
      </c>
      <c r="W70" s="241">
        <v>0</v>
      </c>
      <c r="X70" s="241">
        <v>15</v>
      </c>
      <c r="Y70" s="241">
        <v>0</v>
      </c>
      <c r="Z70" s="241">
        <v>59</v>
      </c>
      <c r="AA70" s="241">
        <v>35</v>
      </c>
      <c r="AB70" s="241">
        <v>42</v>
      </c>
      <c r="AC70" s="241">
        <v>46</v>
      </c>
      <c r="AD70" s="241">
        <v>44</v>
      </c>
      <c r="AE70" s="241">
        <v>37</v>
      </c>
      <c r="AF70" s="241">
        <v>44</v>
      </c>
      <c r="AG70" s="241">
        <v>34</v>
      </c>
      <c r="AH70" s="241">
        <v>51</v>
      </c>
      <c r="AI70" s="241">
        <v>34</v>
      </c>
      <c r="AJ70" s="119" t="str">
        <f t="shared" si="8"/>
        <v>94, 88, 81, 78, 85</v>
      </c>
      <c r="AK70" s="164">
        <f t="shared" si="9"/>
        <v>94</v>
      </c>
      <c r="AL70" s="164">
        <f t="shared" si="10"/>
        <v>88</v>
      </c>
      <c r="AM70" s="164">
        <f t="shared" si="11"/>
        <v>81</v>
      </c>
      <c r="AN70" s="164">
        <f t="shared" si="12"/>
        <v>78</v>
      </c>
      <c r="AO70" s="164">
        <f t="shared" si="13"/>
        <v>85</v>
      </c>
    </row>
    <row r="71" spans="1:41" ht="18">
      <c r="A71" s="241">
        <f t="shared" si="7"/>
        <v>578773</v>
      </c>
      <c r="B71" s="241" t="s">
        <v>5909</v>
      </c>
      <c r="C71" s="241" t="s">
        <v>5910</v>
      </c>
      <c r="D71" s="241" t="s">
        <v>26</v>
      </c>
      <c r="E71" s="241" t="s">
        <v>26</v>
      </c>
      <c r="F71" s="241" t="s">
        <v>26</v>
      </c>
      <c r="G71" s="241" t="s">
        <v>617</v>
      </c>
      <c r="H71" s="241" t="s">
        <v>1199</v>
      </c>
      <c r="I71" s="241" t="s">
        <v>52</v>
      </c>
      <c r="J71" s="242" t="s">
        <v>6007</v>
      </c>
      <c r="K71" s="241" t="s">
        <v>6167</v>
      </c>
      <c r="L71" s="241" t="s">
        <v>5912</v>
      </c>
      <c r="M71" s="241" t="s">
        <v>5913</v>
      </c>
      <c r="N71" s="243">
        <v>510</v>
      </c>
      <c r="O71" s="230"/>
      <c r="P71" s="243">
        <v>510</v>
      </c>
      <c r="Q71" s="230"/>
      <c r="R71" s="243">
        <v>0</v>
      </c>
      <c r="S71" s="221"/>
      <c r="T71" s="230"/>
      <c r="U71" s="241">
        <v>5</v>
      </c>
      <c r="V71" s="241">
        <v>24</v>
      </c>
      <c r="W71" s="241">
        <v>0</v>
      </c>
      <c r="X71" s="241">
        <v>24</v>
      </c>
      <c r="Y71" s="241">
        <v>0</v>
      </c>
      <c r="Z71" s="241">
        <v>72</v>
      </c>
      <c r="AA71" s="241">
        <v>56</v>
      </c>
      <c r="AB71" s="241">
        <v>69</v>
      </c>
      <c r="AC71" s="241">
        <v>44</v>
      </c>
      <c r="AD71" s="241">
        <v>76</v>
      </c>
      <c r="AE71" s="241">
        <v>35</v>
      </c>
      <c r="AF71" s="241">
        <v>48</v>
      </c>
      <c r="AG71" s="241">
        <v>26</v>
      </c>
      <c r="AH71" s="241">
        <v>49</v>
      </c>
      <c r="AI71" s="241">
        <v>35</v>
      </c>
      <c r="AJ71" s="119" t="str">
        <f t="shared" si="8"/>
        <v>128, 113, 111, 74, 84</v>
      </c>
      <c r="AK71" s="164">
        <f t="shared" si="9"/>
        <v>128</v>
      </c>
      <c r="AL71" s="164">
        <f t="shared" si="10"/>
        <v>113</v>
      </c>
      <c r="AM71" s="164">
        <f t="shared" si="11"/>
        <v>111</v>
      </c>
      <c r="AN71" s="164">
        <f t="shared" si="12"/>
        <v>74</v>
      </c>
      <c r="AO71" s="164">
        <f t="shared" si="13"/>
        <v>84</v>
      </c>
    </row>
    <row r="72" spans="1:41" ht="18">
      <c r="A72" s="241">
        <f t="shared" si="7"/>
        <v>578799</v>
      </c>
      <c r="B72" s="241" t="s">
        <v>5909</v>
      </c>
      <c r="C72" s="241" t="s">
        <v>5910</v>
      </c>
      <c r="D72" s="241" t="s">
        <v>26</v>
      </c>
      <c r="E72" s="241" t="s">
        <v>26</v>
      </c>
      <c r="F72" s="241" t="s">
        <v>26</v>
      </c>
      <c r="G72" s="241" t="s">
        <v>630</v>
      </c>
      <c r="H72" s="241" t="s">
        <v>1124</v>
      </c>
      <c r="I72" s="241" t="s">
        <v>52</v>
      </c>
      <c r="J72" s="242" t="s">
        <v>630</v>
      </c>
      <c r="K72" s="241" t="s">
        <v>6167</v>
      </c>
      <c r="L72" s="241" t="s">
        <v>5912</v>
      </c>
      <c r="M72" s="241" t="s">
        <v>5913</v>
      </c>
      <c r="N72" s="243">
        <v>173</v>
      </c>
      <c r="O72" s="230"/>
      <c r="P72" s="243">
        <v>173</v>
      </c>
      <c r="Q72" s="230"/>
      <c r="R72" s="243">
        <v>0</v>
      </c>
      <c r="S72" s="221"/>
      <c r="T72" s="230"/>
      <c r="U72" s="241">
        <v>5</v>
      </c>
      <c r="V72" s="241">
        <v>11</v>
      </c>
      <c r="W72" s="241">
        <v>0</v>
      </c>
      <c r="X72" s="241">
        <v>11</v>
      </c>
      <c r="Y72" s="241">
        <v>0</v>
      </c>
      <c r="Z72" s="241">
        <v>26</v>
      </c>
      <c r="AA72" s="241">
        <v>7</v>
      </c>
      <c r="AB72" s="241">
        <v>22</v>
      </c>
      <c r="AC72" s="241">
        <v>15</v>
      </c>
      <c r="AD72" s="241">
        <v>16</v>
      </c>
      <c r="AE72" s="241">
        <v>11</v>
      </c>
      <c r="AF72" s="241">
        <v>27</v>
      </c>
      <c r="AG72" s="241">
        <v>14</v>
      </c>
      <c r="AH72" s="241">
        <v>21</v>
      </c>
      <c r="AI72" s="241">
        <v>14</v>
      </c>
      <c r="AJ72" s="119" t="str">
        <f t="shared" si="8"/>
        <v>33, 37, 27, 41, 35</v>
      </c>
      <c r="AK72" s="164">
        <f t="shared" si="9"/>
        <v>33</v>
      </c>
      <c r="AL72" s="164">
        <f t="shared" si="10"/>
        <v>37</v>
      </c>
      <c r="AM72" s="164">
        <f t="shared" si="11"/>
        <v>27</v>
      </c>
      <c r="AN72" s="164">
        <f t="shared" si="12"/>
        <v>41</v>
      </c>
      <c r="AO72" s="164">
        <f t="shared" si="13"/>
        <v>35</v>
      </c>
    </row>
    <row r="73" spans="1:41" ht="18">
      <c r="A73" s="241">
        <f t="shared" si="7"/>
        <v>578807</v>
      </c>
      <c r="B73" s="241" t="s">
        <v>5909</v>
      </c>
      <c r="C73" s="241" t="s">
        <v>5910</v>
      </c>
      <c r="D73" s="241" t="s">
        <v>26</v>
      </c>
      <c r="E73" s="241" t="s">
        <v>26</v>
      </c>
      <c r="F73" s="241" t="s">
        <v>26</v>
      </c>
      <c r="G73" s="241" t="s">
        <v>5922</v>
      </c>
      <c r="H73" s="241" t="s">
        <v>6023</v>
      </c>
      <c r="I73" s="241" t="s">
        <v>52</v>
      </c>
      <c r="J73" s="242" t="s">
        <v>5931</v>
      </c>
      <c r="K73" s="241" t="s">
        <v>6167</v>
      </c>
      <c r="L73" s="241" t="s">
        <v>5912</v>
      </c>
      <c r="M73" s="241" t="s">
        <v>5927</v>
      </c>
      <c r="N73" s="243">
        <v>266</v>
      </c>
      <c r="O73" s="230"/>
      <c r="P73" s="243">
        <v>266</v>
      </c>
      <c r="Q73" s="230"/>
      <c r="R73" s="243">
        <v>0</v>
      </c>
      <c r="S73" s="221"/>
      <c r="T73" s="230"/>
      <c r="U73" s="241">
        <v>5</v>
      </c>
      <c r="V73" s="241">
        <v>10</v>
      </c>
      <c r="W73" s="241">
        <v>0</v>
      </c>
      <c r="X73" s="241">
        <v>10</v>
      </c>
      <c r="Y73" s="241">
        <v>0</v>
      </c>
      <c r="Z73" s="241">
        <v>29</v>
      </c>
      <c r="AA73" s="241">
        <v>30</v>
      </c>
      <c r="AB73" s="241">
        <v>27</v>
      </c>
      <c r="AC73" s="241">
        <v>29</v>
      </c>
      <c r="AD73" s="241">
        <v>22</v>
      </c>
      <c r="AE73" s="241">
        <v>31</v>
      </c>
      <c r="AF73" s="241">
        <v>22</v>
      </c>
      <c r="AG73" s="241">
        <v>25</v>
      </c>
      <c r="AH73" s="241">
        <v>21</v>
      </c>
      <c r="AI73" s="241">
        <v>30</v>
      </c>
      <c r="AJ73" s="119" t="str">
        <f t="shared" si="8"/>
        <v>59, 56, 53, 47, 51</v>
      </c>
      <c r="AK73" s="164">
        <f t="shared" si="9"/>
        <v>59</v>
      </c>
      <c r="AL73" s="164">
        <f t="shared" si="10"/>
        <v>56</v>
      </c>
      <c r="AM73" s="164">
        <f t="shared" si="11"/>
        <v>53</v>
      </c>
      <c r="AN73" s="164">
        <f t="shared" si="12"/>
        <v>47</v>
      </c>
      <c r="AO73" s="164">
        <f t="shared" si="13"/>
        <v>51</v>
      </c>
    </row>
    <row r="74" spans="1:41" ht="27">
      <c r="A74" s="241">
        <f t="shared" si="7"/>
        <v>578815</v>
      </c>
      <c r="B74" s="241" t="s">
        <v>5909</v>
      </c>
      <c r="C74" s="241" t="s">
        <v>5910</v>
      </c>
      <c r="D74" s="241" t="s">
        <v>26</v>
      </c>
      <c r="E74" s="241" t="s">
        <v>26</v>
      </c>
      <c r="F74" s="241" t="s">
        <v>26</v>
      </c>
      <c r="G74" s="241" t="s">
        <v>5935</v>
      </c>
      <c r="H74" s="241" t="s">
        <v>3530</v>
      </c>
      <c r="I74" s="241" t="s">
        <v>52</v>
      </c>
      <c r="J74" s="242" t="s">
        <v>14818</v>
      </c>
      <c r="K74" s="241" t="s">
        <v>6167</v>
      </c>
      <c r="L74" s="241" t="s">
        <v>5912</v>
      </c>
      <c r="M74" s="241" t="s">
        <v>5913</v>
      </c>
      <c r="N74" s="243">
        <v>16</v>
      </c>
      <c r="O74" s="230"/>
      <c r="P74" s="243">
        <v>16</v>
      </c>
      <c r="Q74" s="230"/>
      <c r="R74" s="243">
        <v>0</v>
      </c>
      <c r="S74" s="221"/>
      <c r="T74" s="230"/>
      <c r="U74" s="241">
        <v>5</v>
      </c>
      <c r="V74" s="241">
        <v>5</v>
      </c>
      <c r="W74" s="241">
        <v>0</v>
      </c>
      <c r="X74" s="241">
        <v>5</v>
      </c>
      <c r="Y74" s="241">
        <v>0</v>
      </c>
      <c r="Z74" s="241">
        <v>3</v>
      </c>
      <c r="AA74" s="241">
        <v>0</v>
      </c>
      <c r="AB74" s="241">
        <v>2</v>
      </c>
      <c r="AC74" s="241">
        <v>4</v>
      </c>
      <c r="AD74" s="241">
        <v>0</v>
      </c>
      <c r="AE74" s="241">
        <v>1</v>
      </c>
      <c r="AF74" s="241">
        <v>2</v>
      </c>
      <c r="AG74" s="241">
        <v>1</v>
      </c>
      <c r="AH74" s="241">
        <v>1</v>
      </c>
      <c r="AI74" s="241">
        <v>2</v>
      </c>
      <c r="AJ74" s="119" t="str">
        <f t="shared" si="8"/>
        <v>3, 6, 1, 3, 3</v>
      </c>
      <c r="AK74" s="164">
        <f t="shared" si="9"/>
        <v>3</v>
      </c>
      <c r="AL74" s="164">
        <f t="shared" si="10"/>
        <v>6</v>
      </c>
      <c r="AM74" s="164">
        <f t="shared" si="11"/>
        <v>1</v>
      </c>
      <c r="AN74" s="164">
        <f t="shared" si="12"/>
        <v>3</v>
      </c>
      <c r="AO74" s="164">
        <f t="shared" si="13"/>
        <v>3</v>
      </c>
    </row>
    <row r="75" spans="1:41" ht="18">
      <c r="A75" s="241">
        <f t="shared" si="7"/>
        <v>578823</v>
      </c>
      <c r="B75" s="241" t="s">
        <v>5909</v>
      </c>
      <c r="C75" s="241" t="s">
        <v>5910</v>
      </c>
      <c r="D75" s="241" t="s">
        <v>26</v>
      </c>
      <c r="E75" s="241" t="s">
        <v>26</v>
      </c>
      <c r="F75" s="241" t="s">
        <v>26</v>
      </c>
      <c r="G75" s="241" t="s">
        <v>26</v>
      </c>
      <c r="H75" s="241" t="s">
        <v>2856</v>
      </c>
      <c r="I75" s="241" t="s">
        <v>52</v>
      </c>
      <c r="J75" s="242" t="s">
        <v>6028</v>
      </c>
      <c r="K75" s="241" t="s">
        <v>6167</v>
      </c>
      <c r="L75" s="241" t="s">
        <v>5912</v>
      </c>
      <c r="M75" s="241" t="s">
        <v>5913</v>
      </c>
      <c r="N75" s="243">
        <v>397</v>
      </c>
      <c r="O75" s="230"/>
      <c r="P75" s="243">
        <v>397</v>
      </c>
      <c r="Q75" s="230"/>
      <c r="R75" s="243">
        <v>0</v>
      </c>
      <c r="S75" s="221"/>
      <c r="T75" s="230"/>
      <c r="U75" s="241">
        <v>5</v>
      </c>
      <c r="V75" s="241">
        <v>15</v>
      </c>
      <c r="W75" s="241">
        <v>0</v>
      </c>
      <c r="X75" s="241">
        <v>15</v>
      </c>
      <c r="Y75" s="241">
        <v>0</v>
      </c>
      <c r="Z75" s="241">
        <v>0</v>
      </c>
      <c r="AA75" s="241">
        <v>75</v>
      </c>
      <c r="AB75" s="241">
        <v>0</v>
      </c>
      <c r="AC75" s="241">
        <v>81</v>
      </c>
      <c r="AD75" s="241">
        <v>0</v>
      </c>
      <c r="AE75" s="241">
        <v>70</v>
      </c>
      <c r="AF75" s="241">
        <v>0</v>
      </c>
      <c r="AG75" s="241">
        <v>107</v>
      </c>
      <c r="AH75" s="241">
        <v>0</v>
      </c>
      <c r="AI75" s="241">
        <v>64</v>
      </c>
      <c r="AJ75" s="119" t="str">
        <f t="shared" si="8"/>
        <v>75, 81, 70, 107, 64</v>
      </c>
      <c r="AK75" s="164">
        <f t="shared" si="9"/>
        <v>75</v>
      </c>
      <c r="AL75" s="164">
        <f t="shared" si="10"/>
        <v>81</v>
      </c>
      <c r="AM75" s="164">
        <f t="shared" si="11"/>
        <v>70</v>
      </c>
      <c r="AN75" s="164">
        <f t="shared" si="12"/>
        <v>107</v>
      </c>
      <c r="AO75" s="164">
        <f t="shared" si="13"/>
        <v>64</v>
      </c>
    </row>
    <row r="76" spans="1:41" ht="18">
      <c r="A76" s="241">
        <f t="shared" si="7"/>
        <v>240259</v>
      </c>
      <c r="B76" s="241" t="s">
        <v>5909</v>
      </c>
      <c r="C76" s="241" t="s">
        <v>5910</v>
      </c>
      <c r="D76" s="241" t="s">
        <v>26</v>
      </c>
      <c r="E76" s="241" t="s">
        <v>26</v>
      </c>
      <c r="F76" s="241" t="s">
        <v>26</v>
      </c>
      <c r="G76" s="241" t="s">
        <v>6031</v>
      </c>
      <c r="H76" s="241" t="s">
        <v>2212</v>
      </c>
      <c r="I76" s="241" t="s">
        <v>52</v>
      </c>
      <c r="J76" s="242" t="s">
        <v>556</v>
      </c>
      <c r="K76" s="241" t="s">
        <v>6167</v>
      </c>
      <c r="L76" s="241" t="s">
        <v>5912</v>
      </c>
      <c r="M76" s="241" t="s">
        <v>5913</v>
      </c>
      <c r="N76" s="243">
        <v>1001</v>
      </c>
      <c r="O76" s="230"/>
      <c r="P76" s="243">
        <v>1001</v>
      </c>
      <c r="Q76" s="230"/>
      <c r="R76" s="243">
        <v>0</v>
      </c>
      <c r="S76" s="221"/>
      <c r="T76" s="230"/>
      <c r="U76" s="241">
        <v>5</v>
      </c>
      <c r="V76" s="241">
        <v>35</v>
      </c>
      <c r="W76" s="241">
        <v>0</v>
      </c>
      <c r="X76" s="241">
        <v>35</v>
      </c>
      <c r="Y76" s="241">
        <v>0</v>
      </c>
      <c r="Z76" s="241">
        <v>0</v>
      </c>
      <c r="AA76" s="241">
        <v>208</v>
      </c>
      <c r="AB76" s="241">
        <v>0</v>
      </c>
      <c r="AC76" s="241">
        <v>210</v>
      </c>
      <c r="AD76" s="241">
        <v>0</v>
      </c>
      <c r="AE76" s="241">
        <v>196</v>
      </c>
      <c r="AF76" s="241">
        <v>0</v>
      </c>
      <c r="AG76" s="241">
        <v>189</v>
      </c>
      <c r="AH76" s="241">
        <v>0</v>
      </c>
      <c r="AI76" s="241">
        <v>198</v>
      </c>
      <c r="AJ76" s="119" t="str">
        <f t="shared" si="8"/>
        <v>208, 210, 196, 189, 198</v>
      </c>
      <c r="AK76" s="164">
        <f t="shared" si="9"/>
        <v>208</v>
      </c>
      <c r="AL76" s="164">
        <f t="shared" si="10"/>
        <v>210</v>
      </c>
      <c r="AM76" s="164">
        <f t="shared" si="11"/>
        <v>196</v>
      </c>
      <c r="AN76" s="164">
        <f t="shared" si="12"/>
        <v>189</v>
      </c>
      <c r="AO76" s="164">
        <f t="shared" si="13"/>
        <v>198</v>
      </c>
    </row>
    <row r="77" spans="1:41" ht="18">
      <c r="A77" s="241">
        <f t="shared" si="7"/>
        <v>240267</v>
      </c>
      <c r="B77" s="241" t="s">
        <v>5909</v>
      </c>
      <c r="C77" s="241" t="s">
        <v>5910</v>
      </c>
      <c r="D77" s="241" t="s">
        <v>26</v>
      </c>
      <c r="E77" s="241" t="s">
        <v>26</v>
      </c>
      <c r="F77" s="241" t="s">
        <v>26</v>
      </c>
      <c r="G77" s="241" t="s">
        <v>5925</v>
      </c>
      <c r="H77" s="241" t="s">
        <v>2453</v>
      </c>
      <c r="I77" s="241" t="s">
        <v>52</v>
      </c>
      <c r="J77" s="242" t="s">
        <v>6032</v>
      </c>
      <c r="K77" s="241" t="s">
        <v>6167</v>
      </c>
      <c r="L77" s="241" t="s">
        <v>5912</v>
      </c>
      <c r="M77" s="241" t="s">
        <v>5913</v>
      </c>
      <c r="N77" s="243">
        <v>830</v>
      </c>
      <c r="O77" s="230"/>
      <c r="P77" s="243">
        <v>830</v>
      </c>
      <c r="Q77" s="230"/>
      <c r="R77" s="243">
        <v>0</v>
      </c>
      <c r="S77" s="221"/>
      <c r="T77" s="230"/>
      <c r="U77" s="241">
        <v>5</v>
      </c>
      <c r="V77" s="241">
        <v>36</v>
      </c>
      <c r="W77" s="241">
        <v>0</v>
      </c>
      <c r="X77" s="241">
        <v>36</v>
      </c>
      <c r="Y77" s="241">
        <v>0</v>
      </c>
      <c r="Z77" s="241">
        <v>51</v>
      </c>
      <c r="AA77" s="241">
        <v>105</v>
      </c>
      <c r="AB77" s="241">
        <v>60</v>
      </c>
      <c r="AC77" s="241">
        <v>139</v>
      </c>
      <c r="AD77" s="241">
        <v>33</v>
      </c>
      <c r="AE77" s="241">
        <v>133</v>
      </c>
      <c r="AF77" s="241">
        <v>39</v>
      </c>
      <c r="AG77" s="241">
        <v>108</v>
      </c>
      <c r="AH77" s="241">
        <v>53</v>
      </c>
      <c r="AI77" s="241">
        <v>109</v>
      </c>
      <c r="AJ77" s="119" t="str">
        <f t="shared" si="8"/>
        <v>156, 199, 166, 147, 162</v>
      </c>
      <c r="AK77" s="164">
        <f t="shared" si="9"/>
        <v>156</v>
      </c>
      <c r="AL77" s="164">
        <f t="shared" si="10"/>
        <v>199</v>
      </c>
      <c r="AM77" s="164">
        <f t="shared" si="11"/>
        <v>166</v>
      </c>
      <c r="AN77" s="164">
        <f t="shared" si="12"/>
        <v>147</v>
      </c>
      <c r="AO77" s="164">
        <f t="shared" si="13"/>
        <v>162</v>
      </c>
    </row>
    <row r="78" spans="1:41" ht="18">
      <c r="A78" s="241">
        <f t="shared" si="7"/>
        <v>239798</v>
      </c>
      <c r="B78" s="241" t="s">
        <v>5909</v>
      </c>
      <c r="C78" s="241" t="s">
        <v>5910</v>
      </c>
      <c r="D78" s="241" t="s">
        <v>26</v>
      </c>
      <c r="E78" s="241" t="s">
        <v>26</v>
      </c>
      <c r="F78" s="241" t="s">
        <v>26</v>
      </c>
      <c r="G78" s="241" t="s">
        <v>549</v>
      </c>
      <c r="H78" s="241" t="s">
        <v>3250</v>
      </c>
      <c r="I78" s="241" t="s">
        <v>52</v>
      </c>
      <c r="J78" s="242" t="s">
        <v>6029</v>
      </c>
      <c r="K78" s="241" t="s">
        <v>6167</v>
      </c>
      <c r="L78" s="241" t="s">
        <v>5912</v>
      </c>
      <c r="M78" s="241" t="s">
        <v>5913</v>
      </c>
      <c r="N78" s="243">
        <v>228</v>
      </c>
      <c r="O78" s="230"/>
      <c r="P78" s="243">
        <v>170</v>
      </c>
      <c r="Q78" s="230"/>
      <c r="R78" s="243">
        <v>58</v>
      </c>
      <c r="S78" s="221"/>
      <c r="T78" s="230"/>
      <c r="U78" s="241">
        <v>5</v>
      </c>
      <c r="V78" s="241">
        <v>18</v>
      </c>
      <c r="W78" s="241">
        <v>0</v>
      </c>
      <c r="X78" s="241">
        <v>18</v>
      </c>
      <c r="Y78" s="241">
        <v>0</v>
      </c>
      <c r="Z78" s="241">
        <v>22</v>
      </c>
      <c r="AA78" s="241">
        <v>15</v>
      </c>
      <c r="AB78" s="241">
        <v>31</v>
      </c>
      <c r="AC78" s="241">
        <v>24</v>
      </c>
      <c r="AD78" s="241">
        <v>34</v>
      </c>
      <c r="AE78" s="241">
        <v>11</v>
      </c>
      <c r="AF78" s="241">
        <v>31</v>
      </c>
      <c r="AG78" s="241">
        <v>17</v>
      </c>
      <c r="AH78" s="241">
        <v>23</v>
      </c>
      <c r="AI78" s="241">
        <v>20</v>
      </c>
      <c r="AJ78" s="119" t="str">
        <f t="shared" si="8"/>
        <v>37, 55, 45, 48, 43</v>
      </c>
      <c r="AK78" s="164">
        <f t="shared" si="9"/>
        <v>37</v>
      </c>
      <c r="AL78" s="164">
        <f t="shared" si="10"/>
        <v>55</v>
      </c>
      <c r="AM78" s="164">
        <f t="shared" si="11"/>
        <v>45</v>
      </c>
      <c r="AN78" s="164">
        <f t="shared" si="12"/>
        <v>48</v>
      </c>
      <c r="AO78" s="164">
        <f t="shared" si="13"/>
        <v>43</v>
      </c>
    </row>
    <row r="79" spans="1:41" ht="27">
      <c r="A79" s="241">
        <f t="shared" si="7"/>
        <v>240176</v>
      </c>
      <c r="B79" s="241" t="s">
        <v>5909</v>
      </c>
      <c r="C79" s="241" t="s">
        <v>5910</v>
      </c>
      <c r="D79" s="241" t="s">
        <v>26</v>
      </c>
      <c r="E79" s="241" t="s">
        <v>26</v>
      </c>
      <c r="F79" s="241" t="s">
        <v>26</v>
      </c>
      <c r="G79" s="241" t="s">
        <v>555</v>
      </c>
      <c r="H79" s="241" t="s">
        <v>1448</v>
      </c>
      <c r="I79" s="241" t="s">
        <v>52</v>
      </c>
      <c r="J79" s="242" t="s">
        <v>6026</v>
      </c>
      <c r="K79" s="241" t="s">
        <v>6167</v>
      </c>
      <c r="L79" s="241" t="s">
        <v>5912</v>
      </c>
      <c r="M79" s="241" t="s">
        <v>5913</v>
      </c>
      <c r="N79" s="243">
        <v>1588</v>
      </c>
      <c r="O79" s="230"/>
      <c r="P79" s="243">
        <v>1588</v>
      </c>
      <c r="Q79" s="230"/>
      <c r="R79" s="243">
        <v>0</v>
      </c>
      <c r="S79" s="221"/>
      <c r="T79" s="230"/>
      <c r="U79" s="241">
        <v>5</v>
      </c>
      <c r="V79" s="241">
        <v>64</v>
      </c>
      <c r="W79" s="241">
        <v>0</v>
      </c>
      <c r="X79" s="241">
        <v>64</v>
      </c>
      <c r="Y79" s="241">
        <v>0</v>
      </c>
      <c r="Z79" s="241">
        <v>238</v>
      </c>
      <c r="AA79" s="241">
        <v>78</v>
      </c>
      <c r="AB79" s="241">
        <v>249</v>
      </c>
      <c r="AC79" s="241">
        <v>43</v>
      </c>
      <c r="AD79" s="241">
        <v>222</v>
      </c>
      <c r="AE79" s="241">
        <v>113</v>
      </c>
      <c r="AF79" s="241">
        <v>246</v>
      </c>
      <c r="AG79" s="241">
        <v>76</v>
      </c>
      <c r="AH79" s="241">
        <v>266</v>
      </c>
      <c r="AI79" s="241">
        <v>57</v>
      </c>
      <c r="AJ79" s="119" t="str">
        <f t="shared" si="8"/>
        <v>316, 292, 335, 322, 323</v>
      </c>
      <c r="AK79" s="164">
        <f t="shared" si="9"/>
        <v>316</v>
      </c>
      <c r="AL79" s="164">
        <f t="shared" si="10"/>
        <v>292</v>
      </c>
      <c r="AM79" s="164">
        <f t="shared" si="11"/>
        <v>335</v>
      </c>
      <c r="AN79" s="164">
        <f t="shared" si="12"/>
        <v>322</v>
      </c>
      <c r="AO79" s="164">
        <f t="shared" si="13"/>
        <v>323</v>
      </c>
    </row>
    <row r="80" spans="1:41" ht="18">
      <c r="A80" s="241">
        <f t="shared" si="7"/>
        <v>240184</v>
      </c>
      <c r="B80" s="241" t="s">
        <v>5909</v>
      </c>
      <c r="C80" s="241" t="s">
        <v>5910</v>
      </c>
      <c r="D80" s="241" t="s">
        <v>26</v>
      </c>
      <c r="E80" s="241" t="s">
        <v>26</v>
      </c>
      <c r="F80" s="241" t="s">
        <v>26</v>
      </c>
      <c r="G80" s="241" t="s">
        <v>26</v>
      </c>
      <c r="H80" s="241" t="s">
        <v>1913</v>
      </c>
      <c r="I80" s="241" t="s">
        <v>52</v>
      </c>
      <c r="J80" s="242" t="s">
        <v>6030</v>
      </c>
      <c r="K80" s="241" t="s">
        <v>6167</v>
      </c>
      <c r="L80" s="241" t="s">
        <v>5912</v>
      </c>
      <c r="M80" s="241" t="s">
        <v>5913</v>
      </c>
      <c r="N80" s="243">
        <v>1084</v>
      </c>
      <c r="O80" s="230"/>
      <c r="P80" s="243">
        <v>1064</v>
      </c>
      <c r="Q80" s="230"/>
      <c r="R80" s="243">
        <v>20</v>
      </c>
      <c r="S80" s="221"/>
      <c r="T80" s="230"/>
      <c r="U80" s="241">
        <v>5</v>
      </c>
      <c r="V80" s="241">
        <v>42</v>
      </c>
      <c r="W80" s="241">
        <v>0</v>
      </c>
      <c r="X80" s="241">
        <v>42</v>
      </c>
      <c r="Y80" s="241">
        <v>0</v>
      </c>
      <c r="Z80" s="241">
        <v>210</v>
      </c>
      <c r="AA80" s="241">
        <v>0</v>
      </c>
      <c r="AB80" s="241">
        <v>235</v>
      </c>
      <c r="AC80" s="241">
        <v>0</v>
      </c>
      <c r="AD80" s="241">
        <v>243</v>
      </c>
      <c r="AE80" s="241">
        <v>0</v>
      </c>
      <c r="AF80" s="241">
        <v>220</v>
      </c>
      <c r="AG80" s="241">
        <v>0</v>
      </c>
      <c r="AH80" s="241">
        <v>176</v>
      </c>
      <c r="AI80" s="241">
        <v>0</v>
      </c>
      <c r="AJ80" s="119" t="str">
        <f t="shared" si="8"/>
        <v>210, 235, 243, 220, 176</v>
      </c>
      <c r="AK80" s="164">
        <f t="shared" si="9"/>
        <v>210</v>
      </c>
      <c r="AL80" s="164">
        <f t="shared" si="10"/>
        <v>235</v>
      </c>
      <c r="AM80" s="164">
        <f t="shared" si="11"/>
        <v>243</v>
      </c>
      <c r="AN80" s="164">
        <f t="shared" si="12"/>
        <v>220</v>
      </c>
      <c r="AO80" s="164">
        <f t="shared" si="13"/>
        <v>176</v>
      </c>
    </row>
    <row r="81" spans="1:41" ht="18">
      <c r="A81" s="241">
        <f t="shared" si="7"/>
        <v>239814</v>
      </c>
      <c r="B81" s="241" t="s">
        <v>5909</v>
      </c>
      <c r="C81" s="241" t="s">
        <v>5910</v>
      </c>
      <c r="D81" s="241" t="s">
        <v>26</v>
      </c>
      <c r="E81" s="241" t="s">
        <v>26</v>
      </c>
      <c r="F81" s="241" t="s">
        <v>26</v>
      </c>
      <c r="G81" s="241" t="s">
        <v>19394</v>
      </c>
      <c r="H81" s="241" t="s">
        <v>2659</v>
      </c>
      <c r="I81" s="241" t="s">
        <v>52</v>
      </c>
      <c r="J81" s="242" t="s">
        <v>6022</v>
      </c>
      <c r="K81" s="241" t="s">
        <v>6167</v>
      </c>
      <c r="L81" s="241" t="s">
        <v>5912</v>
      </c>
      <c r="M81" s="241" t="s">
        <v>5913</v>
      </c>
      <c r="N81" s="243">
        <v>947</v>
      </c>
      <c r="O81" s="230"/>
      <c r="P81" s="243">
        <v>947</v>
      </c>
      <c r="Q81" s="230"/>
      <c r="R81" s="243">
        <v>0</v>
      </c>
      <c r="S81" s="221"/>
      <c r="T81" s="230"/>
      <c r="U81" s="241">
        <v>5</v>
      </c>
      <c r="V81" s="241">
        <v>31</v>
      </c>
      <c r="W81" s="241">
        <v>0</v>
      </c>
      <c r="X81" s="241">
        <v>31</v>
      </c>
      <c r="Y81" s="241">
        <v>0</v>
      </c>
      <c r="Z81" s="241">
        <v>64</v>
      </c>
      <c r="AA81" s="241">
        <v>118</v>
      </c>
      <c r="AB81" s="241">
        <v>62</v>
      </c>
      <c r="AC81" s="241">
        <v>114</v>
      </c>
      <c r="AD81" s="241">
        <v>48</v>
      </c>
      <c r="AE81" s="241">
        <v>136</v>
      </c>
      <c r="AF81" s="241">
        <v>59</v>
      </c>
      <c r="AG81" s="241">
        <v>124</v>
      </c>
      <c r="AH81" s="241">
        <v>69</v>
      </c>
      <c r="AI81" s="241">
        <v>153</v>
      </c>
      <c r="AJ81" s="119" t="str">
        <f t="shared" si="8"/>
        <v>182, 176, 184, 183, 222</v>
      </c>
      <c r="AK81" s="164">
        <f t="shared" si="9"/>
        <v>182</v>
      </c>
      <c r="AL81" s="164">
        <f t="shared" si="10"/>
        <v>176</v>
      </c>
      <c r="AM81" s="164">
        <f t="shared" si="11"/>
        <v>184</v>
      </c>
      <c r="AN81" s="164">
        <f t="shared" si="12"/>
        <v>183</v>
      </c>
      <c r="AO81" s="164">
        <f t="shared" si="13"/>
        <v>222</v>
      </c>
    </row>
    <row r="82" spans="1:41" ht="18">
      <c r="A82" s="241">
        <f t="shared" si="7"/>
        <v>239822</v>
      </c>
      <c r="B82" s="241" t="s">
        <v>5909</v>
      </c>
      <c r="C82" s="241" t="s">
        <v>5910</v>
      </c>
      <c r="D82" s="241" t="s">
        <v>26</v>
      </c>
      <c r="E82" s="241" t="s">
        <v>26</v>
      </c>
      <c r="F82" s="241" t="s">
        <v>26</v>
      </c>
      <c r="G82" s="241" t="s">
        <v>621</v>
      </c>
      <c r="H82" s="241" t="s">
        <v>3039</v>
      </c>
      <c r="I82" s="241" t="s">
        <v>52</v>
      </c>
      <c r="J82" s="242" t="s">
        <v>6024</v>
      </c>
      <c r="K82" s="241" t="s">
        <v>6167</v>
      </c>
      <c r="L82" s="241" t="s">
        <v>5912</v>
      </c>
      <c r="M82" s="241" t="s">
        <v>5913</v>
      </c>
      <c r="N82" s="243">
        <v>631</v>
      </c>
      <c r="O82" s="230"/>
      <c r="P82" s="243">
        <v>558</v>
      </c>
      <c r="Q82" s="230"/>
      <c r="R82" s="243">
        <v>73</v>
      </c>
      <c r="S82" s="221"/>
      <c r="T82" s="230"/>
      <c r="U82" s="241">
        <v>5</v>
      </c>
      <c r="V82" s="241">
        <v>31</v>
      </c>
      <c r="W82" s="241">
        <v>0</v>
      </c>
      <c r="X82" s="241">
        <v>31</v>
      </c>
      <c r="Y82" s="241">
        <v>0</v>
      </c>
      <c r="Z82" s="241">
        <v>94</v>
      </c>
      <c r="AA82" s="241">
        <v>71</v>
      </c>
      <c r="AB82" s="241">
        <v>47</v>
      </c>
      <c r="AC82" s="241">
        <v>54</v>
      </c>
      <c r="AD82" s="241">
        <v>82</v>
      </c>
      <c r="AE82" s="241">
        <v>48</v>
      </c>
      <c r="AF82" s="241">
        <v>73</v>
      </c>
      <c r="AG82" s="241">
        <v>51</v>
      </c>
      <c r="AH82" s="241">
        <v>58</v>
      </c>
      <c r="AI82" s="241">
        <v>53</v>
      </c>
      <c r="AJ82" s="119" t="str">
        <f t="shared" si="8"/>
        <v>165, 101, 130, 124, 111</v>
      </c>
      <c r="AK82" s="164">
        <f t="shared" si="9"/>
        <v>165</v>
      </c>
      <c r="AL82" s="164">
        <f t="shared" si="10"/>
        <v>101</v>
      </c>
      <c r="AM82" s="164">
        <f t="shared" si="11"/>
        <v>130</v>
      </c>
      <c r="AN82" s="164">
        <f t="shared" si="12"/>
        <v>124</v>
      </c>
      <c r="AO82" s="164">
        <f t="shared" si="13"/>
        <v>111</v>
      </c>
    </row>
    <row r="83" spans="1:41" ht="18">
      <c r="A83" s="241">
        <f t="shared" si="7"/>
        <v>230052</v>
      </c>
      <c r="B83" s="241" t="s">
        <v>5909</v>
      </c>
      <c r="C83" s="241" t="s">
        <v>5910</v>
      </c>
      <c r="D83" s="241" t="s">
        <v>26</v>
      </c>
      <c r="E83" s="241" t="s">
        <v>26</v>
      </c>
      <c r="F83" s="241" t="s">
        <v>26</v>
      </c>
      <c r="G83" s="241" t="s">
        <v>19394</v>
      </c>
      <c r="H83" s="241" t="s">
        <v>3447</v>
      </c>
      <c r="I83" s="241" t="s">
        <v>52</v>
      </c>
      <c r="J83" s="242" t="s">
        <v>5923</v>
      </c>
      <c r="K83" s="241" t="s">
        <v>6167</v>
      </c>
      <c r="L83" s="241" t="s">
        <v>5912</v>
      </c>
      <c r="M83" s="241" t="s">
        <v>5924</v>
      </c>
      <c r="N83" s="243">
        <v>263</v>
      </c>
      <c r="O83" s="230"/>
      <c r="P83" s="243">
        <v>263</v>
      </c>
      <c r="Q83" s="230"/>
      <c r="R83" s="243">
        <v>0</v>
      </c>
      <c r="S83" s="221"/>
      <c r="T83" s="230"/>
      <c r="U83" s="241">
        <v>5</v>
      </c>
      <c r="V83" s="241">
        <v>10</v>
      </c>
      <c r="W83" s="241">
        <v>0</v>
      </c>
      <c r="X83" s="241">
        <v>10</v>
      </c>
      <c r="Y83" s="241">
        <v>0</v>
      </c>
      <c r="Z83" s="241">
        <v>34</v>
      </c>
      <c r="AA83" s="241">
        <v>50</v>
      </c>
      <c r="AB83" s="241">
        <v>30</v>
      </c>
      <c r="AC83" s="241">
        <v>35</v>
      </c>
      <c r="AD83" s="241">
        <v>16</v>
      </c>
      <c r="AE83" s="241">
        <v>31</v>
      </c>
      <c r="AF83" s="241">
        <v>18</v>
      </c>
      <c r="AG83" s="241">
        <v>19</v>
      </c>
      <c r="AH83" s="241">
        <v>16</v>
      </c>
      <c r="AI83" s="241">
        <v>14</v>
      </c>
      <c r="AJ83" s="119" t="str">
        <f t="shared" si="8"/>
        <v>84, 65, 47, 37, 30</v>
      </c>
      <c r="AK83" s="164">
        <f t="shared" si="9"/>
        <v>84</v>
      </c>
      <c r="AL83" s="164">
        <f t="shared" si="10"/>
        <v>65</v>
      </c>
      <c r="AM83" s="164">
        <f t="shared" si="11"/>
        <v>47</v>
      </c>
      <c r="AN83" s="164">
        <f t="shared" si="12"/>
        <v>37</v>
      </c>
      <c r="AO83" s="164">
        <f t="shared" si="13"/>
        <v>30</v>
      </c>
    </row>
    <row r="84" spans="1:41" ht="18">
      <c r="A84" s="241">
        <f t="shared" si="7"/>
        <v>239590</v>
      </c>
      <c r="B84" s="241" t="s">
        <v>5909</v>
      </c>
      <c r="C84" s="241" t="s">
        <v>5910</v>
      </c>
      <c r="D84" s="241" t="s">
        <v>26</v>
      </c>
      <c r="E84" s="241" t="s">
        <v>26</v>
      </c>
      <c r="F84" s="241" t="s">
        <v>26</v>
      </c>
      <c r="G84" s="241" t="s">
        <v>5925</v>
      </c>
      <c r="H84" s="241" t="s">
        <v>2942</v>
      </c>
      <c r="I84" s="241" t="s">
        <v>52</v>
      </c>
      <c r="J84" s="242" t="s">
        <v>19395</v>
      </c>
      <c r="K84" s="241" t="s">
        <v>6167</v>
      </c>
      <c r="L84" s="241" t="s">
        <v>5912</v>
      </c>
      <c r="M84" s="241" t="s">
        <v>5924</v>
      </c>
      <c r="N84" s="243">
        <v>139</v>
      </c>
      <c r="O84" s="230"/>
      <c r="P84" s="243">
        <v>139</v>
      </c>
      <c r="Q84" s="230"/>
      <c r="R84" s="243">
        <v>0</v>
      </c>
      <c r="S84" s="221"/>
      <c r="T84" s="230"/>
      <c r="U84" s="241">
        <v>5</v>
      </c>
      <c r="V84" s="241">
        <v>7</v>
      </c>
      <c r="W84" s="241">
        <v>0</v>
      </c>
      <c r="X84" s="241">
        <v>7</v>
      </c>
      <c r="Y84" s="241">
        <v>0</v>
      </c>
      <c r="Z84" s="241">
        <v>0</v>
      </c>
      <c r="AA84" s="241">
        <v>44</v>
      </c>
      <c r="AB84" s="241">
        <v>0</v>
      </c>
      <c r="AC84" s="241">
        <v>35</v>
      </c>
      <c r="AD84" s="241">
        <v>0</v>
      </c>
      <c r="AE84" s="241">
        <v>25</v>
      </c>
      <c r="AF84" s="241">
        <v>0</v>
      </c>
      <c r="AG84" s="241">
        <v>17</v>
      </c>
      <c r="AH84" s="241">
        <v>0</v>
      </c>
      <c r="AI84" s="241">
        <v>18</v>
      </c>
      <c r="AJ84" s="119" t="str">
        <f t="shared" si="8"/>
        <v>44, 35, 25, 17, 18</v>
      </c>
      <c r="AK84" s="164">
        <f t="shared" si="9"/>
        <v>44</v>
      </c>
      <c r="AL84" s="164">
        <f t="shared" si="10"/>
        <v>35</v>
      </c>
      <c r="AM84" s="164">
        <f t="shared" si="11"/>
        <v>25</v>
      </c>
      <c r="AN84" s="164">
        <f t="shared" si="12"/>
        <v>17</v>
      </c>
      <c r="AO84" s="164">
        <f t="shared" si="13"/>
        <v>18</v>
      </c>
    </row>
    <row r="85" spans="1:41" ht="18">
      <c r="A85" s="241">
        <f t="shared" si="7"/>
        <v>1024157</v>
      </c>
      <c r="B85" s="241" t="s">
        <v>5909</v>
      </c>
      <c r="C85" s="241" t="s">
        <v>5910</v>
      </c>
      <c r="D85" s="241" t="s">
        <v>26</v>
      </c>
      <c r="E85" s="241" t="s">
        <v>26</v>
      </c>
      <c r="F85" s="241" t="s">
        <v>26</v>
      </c>
      <c r="G85" s="241" t="s">
        <v>26</v>
      </c>
      <c r="H85" s="241" t="s">
        <v>6018</v>
      </c>
      <c r="I85" s="241" t="s">
        <v>52</v>
      </c>
      <c r="J85" s="242" t="s">
        <v>6019</v>
      </c>
      <c r="K85" s="241" t="s">
        <v>6167</v>
      </c>
      <c r="L85" s="241" t="s">
        <v>5912</v>
      </c>
      <c r="M85" s="241" t="s">
        <v>5927</v>
      </c>
      <c r="N85" s="243">
        <v>128</v>
      </c>
      <c r="O85" s="230"/>
      <c r="P85" s="243">
        <v>128</v>
      </c>
      <c r="Q85" s="230"/>
      <c r="R85" s="243">
        <v>0</v>
      </c>
      <c r="S85" s="221"/>
      <c r="T85" s="230"/>
      <c r="U85" s="241">
        <v>5</v>
      </c>
      <c r="V85" s="241">
        <v>6</v>
      </c>
      <c r="W85" s="241">
        <v>0</v>
      </c>
      <c r="X85" s="241">
        <v>6</v>
      </c>
      <c r="Y85" s="241">
        <v>0</v>
      </c>
      <c r="Z85" s="241">
        <v>21</v>
      </c>
      <c r="AA85" s="241">
        <v>16</v>
      </c>
      <c r="AB85" s="241">
        <v>8</v>
      </c>
      <c r="AC85" s="241">
        <v>8</v>
      </c>
      <c r="AD85" s="241">
        <v>12</v>
      </c>
      <c r="AE85" s="241">
        <v>8</v>
      </c>
      <c r="AF85" s="241">
        <v>14</v>
      </c>
      <c r="AG85" s="241">
        <v>12</v>
      </c>
      <c r="AH85" s="241">
        <v>11</v>
      </c>
      <c r="AI85" s="241">
        <v>18</v>
      </c>
      <c r="AJ85" s="119" t="str">
        <f t="shared" si="8"/>
        <v>37, 16, 20, 26, 29</v>
      </c>
      <c r="AK85" s="164">
        <f t="shared" si="9"/>
        <v>37</v>
      </c>
      <c r="AL85" s="164">
        <f t="shared" si="10"/>
        <v>16</v>
      </c>
      <c r="AM85" s="164">
        <f t="shared" si="11"/>
        <v>20</v>
      </c>
      <c r="AN85" s="164">
        <f t="shared" si="12"/>
        <v>26</v>
      </c>
      <c r="AO85" s="164">
        <f t="shared" si="13"/>
        <v>29</v>
      </c>
    </row>
    <row r="86" spans="1:41" ht="18">
      <c r="A86" s="241">
        <f t="shared" si="7"/>
        <v>1024199</v>
      </c>
      <c r="B86" s="241" t="s">
        <v>5909</v>
      </c>
      <c r="C86" s="241" t="s">
        <v>5910</v>
      </c>
      <c r="D86" s="241" t="s">
        <v>26</v>
      </c>
      <c r="E86" s="241" t="s">
        <v>26</v>
      </c>
      <c r="F86" s="241" t="s">
        <v>26</v>
      </c>
      <c r="G86" s="241" t="s">
        <v>19394</v>
      </c>
      <c r="H86" s="241" t="s">
        <v>6017</v>
      </c>
      <c r="I86" s="241" t="s">
        <v>52</v>
      </c>
      <c r="J86" s="242" t="s">
        <v>5938</v>
      </c>
      <c r="K86" s="241" t="s">
        <v>6167</v>
      </c>
      <c r="L86" s="241" t="s">
        <v>5912</v>
      </c>
      <c r="M86" s="241" t="s">
        <v>5927</v>
      </c>
      <c r="N86" s="243">
        <v>36</v>
      </c>
      <c r="O86" s="230"/>
      <c r="P86" s="243">
        <v>34</v>
      </c>
      <c r="Q86" s="230"/>
      <c r="R86" s="243">
        <v>2</v>
      </c>
      <c r="S86" s="221"/>
      <c r="T86" s="230"/>
      <c r="U86" s="241">
        <v>5</v>
      </c>
      <c r="V86" s="241">
        <v>5</v>
      </c>
      <c r="W86" s="241">
        <v>0</v>
      </c>
      <c r="X86" s="241">
        <v>5</v>
      </c>
      <c r="Y86" s="241">
        <v>0</v>
      </c>
      <c r="Z86" s="241">
        <v>7</v>
      </c>
      <c r="AA86" s="241">
        <v>4</v>
      </c>
      <c r="AB86" s="241">
        <v>5</v>
      </c>
      <c r="AC86" s="241">
        <v>2</v>
      </c>
      <c r="AD86" s="241">
        <v>6</v>
      </c>
      <c r="AE86" s="241">
        <v>2</v>
      </c>
      <c r="AF86" s="241">
        <v>5</v>
      </c>
      <c r="AG86" s="241">
        <v>3</v>
      </c>
      <c r="AH86" s="241">
        <v>0</v>
      </c>
      <c r="AI86" s="241">
        <v>2</v>
      </c>
      <c r="AJ86" s="119" t="str">
        <f t="shared" si="8"/>
        <v>11, 7, 8, 8, 2</v>
      </c>
      <c r="AK86" s="164">
        <f t="shared" si="9"/>
        <v>11</v>
      </c>
      <c r="AL86" s="164">
        <f t="shared" si="10"/>
        <v>7</v>
      </c>
      <c r="AM86" s="164">
        <f t="shared" si="11"/>
        <v>8</v>
      </c>
      <c r="AN86" s="164">
        <f t="shared" si="12"/>
        <v>8</v>
      </c>
      <c r="AO86" s="164">
        <f t="shared" si="13"/>
        <v>2</v>
      </c>
    </row>
    <row r="87" spans="1:41" ht="18">
      <c r="A87" s="241">
        <f t="shared" si="7"/>
        <v>1024074</v>
      </c>
      <c r="B87" s="241" t="s">
        <v>5909</v>
      </c>
      <c r="C87" s="241" t="s">
        <v>5910</v>
      </c>
      <c r="D87" s="241" t="s">
        <v>26</v>
      </c>
      <c r="E87" s="241" t="s">
        <v>26</v>
      </c>
      <c r="F87" s="241" t="s">
        <v>26</v>
      </c>
      <c r="G87" s="241" t="s">
        <v>560</v>
      </c>
      <c r="H87" s="241" t="s">
        <v>3494</v>
      </c>
      <c r="I87" s="241" t="s">
        <v>52</v>
      </c>
      <c r="J87" s="242" t="s">
        <v>5993</v>
      </c>
      <c r="K87" s="241" t="s">
        <v>6167</v>
      </c>
      <c r="L87" s="241" t="s">
        <v>5912</v>
      </c>
      <c r="M87" s="241" t="s">
        <v>5913</v>
      </c>
      <c r="N87" s="243">
        <v>33</v>
      </c>
      <c r="O87" s="230"/>
      <c r="P87" s="243">
        <v>33</v>
      </c>
      <c r="Q87" s="230"/>
      <c r="R87" s="243">
        <v>0</v>
      </c>
      <c r="S87" s="221"/>
      <c r="T87" s="230"/>
      <c r="U87" s="241">
        <v>5</v>
      </c>
      <c r="V87" s="241">
        <v>5</v>
      </c>
      <c r="W87" s="241">
        <v>0</v>
      </c>
      <c r="X87" s="241">
        <v>5</v>
      </c>
      <c r="Y87" s="241">
        <v>0</v>
      </c>
      <c r="Z87" s="241">
        <v>4</v>
      </c>
      <c r="AA87" s="241">
        <v>4</v>
      </c>
      <c r="AB87" s="241">
        <v>4</v>
      </c>
      <c r="AC87" s="241">
        <v>1</v>
      </c>
      <c r="AD87" s="241">
        <v>3</v>
      </c>
      <c r="AE87" s="241">
        <v>4</v>
      </c>
      <c r="AF87" s="241">
        <v>3</v>
      </c>
      <c r="AG87" s="241">
        <v>3</v>
      </c>
      <c r="AH87" s="241">
        <v>6</v>
      </c>
      <c r="AI87" s="241">
        <v>1</v>
      </c>
      <c r="AJ87" s="119" t="str">
        <f t="shared" si="8"/>
        <v>8, 5, 7, 6, 7</v>
      </c>
      <c r="AK87" s="164">
        <f t="shared" si="9"/>
        <v>8</v>
      </c>
      <c r="AL87" s="164">
        <f t="shared" si="10"/>
        <v>5</v>
      </c>
      <c r="AM87" s="164">
        <f t="shared" si="11"/>
        <v>7</v>
      </c>
      <c r="AN87" s="164">
        <f t="shared" si="12"/>
        <v>6</v>
      </c>
      <c r="AO87" s="164">
        <f t="shared" si="13"/>
        <v>7</v>
      </c>
    </row>
    <row r="88" spans="1:41" ht="27">
      <c r="A88" s="241">
        <f t="shared" si="7"/>
        <v>1024033</v>
      </c>
      <c r="B88" s="241" t="s">
        <v>5909</v>
      </c>
      <c r="C88" s="241" t="s">
        <v>5910</v>
      </c>
      <c r="D88" s="241" t="s">
        <v>26</v>
      </c>
      <c r="E88" s="241" t="s">
        <v>26</v>
      </c>
      <c r="F88" s="241" t="s">
        <v>26</v>
      </c>
      <c r="G88" s="241" t="s">
        <v>5977</v>
      </c>
      <c r="H88" s="241" t="s">
        <v>1044</v>
      </c>
      <c r="I88" s="241" t="s">
        <v>52</v>
      </c>
      <c r="J88" s="242" t="s">
        <v>6015</v>
      </c>
      <c r="K88" s="241" t="s">
        <v>6167</v>
      </c>
      <c r="L88" s="241" t="s">
        <v>5912</v>
      </c>
      <c r="M88" s="241" t="s">
        <v>5913</v>
      </c>
      <c r="N88" s="243">
        <v>316</v>
      </c>
      <c r="O88" s="230"/>
      <c r="P88" s="243">
        <v>316</v>
      </c>
      <c r="Q88" s="230"/>
      <c r="R88" s="243">
        <v>0</v>
      </c>
      <c r="S88" s="221"/>
      <c r="T88" s="230"/>
      <c r="U88" s="241">
        <v>5</v>
      </c>
      <c r="V88" s="241">
        <v>12</v>
      </c>
      <c r="W88" s="241">
        <v>0</v>
      </c>
      <c r="X88" s="241">
        <v>12</v>
      </c>
      <c r="Y88" s="241">
        <v>0</v>
      </c>
      <c r="Z88" s="241">
        <v>42</v>
      </c>
      <c r="AA88" s="241">
        <v>32</v>
      </c>
      <c r="AB88" s="241">
        <v>40</v>
      </c>
      <c r="AC88" s="241">
        <v>26</v>
      </c>
      <c r="AD88" s="241">
        <v>29</v>
      </c>
      <c r="AE88" s="241">
        <v>31</v>
      </c>
      <c r="AF88" s="241">
        <v>32</v>
      </c>
      <c r="AG88" s="241">
        <v>24</v>
      </c>
      <c r="AH88" s="241">
        <v>36</v>
      </c>
      <c r="AI88" s="241">
        <v>24</v>
      </c>
      <c r="AJ88" s="119" t="str">
        <f t="shared" si="8"/>
        <v>74, 66, 60, 56, 60</v>
      </c>
      <c r="AK88" s="164">
        <f t="shared" si="9"/>
        <v>74</v>
      </c>
      <c r="AL88" s="164">
        <f t="shared" si="10"/>
        <v>66</v>
      </c>
      <c r="AM88" s="164">
        <f t="shared" si="11"/>
        <v>60</v>
      </c>
      <c r="AN88" s="164">
        <f t="shared" si="12"/>
        <v>56</v>
      </c>
      <c r="AO88" s="164">
        <f t="shared" si="13"/>
        <v>60</v>
      </c>
    </row>
    <row r="89" spans="1:41" ht="18">
      <c r="A89" s="241">
        <f t="shared" si="7"/>
        <v>1025774</v>
      </c>
      <c r="B89" s="241" t="s">
        <v>5909</v>
      </c>
      <c r="C89" s="241" t="s">
        <v>5910</v>
      </c>
      <c r="D89" s="241" t="s">
        <v>26</v>
      </c>
      <c r="E89" s="241" t="s">
        <v>26</v>
      </c>
      <c r="F89" s="241" t="s">
        <v>26</v>
      </c>
      <c r="G89" s="241" t="s">
        <v>5976</v>
      </c>
      <c r="H89" s="241" t="s">
        <v>3469</v>
      </c>
      <c r="I89" s="241" t="s">
        <v>52</v>
      </c>
      <c r="J89" s="242" t="s">
        <v>5976</v>
      </c>
      <c r="K89" s="241" t="s">
        <v>6167</v>
      </c>
      <c r="L89" s="241" t="s">
        <v>5912</v>
      </c>
      <c r="M89" s="241" t="s">
        <v>5913</v>
      </c>
      <c r="N89" s="243">
        <v>46</v>
      </c>
      <c r="O89" s="230"/>
      <c r="P89" s="243">
        <v>46</v>
      </c>
      <c r="Q89" s="230"/>
      <c r="R89" s="243">
        <v>0</v>
      </c>
      <c r="S89" s="221"/>
      <c r="T89" s="230"/>
      <c r="U89" s="241">
        <v>5</v>
      </c>
      <c r="V89" s="241">
        <v>5</v>
      </c>
      <c r="W89" s="241">
        <v>0</v>
      </c>
      <c r="X89" s="241">
        <v>5</v>
      </c>
      <c r="Y89" s="241">
        <v>0</v>
      </c>
      <c r="Z89" s="241">
        <v>5</v>
      </c>
      <c r="AA89" s="241">
        <v>5</v>
      </c>
      <c r="AB89" s="241">
        <v>9</v>
      </c>
      <c r="AC89" s="241">
        <v>3</v>
      </c>
      <c r="AD89" s="241">
        <v>2</v>
      </c>
      <c r="AE89" s="241">
        <v>2</v>
      </c>
      <c r="AF89" s="241">
        <v>6</v>
      </c>
      <c r="AG89" s="241">
        <v>6</v>
      </c>
      <c r="AH89" s="241">
        <v>6</v>
      </c>
      <c r="AI89" s="241">
        <v>2</v>
      </c>
      <c r="AJ89" s="119" t="str">
        <f t="shared" si="8"/>
        <v>10, 12, 4, 12, 8</v>
      </c>
      <c r="AK89" s="164">
        <f t="shared" si="9"/>
        <v>10</v>
      </c>
      <c r="AL89" s="164">
        <f t="shared" si="10"/>
        <v>12</v>
      </c>
      <c r="AM89" s="164">
        <f t="shared" si="11"/>
        <v>4</v>
      </c>
      <c r="AN89" s="164">
        <f t="shared" si="12"/>
        <v>12</v>
      </c>
      <c r="AO89" s="164">
        <f t="shared" si="13"/>
        <v>8</v>
      </c>
    </row>
    <row r="90" spans="1:41" ht="18">
      <c r="A90" s="241">
        <f t="shared" si="7"/>
        <v>1029974</v>
      </c>
      <c r="B90" s="241" t="s">
        <v>5909</v>
      </c>
      <c r="C90" s="241" t="s">
        <v>5910</v>
      </c>
      <c r="D90" s="241" t="s">
        <v>26</v>
      </c>
      <c r="E90" s="241" t="s">
        <v>26</v>
      </c>
      <c r="F90" s="241" t="s">
        <v>26</v>
      </c>
      <c r="G90" s="241" t="s">
        <v>443</v>
      </c>
      <c r="H90" s="241" t="s">
        <v>3410</v>
      </c>
      <c r="I90" s="241" t="s">
        <v>52</v>
      </c>
      <c r="J90" s="242" t="s">
        <v>6038</v>
      </c>
      <c r="K90" s="241" t="s">
        <v>6167</v>
      </c>
      <c r="L90" s="241" t="s">
        <v>5912</v>
      </c>
      <c r="M90" s="241" t="s">
        <v>5913</v>
      </c>
      <c r="N90" s="243">
        <v>141</v>
      </c>
      <c r="O90" s="230"/>
      <c r="P90" s="243">
        <v>140</v>
      </c>
      <c r="Q90" s="230"/>
      <c r="R90" s="243">
        <v>1</v>
      </c>
      <c r="S90" s="221"/>
      <c r="T90" s="230"/>
      <c r="U90" s="241">
        <v>5</v>
      </c>
      <c r="V90" s="241">
        <v>5</v>
      </c>
      <c r="W90" s="241">
        <v>0</v>
      </c>
      <c r="X90" s="241">
        <v>5</v>
      </c>
      <c r="Y90" s="241">
        <v>0</v>
      </c>
      <c r="Z90" s="241">
        <v>11</v>
      </c>
      <c r="AA90" s="241">
        <v>14</v>
      </c>
      <c r="AB90" s="241">
        <v>14</v>
      </c>
      <c r="AC90" s="241">
        <v>17</v>
      </c>
      <c r="AD90" s="241">
        <v>9</v>
      </c>
      <c r="AE90" s="241">
        <v>26</v>
      </c>
      <c r="AF90" s="241">
        <v>11</v>
      </c>
      <c r="AG90" s="241">
        <v>13</v>
      </c>
      <c r="AH90" s="241">
        <v>10</v>
      </c>
      <c r="AI90" s="241">
        <v>16</v>
      </c>
      <c r="AJ90" s="119" t="str">
        <f t="shared" si="8"/>
        <v>25, 31, 35, 24, 26</v>
      </c>
      <c r="AK90" s="164">
        <f t="shared" si="9"/>
        <v>25</v>
      </c>
      <c r="AL90" s="164">
        <f t="shared" si="10"/>
        <v>31</v>
      </c>
      <c r="AM90" s="164">
        <f t="shared" si="11"/>
        <v>35</v>
      </c>
      <c r="AN90" s="164">
        <f t="shared" si="12"/>
        <v>24</v>
      </c>
      <c r="AO90" s="164">
        <f t="shared" si="13"/>
        <v>26</v>
      </c>
    </row>
    <row r="91" spans="1:41" ht="18">
      <c r="A91" s="241">
        <f t="shared" si="7"/>
        <v>1029644</v>
      </c>
      <c r="B91" s="241" t="s">
        <v>5909</v>
      </c>
      <c r="C91" s="241" t="s">
        <v>5910</v>
      </c>
      <c r="D91" s="241" t="s">
        <v>26</v>
      </c>
      <c r="E91" s="241" t="s">
        <v>26</v>
      </c>
      <c r="F91" s="241" t="s">
        <v>26</v>
      </c>
      <c r="G91" s="241" t="s">
        <v>5936</v>
      </c>
      <c r="H91" s="241" t="s">
        <v>2970</v>
      </c>
      <c r="I91" s="241" t="s">
        <v>52</v>
      </c>
      <c r="J91" s="242" t="s">
        <v>5936</v>
      </c>
      <c r="K91" s="241" t="s">
        <v>6167</v>
      </c>
      <c r="L91" s="241" t="s">
        <v>5912</v>
      </c>
      <c r="M91" s="241" t="s">
        <v>5913</v>
      </c>
      <c r="N91" s="243">
        <v>211</v>
      </c>
      <c r="O91" s="230"/>
      <c r="P91" s="243">
        <v>211</v>
      </c>
      <c r="Q91" s="230"/>
      <c r="R91" s="243">
        <v>0</v>
      </c>
      <c r="S91" s="221"/>
      <c r="T91" s="230"/>
      <c r="U91" s="241">
        <v>5</v>
      </c>
      <c r="V91" s="241">
        <v>10</v>
      </c>
      <c r="W91" s="241">
        <v>0</v>
      </c>
      <c r="X91" s="241">
        <v>10</v>
      </c>
      <c r="Y91" s="241">
        <v>0</v>
      </c>
      <c r="Z91" s="241">
        <v>37</v>
      </c>
      <c r="AA91" s="241">
        <v>20</v>
      </c>
      <c r="AB91" s="241">
        <v>29</v>
      </c>
      <c r="AC91" s="241">
        <v>18</v>
      </c>
      <c r="AD91" s="241">
        <v>17</v>
      </c>
      <c r="AE91" s="241">
        <v>15</v>
      </c>
      <c r="AF91" s="241">
        <v>19</v>
      </c>
      <c r="AG91" s="241">
        <v>21</v>
      </c>
      <c r="AH91" s="241">
        <v>20</v>
      </c>
      <c r="AI91" s="241">
        <v>15</v>
      </c>
      <c r="AJ91" s="119" t="str">
        <f t="shared" si="8"/>
        <v>57, 47, 32, 40, 35</v>
      </c>
      <c r="AK91" s="164">
        <f t="shared" si="9"/>
        <v>57</v>
      </c>
      <c r="AL91" s="164">
        <f t="shared" si="10"/>
        <v>47</v>
      </c>
      <c r="AM91" s="164">
        <f t="shared" si="11"/>
        <v>32</v>
      </c>
      <c r="AN91" s="164">
        <f t="shared" si="12"/>
        <v>40</v>
      </c>
      <c r="AO91" s="164">
        <f t="shared" si="13"/>
        <v>35</v>
      </c>
    </row>
    <row r="92" spans="1:41" ht="18">
      <c r="A92" s="241">
        <f t="shared" si="7"/>
        <v>1154343</v>
      </c>
      <c r="B92" s="241" t="s">
        <v>5909</v>
      </c>
      <c r="C92" s="241" t="s">
        <v>5910</v>
      </c>
      <c r="D92" s="241" t="s">
        <v>26</v>
      </c>
      <c r="E92" s="241" t="s">
        <v>26</v>
      </c>
      <c r="F92" s="241" t="s">
        <v>26</v>
      </c>
      <c r="G92" s="241" t="s">
        <v>26</v>
      </c>
      <c r="H92" s="241" t="s">
        <v>6020</v>
      </c>
      <c r="I92" s="241" t="s">
        <v>52</v>
      </c>
      <c r="J92" s="242" t="s">
        <v>5937</v>
      </c>
      <c r="K92" s="241" t="s">
        <v>6167</v>
      </c>
      <c r="L92" s="241" t="s">
        <v>5912</v>
      </c>
      <c r="M92" s="241" t="s">
        <v>5927</v>
      </c>
      <c r="N92" s="243">
        <v>283</v>
      </c>
      <c r="O92" s="230"/>
      <c r="P92" s="243">
        <v>282</v>
      </c>
      <c r="Q92" s="230"/>
      <c r="R92" s="243">
        <v>1</v>
      </c>
      <c r="S92" s="221"/>
      <c r="T92" s="230"/>
      <c r="U92" s="241">
        <v>5</v>
      </c>
      <c r="V92" s="241">
        <v>11</v>
      </c>
      <c r="W92" s="241">
        <v>0</v>
      </c>
      <c r="X92" s="241">
        <v>10</v>
      </c>
      <c r="Y92" s="241">
        <v>0</v>
      </c>
      <c r="Z92" s="241">
        <v>42</v>
      </c>
      <c r="AA92" s="241">
        <v>32</v>
      </c>
      <c r="AB92" s="241">
        <v>31</v>
      </c>
      <c r="AC92" s="241">
        <v>25</v>
      </c>
      <c r="AD92" s="241">
        <v>36</v>
      </c>
      <c r="AE92" s="241">
        <v>25</v>
      </c>
      <c r="AF92" s="241">
        <v>25</v>
      </c>
      <c r="AG92" s="241">
        <v>22</v>
      </c>
      <c r="AH92" s="241">
        <v>26</v>
      </c>
      <c r="AI92" s="241">
        <v>19</v>
      </c>
      <c r="AJ92" s="119" t="str">
        <f t="shared" si="8"/>
        <v>74, 56, 61, 47, 45</v>
      </c>
      <c r="AK92" s="164">
        <f t="shared" si="9"/>
        <v>74</v>
      </c>
      <c r="AL92" s="164">
        <f t="shared" si="10"/>
        <v>56</v>
      </c>
      <c r="AM92" s="164">
        <f t="shared" si="11"/>
        <v>61</v>
      </c>
      <c r="AN92" s="164">
        <f t="shared" si="12"/>
        <v>47</v>
      </c>
      <c r="AO92" s="164">
        <f t="shared" si="13"/>
        <v>45</v>
      </c>
    </row>
    <row r="93" spans="1:41" ht="18">
      <c r="A93" s="241">
        <f t="shared" si="7"/>
        <v>1154780</v>
      </c>
      <c r="B93" s="241" t="s">
        <v>5909</v>
      </c>
      <c r="C93" s="241" t="s">
        <v>5910</v>
      </c>
      <c r="D93" s="241" t="s">
        <v>26</v>
      </c>
      <c r="E93" s="241" t="s">
        <v>26</v>
      </c>
      <c r="F93" s="241" t="s">
        <v>26</v>
      </c>
      <c r="G93" s="241" t="s">
        <v>5940</v>
      </c>
      <c r="H93" s="241" t="s">
        <v>6021</v>
      </c>
      <c r="I93" s="241" t="s">
        <v>52</v>
      </c>
      <c r="J93" s="242" t="s">
        <v>5941</v>
      </c>
      <c r="K93" s="241" t="s">
        <v>6167</v>
      </c>
      <c r="L93" s="241" t="s">
        <v>5912</v>
      </c>
      <c r="M93" s="241" t="s">
        <v>5927</v>
      </c>
      <c r="N93" s="243">
        <v>94</v>
      </c>
      <c r="O93" s="230"/>
      <c r="P93" s="243">
        <v>94</v>
      </c>
      <c r="Q93" s="230"/>
      <c r="R93" s="243">
        <v>0</v>
      </c>
      <c r="S93" s="221"/>
      <c r="T93" s="230"/>
      <c r="U93" s="241">
        <v>5</v>
      </c>
      <c r="V93" s="241">
        <v>5</v>
      </c>
      <c r="W93" s="241">
        <v>0</v>
      </c>
      <c r="X93" s="241">
        <v>5</v>
      </c>
      <c r="Y93" s="241">
        <v>0</v>
      </c>
      <c r="Z93" s="241">
        <v>14</v>
      </c>
      <c r="AA93" s="241">
        <v>10</v>
      </c>
      <c r="AB93" s="241">
        <v>15</v>
      </c>
      <c r="AC93" s="241">
        <v>7</v>
      </c>
      <c r="AD93" s="241">
        <v>10</v>
      </c>
      <c r="AE93" s="241">
        <v>3</v>
      </c>
      <c r="AF93" s="241">
        <v>16</v>
      </c>
      <c r="AG93" s="241">
        <v>13</v>
      </c>
      <c r="AH93" s="241">
        <v>4</v>
      </c>
      <c r="AI93" s="241">
        <v>2</v>
      </c>
      <c r="AJ93" s="119" t="str">
        <f t="shared" si="8"/>
        <v>24, 22, 13, 29, 6</v>
      </c>
      <c r="AK93" s="164">
        <f t="shared" si="9"/>
        <v>24</v>
      </c>
      <c r="AL93" s="164">
        <f t="shared" si="10"/>
        <v>22</v>
      </c>
      <c r="AM93" s="164">
        <f t="shared" si="11"/>
        <v>13</v>
      </c>
      <c r="AN93" s="164">
        <f t="shared" si="12"/>
        <v>29</v>
      </c>
      <c r="AO93" s="164">
        <f t="shared" si="13"/>
        <v>6</v>
      </c>
    </row>
    <row r="94" spans="1:41" ht="18">
      <c r="A94" s="241">
        <f t="shared" si="7"/>
        <v>1372879</v>
      </c>
      <c r="B94" s="241" t="s">
        <v>5909</v>
      </c>
      <c r="C94" s="241" t="s">
        <v>5910</v>
      </c>
      <c r="D94" s="241" t="s">
        <v>26</v>
      </c>
      <c r="E94" s="241" t="s">
        <v>26</v>
      </c>
      <c r="F94" s="241" t="s">
        <v>26</v>
      </c>
      <c r="G94" s="241" t="s">
        <v>5932</v>
      </c>
      <c r="H94" s="241" t="s">
        <v>5570</v>
      </c>
      <c r="I94" s="241" t="s">
        <v>52</v>
      </c>
      <c r="J94" s="242" t="s">
        <v>6043</v>
      </c>
      <c r="K94" s="241" t="s">
        <v>6167</v>
      </c>
      <c r="L94" s="241" t="s">
        <v>5912</v>
      </c>
      <c r="M94" s="241" t="s">
        <v>6044</v>
      </c>
      <c r="N94" s="243">
        <v>223</v>
      </c>
      <c r="O94" s="230"/>
      <c r="P94" s="243">
        <v>223</v>
      </c>
      <c r="Q94" s="230"/>
      <c r="R94" s="243">
        <v>0</v>
      </c>
      <c r="S94" s="221"/>
      <c r="T94" s="230"/>
      <c r="U94" s="241">
        <v>3</v>
      </c>
      <c r="V94" s="241">
        <v>10</v>
      </c>
      <c r="W94" s="241">
        <v>0</v>
      </c>
      <c r="X94" s="241">
        <v>10</v>
      </c>
      <c r="Y94" s="241">
        <v>0</v>
      </c>
      <c r="Z94" s="241">
        <v>0</v>
      </c>
      <c r="AA94" s="241">
        <v>0</v>
      </c>
      <c r="AB94" s="241">
        <v>0</v>
      </c>
      <c r="AC94" s="241">
        <v>0</v>
      </c>
      <c r="AD94" s="241">
        <v>64</v>
      </c>
      <c r="AE94" s="241">
        <v>0</v>
      </c>
      <c r="AF94" s="241">
        <v>85</v>
      </c>
      <c r="AG94" s="241">
        <v>0</v>
      </c>
      <c r="AH94" s="241">
        <v>74</v>
      </c>
      <c r="AI94" s="241">
        <v>0</v>
      </c>
      <c r="AJ94" s="119" t="str">
        <f t="shared" si="8"/>
        <v>0, 0, 64, 85, 74</v>
      </c>
      <c r="AK94" s="164">
        <f t="shared" si="9"/>
        <v>0</v>
      </c>
      <c r="AL94" s="164">
        <f t="shared" si="10"/>
        <v>0</v>
      </c>
      <c r="AM94" s="164">
        <f t="shared" si="11"/>
        <v>64</v>
      </c>
      <c r="AN94" s="164">
        <f t="shared" si="12"/>
        <v>85</v>
      </c>
      <c r="AO94" s="164">
        <f t="shared" si="13"/>
        <v>74</v>
      </c>
    </row>
    <row r="95" spans="1:41" ht="18">
      <c r="A95" s="241">
        <f t="shared" si="7"/>
        <v>1306950</v>
      </c>
      <c r="B95" s="241" t="s">
        <v>5909</v>
      </c>
      <c r="C95" s="241" t="s">
        <v>5910</v>
      </c>
      <c r="D95" s="241" t="s">
        <v>26</v>
      </c>
      <c r="E95" s="241" t="s">
        <v>26</v>
      </c>
      <c r="F95" s="241" t="s">
        <v>26</v>
      </c>
      <c r="G95" s="241" t="s">
        <v>555</v>
      </c>
      <c r="H95" s="241" t="s">
        <v>6036</v>
      </c>
      <c r="I95" s="241" t="s">
        <v>52</v>
      </c>
      <c r="J95" s="242" t="s">
        <v>5942</v>
      </c>
      <c r="K95" s="241" t="s">
        <v>6167</v>
      </c>
      <c r="L95" s="241" t="s">
        <v>5912</v>
      </c>
      <c r="M95" s="241" t="s">
        <v>5927</v>
      </c>
      <c r="N95" s="243">
        <v>40</v>
      </c>
      <c r="O95" s="230"/>
      <c r="P95" s="243">
        <v>40</v>
      </c>
      <c r="Q95" s="230"/>
      <c r="R95" s="243">
        <v>0</v>
      </c>
      <c r="S95" s="221"/>
      <c r="T95" s="230"/>
      <c r="U95" s="241">
        <v>5</v>
      </c>
      <c r="V95" s="241">
        <v>5</v>
      </c>
      <c r="W95" s="241">
        <v>0</v>
      </c>
      <c r="X95" s="241">
        <v>4</v>
      </c>
      <c r="Y95" s="241">
        <v>0</v>
      </c>
      <c r="Z95" s="241">
        <v>7</v>
      </c>
      <c r="AA95" s="241">
        <v>3</v>
      </c>
      <c r="AB95" s="241">
        <v>6</v>
      </c>
      <c r="AC95" s="241">
        <v>0</v>
      </c>
      <c r="AD95" s="241">
        <v>6</v>
      </c>
      <c r="AE95" s="241">
        <v>4</v>
      </c>
      <c r="AF95" s="241">
        <v>2</v>
      </c>
      <c r="AG95" s="241">
        <v>3</v>
      </c>
      <c r="AH95" s="241">
        <v>5</v>
      </c>
      <c r="AI95" s="241">
        <v>4</v>
      </c>
      <c r="AJ95" s="119" t="str">
        <f t="shared" si="8"/>
        <v>10, 6, 10, 5, 9</v>
      </c>
      <c r="AK95" s="164">
        <f t="shared" si="9"/>
        <v>10</v>
      </c>
      <c r="AL95" s="164">
        <f t="shared" si="10"/>
        <v>6</v>
      </c>
      <c r="AM95" s="164">
        <f t="shared" si="11"/>
        <v>10</v>
      </c>
      <c r="AN95" s="164">
        <f t="shared" si="12"/>
        <v>5</v>
      </c>
      <c r="AO95" s="164">
        <f t="shared" si="13"/>
        <v>9</v>
      </c>
    </row>
    <row r="96" spans="1:41" ht="18">
      <c r="A96" s="241">
        <f t="shared" si="7"/>
        <v>1571140</v>
      </c>
      <c r="B96" s="241" t="s">
        <v>5909</v>
      </c>
      <c r="C96" s="241" t="s">
        <v>5910</v>
      </c>
      <c r="D96" s="241" t="s">
        <v>26</v>
      </c>
      <c r="E96" s="241" t="s">
        <v>26</v>
      </c>
      <c r="F96" s="241" t="s">
        <v>26</v>
      </c>
      <c r="G96" s="241" t="s">
        <v>567</v>
      </c>
      <c r="H96" s="241" t="s">
        <v>6049</v>
      </c>
      <c r="I96" s="241" t="s">
        <v>52</v>
      </c>
      <c r="J96" s="242" t="s">
        <v>5944</v>
      </c>
      <c r="K96" s="241" t="s">
        <v>6167</v>
      </c>
      <c r="L96" s="241" t="s">
        <v>5912</v>
      </c>
      <c r="M96" s="241" t="s">
        <v>5927</v>
      </c>
      <c r="N96" s="243">
        <v>15</v>
      </c>
      <c r="O96" s="230"/>
      <c r="P96" s="243">
        <v>15</v>
      </c>
      <c r="Q96" s="230"/>
      <c r="R96" s="243">
        <v>0</v>
      </c>
      <c r="S96" s="221"/>
      <c r="T96" s="230"/>
      <c r="U96" s="241">
        <v>5</v>
      </c>
      <c r="V96" s="241">
        <v>5</v>
      </c>
      <c r="W96" s="241">
        <v>0</v>
      </c>
      <c r="X96" s="241">
        <v>5</v>
      </c>
      <c r="Y96" s="241">
        <v>0</v>
      </c>
      <c r="Z96" s="241">
        <v>6</v>
      </c>
      <c r="AA96" s="241">
        <v>2</v>
      </c>
      <c r="AB96" s="241">
        <v>1</v>
      </c>
      <c r="AC96" s="241">
        <v>0</v>
      </c>
      <c r="AD96" s="241">
        <v>2</v>
      </c>
      <c r="AE96" s="241">
        <v>0</v>
      </c>
      <c r="AF96" s="241">
        <v>0</v>
      </c>
      <c r="AG96" s="241">
        <v>2</v>
      </c>
      <c r="AH96" s="241">
        <v>0</v>
      </c>
      <c r="AI96" s="241">
        <v>2</v>
      </c>
      <c r="AJ96" s="119" t="str">
        <f t="shared" si="8"/>
        <v>8, 1, 2, 2, 2</v>
      </c>
      <c r="AK96" s="164">
        <f t="shared" si="9"/>
        <v>8</v>
      </c>
      <c r="AL96" s="164">
        <f t="shared" si="10"/>
        <v>1</v>
      </c>
      <c r="AM96" s="164">
        <f t="shared" si="11"/>
        <v>2</v>
      </c>
      <c r="AN96" s="164">
        <f t="shared" si="12"/>
        <v>2</v>
      </c>
      <c r="AO96" s="164">
        <f t="shared" si="13"/>
        <v>2</v>
      </c>
    </row>
    <row r="97" spans="1:41" ht="18">
      <c r="A97" s="241">
        <f t="shared" si="7"/>
        <v>1571157</v>
      </c>
      <c r="B97" s="241" t="s">
        <v>5909</v>
      </c>
      <c r="C97" s="241" t="s">
        <v>5910</v>
      </c>
      <c r="D97" s="241" t="s">
        <v>26</v>
      </c>
      <c r="E97" s="241" t="s">
        <v>26</v>
      </c>
      <c r="F97" s="241" t="s">
        <v>26</v>
      </c>
      <c r="G97" s="241" t="s">
        <v>26</v>
      </c>
      <c r="H97" s="241" t="s">
        <v>6033</v>
      </c>
      <c r="I97" s="241" t="s">
        <v>52</v>
      </c>
      <c r="J97" s="242" t="s">
        <v>5956</v>
      </c>
      <c r="K97" s="241" t="s">
        <v>6167</v>
      </c>
      <c r="L97" s="241" t="s">
        <v>5912</v>
      </c>
      <c r="M97" s="241" t="s">
        <v>5927</v>
      </c>
      <c r="N97" s="243">
        <v>416</v>
      </c>
      <c r="O97" s="230"/>
      <c r="P97" s="243">
        <v>416</v>
      </c>
      <c r="Q97" s="230"/>
      <c r="R97" s="243">
        <v>0</v>
      </c>
      <c r="S97" s="221"/>
      <c r="T97" s="230"/>
      <c r="U97" s="241">
        <v>5</v>
      </c>
      <c r="V97" s="241">
        <v>15</v>
      </c>
      <c r="W97" s="241">
        <v>0</v>
      </c>
      <c r="X97" s="241">
        <v>15</v>
      </c>
      <c r="Y97" s="241">
        <v>0</v>
      </c>
      <c r="Z97" s="241">
        <v>38</v>
      </c>
      <c r="AA97" s="241">
        <v>41</v>
      </c>
      <c r="AB97" s="241">
        <v>42</v>
      </c>
      <c r="AC97" s="241">
        <v>40</v>
      </c>
      <c r="AD97" s="241">
        <v>32</v>
      </c>
      <c r="AE97" s="241">
        <v>45</v>
      </c>
      <c r="AF97" s="241">
        <v>41</v>
      </c>
      <c r="AG97" s="241">
        <v>47</v>
      </c>
      <c r="AH97" s="241">
        <v>44</v>
      </c>
      <c r="AI97" s="241">
        <v>46</v>
      </c>
      <c r="AJ97" s="119" t="str">
        <f t="shared" si="8"/>
        <v>79, 82, 77, 88, 90</v>
      </c>
      <c r="AK97" s="164">
        <f t="shared" si="9"/>
        <v>79</v>
      </c>
      <c r="AL97" s="164">
        <f t="shared" si="10"/>
        <v>82</v>
      </c>
      <c r="AM97" s="164">
        <f t="shared" si="11"/>
        <v>77</v>
      </c>
      <c r="AN97" s="164">
        <f t="shared" si="12"/>
        <v>88</v>
      </c>
      <c r="AO97" s="164">
        <f t="shared" si="13"/>
        <v>90</v>
      </c>
    </row>
    <row r="98" spans="1:41" ht="18">
      <c r="A98" s="241">
        <f t="shared" si="7"/>
        <v>1571249</v>
      </c>
      <c r="B98" s="241" t="s">
        <v>5909</v>
      </c>
      <c r="C98" s="241" t="s">
        <v>5910</v>
      </c>
      <c r="D98" s="241" t="s">
        <v>26</v>
      </c>
      <c r="E98" s="241" t="s">
        <v>26</v>
      </c>
      <c r="F98" s="241" t="s">
        <v>26</v>
      </c>
      <c r="G98" s="241" t="s">
        <v>653</v>
      </c>
      <c r="H98" s="241" t="s">
        <v>6035</v>
      </c>
      <c r="I98" s="241" t="s">
        <v>52</v>
      </c>
      <c r="J98" s="242" t="s">
        <v>5947</v>
      </c>
      <c r="K98" s="241" t="s">
        <v>6167</v>
      </c>
      <c r="L98" s="241" t="s">
        <v>5912</v>
      </c>
      <c r="M98" s="241" t="s">
        <v>5927</v>
      </c>
      <c r="N98" s="243">
        <v>39</v>
      </c>
      <c r="O98" s="230"/>
      <c r="P98" s="243">
        <v>39</v>
      </c>
      <c r="Q98" s="230"/>
      <c r="R98" s="243">
        <v>0</v>
      </c>
      <c r="S98" s="221"/>
      <c r="T98" s="230"/>
      <c r="U98" s="241">
        <v>4</v>
      </c>
      <c r="V98" s="241">
        <v>4</v>
      </c>
      <c r="W98" s="241">
        <v>0</v>
      </c>
      <c r="X98" s="241">
        <v>4</v>
      </c>
      <c r="Y98" s="241">
        <v>0</v>
      </c>
      <c r="Z98" s="241">
        <v>6</v>
      </c>
      <c r="AA98" s="241">
        <v>3</v>
      </c>
      <c r="AB98" s="241">
        <v>7</v>
      </c>
      <c r="AC98" s="241">
        <v>6</v>
      </c>
      <c r="AD98" s="241">
        <v>0</v>
      </c>
      <c r="AE98" s="241">
        <v>0</v>
      </c>
      <c r="AF98" s="241">
        <v>7</v>
      </c>
      <c r="AG98" s="241">
        <v>6</v>
      </c>
      <c r="AH98" s="241">
        <v>2</v>
      </c>
      <c r="AI98" s="241">
        <v>2</v>
      </c>
      <c r="AJ98" s="119" t="str">
        <f t="shared" si="8"/>
        <v>9, 13, 0, 13, 4</v>
      </c>
      <c r="AK98" s="164">
        <f t="shared" si="9"/>
        <v>9</v>
      </c>
      <c r="AL98" s="164">
        <f t="shared" si="10"/>
        <v>13</v>
      </c>
      <c r="AM98" s="164">
        <f t="shared" si="11"/>
        <v>0</v>
      </c>
      <c r="AN98" s="164">
        <f t="shared" si="12"/>
        <v>13</v>
      </c>
      <c r="AO98" s="164">
        <f t="shared" si="13"/>
        <v>4</v>
      </c>
    </row>
    <row r="99" spans="1:41" ht="18">
      <c r="A99" s="241">
        <f t="shared" si="7"/>
        <v>1569201</v>
      </c>
      <c r="B99" s="241" t="s">
        <v>5909</v>
      </c>
      <c r="C99" s="241" t="s">
        <v>5910</v>
      </c>
      <c r="D99" s="241" t="s">
        <v>26</v>
      </c>
      <c r="E99" s="241" t="s">
        <v>26</v>
      </c>
      <c r="F99" s="241" t="s">
        <v>26</v>
      </c>
      <c r="G99" s="241" t="s">
        <v>19396</v>
      </c>
      <c r="H99" s="241" t="s">
        <v>6034</v>
      </c>
      <c r="I99" s="241" t="s">
        <v>52</v>
      </c>
      <c r="J99" s="242" t="s">
        <v>5955</v>
      </c>
      <c r="K99" s="241" t="s">
        <v>6167</v>
      </c>
      <c r="L99" s="241" t="s">
        <v>5912</v>
      </c>
      <c r="M99" s="241" t="s">
        <v>5927</v>
      </c>
      <c r="N99" s="243">
        <v>50</v>
      </c>
      <c r="O99" s="230"/>
      <c r="P99" s="243">
        <v>50</v>
      </c>
      <c r="Q99" s="230"/>
      <c r="R99" s="243">
        <v>0</v>
      </c>
      <c r="S99" s="221"/>
      <c r="T99" s="230"/>
      <c r="U99" s="241">
        <v>5</v>
      </c>
      <c r="V99" s="241">
        <v>5</v>
      </c>
      <c r="W99" s="241">
        <v>0</v>
      </c>
      <c r="X99" s="241">
        <v>5</v>
      </c>
      <c r="Y99" s="241">
        <v>0</v>
      </c>
      <c r="Z99" s="241">
        <v>3</v>
      </c>
      <c r="AA99" s="241">
        <v>0</v>
      </c>
      <c r="AB99" s="241">
        <v>10</v>
      </c>
      <c r="AC99" s="241">
        <v>4</v>
      </c>
      <c r="AD99" s="241">
        <v>5</v>
      </c>
      <c r="AE99" s="241">
        <v>5</v>
      </c>
      <c r="AF99" s="241">
        <v>8</v>
      </c>
      <c r="AG99" s="241">
        <v>0</v>
      </c>
      <c r="AH99" s="241">
        <v>7</v>
      </c>
      <c r="AI99" s="241">
        <v>8</v>
      </c>
      <c r="AJ99" s="119" t="str">
        <f t="shared" si="8"/>
        <v>3, 14, 10, 8, 15</v>
      </c>
      <c r="AK99" s="164">
        <f t="shared" si="9"/>
        <v>3</v>
      </c>
      <c r="AL99" s="164">
        <f t="shared" si="10"/>
        <v>14</v>
      </c>
      <c r="AM99" s="164">
        <f t="shared" si="11"/>
        <v>10</v>
      </c>
      <c r="AN99" s="164">
        <f t="shared" si="12"/>
        <v>8</v>
      </c>
      <c r="AO99" s="164">
        <f t="shared" si="13"/>
        <v>15</v>
      </c>
    </row>
    <row r="100" spans="1:41" ht="18">
      <c r="A100" s="241">
        <f t="shared" si="7"/>
        <v>1561380</v>
      </c>
      <c r="B100" s="241" t="s">
        <v>5909</v>
      </c>
      <c r="C100" s="241" t="s">
        <v>5910</v>
      </c>
      <c r="D100" s="241" t="s">
        <v>26</v>
      </c>
      <c r="E100" s="241" t="s">
        <v>26</v>
      </c>
      <c r="F100" s="241" t="s">
        <v>26</v>
      </c>
      <c r="G100" s="241" t="s">
        <v>617</v>
      </c>
      <c r="H100" s="241" t="s">
        <v>6047</v>
      </c>
      <c r="I100" s="241" t="s">
        <v>52</v>
      </c>
      <c r="J100" s="242" t="s">
        <v>5946</v>
      </c>
      <c r="K100" s="241" t="s">
        <v>6167</v>
      </c>
      <c r="L100" s="241" t="s">
        <v>5912</v>
      </c>
      <c r="M100" s="241" t="s">
        <v>5927</v>
      </c>
      <c r="N100" s="243">
        <v>184</v>
      </c>
      <c r="O100" s="230"/>
      <c r="P100" s="243">
        <v>181</v>
      </c>
      <c r="Q100" s="230"/>
      <c r="R100" s="243">
        <v>3</v>
      </c>
      <c r="S100" s="221"/>
      <c r="T100" s="230"/>
      <c r="U100" s="241">
        <v>5</v>
      </c>
      <c r="V100" s="241">
        <v>7</v>
      </c>
      <c r="W100" s="241">
        <v>0</v>
      </c>
      <c r="X100" s="241">
        <v>7</v>
      </c>
      <c r="Y100" s="241">
        <v>0</v>
      </c>
      <c r="Z100" s="241">
        <v>35</v>
      </c>
      <c r="AA100" s="241">
        <v>25</v>
      </c>
      <c r="AB100" s="241">
        <v>23</v>
      </c>
      <c r="AC100" s="241">
        <v>10</v>
      </c>
      <c r="AD100" s="241">
        <v>11</v>
      </c>
      <c r="AE100" s="241">
        <v>8</v>
      </c>
      <c r="AF100" s="241">
        <v>18</v>
      </c>
      <c r="AG100" s="241">
        <v>20</v>
      </c>
      <c r="AH100" s="241">
        <v>18</v>
      </c>
      <c r="AI100" s="241">
        <v>16</v>
      </c>
      <c r="AJ100" s="119" t="str">
        <f t="shared" si="8"/>
        <v>60, 33, 19, 38, 34</v>
      </c>
      <c r="AK100" s="164">
        <f t="shared" si="9"/>
        <v>60</v>
      </c>
      <c r="AL100" s="164">
        <f t="shared" si="10"/>
        <v>33</v>
      </c>
      <c r="AM100" s="164">
        <f t="shared" si="11"/>
        <v>19</v>
      </c>
      <c r="AN100" s="164">
        <f t="shared" si="12"/>
        <v>38</v>
      </c>
      <c r="AO100" s="164">
        <f t="shared" si="13"/>
        <v>34</v>
      </c>
    </row>
    <row r="101" spans="1:41" ht="18">
      <c r="A101" s="241">
        <f t="shared" si="7"/>
        <v>1561398</v>
      </c>
      <c r="B101" s="241" t="s">
        <v>5909</v>
      </c>
      <c r="C101" s="241" t="s">
        <v>5910</v>
      </c>
      <c r="D101" s="241" t="s">
        <v>26</v>
      </c>
      <c r="E101" s="241" t="s">
        <v>26</v>
      </c>
      <c r="F101" s="241" t="s">
        <v>26</v>
      </c>
      <c r="G101" s="241" t="s">
        <v>26</v>
      </c>
      <c r="H101" s="241" t="s">
        <v>6039</v>
      </c>
      <c r="I101" s="241" t="s">
        <v>52</v>
      </c>
      <c r="J101" s="242" t="s">
        <v>6040</v>
      </c>
      <c r="K101" s="241" t="s">
        <v>6167</v>
      </c>
      <c r="L101" s="241" t="s">
        <v>5912</v>
      </c>
      <c r="M101" s="241" t="s">
        <v>5927</v>
      </c>
      <c r="N101" s="243">
        <v>85</v>
      </c>
      <c r="O101" s="230"/>
      <c r="P101" s="243">
        <v>85</v>
      </c>
      <c r="Q101" s="230"/>
      <c r="R101" s="243">
        <v>0</v>
      </c>
      <c r="S101" s="221"/>
      <c r="T101" s="230"/>
      <c r="U101" s="241">
        <v>5</v>
      </c>
      <c r="V101" s="241">
        <v>5</v>
      </c>
      <c r="W101" s="241">
        <v>0</v>
      </c>
      <c r="X101" s="241">
        <v>5</v>
      </c>
      <c r="Y101" s="241">
        <v>0</v>
      </c>
      <c r="Z101" s="241">
        <v>9</v>
      </c>
      <c r="AA101" s="241">
        <v>4</v>
      </c>
      <c r="AB101" s="241">
        <v>10</v>
      </c>
      <c r="AC101" s="241">
        <v>8</v>
      </c>
      <c r="AD101" s="241">
        <v>9</v>
      </c>
      <c r="AE101" s="241">
        <v>6</v>
      </c>
      <c r="AF101" s="241">
        <v>11</v>
      </c>
      <c r="AG101" s="241">
        <v>4</v>
      </c>
      <c r="AH101" s="241">
        <v>16</v>
      </c>
      <c r="AI101" s="241">
        <v>8</v>
      </c>
      <c r="AJ101" s="119" t="str">
        <f t="shared" si="8"/>
        <v>13, 18, 15, 15, 24</v>
      </c>
      <c r="AK101" s="164">
        <f t="shared" si="9"/>
        <v>13</v>
      </c>
      <c r="AL101" s="164">
        <f t="shared" si="10"/>
        <v>18</v>
      </c>
      <c r="AM101" s="164">
        <f t="shared" si="11"/>
        <v>15</v>
      </c>
      <c r="AN101" s="164">
        <f t="shared" si="12"/>
        <v>15</v>
      </c>
      <c r="AO101" s="164">
        <f t="shared" si="13"/>
        <v>24</v>
      </c>
    </row>
    <row r="102" spans="1:41" ht="18">
      <c r="A102" s="241">
        <f t="shared" si="7"/>
        <v>1645993</v>
      </c>
      <c r="B102" s="241" t="s">
        <v>5909</v>
      </c>
      <c r="C102" s="241" t="s">
        <v>5910</v>
      </c>
      <c r="D102" s="241" t="s">
        <v>26</v>
      </c>
      <c r="E102" s="241" t="s">
        <v>26</v>
      </c>
      <c r="F102" s="241" t="s">
        <v>26</v>
      </c>
      <c r="G102" s="241" t="s">
        <v>8310</v>
      </c>
      <c r="H102" s="241" t="s">
        <v>6042</v>
      </c>
      <c r="I102" s="241" t="s">
        <v>52</v>
      </c>
      <c r="J102" s="242" t="s">
        <v>5951</v>
      </c>
      <c r="K102" s="241" t="s">
        <v>6167</v>
      </c>
      <c r="L102" s="241" t="s">
        <v>5912</v>
      </c>
      <c r="M102" s="241" t="s">
        <v>5927</v>
      </c>
      <c r="N102" s="243">
        <v>48</v>
      </c>
      <c r="O102" s="230"/>
      <c r="P102" s="243">
        <v>41</v>
      </c>
      <c r="Q102" s="230"/>
      <c r="R102" s="243">
        <v>7</v>
      </c>
      <c r="S102" s="221"/>
      <c r="T102" s="230"/>
      <c r="U102" s="241">
        <v>5</v>
      </c>
      <c r="V102" s="241">
        <v>5</v>
      </c>
      <c r="W102" s="241">
        <v>0</v>
      </c>
      <c r="X102" s="241">
        <v>5</v>
      </c>
      <c r="Y102" s="241">
        <v>0</v>
      </c>
      <c r="Z102" s="241">
        <v>7</v>
      </c>
      <c r="AA102" s="241">
        <v>0</v>
      </c>
      <c r="AB102" s="241">
        <v>7</v>
      </c>
      <c r="AC102" s="241">
        <v>5</v>
      </c>
      <c r="AD102" s="241">
        <v>5</v>
      </c>
      <c r="AE102" s="241">
        <v>3</v>
      </c>
      <c r="AF102" s="241">
        <v>13</v>
      </c>
      <c r="AG102" s="241">
        <v>5</v>
      </c>
      <c r="AH102" s="241">
        <v>2</v>
      </c>
      <c r="AI102" s="241">
        <v>1</v>
      </c>
      <c r="AJ102" s="119" t="str">
        <f t="shared" si="8"/>
        <v>7, 12, 8, 18, 3</v>
      </c>
      <c r="AK102" s="164">
        <f t="shared" si="9"/>
        <v>7</v>
      </c>
      <c r="AL102" s="164">
        <f t="shared" si="10"/>
        <v>12</v>
      </c>
      <c r="AM102" s="164">
        <f t="shared" si="11"/>
        <v>8</v>
      </c>
      <c r="AN102" s="164">
        <f t="shared" si="12"/>
        <v>18</v>
      </c>
      <c r="AO102" s="164">
        <f t="shared" si="13"/>
        <v>3</v>
      </c>
    </row>
    <row r="103" spans="1:41" ht="18">
      <c r="A103" s="241">
        <f t="shared" si="7"/>
        <v>1641562</v>
      </c>
      <c r="B103" s="241" t="s">
        <v>5909</v>
      </c>
      <c r="C103" s="241" t="s">
        <v>5910</v>
      </c>
      <c r="D103" s="241" t="s">
        <v>26</v>
      </c>
      <c r="E103" s="241" t="s">
        <v>26</v>
      </c>
      <c r="F103" s="241" t="s">
        <v>26</v>
      </c>
      <c r="G103" s="241" t="s">
        <v>560</v>
      </c>
      <c r="H103" s="241" t="s">
        <v>6045</v>
      </c>
      <c r="I103" s="241" t="s">
        <v>52</v>
      </c>
      <c r="J103" s="242" t="s">
        <v>5943</v>
      </c>
      <c r="K103" s="241" t="s">
        <v>6167</v>
      </c>
      <c r="L103" s="241" t="s">
        <v>5912</v>
      </c>
      <c r="M103" s="241" t="s">
        <v>5927</v>
      </c>
      <c r="N103" s="243">
        <v>17</v>
      </c>
      <c r="O103" s="230"/>
      <c r="P103" s="243">
        <v>17</v>
      </c>
      <c r="Q103" s="230"/>
      <c r="R103" s="243">
        <v>0</v>
      </c>
      <c r="S103" s="221"/>
      <c r="T103" s="230"/>
      <c r="U103" s="241">
        <v>5</v>
      </c>
      <c r="V103" s="241">
        <v>5</v>
      </c>
      <c r="W103" s="241">
        <v>0</v>
      </c>
      <c r="X103" s="241">
        <v>5</v>
      </c>
      <c r="Y103" s="241">
        <v>0</v>
      </c>
      <c r="Z103" s="241">
        <v>3</v>
      </c>
      <c r="AA103" s="241">
        <v>5</v>
      </c>
      <c r="AB103" s="241">
        <v>2</v>
      </c>
      <c r="AC103" s="241">
        <v>1</v>
      </c>
      <c r="AD103" s="241">
        <v>1</v>
      </c>
      <c r="AE103" s="241">
        <v>0</v>
      </c>
      <c r="AF103" s="241">
        <v>1</v>
      </c>
      <c r="AG103" s="241">
        <v>0</v>
      </c>
      <c r="AH103" s="241">
        <v>1</v>
      </c>
      <c r="AI103" s="241">
        <v>3</v>
      </c>
      <c r="AJ103" s="119" t="str">
        <f t="shared" si="8"/>
        <v>8, 3, 1, 1, 4</v>
      </c>
      <c r="AK103" s="164">
        <f t="shared" si="9"/>
        <v>8</v>
      </c>
      <c r="AL103" s="164">
        <f t="shared" si="10"/>
        <v>3</v>
      </c>
      <c r="AM103" s="164">
        <f t="shared" si="11"/>
        <v>1</v>
      </c>
      <c r="AN103" s="164">
        <f t="shared" si="12"/>
        <v>1</v>
      </c>
      <c r="AO103" s="164">
        <f t="shared" si="13"/>
        <v>4</v>
      </c>
    </row>
    <row r="104" spans="1:41" ht="18">
      <c r="A104" s="241">
        <f t="shared" si="7"/>
        <v>1721471</v>
      </c>
      <c r="B104" s="241" t="s">
        <v>5909</v>
      </c>
      <c r="C104" s="241" t="s">
        <v>5910</v>
      </c>
      <c r="D104" s="241" t="s">
        <v>26</v>
      </c>
      <c r="E104" s="241" t="s">
        <v>26</v>
      </c>
      <c r="F104" s="241" t="s">
        <v>26</v>
      </c>
      <c r="G104" s="241" t="s">
        <v>5980</v>
      </c>
      <c r="H104" s="241" t="s">
        <v>5689</v>
      </c>
      <c r="I104" s="241" t="s">
        <v>52</v>
      </c>
      <c r="J104" s="242" t="s">
        <v>645</v>
      </c>
      <c r="K104" s="241" t="s">
        <v>6167</v>
      </c>
      <c r="L104" s="241" t="s">
        <v>5912</v>
      </c>
      <c r="M104" s="241" t="s">
        <v>5913</v>
      </c>
      <c r="N104" s="243">
        <v>112</v>
      </c>
      <c r="O104" s="230"/>
      <c r="P104" s="243">
        <v>112</v>
      </c>
      <c r="Q104" s="230"/>
      <c r="R104" s="243">
        <v>0</v>
      </c>
      <c r="S104" s="221"/>
      <c r="T104" s="230"/>
      <c r="U104" s="241">
        <v>5</v>
      </c>
      <c r="V104" s="241">
        <v>7</v>
      </c>
      <c r="W104" s="241">
        <v>0</v>
      </c>
      <c r="X104" s="241">
        <v>7</v>
      </c>
      <c r="Y104" s="241">
        <v>0</v>
      </c>
      <c r="Z104" s="241">
        <v>18</v>
      </c>
      <c r="AA104" s="241">
        <v>7</v>
      </c>
      <c r="AB104" s="241">
        <v>14</v>
      </c>
      <c r="AC104" s="241">
        <v>12</v>
      </c>
      <c r="AD104" s="241">
        <v>7</v>
      </c>
      <c r="AE104" s="241">
        <v>10</v>
      </c>
      <c r="AF104" s="241">
        <v>17</v>
      </c>
      <c r="AG104" s="241">
        <v>11</v>
      </c>
      <c r="AH104" s="241">
        <v>5</v>
      </c>
      <c r="AI104" s="241">
        <v>11</v>
      </c>
      <c r="AJ104" s="119" t="str">
        <f t="shared" si="8"/>
        <v>25, 26, 17, 28, 16</v>
      </c>
      <c r="AK104" s="164">
        <f t="shared" si="9"/>
        <v>25</v>
      </c>
      <c r="AL104" s="164">
        <f t="shared" si="10"/>
        <v>26</v>
      </c>
      <c r="AM104" s="164">
        <f t="shared" si="11"/>
        <v>17</v>
      </c>
      <c r="AN104" s="164">
        <f t="shared" si="12"/>
        <v>28</v>
      </c>
      <c r="AO104" s="164">
        <f t="shared" si="13"/>
        <v>16</v>
      </c>
    </row>
    <row r="105" spans="1:41" ht="18">
      <c r="A105" s="241">
        <f t="shared" si="7"/>
        <v>1731322</v>
      </c>
      <c r="B105" s="241" t="s">
        <v>5909</v>
      </c>
      <c r="C105" s="241" t="s">
        <v>5910</v>
      </c>
      <c r="D105" s="241" t="s">
        <v>26</v>
      </c>
      <c r="E105" s="241" t="s">
        <v>26</v>
      </c>
      <c r="F105" s="241" t="s">
        <v>26</v>
      </c>
      <c r="G105" s="241" t="s">
        <v>558</v>
      </c>
      <c r="H105" s="241" t="s">
        <v>6046</v>
      </c>
      <c r="I105" s="241" t="s">
        <v>52</v>
      </c>
      <c r="J105" s="242" t="s">
        <v>5952</v>
      </c>
      <c r="K105" s="241" t="s">
        <v>6167</v>
      </c>
      <c r="L105" s="241" t="s">
        <v>5912</v>
      </c>
      <c r="M105" s="241" t="s">
        <v>5927</v>
      </c>
      <c r="N105" s="243">
        <v>12</v>
      </c>
      <c r="O105" s="230"/>
      <c r="P105" s="243">
        <v>12</v>
      </c>
      <c r="Q105" s="230"/>
      <c r="R105" s="243">
        <v>0</v>
      </c>
      <c r="S105" s="221"/>
      <c r="T105" s="230"/>
      <c r="U105" s="241">
        <v>5</v>
      </c>
      <c r="V105" s="241">
        <v>5</v>
      </c>
      <c r="W105" s="241">
        <v>0</v>
      </c>
      <c r="X105" s="241">
        <v>3</v>
      </c>
      <c r="Y105" s="241">
        <v>0</v>
      </c>
      <c r="Z105" s="241">
        <v>3</v>
      </c>
      <c r="AA105" s="241">
        <v>1</v>
      </c>
      <c r="AB105" s="241">
        <v>1</v>
      </c>
      <c r="AC105" s="241">
        <v>2</v>
      </c>
      <c r="AD105" s="241">
        <v>1</v>
      </c>
      <c r="AE105" s="241">
        <v>1</v>
      </c>
      <c r="AF105" s="241">
        <v>1</v>
      </c>
      <c r="AG105" s="241">
        <v>0</v>
      </c>
      <c r="AH105" s="241">
        <v>1</v>
      </c>
      <c r="AI105" s="241">
        <v>1</v>
      </c>
      <c r="AJ105" s="119" t="str">
        <f t="shared" si="8"/>
        <v>4, 3, 2, 1, 2</v>
      </c>
      <c r="AK105" s="164">
        <f t="shared" si="9"/>
        <v>4</v>
      </c>
      <c r="AL105" s="164">
        <f t="shared" si="10"/>
        <v>3</v>
      </c>
      <c r="AM105" s="164">
        <f t="shared" si="11"/>
        <v>2</v>
      </c>
      <c r="AN105" s="164">
        <f t="shared" si="12"/>
        <v>1</v>
      </c>
      <c r="AO105" s="164">
        <f t="shared" si="13"/>
        <v>2</v>
      </c>
    </row>
    <row r="106" spans="1:41" ht="18">
      <c r="A106" s="241">
        <f t="shared" si="7"/>
        <v>1438753</v>
      </c>
      <c r="B106" s="241" t="s">
        <v>5909</v>
      </c>
      <c r="C106" s="241" t="s">
        <v>5910</v>
      </c>
      <c r="D106" s="241" t="s">
        <v>26</v>
      </c>
      <c r="E106" s="241" t="s">
        <v>26</v>
      </c>
      <c r="F106" s="241" t="s">
        <v>26</v>
      </c>
      <c r="G106" s="241" t="s">
        <v>564</v>
      </c>
      <c r="H106" s="241" t="s">
        <v>6037</v>
      </c>
      <c r="I106" s="241" t="s">
        <v>52</v>
      </c>
      <c r="J106" s="242" t="s">
        <v>5953</v>
      </c>
      <c r="K106" s="241" t="s">
        <v>6167</v>
      </c>
      <c r="L106" s="241" t="s">
        <v>5912</v>
      </c>
      <c r="M106" s="241" t="s">
        <v>5927</v>
      </c>
      <c r="N106" s="243">
        <v>49</v>
      </c>
      <c r="O106" s="230"/>
      <c r="P106" s="243">
        <v>49</v>
      </c>
      <c r="Q106" s="230"/>
      <c r="R106" s="243">
        <v>0</v>
      </c>
      <c r="S106" s="221"/>
      <c r="T106" s="230"/>
      <c r="U106" s="241">
        <v>5</v>
      </c>
      <c r="V106" s="241">
        <v>5</v>
      </c>
      <c r="W106" s="241">
        <v>0</v>
      </c>
      <c r="X106" s="241">
        <v>5</v>
      </c>
      <c r="Y106" s="241">
        <v>0</v>
      </c>
      <c r="Z106" s="241">
        <v>4</v>
      </c>
      <c r="AA106" s="241">
        <v>8</v>
      </c>
      <c r="AB106" s="241">
        <v>2</v>
      </c>
      <c r="AC106" s="241">
        <v>4</v>
      </c>
      <c r="AD106" s="241">
        <v>6</v>
      </c>
      <c r="AE106" s="241">
        <v>3</v>
      </c>
      <c r="AF106" s="241">
        <v>6</v>
      </c>
      <c r="AG106" s="241">
        <v>4</v>
      </c>
      <c r="AH106" s="241">
        <v>4</v>
      </c>
      <c r="AI106" s="241">
        <v>8</v>
      </c>
      <c r="AJ106" s="119" t="str">
        <f t="shared" si="8"/>
        <v>12, 6, 9, 10, 12</v>
      </c>
      <c r="AK106" s="164">
        <f t="shared" si="9"/>
        <v>12</v>
      </c>
      <c r="AL106" s="164">
        <f t="shared" si="10"/>
        <v>6</v>
      </c>
      <c r="AM106" s="164">
        <f t="shared" si="11"/>
        <v>9</v>
      </c>
      <c r="AN106" s="164">
        <f t="shared" si="12"/>
        <v>10</v>
      </c>
      <c r="AO106" s="164">
        <f t="shared" si="13"/>
        <v>12</v>
      </c>
    </row>
    <row r="107" spans="1:41" ht="18">
      <c r="A107" s="241">
        <f t="shared" si="7"/>
        <v>1438779</v>
      </c>
      <c r="B107" s="241" t="s">
        <v>5909</v>
      </c>
      <c r="C107" s="241" t="s">
        <v>5910</v>
      </c>
      <c r="D107" s="241" t="s">
        <v>26</v>
      </c>
      <c r="E107" s="241" t="s">
        <v>26</v>
      </c>
      <c r="F107" s="241" t="s">
        <v>26</v>
      </c>
      <c r="G107" s="241" t="s">
        <v>14819</v>
      </c>
      <c r="H107" s="241" t="s">
        <v>6041</v>
      </c>
      <c r="I107" s="241" t="s">
        <v>52</v>
      </c>
      <c r="J107" s="242" t="s">
        <v>5954</v>
      </c>
      <c r="K107" s="241" t="s">
        <v>6167</v>
      </c>
      <c r="L107" s="241" t="s">
        <v>5912</v>
      </c>
      <c r="M107" s="241" t="s">
        <v>5927</v>
      </c>
      <c r="N107" s="243">
        <v>242</v>
      </c>
      <c r="O107" s="230"/>
      <c r="P107" s="243">
        <v>242</v>
      </c>
      <c r="Q107" s="230"/>
      <c r="R107" s="243">
        <v>0</v>
      </c>
      <c r="S107" s="221"/>
      <c r="T107" s="230"/>
      <c r="U107" s="241">
        <v>5</v>
      </c>
      <c r="V107" s="241">
        <v>10</v>
      </c>
      <c r="W107" s="241">
        <v>0</v>
      </c>
      <c r="X107" s="241">
        <v>10</v>
      </c>
      <c r="Y107" s="241">
        <v>0</v>
      </c>
      <c r="Z107" s="241">
        <v>27</v>
      </c>
      <c r="AA107" s="241">
        <v>18</v>
      </c>
      <c r="AB107" s="241">
        <v>24</v>
      </c>
      <c r="AC107" s="241">
        <v>30</v>
      </c>
      <c r="AD107" s="241">
        <v>24</v>
      </c>
      <c r="AE107" s="241">
        <v>26</v>
      </c>
      <c r="AF107" s="241">
        <v>23</v>
      </c>
      <c r="AG107" s="241">
        <v>19</v>
      </c>
      <c r="AH107" s="241">
        <v>28</v>
      </c>
      <c r="AI107" s="241">
        <v>23</v>
      </c>
      <c r="AJ107" s="119" t="str">
        <f t="shared" si="8"/>
        <v>45, 54, 50, 42, 51</v>
      </c>
      <c r="AK107" s="164">
        <f t="shared" si="9"/>
        <v>45</v>
      </c>
      <c r="AL107" s="164">
        <f t="shared" si="10"/>
        <v>54</v>
      </c>
      <c r="AM107" s="164">
        <f t="shared" si="11"/>
        <v>50</v>
      </c>
      <c r="AN107" s="164">
        <f t="shared" si="12"/>
        <v>42</v>
      </c>
      <c r="AO107" s="164">
        <f t="shared" si="13"/>
        <v>51</v>
      </c>
    </row>
    <row r="108" spans="1:41" ht="18">
      <c r="A108" s="241">
        <f t="shared" si="7"/>
        <v>1751296</v>
      </c>
      <c r="B108" s="241" t="s">
        <v>5909</v>
      </c>
      <c r="C108" s="241" t="s">
        <v>5910</v>
      </c>
      <c r="D108" s="241" t="s">
        <v>26</v>
      </c>
      <c r="E108" s="241" t="s">
        <v>26</v>
      </c>
      <c r="F108" s="241" t="s">
        <v>26</v>
      </c>
      <c r="G108" s="241" t="s">
        <v>617</v>
      </c>
      <c r="H108" s="241" t="s">
        <v>6048</v>
      </c>
      <c r="I108" s="241" t="s">
        <v>52</v>
      </c>
      <c r="J108" s="242" t="s">
        <v>5948</v>
      </c>
      <c r="K108" s="241" t="s">
        <v>6167</v>
      </c>
      <c r="L108" s="241" t="s">
        <v>5912</v>
      </c>
      <c r="M108" s="241" t="s">
        <v>5927</v>
      </c>
      <c r="N108" s="243">
        <v>192</v>
      </c>
      <c r="O108" s="230"/>
      <c r="P108" s="243">
        <v>192</v>
      </c>
      <c r="Q108" s="230"/>
      <c r="R108" s="243">
        <v>0</v>
      </c>
      <c r="S108" s="221"/>
      <c r="T108" s="230"/>
      <c r="U108" s="241">
        <v>5</v>
      </c>
      <c r="V108" s="241">
        <v>5</v>
      </c>
      <c r="W108" s="241">
        <v>0</v>
      </c>
      <c r="X108" s="241">
        <v>5</v>
      </c>
      <c r="Y108" s="241">
        <v>0</v>
      </c>
      <c r="Z108" s="241">
        <v>20</v>
      </c>
      <c r="AA108" s="241">
        <v>22</v>
      </c>
      <c r="AB108" s="241">
        <v>25</v>
      </c>
      <c r="AC108" s="241">
        <v>21</v>
      </c>
      <c r="AD108" s="241">
        <v>16</v>
      </c>
      <c r="AE108" s="241">
        <v>30</v>
      </c>
      <c r="AF108" s="241">
        <v>15</v>
      </c>
      <c r="AG108" s="241">
        <v>17</v>
      </c>
      <c r="AH108" s="241">
        <v>16</v>
      </c>
      <c r="AI108" s="241">
        <v>10</v>
      </c>
      <c r="AJ108" s="119" t="str">
        <f t="shared" si="8"/>
        <v>42, 46, 46, 32, 26</v>
      </c>
      <c r="AK108" s="164">
        <f t="shared" si="9"/>
        <v>42</v>
      </c>
      <c r="AL108" s="164">
        <f t="shared" si="10"/>
        <v>46</v>
      </c>
      <c r="AM108" s="164">
        <f t="shared" si="11"/>
        <v>46</v>
      </c>
      <c r="AN108" s="164">
        <f t="shared" si="12"/>
        <v>32</v>
      </c>
      <c r="AO108" s="164">
        <f t="shared" si="13"/>
        <v>26</v>
      </c>
    </row>
    <row r="109" spans="1:41" ht="18">
      <c r="A109" s="241">
        <f t="shared" si="7"/>
        <v>1761295</v>
      </c>
      <c r="B109" s="241" t="s">
        <v>5909</v>
      </c>
      <c r="C109" s="241" t="s">
        <v>5910</v>
      </c>
      <c r="D109" s="241" t="s">
        <v>26</v>
      </c>
      <c r="E109" s="241" t="s">
        <v>26</v>
      </c>
      <c r="F109" s="241" t="s">
        <v>26</v>
      </c>
      <c r="G109" s="241" t="s">
        <v>26</v>
      </c>
      <c r="H109" s="241" t="s">
        <v>6168</v>
      </c>
      <c r="I109" s="241" t="s">
        <v>52</v>
      </c>
      <c r="J109" s="242" t="s">
        <v>6169</v>
      </c>
      <c r="K109" s="241" t="s">
        <v>6167</v>
      </c>
      <c r="L109" s="241" t="s">
        <v>5912</v>
      </c>
      <c r="M109" s="241" t="s">
        <v>5927</v>
      </c>
      <c r="N109" s="243">
        <v>175</v>
      </c>
      <c r="O109" s="230"/>
      <c r="P109" s="243">
        <v>175</v>
      </c>
      <c r="Q109" s="230"/>
      <c r="R109" s="243">
        <v>0</v>
      </c>
      <c r="S109" s="221"/>
      <c r="T109" s="230"/>
      <c r="U109" s="241">
        <v>5</v>
      </c>
      <c r="V109" s="241">
        <v>8</v>
      </c>
      <c r="W109" s="241">
        <v>0</v>
      </c>
      <c r="X109" s="241">
        <v>8</v>
      </c>
      <c r="Y109" s="241">
        <v>0</v>
      </c>
      <c r="Z109" s="241">
        <v>21</v>
      </c>
      <c r="AA109" s="241">
        <v>30</v>
      </c>
      <c r="AB109" s="241">
        <v>25</v>
      </c>
      <c r="AC109" s="241">
        <v>15</v>
      </c>
      <c r="AD109" s="241">
        <v>16</v>
      </c>
      <c r="AE109" s="241">
        <v>6</v>
      </c>
      <c r="AF109" s="241">
        <v>19</v>
      </c>
      <c r="AG109" s="241">
        <v>21</v>
      </c>
      <c r="AH109" s="241">
        <v>14</v>
      </c>
      <c r="AI109" s="241">
        <v>8</v>
      </c>
      <c r="AJ109" s="119" t="str">
        <f t="shared" si="8"/>
        <v>51, 40, 22, 40, 22</v>
      </c>
      <c r="AK109" s="164">
        <f t="shared" si="9"/>
        <v>51</v>
      </c>
      <c r="AL109" s="164">
        <f t="shared" si="10"/>
        <v>40</v>
      </c>
      <c r="AM109" s="164">
        <f t="shared" si="11"/>
        <v>22</v>
      </c>
      <c r="AN109" s="164">
        <f t="shared" si="12"/>
        <v>40</v>
      </c>
      <c r="AO109" s="164">
        <f t="shared" si="13"/>
        <v>22</v>
      </c>
    </row>
    <row r="110" spans="1:41" ht="18">
      <c r="A110" s="241">
        <f t="shared" si="7"/>
        <v>1791136</v>
      </c>
      <c r="B110" s="241" t="s">
        <v>5909</v>
      </c>
      <c r="C110" s="241" t="s">
        <v>5910</v>
      </c>
      <c r="D110" s="241" t="s">
        <v>26</v>
      </c>
      <c r="E110" s="241" t="s">
        <v>26</v>
      </c>
      <c r="F110" s="241" t="s">
        <v>26</v>
      </c>
      <c r="G110" s="241" t="s">
        <v>5980</v>
      </c>
      <c r="H110" s="241" t="s">
        <v>18545</v>
      </c>
      <c r="I110" s="241" t="s">
        <v>52</v>
      </c>
      <c r="J110" s="242" t="s">
        <v>18546</v>
      </c>
      <c r="K110" s="241" t="s">
        <v>6167</v>
      </c>
      <c r="L110" s="241" t="s">
        <v>5912</v>
      </c>
      <c r="M110" s="241" t="s">
        <v>5927</v>
      </c>
      <c r="N110" s="243">
        <v>10</v>
      </c>
      <c r="O110" s="230"/>
      <c r="P110" s="243">
        <v>10</v>
      </c>
      <c r="Q110" s="230"/>
      <c r="R110" s="243">
        <v>0</v>
      </c>
      <c r="S110" s="221"/>
      <c r="T110" s="230"/>
      <c r="U110" s="241">
        <v>5</v>
      </c>
      <c r="V110" s="241">
        <v>5</v>
      </c>
      <c r="W110" s="241">
        <v>0</v>
      </c>
      <c r="X110" s="241">
        <v>3</v>
      </c>
      <c r="Y110" s="241">
        <v>0</v>
      </c>
      <c r="Z110" s="241">
        <v>5</v>
      </c>
      <c r="AA110" s="241">
        <v>1</v>
      </c>
      <c r="AB110" s="241">
        <v>1</v>
      </c>
      <c r="AC110" s="241">
        <v>1</v>
      </c>
      <c r="AD110" s="241">
        <v>0</v>
      </c>
      <c r="AE110" s="241">
        <v>1</v>
      </c>
      <c r="AF110" s="241">
        <v>0</v>
      </c>
      <c r="AG110" s="241">
        <v>0</v>
      </c>
      <c r="AH110" s="241">
        <v>1</v>
      </c>
      <c r="AI110" s="241">
        <v>0</v>
      </c>
      <c r="AJ110" s="119" t="str">
        <f t="shared" si="8"/>
        <v>6, 2, 1, 0, 1</v>
      </c>
      <c r="AK110" s="164">
        <f t="shared" si="9"/>
        <v>6</v>
      </c>
      <c r="AL110" s="164">
        <f t="shared" si="10"/>
        <v>2</v>
      </c>
      <c r="AM110" s="164">
        <f t="shared" si="11"/>
        <v>1</v>
      </c>
      <c r="AN110" s="164">
        <f t="shared" si="12"/>
        <v>0</v>
      </c>
      <c r="AO110" s="164">
        <f t="shared" si="13"/>
        <v>1</v>
      </c>
    </row>
    <row r="111" spans="1:41" ht="18">
      <c r="A111" s="241">
        <f t="shared" si="7"/>
        <v>1571439</v>
      </c>
      <c r="B111" s="241" t="s">
        <v>5909</v>
      </c>
      <c r="C111" s="241" t="s">
        <v>5910</v>
      </c>
      <c r="D111" s="241" t="s">
        <v>26</v>
      </c>
      <c r="E111" s="241" t="s">
        <v>26</v>
      </c>
      <c r="F111" s="241" t="s">
        <v>443</v>
      </c>
      <c r="G111" s="241" t="s">
        <v>669</v>
      </c>
      <c r="H111" s="241" t="s">
        <v>5471</v>
      </c>
      <c r="I111" s="241" t="s">
        <v>52</v>
      </c>
      <c r="J111" s="242" t="s">
        <v>6014</v>
      </c>
      <c r="K111" s="241" t="s">
        <v>6167</v>
      </c>
      <c r="L111" s="241" t="s">
        <v>5912</v>
      </c>
      <c r="M111" s="241" t="s">
        <v>5913</v>
      </c>
      <c r="N111" s="243">
        <v>21</v>
      </c>
      <c r="O111" s="230"/>
      <c r="P111" s="243">
        <v>21</v>
      </c>
      <c r="Q111" s="230"/>
      <c r="R111" s="243">
        <v>0</v>
      </c>
      <c r="S111" s="221"/>
      <c r="T111" s="230"/>
      <c r="U111" s="241">
        <v>5</v>
      </c>
      <c r="V111" s="241">
        <v>5</v>
      </c>
      <c r="W111" s="241">
        <v>0</v>
      </c>
      <c r="X111" s="241">
        <v>5</v>
      </c>
      <c r="Y111" s="241">
        <v>0</v>
      </c>
      <c r="Z111" s="241">
        <v>1</v>
      </c>
      <c r="AA111" s="241">
        <v>2</v>
      </c>
      <c r="AB111" s="241">
        <v>0</v>
      </c>
      <c r="AC111" s="241">
        <v>3</v>
      </c>
      <c r="AD111" s="241">
        <v>4</v>
      </c>
      <c r="AE111" s="241">
        <v>2</v>
      </c>
      <c r="AF111" s="241">
        <v>2</v>
      </c>
      <c r="AG111" s="241">
        <v>0</v>
      </c>
      <c r="AH111" s="241">
        <v>4</v>
      </c>
      <c r="AI111" s="241">
        <v>3</v>
      </c>
      <c r="AJ111" s="119" t="str">
        <f t="shared" si="8"/>
        <v>3, 3, 6, 2, 7</v>
      </c>
      <c r="AK111" s="164">
        <f t="shared" si="9"/>
        <v>3</v>
      </c>
      <c r="AL111" s="164">
        <f t="shared" si="10"/>
        <v>3</v>
      </c>
      <c r="AM111" s="164">
        <f t="shared" si="11"/>
        <v>6</v>
      </c>
      <c r="AN111" s="164">
        <f t="shared" si="12"/>
        <v>2</v>
      </c>
      <c r="AO111" s="164">
        <f t="shared" si="13"/>
        <v>7</v>
      </c>
    </row>
    <row r="112" spans="1:41" ht="18">
      <c r="A112" s="241">
        <f t="shared" si="7"/>
        <v>1024124</v>
      </c>
      <c r="B112" s="241" t="s">
        <v>5909</v>
      </c>
      <c r="C112" s="241" t="s">
        <v>5910</v>
      </c>
      <c r="D112" s="241" t="s">
        <v>26</v>
      </c>
      <c r="E112" s="241" t="s">
        <v>26</v>
      </c>
      <c r="F112" s="241" t="s">
        <v>443</v>
      </c>
      <c r="G112" s="241" t="s">
        <v>5963</v>
      </c>
      <c r="H112" s="241" t="s">
        <v>5031</v>
      </c>
      <c r="I112" s="241" t="s">
        <v>52</v>
      </c>
      <c r="J112" s="242" t="s">
        <v>5978</v>
      </c>
      <c r="K112" s="241" t="s">
        <v>6167</v>
      </c>
      <c r="L112" s="241" t="s">
        <v>5912</v>
      </c>
      <c r="M112" s="241" t="s">
        <v>5913</v>
      </c>
      <c r="N112" s="243">
        <v>37</v>
      </c>
      <c r="O112" s="230"/>
      <c r="P112" s="243">
        <v>37</v>
      </c>
      <c r="Q112" s="230"/>
      <c r="R112" s="243">
        <v>0</v>
      </c>
      <c r="S112" s="221"/>
      <c r="T112" s="230"/>
      <c r="U112" s="241">
        <v>5</v>
      </c>
      <c r="V112" s="241">
        <v>5</v>
      </c>
      <c r="W112" s="241">
        <v>0</v>
      </c>
      <c r="X112" s="241">
        <v>5</v>
      </c>
      <c r="Y112" s="241">
        <v>0</v>
      </c>
      <c r="Z112" s="241">
        <v>2</v>
      </c>
      <c r="AA112" s="241">
        <v>2</v>
      </c>
      <c r="AB112" s="241">
        <v>4</v>
      </c>
      <c r="AC112" s="241">
        <v>1</v>
      </c>
      <c r="AD112" s="241">
        <v>5</v>
      </c>
      <c r="AE112" s="241">
        <v>4</v>
      </c>
      <c r="AF112" s="241">
        <v>5</v>
      </c>
      <c r="AG112" s="241">
        <v>1</v>
      </c>
      <c r="AH112" s="241">
        <v>5</v>
      </c>
      <c r="AI112" s="241">
        <v>8</v>
      </c>
      <c r="AJ112" s="119" t="str">
        <f t="shared" si="8"/>
        <v>4, 5, 9, 6, 13</v>
      </c>
      <c r="AK112" s="164">
        <f t="shared" si="9"/>
        <v>4</v>
      </c>
      <c r="AL112" s="164">
        <f t="shared" si="10"/>
        <v>5</v>
      </c>
      <c r="AM112" s="164">
        <f t="shared" si="11"/>
        <v>9</v>
      </c>
      <c r="AN112" s="164">
        <f t="shared" si="12"/>
        <v>6</v>
      </c>
      <c r="AO112" s="164">
        <f t="shared" si="13"/>
        <v>13</v>
      </c>
    </row>
    <row r="113" spans="1:41" ht="18">
      <c r="A113" s="241">
        <f t="shared" si="7"/>
        <v>536912</v>
      </c>
      <c r="B113" s="241" t="s">
        <v>5909</v>
      </c>
      <c r="C113" s="241" t="s">
        <v>5910</v>
      </c>
      <c r="D113" s="241" t="s">
        <v>26</v>
      </c>
      <c r="E113" s="241" t="s">
        <v>26</v>
      </c>
      <c r="F113" s="241" t="s">
        <v>421</v>
      </c>
      <c r="G113" s="241" t="s">
        <v>421</v>
      </c>
      <c r="H113" s="241" t="s">
        <v>5101</v>
      </c>
      <c r="I113" s="241" t="s">
        <v>52</v>
      </c>
      <c r="J113" s="242" t="s">
        <v>6058</v>
      </c>
      <c r="K113" s="241" t="s">
        <v>6167</v>
      </c>
      <c r="L113" s="241" t="s">
        <v>5912</v>
      </c>
      <c r="M113" s="241" t="s">
        <v>5913</v>
      </c>
      <c r="N113" s="243">
        <v>55</v>
      </c>
      <c r="O113" s="230"/>
      <c r="P113" s="243">
        <v>54</v>
      </c>
      <c r="Q113" s="230"/>
      <c r="R113" s="243">
        <v>1</v>
      </c>
      <c r="S113" s="221"/>
      <c r="T113" s="230"/>
      <c r="U113" s="241">
        <v>5</v>
      </c>
      <c r="V113" s="241">
        <v>5</v>
      </c>
      <c r="W113" s="241">
        <v>0</v>
      </c>
      <c r="X113" s="241">
        <v>5</v>
      </c>
      <c r="Y113" s="241">
        <v>0</v>
      </c>
      <c r="Z113" s="241">
        <v>12</v>
      </c>
      <c r="AA113" s="241">
        <v>3</v>
      </c>
      <c r="AB113" s="241">
        <v>5</v>
      </c>
      <c r="AC113" s="241">
        <v>6</v>
      </c>
      <c r="AD113" s="241">
        <v>5</v>
      </c>
      <c r="AE113" s="241">
        <v>7</v>
      </c>
      <c r="AF113" s="241">
        <v>5</v>
      </c>
      <c r="AG113" s="241">
        <v>4</v>
      </c>
      <c r="AH113" s="241">
        <v>3</v>
      </c>
      <c r="AI113" s="241">
        <v>5</v>
      </c>
      <c r="AJ113" s="119" t="str">
        <f t="shared" si="8"/>
        <v>15, 11, 12, 9, 8</v>
      </c>
      <c r="AK113" s="164">
        <f t="shared" si="9"/>
        <v>15</v>
      </c>
      <c r="AL113" s="164">
        <f t="shared" si="10"/>
        <v>11</v>
      </c>
      <c r="AM113" s="164">
        <f t="shared" si="11"/>
        <v>12</v>
      </c>
      <c r="AN113" s="164">
        <f t="shared" si="12"/>
        <v>9</v>
      </c>
      <c r="AO113" s="164">
        <f t="shared" si="13"/>
        <v>8</v>
      </c>
    </row>
    <row r="114" spans="1:41" ht="18">
      <c r="A114" s="241">
        <f t="shared" si="7"/>
        <v>631333</v>
      </c>
      <c r="B114" s="241" t="s">
        <v>5909</v>
      </c>
      <c r="C114" s="241" t="s">
        <v>5910</v>
      </c>
      <c r="D114" s="241" t="s">
        <v>26</v>
      </c>
      <c r="E114" s="241" t="s">
        <v>26</v>
      </c>
      <c r="F114" s="241" t="s">
        <v>425</v>
      </c>
      <c r="G114" s="241" t="s">
        <v>425</v>
      </c>
      <c r="H114" s="241" t="s">
        <v>5055</v>
      </c>
      <c r="I114" s="241" t="s">
        <v>52</v>
      </c>
      <c r="J114" s="242" t="s">
        <v>5990</v>
      </c>
      <c r="K114" s="241" t="s">
        <v>6167</v>
      </c>
      <c r="L114" s="241" t="s">
        <v>5912</v>
      </c>
      <c r="M114" s="241" t="s">
        <v>5913</v>
      </c>
      <c r="N114" s="243">
        <v>143</v>
      </c>
      <c r="O114" s="230"/>
      <c r="P114" s="243">
        <v>143</v>
      </c>
      <c r="Q114" s="230"/>
      <c r="R114" s="243">
        <v>0</v>
      </c>
      <c r="S114" s="221"/>
      <c r="T114" s="230"/>
      <c r="U114" s="241">
        <v>5</v>
      </c>
      <c r="V114" s="241">
        <v>9</v>
      </c>
      <c r="W114" s="241">
        <v>0</v>
      </c>
      <c r="X114" s="241">
        <v>9</v>
      </c>
      <c r="Y114" s="241">
        <v>0</v>
      </c>
      <c r="Z114" s="241">
        <v>15</v>
      </c>
      <c r="AA114" s="241">
        <v>19</v>
      </c>
      <c r="AB114" s="241">
        <v>17</v>
      </c>
      <c r="AC114" s="241">
        <v>11</v>
      </c>
      <c r="AD114" s="241">
        <v>22</v>
      </c>
      <c r="AE114" s="241">
        <v>16</v>
      </c>
      <c r="AF114" s="241">
        <v>11</v>
      </c>
      <c r="AG114" s="241">
        <v>5</v>
      </c>
      <c r="AH114" s="241">
        <v>14</v>
      </c>
      <c r="AI114" s="241">
        <v>13</v>
      </c>
      <c r="AJ114" s="119" t="str">
        <f t="shared" si="8"/>
        <v>34, 28, 38, 16, 27</v>
      </c>
      <c r="AK114" s="164">
        <f t="shared" si="9"/>
        <v>34</v>
      </c>
      <c r="AL114" s="164">
        <f t="shared" si="10"/>
        <v>28</v>
      </c>
      <c r="AM114" s="164">
        <f t="shared" si="11"/>
        <v>38</v>
      </c>
      <c r="AN114" s="164">
        <f t="shared" si="12"/>
        <v>16</v>
      </c>
      <c r="AO114" s="164">
        <f t="shared" si="13"/>
        <v>27</v>
      </c>
    </row>
    <row r="115" spans="1:41" ht="18">
      <c r="A115" s="241">
        <f t="shared" si="7"/>
        <v>1569219</v>
      </c>
      <c r="B115" s="241" t="s">
        <v>5909</v>
      </c>
      <c r="C115" s="241" t="s">
        <v>5910</v>
      </c>
      <c r="D115" s="241" t="s">
        <v>26</v>
      </c>
      <c r="E115" s="241" t="s">
        <v>26</v>
      </c>
      <c r="F115" s="241" t="s">
        <v>425</v>
      </c>
      <c r="G115" s="241" t="s">
        <v>5981</v>
      </c>
      <c r="H115" s="241" t="s">
        <v>5679</v>
      </c>
      <c r="I115" s="241" t="s">
        <v>52</v>
      </c>
      <c r="J115" s="242" t="s">
        <v>5981</v>
      </c>
      <c r="K115" s="241" t="s">
        <v>6167</v>
      </c>
      <c r="L115" s="241" t="s">
        <v>5912</v>
      </c>
      <c r="M115" s="241" t="s">
        <v>5913</v>
      </c>
      <c r="N115" s="243">
        <v>33</v>
      </c>
      <c r="O115" s="230"/>
      <c r="P115" s="243">
        <v>33</v>
      </c>
      <c r="Q115" s="230"/>
      <c r="R115" s="243">
        <v>0</v>
      </c>
      <c r="S115" s="221"/>
      <c r="T115" s="230"/>
      <c r="U115" s="241">
        <v>5</v>
      </c>
      <c r="V115" s="241">
        <v>5</v>
      </c>
      <c r="W115" s="241">
        <v>0</v>
      </c>
      <c r="X115" s="241">
        <v>5</v>
      </c>
      <c r="Y115" s="241">
        <v>0</v>
      </c>
      <c r="Z115" s="241">
        <v>4</v>
      </c>
      <c r="AA115" s="241">
        <v>3</v>
      </c>
      <c r="AB115" s="241">
        <v>5</v>
      </c>
      <c r="AC115" s="241">
        <v>1</v>
      </c>
      <c r="AD115" s="241">
        <v>2</v>
      </c>
      <c r="AE115" s="241">
        <v>4</v>
      </c>
      <c r="AF115" s="241">
        <v>5</v>
      </c>
      <c r="AG115" s="241">
        <v>2</v>
      </c>
      <c r="AH115" s="241">
        <v>7</v>
      </c>
      <c r="AI115" s="241">
        <v>0</v>
      </c>
      <c r="AJ115" s="119" t="str">
        <f t="shared" si="8"/>
        <v>7, 6, 6, 7, 7</v>
      </c>
      <c r="AK115" s="164">
        <f t="shared" si="9"/>
        <v>7</v>
      </c>
      <c r="AL115" s="164">
        <f t="shared" si="10"/>
        <v>6</v>
      </c>
      <c r="AM115" s="164">
        <f t="shared" si="11"/>
        <v>6</v>
      </c>
      <c r="AN115" s="164">
        <f t="shared" si="12"/>
        <v>7</v>
      </c>
      <c r="AO115" s="164">
        <f t="shared" si="13"/>
        <v>7</v>
      </c>
    </row>
    <row r="116" spans="1:41" ht="1.5" customHeight="1">
      <c r="AK116" s="164">
        <f t="shared" si="9"/>
        <v>0</v>
      </c>
      <c r="AL116" s="164">
        <f t="shared" si="10"/>
        <v>0</v>
      </c>
    </row>
  </sheetData>
  <mergeCells count="359">
    <mergeCell ref="N110:O110"/>
    <mergeCell ref="P110:Q110"/>
    <mergeCell ref="R110:T110"/>
    <mergeCell ref="N111:O111"/>
    <mergeCell ref="P111:Q111"/>
    <mergeCell ref="R111:T111"/>
    <mergeCell ref="N108:O108"/>
    <mergeCell ref="P108:Q108"/>
    <mergeCell ref="R108:T108"/>
    <mergeCell ref="N109:O109"/>
    <mergeCell ref="P109:Q109"/>
    <mergeCell ref="R109:T109"/>
    <mergeCell ref="N106:O106"/>
    <mergeCell ref="P106:Q106"/>
    <mergeCell ref="R106:T106"/>
    <mergeCell ref="N107:O107"/>
    <mergeCell ref="P107:Q107"/>
    <mergeCell ref="R107:T107"/>
    <mergeCell ref="N104:O104"/>
    <mergeCell ref="P104:Q104"/>
    <mergeCell ref="R104:T104"/>
    <mergeCell ref="N105:O105"/>
    <mergeCell ref="P105:Q105"/>
    <mergeCell ref="R105:T105"/>
    <mergeCell ref="N102:O102"/>
    <mergeCell ref="P102:Q102"/>
    <mergeCell ref="R102:T102"/>
    <mergeCell ref="N103:O103"/>
    <mergeCell ref="P103:Q103"/>
    <mergeCell ref="R103:T103"/>
    <mergeCell ref="N100:O100"/>
    <mergeCell ref="P100:Q100"/>
    <mergeCell ref="R100:T100"/>
    <mergeCell ref="N101:O101"/>
    <mergeCell ref="P101:Q101"/>
    <mergeCell ref="R101:T101"/>
    <mergeCell ref="N98:O98"/>
    <mergeCell ref="P98:Q98"/>
    <mergeCell ref="R98:T98"/>
    <mergeCell ref="N99:O99"/>
    <mergeCell ref="P99:Q99"/>
    <mergeCell ref="R99:T99"/>
    <mergeCell ref="N96:O96"/>
    <mergeCell ref="P96:Q96"/>
    <mergeCell ref="R96:T96"/>
    <mergeCell ref="N97:O97"/>
    <mergeCell ref="P97:Q97"/>
    <mergeCell ref="R97:T97"/>
    <mergeCell ref="N94:O94"/>
    <mergeCell ref="P94:Q94"/>
    <mergeCell ref="R94:T94"/>
    <mergeCell ref="N95:O95"/>
    <mergeCell ref="P95:Q95"/>
    <mergeCell ref="R95:T95"/>
    <mergeCell ref="N92:O92"/>
    <mergeCell ref="P92:Q92"/>
    <mergeCell ref="R92:T92"/>
    <mergeCell ref="N93:O93"/>
    <mergeCell ref="P93:Q93"/>
    <mergeCell ref="R93:T93"/>
    <mergeCell ref="N90:O90"/>
    <mergeCell ref="P90:Q90"/>
    <mergeCell ref="R90:T90"/>
    <mergeCell ref="N91:O91"/>
    <mergeCell ref="P91:Q91"/>
    <mergeCell ref="R91:T91"/>
    <mergeCell ref="N88:O88"/>
    <mergeCell ref="P88:Q88"/>
    <mergeCell ref="R88:T88"/>
    <mergeCell ref="N89:O89"/>
    <mergeCell ref="P89:Q89"/>
    <mergeCell ref="R89:T89"/>
    <mergeCell ref="N86:O86"/>
    <mergeCell ref="P86:Q86"/>
    <mergeCell ref="R86:T86"/>
    <mergeCell ref="N87:O87"/>
    <mergeCell ref="P87:Q87"/>
    <mergeCell ref="R87:T87"/>
    <mergeCell ref="N84:O84"/>
    <mergeCell ref="P84:Q84"/>
    <mergeCell ref="R84:T84"/>
    <mergeCell ref="N85:O85"/>
    <mergeCell ref="P85:Q85"/>
    <mergeCell ref="R85:T85"/>
    <mergeCell ref="N82:O82"/>
    <mergeCell ref="P82:Q82"/>
    <mergeCell ref="R82:T82"/>
    <mergeCell ref="N83:O83"/>
    <mergeCell ref="P83:Q83"/>
    <mergeCell ref="R83:T83"/>
    <mergeCell ref="N80:O80"/>
    <mergeCell ref="P80:Q80"/>
    <mergeCell ref="R80:T80"/>
    <mergeCell ref="N81:O81"/>
    <mergeCell ref="P81:Q81"/>
    <mergeCell ref="R81:T81"/>
    <mergeCell ref="N78:O78"/>
    <mergeCell ref="P78:Q78"/>
    <mergeCell ref="R78:T78"/>
    <mergeCell ref="N79:O79"/>
    <mergeCell ref="P79:Q79"/>
    <mergeCell ref="R79:T79"/>
    <mergeCell ref="N76:O76"/>
    <mergeCell ref="P76:Q76"/>
    <mergeCell ref="R76:T76"/>
    <mergeCell ref="N77:O77"/>
    <mergeCell ref="P77:Q77"/>
    <mergeCell ref="R77:T77"/>
    <mergeCell ref="N74:O74"/>
    <mergeCell ref="P74:Q74"/>
    <mergeCell ref="R74:T74"/>
    <mergeCell ref="N75:O75"/>
    <mergeCell ref="P75:Q75"/>
    <mergeCell ref="R75:T75"/>
    <mergeCell ref="N72:O72"/>
    <mergeCell ref="P72:Q72"/>
    <mergeCell ref="R72:T72"/>
    <mergeCell ref="N73:O73"/>
    <mergeCell ref="P73:Q73"/>
    <mergeCell ref="R73:T73"/>
    <mergeCell ref="N70:O70"/>
    <mergeCell ref="P70:Q70"/>
    <mergeCell ref="R70:T70"/>
    <mergeCell ref="N71:O71"/>
    <mergeCell ref="P71:Q71"/>
    <mergeCell ref="R71:T71"/>
    <mergeCell ref="N68:O68"/>
    <mergeCell ref="P68:Q68"/>
    <mergeCell ref="R68:T68"/>
    <mergeCell ref="N69:O69"/>
    <mergeCell ref="P69:Q69"/>
    <mergeCell ref="R69:T69"/>
    <mergeCell ref="N66:O66"/>
    <mergeCell ref="P66:Q66"/>
    <mergeCell ref="R66:T66"/>
    <mergeCell ref="N67:O67"/>
    <mergeCell ref="P67:Q67"/>
    <mergeCell ref="R67:T67"/>
    <mergeCell ref="N64:O64"/>
    <mergeCell ref="P64:Q64"/>
    <mergeCell ref="R64:T64"/>
    <mergeCell ref="N65:O65"/>
    <mergeCell ref="P65:Q65"/>
    <mergeCell ref="R65:T65"/>
    <mergeCell ref="N62:O62"/>
    <mergeCell ref="P62:Q62"/>
    <mergeCell ref="R62:T62"/>
    <mergeCell ref="N63:O63"/>
    <mergeCell ref="P63:Q63"/>
    <mergeCell ref="R63:T63"/>
    <mergeCell ref="N60:O60"/>
    <mergeCell ref="P60:Q60"/>
    <mergeCell ref="R60:T60"/>
    <mergeCell ref="N61:O61"/>
    <mergeCell ref="P61:Q61"/>
    <mergeCell ref="R61:T61"/>
    <mergeCell ref="N58:O58"/>
    <mergeCell ref="P58:Q58"/>
    <mergeCell ref="R58:T58"/>
    <mergeCell ref="N59:O59"/>
    <mergeCell ref="P59:Q59"/>
    <mergeCell ref="R59:T59"/>
    <mergeCell ref="N56:O56"/>
    <mergeCell ref="P56:Q56"/>
    <mergeCell ref="R56:T56"/>
    <mergeCell ref="N57:O57"/>
    <mergeCell ref="P57:Q57"/>
    <mergeCell ref="R57:T57"/>
    <mergeCell ref="N54:O54"/>
    <mergeCell ref="P54:Q54"/>
    <mergeCell ref="R54:T54"/>
    <mergeCell ref="N55:O55"/>
    <mergeCell ref="P55:Q55"/>
    <mergeCell ref="R55:T55"/>
    <mergeCell ref="N52:O52"/>
    <mergeCell ref="P52:Q52"/>
    <mergeCell ref="R52:T52"/>
    <mergeCell ref="N53:O53"/>
    <mergeCell ref="P53:Q53"/>
    <mergeCell ref="R53:T53"/>
    <mergeCell ref="N50:O50"/>
    <mergeCell ref="P50:Q50"/>
    <mergeCell ref="R50:T50"/>
    <mergeCell ref="N51:O51"/>
    <mergeCell ref="P51:Q51"/>
    <mergeCell ref="R51:T51"/>
    <mergeCell ref="N48:O48"/>
    <mergeCell ref="P48:Q48"/>
    <mergeCell ref="R48:T48"/>
    <mergeCell ref="N49:O49"/>
    <mergeCell ref="P49:Q49"/>
    <mergeCell ref="R49:T49"/>
    <mergeCell ref="N46:O46"/>
    <mergeCell ref="P46:Q46"/>
    <mergeCell ref="R46:T46"/>
    <mergeCell ref="N47:O47"/>
    <mergeCell ref="P47:Q47"/>
    <mergeCell ref="R47:T47"/>
    <mergeCell ref="N44:O44"/>
    <mergeCell ref="P44:Q44"/>
    <mergeCell ref="R44:T44"/>
    <mergeCell ref="N45:O45"/>
    <mergeCell ref="P45:Q45"/>
    <mergeCell ref="R45:T45"/>
    <mergeCell ref="N42:O42"/>
    <mergeCell ref="P42:Q42"/>
    <mergeCell ref="R42:T42"/>
    <mergeCell ref="N43:O43"/>
    <mergeCell ref="P43:Q43"/>
    <mergeCell ref="R43:T43"/>
    <mergeCell ref="N40:O40"/>
    <mergeCell ref="P40:Q40"/>
    <mergeCell ref="R40:T40"/>
    <mergeCell ref="N41:O41"/>
    <mergeCell ref="P41:Q41"/>
    <mergeCell ref="R41:T41"/>
    <mergeCell ref="N38:O38"/>
    <mergeCell ref="P38:Q38"/>
    <mergeCell ref="R38:T38"/>
    <mergeCell ref="N39:O39"/>
    <mergeCell ref="P39:Q39"/>
    <mergeCell ref="R39:T39"/>
    <mergeCell ref="N36:O36"/>
    <mergeCell ref="P36:Q36"/>
    <mergeCell ref="R36:T36"/>
    <mergeCell ref="N37:O37"/>
    <mergeCell ref="P37:Q37"/>
    <mergeCell ref="R37:T37"/>
    <mergeCell ref="N34:O34"/>
    <mergeCell ref="P34:Q34"/>
    <mergeCell ref="R34:T34"/>
    <mergeCell ref="N35:O35"/>
    <mergeCell ref="P35:Q35"/>
    <mergeCell ref="R35:T35"/>
    <mergeCell ref="N32:O32"/>
    <mergeCell ref="P32:Q32"/>
    <mergeCell ref="R32:T32"/>
    <mergeCell ref="N33:O33"/>
    <mergeCell ref="P33:Q33"/>
    <mergeCell ref="R33:T33"/>
    <mergeCell ref="N30:O30"/>
    <mergeCell ref="P30:Q30"/>
    <mergeCell ref="R30:T30"/>
    <mergeCell ref="N31:O31"/>
    <mergeCell ref="P31:Q31"/>
    <mergeCell ref="R31:T31"/>
    <mergeCell ref="N28:O28"/>
    <mergeCell ref="P28:Q28"/>
    <mergeCell ref="R28:T28"/>
    <mergeCell ref="N29:O29"/>
    <mergeCell ref="P29:Q29"/>
    <mergeCell ref="R29:T29"/>
    <mergeCell ref="N26:O26"/>
    <mergeCell ref="P26:Q26"/>
    <mergeCell ref="R26:T26"/>
    <mergeCell ref="N27:O27"/>
    <mergeCell ref="P27:Q27"/>
    <mergeCell ref="R27:T27"/>
    <mergeCell ref="N24:O24"/>
    <mergeCell ref="P24:Q24"/>
    <mergeCell ref="R24:T24"/>
    <mergeCell ref="N25:O25"/>
    <mergeCell ref="P25:Q25"/>
    <mergeCell ref="R25:T25"/>
    <mergeCell ref="N22:O22"/>
    <mergeCell ref="P22:Q22"/>
    <mergeCell ref="R22:T22"/>
    <mergeCell ref="N23:O23"/>
    <mergeCell ref="P23:Q23"/>
    <mergeCell ref="R23:T23"/>
    <mergeCell ref="N20:O20"/>
    <mergeCell ref="P20:Q20"/>
    <mergeCell ref="R20:T20"/>
    <mergeCell ref="N21:O21"/>
    <mergeCell ref="P21:Q21"/>
    <mergeCell ref="R21:T21"/>
    <mergeCell ref="N18:O18"/>
    <mergeCell ref="P18:Q18"/>
    <mergeCell ref="R18:T18"/>
    <mergeCell ref="N19:O19"/>
    <mergeCell ref="P19:Q19"/>
    <mergeCell ref="R19:T19"/>
    <mergeCell ref="N16:O16"/>
    <mergeCell ref="P16:Q16"/>
    <mergeCell ref="R16:T16"/>
    <mergeCell ref="N17:O17"/>
    <mergeCell ref="P17:Q17"/>
    <mergeCell ref="R17:T17"/>
    <mergeCell ref="N14:O14"/>
    <mergeCell ref="P14:Q14"/>
    <mergeCell ref="R14:T14"/>
    <mergeCell ref="N15:O15"/>
    <mergeCell ref="P15:Q15"/>
    <mergeCell ref="R15:T15"/>
    <mergeCell ref="N12:O12"/>
    <mergeCell ref="P12:Q12"/>
    <mergeCell ref="R12:T12"/>
    <mergeCell ref="N13:O13"/>
    <mergeCell ref="P13:Q13"/>
    <mergeCell ref="R13:T13"/>
    <mergeCell ref="N10:O10"/>
    <mergeCell ref="P10:Q10"/>
    <mergeCell ref="R10:T10"/>
    <mergeCell ref="N11:O11"/>
    <mergeCell ref="P11:Q11"/>
    <mergeCell ref="R11:T11"/>
    <mergeCell ref="N8:O8"/>
    <mergeCell ref="P8:Q8"/>
    <mergeCell ref="R8:T8"/>
    <mergeCell ref="N9:O9"/>
    <mergeCell ref="P9:Q9"/>
    <mergeCell ref="R9:T9"/>
    <mergeCell ref="AD2:AE2"/>
    <mergeCell ref="AF2:AG2"/>
    <mergeCell ref="N6:O6"/>
    <mergeCell ref="P6:Q6"/>
    <mergeCell ref="R6:T6"/>
    <mergeCell ref="N7:O7"/>
    <mergeCell ref="P7:Q7"/>
    <mergeCell ref="R7:T7"/>
    <mergeCell ref="N4:O4"/>
    <mergeCell ref="P4:Q4"/>
    <mergeCell ref="R4:T4"/>
    <mergeCell ref="N5:O5"/>
    <mergeCell ref="P5:Q5"/>
    <mergeCell ref="R5:T5"/>
    <mergeCell ref="N113:O113"/>
    <mergeCell ref="P113:Q113"/>
    <mergeCell ref="R113:T113"/>
    <mergeCell ref="N114:O114"/>
    <mergeCell ref="P114:Q114"/>
    <mergeCell ref="R114:T114"/>
    <mergeCell ref="N115:O115"/>
    <mergeCell ref="P115:Q115"/>
    <mergeCell ref="R115:T115"/>
    <mergeCell ref="AJ1:AJ3"/>
    <mergeCell ref="AK1:AK3"/>
    <mergeCell ref="AL1:AL3"/>
    <mergeCell ref="AM1:AM3"/>
    <mergeCell ref="AN1:AN3"/>
    <mergeCell ref="AO1:AO3"/>
    <mergeCell ref="N112:O112"/>
    <mergeCell ref="P112:Q112"/>
    <mergeCell ref="R112:T112"/>
    <mergeCell ref="N1:O1"/>
    <mergeCell ref="P1:Q1"/>
    <mergeCell ref="R1:T1"/>
    <mergeCell ref="AH2:AI2"/>
    <mergeCell ref="N3:O3"/>
    <mergeCell ref="P3:Q3"/>
    <mergeCell ref="R3:T3"/>
    <mergeCell ref="W1:Y1"/>
    <mergeCell ref="Z1:AI1"/>
    <mergeCell ref="N2:O2"/>
    <mergeCell ref="P2:Q2"/>
    <mergeCell ref="R2:T2"/>
    <mergeCell ref="W2:Y2"/>
    <mergeCell ref="Z2:AA2"/>
    <mergeCell ref="AB2:A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89"/>
  <sheetViews>
    <sheetView showGridLines="0" tabSelected="1" showWhiteSpace="0" view="pageBreakPreview" zoomScale="90" zoomScaleNormal="70" zoomScaleSheetLayoutView="90" zoomScalePageLayoutView="86" workbookViewId="0">
      <selection activeCell="D35" sqref="D35"/>
    </sheetView>
  </sheetViews>
  <sheetFormatPr baseColWidth="10" defaultRowHeight="12.75"/>
  <cols>
    <col min="1" max="1" width="6.5703125" style="43" customWidth="1"/>
    <col min="2" max="3" width="20" style="43" customWidth="1"/>
    <col min="4" max="4" width="17.140625" style="43" customWidth="1"/>
    <col min="5" max="5" width="14.7109375" style="43" customWidth="1"/>
    <col min="6" max="6" width="10.85546875" style="43" customWidth="1"/>
    <col min="7" max="7" width="13.42578125" style="43" customWidth="1"/>
    <col min="8" max="8" width="9.42578125" style="43" customWidth="1"/>
    <col min="9" max="9" width="14.7109375" style="43" customWidth="1"/>
    <col min="10" max="10" width="8.42578125" style="43" customWidth="1"/>
    <col min="11" max="11" width="9.5703125" style="43" customWidth="1"/>
    <col min="12" max="12" width="4.28515625" style="43" customWidth="1"/>
    <col min="13" max="13" width="4" style="43" customWidth="1"/>
    <col min="14" max="14" width="11.42578125" style="43"/>
    <col min="15" max="15" width="7.7109375" style="43" customWidth="1"/>
    <col min="16" max="16" width="13.85546875" style="42" hidden="1" customWidth="1"/>
    <col min="17" max="17" width="10.7109375" style="42" hidden="1" customWidth="1"/>
    <col min="18" max="18" width="6.7109375" style="43" customWidth="1"/>
    <col min="19" max="19" width="10.7109375" style="43" customWidth="1"/>
    <col min="20" max="251" width="11.42578125" style="43"/>
    <col min="252" max="252" width="9.42578125" style="43" customWidth="1"/>
    <col min="253" max="254" width="14.7109375" style="43" customWidth="1"/>
    <col min="255" max="255" width="18.28515625" style="43" customWidth="1"/>
    <col min="256" max="256" width="32" style="43" customWidth="1"/>
    <col min="257" max="257" width="12.85546875" style="43" customWidth="1"/>
    <col min="258" max="258" width="9.7109375" style="43" customWidth="1"/>
    <col min="259" max="259" width="13.42578125" style="43" customWidth="1"/>
    <col min="260" max="260" width="9.42578125" style="43" customWidth="1"/>
    <col min="261" max="261" width="14.7109375" style="43" customWidth="1"/>
    <col min="262" max="262" width="6.42578125" style="43" customWidth="1"/>
    <col min="263" max="263" width="9.5703125" style="43" customWidth="1"/>
    <col min="264" max="264" width="4.28515625" style="43" customWidth="1"/>
    <col min="265" max="265" width="2.85546875" style="43" customWidth="1"/>
    <col min="266" max="266" width="11.42578125" style="43"/>
    <col min="267" max="268" width="7.7109375" style="43" customWidth="1"/>
    <col min="269" max="269" width="10.7109375" style="43" customWidth="1"/>
    <col min="270" max="270" width="6.7109375" style="43" customWidth="1"/>
    <col min="271" max="271" width="10.7109375" style="43" customWidth="1"/>
    <col min="272" max="507" width="11.42578125" style="43"/>
    <col min="508" max="508" width="9.42578125" style="43" customWidth="1"/>
    <col min="509" max="510" width="14.7109375" style="43" customWidth="1"/>
    <col min="511" max="511" width="18.28515625" style="43" customWidth="1"/>
    <col min="512" max="512" width="32" style="43" customWidth="1"/>
    <col min="513" max="513" width="12.85546875" style="43" customWidth="1"/>
    <col min="514" max="514" width="9.7109375" style="43" customWidth="1"/>
    <col min="515" max="515" width="13.42578125" style="43" customWidth="1"/>
    <col min="516" max="516" width="9.42578125" style="43" customWidth="1"/>
    <col min="517" max="517" width="14.7109375" style="43" customWidth="1"/>
    <col min="518" max="518" width="6.42578125" style="43" customWidth="1"/>
    <col min="519" max="519" width="9.5703125" style="43" customWidth="1"/>
    <col min="520" max="520" width="4.28515625" style="43" customWidth="1"/>
    <col min="521" max="521" width="2.85546875" style="43" customWidth="1"/>
    <col min="522" max="522" width="11.42578125" style="43"/>
    <col min="523" max="524" width="7.7109375" style="43" customWidth="1"/>
    <col min="525" max="525" width="10.7109375" style="43" customWidth="1"/>
    <col min="526" max="526" width="6.7109375" style="43" customWidth="1"/>
    <col min="527" max="527" width="10.7109375" style="43" customWidth="1"/>
    <col min="528" max="763" width="11.42578125" style="43"/>
    <col min="764" max="764" width="9.42578125" style="43" customWidth="1"/>
    <col min="765" max="766" width="14.7109375" style="43" customWidth="1"/>
    <col min="767" max="767" width="18.28515625" style="43" customWidth="1"/>
    <col min="768" max="768" width="32" style="43" customWidth="1"/>
    <col min="769" max="769" width="12.85546875" style="43" customWidth="1"/>
    <col min="770" max="770" width="9.7109375" style="43" customWidth="1"/>
    <col min="771" max="771" width="13.42578125" style="43" customWidth="1"/>
    <col min="772" max="772" width="9.42578125" style="43" customWidth="1"/>
    <col min="773" max="773" width="14.7109375" style="43" customWidth="1"/>
    <col min="774" max="774" width="6.42578125" style="43" customWidth="1"/>
    <col min="775" max="775" width="9.5703125" style="43" customWidth="1"/>
    <col min="776" max="776" width="4.28515625" style="43" customWidth="1"/>
    <col min="777" max="777" width="2.85546875" style="43" customWidth="1"/>
    <col min="778" max="778" width="11.42578125" style="43"/>
    <col min="779" max="780" width="7.7109375" style="43" customWidth="1"/>
    <col min="781" max="781" width="10.7109375" style="43" customWidth="1"/>
    <col min="782" max="782" width="6.7109375" style="43" customWidth="1"/>
    <col min="783" max="783" width="10.7109375" style="43" customWidth="1"/>
    <col min="784" max="1019" width="11.42578125" style="43"/>
    <col min="1020" max="1020" width="9.42578125" style="43" customWidth="1"/>
    <col min="1021" max="1022" width="14.7109375" style="43" customWidth="1"/>
    <col min="1023" max="1023" width="18.28515625" style="43" customWidth="1"/>
    <col min="1024" max="1024" width="32" style="43" customWidth="1"/>
    <col min="1025" max="1025" width="12.85546875" style="43" customWidth="1"/>
    <col min="1026" max="1026" width="9.7109375" style="43" customWidth="1"/>
    <col min="1027" max="1027" width="13.42578125" style="43" customWidth="1"/>
    <col min="1028" max="1028" width="9.42578125" style="43" customWidth="1"/>
    <col min="1029" max="1029" width="14.7109375" style="43" customWidth="1"/>
    <col min="1030" max="1030" width="6.42578125" style="43" customWidth="1"/>
    <col min="1031" max="1031" width="9.5703125" style="43" customWidth="1"/>
    <col min="1032" max="1032" width="4.28515625" style="43" customWidth="1"/>
    <col min="1033" max="1033" width="2.85546875" style="43" customWidth="1"/>
    <col min="1034" max="1034" width="11.42578125" style="43"/>
    <col min="1035" max="1036" width="7.7109375" style="43" customWidth="1"/>
    <col min="1037" max="1037" width="10.7109375" style="43" customWidth="1"/>
    <col min="1038" max="1038" width="6.7109375" style="43" customWidth="1"/>
    <col min="1039" max="1039" width="10.7109375" style="43" customWidth="1"/>
    <col min="1040" max="1275" width="11.42578125" style="43"/>
    <col min="1276" max="1276" width="9.42578125" style="43" customWidth="1"/>
    <col min="1277" max="1278" width="14.7109375" style="43" customWidth="1"/>
    <col min="1279" max="1279" width="18.28515625" style="43" customWidth="1"/>
    <col min="1280" max="1280" width="32" style="43" customWidth="1"/>
    <col min="1281" max="1281" width="12.85546875" style="43" customWidth="1"/>
    <col min="1282" max="1282" width="9.7109375" style="43" customWidth="1"/>
    <col min="1283" max="1283" width="13.42578125" style="43" customWidth="1"/>
    <col min="1284" max="1284" width="9.42578125" style="43" customWidth="1"/>
    <col min="1285" max="1285" width="14.7109375" style="43" customWidth="1"/>
    <col min="1286" max="1286" width="6.42578125" style="43" customWidth="1"/>
    <col min="1287" max="1287" width="9.5703125" style="43" customWidth="1"/>
    <col min="1288" max="1288" width="4.28515625" style="43" customWidth="1"/>
    <col min="1289" max="1289" width="2.85546875" style="43" customWidth="1"/>
    <col min="1290" max="1290" width="11.42578125" style="43"/>
    <col min="1291" max="1292" width="7.7109375" style="43" customWidth="1"/>
    <col min="1293" max="1293" width="10.7109375" style="43" customWidth="1"/>
    <col min="1294" max="1294" width="6.7109375" style="43" customWidth="1"/>
    <col min="1295" max="1295" width="10.7109375" style="43" customWidth="1"/>
    <col min="1296" max="1531" width="11.42578125" style="43"/>
    <col min="1532" max="1532" width="9.42578125" style="43" customWidth="1"/>
    <col min="1533" max="1534" width="14.7109375" style="43" customWidth="1"/>
    <col min="1535" max="1535" width="18.28515625" style="43" customWidth="1"/>
    <col min="1536" max="1536" width="32" style="43" customWidth="1"/>
    <col min="1537" max="1537" width="12.85546875" style="43" customWidth="1"/>
    <col min="1538" max="1538" width="9.7109375" style="43" customWidth="1"/>
    <col min="1539" max="1539" width="13.42578125" style="43" customWidth="1"/>
    <col min="1540" max="1540" width="9.42578125" style="43" customWidth="1"/>
    <col min="1541" max="1541" width="14.7109375" style="43" customWidth="1"/>
    <col min="1542" max="1542" width="6.42578125" style="43" customWidth="1"/>
    <col min="1543" max="1543" width="9.5703125" style="43" customWidth="1"/>
    <col min="1544" max="1544" width="4.28515625" style="43" customWidth="1"/>
    <col min="1545" max="1545" width="2.85546875" style="43" customWidth="1"/>
    <col min="1546" max="1546" width="11.42578125" style="43"/>
    <col min="1547" max="1548" width="7.7109375" style="43" customWidth="1"/>
    <col min="1549" max="1549" width="10.7109375" style="43" customWidth="1"/>
    <col min="1550" max="1550" width="6.7109375" style="43" customWidth="1"/>
    <col min="1551" max="1551" width="10.7109375" style="43" customWidth="1"/>
    <col min="1552" max="1787" width="11.42578125" style="43"/>
    <col min="1788" max="1788" width="9.42578125" style="43" customWidth="1"/>
    <col min="1789" max="1790" width="14.7109375" style="43" customWidth="1"/>
    <col min="1791" max="1791" width="18.28515625" style="43" customWidth="1"/>
    <col min="1792" max="1792" width="32" style="43" customWidth="1"/>
    <col min="1793" max="1793" width="12.85546875" style="43" customWidth="1"/>
    <col min="1794" max="1794" width="9.7109375" style="43" customWidth="1"/>
    <col min="1795" max="1795" width="13.42578125" style="43" customWidth="1"/>
    <col min="1796" max="1796" width="9.42578125" style="43" customWidth="1"/>
    <col min="1797" max="1797" width="14.7109375" style="43" customWidth="1"/>
    <col min="1798" max="1798" width="6.42578125" style="43" customWidth="1"/>
    <col min="1799" max="1799" width="9.5703125" style="43" customWidth="1"/>
    <col min="1800" max="1800" width="4.28515625" style="43" customWidth="1"/>
    <col min="1801" max="1801" width="2.85546875" style="43" customWidth="1"/>
    <col min="1802" max="1802" width="11.42578125" style="43"/>
    <col min="1803" max="1804" width="7.7109375" style="43" customWidth="1"/>
    <col min="1805" max="1805" width="10.7109375" style="43" customWidth="1"/>
    <col min="1806" max="1806" width="6.7109375" style="43" customWidth="1"/>
    <col min="1807" max="1807" width="10.7109375" style="43" customWidth="1"/>
    <col min="1808" max="2043" width="11.42578125" style="43"/>
    <col min="2044" max="2044" width="9.42578125" style="43" customWidth="1"/>
    <col min="2045" max="2046" width="14.7109375" style="43" customWidth="1"/>
    <col min="2047" max="2047" width="18.28515625" style="43" customWidth="1"/>
    <col min="2048" max="2048" width="32" style="43" customWidth="1"/>
    <col min="2049" max="2049" width="12.85546875" style="43" customWidth="1"/>
    <col min="2050" max="2050" width="9.7109375" style="43" customWidth="1"/>
    <col min="2051" max="2051" width="13.42578125" style="43" customWidth="1"/>
    <col min="2052" max="2052" width="9.42578125" style="43" customWidth="1"/>
    <col min="2053" max="2053" width="14.7109375" style="43" customWidth="1"/>
    <col min="2054" max="2054" width="6.42578125" style="43" customWidth="1"/>
    <col min="2055" max="2055" width="9.5703125" style="43" customWidth="1"/>
    <col min="2056" max="2056" width="4.28515625" style="43" customWidth="1"/>
    <col min="2057" max="2057" width="2.85546875" style="43" customWidth="1"/>
    <col min="2058" max="2058" width="11.42578125" style="43"/>
    <col min="2059" max="2060" width="7.7109375" style="43" customWidth="1"/>
    <col min="2061" max="2061" width="10.7109375" style="43" customWidth="1"/>
    <col min="2062" max="2062" width="6.7109375" style="43" customWidth="1"/>
    <col min="2063" max="2063" width="10.7109375" style="43" customWidth="1"/>
    <col min="2064" max="2299" width="11.42578125" style="43"/>
    <col min="2300" max="2300" width="9.42578125" style="43" customWidth="1"/>
    <col min="2301" max="2302" width="14.7109375" style="43" customWidth="1"/>
    <col min="2303" max="2303" width="18.28515625" style="43" customWidth="1"/>
    <col min="2304" max="2304" width="32" style="43" customWidth="1"/>
    <col min="2305" max="2305" width="12.85546875" style="43" customWidth="1"/>
    <col min="2306" max="2306" width="9.7109375" style="43" customWidth="1"/>
    <col min="2307" max="2307" width="13.42578125" style="43" customWidth="1"/>
    <col min="2308" max="2308" width="9.42578125" style="43" customWidth="1"/>
    <col min="2309" max="2309" width="14.7109375" style="43" customWidth="1"/>
    <col min="2310" max="2310" width="6.42578125" style="43" customWidth="1"/>
    <col min="2311" max="2311" width="9.5703125" style="43" customWidth="1"/>
    <col min="2312" max="2312" width="4.28515625" style="43" customWidth="1"/>
    <col min="2313" max="2313" width="2.85546875" style="43" customWidth="1"/>
    <col min="2314" max="2314" width="11.42578125" style="43"/>
    <col min="2315" max="2316" width="7.7109375" style="43" customWidth="1"/>
    <col min="2317" max="2317" width="10.7109375" style="43" customWidth="1"/>
    <col min="2318" max="2318" width="6.7109375" style="43" customWidth="1"/>
    <col min="2319" max="2319" width="10.7109375" style="43" customWidth="1"/>
    <col min="2320" max="2555" width="11.42578125" style="43"/>
    <col min="2556" max="2556" width="9.42578125" style="43" customWidth="1"/>
    <col min="2557" max="2558" width="14.7109375" style="43" customWidth="1"/>
    <col min="2559" max="2559" width="18.28515625" style="43" customWidth="1"/>
    <col min="2560" max="2560" width="32" style="43" customWidth="1"/>
    <col min="2561" max="2561" width="12.85546875" style="43" customWidth="1"/>
    <col min="2562" max="2562" width="9.7109375" style="43" customWidth="1"/>
    <col min="2563" max="2563" width="13.42578125" style="43" customWidth="1"/>
    <col min="2564" max="2564" width="9.42578125" style="43" customWidth="1"/>
    <col min="2565" max="2565" width="14.7109375" style="43" customWidth="1"/>
    <col min="2566" max="2566" width="6.42578125" style="43" customWidth="1"/>
    <col min="2567" max="2567" width="9.5703125" style="43" customWidth="1"/>
    <col min="2568" max="2568" width="4.28515625" style="43" customWidth="1"/>
    <col min="2569" max="2569" width="2.85546875" style="43" customWidth="1"/>
    <col min="2570" max="2570" width="11.42578125" style="43"/>
    <col min="2571" max="2572" width="7.7109375" style="43" customWidth="1"/>
    <col min="2573" max="2573" width="10.7109375" style="43" customWidth="1"/>
    <col min="2574" max="2574" width="6.7109375" style="43" customWidth="1"/>
    <col min="2575" max="2575" width="10.7109375" style="43" customWidth="1"/>
    <col min="2576" max="2811" width="11.42578125" style="43"/>
    <col min="2812" max="2812" width="9.42578125" style="43" customWidth="1"/>
    <col min="2813" max="2814" width="14.7109375" style="43" customWidth="1"/>
    <col min="2815" max="2815" width="18.28515625" style="43" customWidth="1"/>
    <col min="2816" max="2816" width="32" style="43" customWidth="1"/>
    <col min="2817" max="2817" width="12.85546875" style="43" customWidth="1"/>
    <col min="2818" max="2818" width="9.7109375" style="43" customWidth="1"/>
    <col min="2819" max="2819" width="13.42578125" style="43" customWidth="1"/>
    <col min="2820" max="2820" width="9.42578125" style="43" customWidth="1"/>
    <col min="2821" max="2821" width="14.7109375" style="43" customWidth="1"/>
    <col min="2822" max="2822" width="6.42578125" style="43" customWidth="1"/>
    <col min="2823" max="2823" width="9.5703125" style="43" customWidth="1"/>
    <col min="2824" max="2824" width="4.28515625" style="43" customWidth="1"/>
    <col min="2825" max="2825" width="2.85546875" style="43" customWidth="1"/>
    <col min="2826" max="2826" width="11.42578125" style="43"/>
    <col min="2827" max="2828" width="7.7109375" style="43" customWidth="1"/>
    <col min="2829" max="2829" width="10.7109375" style="43" customWidth="1"/>
    <col min="2830" max="2830" width="6.7109375" style="43" customWidth="1"/>
    <col min="2831" max="2831" width="10.7109375" style="43" customWidth="1"/>
    <col min="2832" max="3067" width="11.42578125" style="43"/>
    <col min="3068" max="3068" width="9.42578125" style="43" customWidth="1"/>
    <col min="3069" max="3070" width="14.7109375" style="43" customWidth="1"/>
    <col min="3071" max="3071" width="18.28515625" style="43" customWidth="1"/>
    <col min="3072" max="3072" width="32" style="43" customWidth="1"/>
    <col min="3073" max="3073" width="12.85546875" style="43" customWidth="1"/>
    <col min="3074" max="3074" width="9.7109375" style="43" customWidth="1"/>
    <col min="3075" max="3075" width="13.42578125" style="43" customWidth="1"/>
    <col min="3076" max="3076" width="9.42578125" style="43" customWidth="1"/>
    <col min="3077" max="3077" width="14.7109375" style="43" customWidth="1"/>
    <col min="3078" max="3078" width="6.42578125" style="43" customWidth="1"/>
    <col min="3079" max="3079" width="9.5703125" style="43" customWidth="1"/>
    <col min="3080" max="3080" width="4.28515625" style="43" customWidth="1"/>
    <col min="3081" max="3081" width="2.85546875" style="43" customWidth="1"/>
    <col min="3082" max="3082" width="11.42578125" style="43"/>
    <col min="3083" max="3084" width="7.7109375" style="43" customWidth="1"/>
    <col min="3085" max="3085" width="10.7109375" style="43" customWidth="1"/>
    <col min="3086" max="3086" width="6.7109375" style="43" customWidth="1"/>
    <col min="3087" max="3087" width="10.7109375" style="43" customWidth="1"/>
    <col min="3088" max="3323" width="11.42578125" style="43"/>
    <col min="3324" max="3324" width="9.42578125" style="43" customWidth="1"/>
    <col min="3325" max="3326" width="14.7109375" style="43" customWidth="1"/>
    <col min="3327" max="3327" width="18.28515625" style="43" customWidth="1"/>
    <col min="3328" max="3328" width="32" style="43" customWidth="1"/>
    <col min="3329" max="3329" width="12.85546875" style="43" customWidth="1"/>
    <col min="3330" max="3330" width="9.7109375" style="43" customWidth="1"/>
    <col min="3331" max="3331" width="13.42578125" style="43" customWidth="1"/>
    <col min="3332" max="3332" width="9.42578125" style="43" customWidth="1"/>
    <col min="3333" max="3333" width="14.7109375" style="43" customWidth="1"/>
    <col min="3334" max="3334" width="6.42578125" style="43" customWidth="1"/>
    <col min="3335" max="3335" width="9.5703125" style="43" customWidth="1"/>
    <col min="3336" max="3336" width="4.28515625" style="43" customWidth="1"/>
    <col min="3337" max="3337" width="2.85546875" style="43" customWidth="1"/>
    <col min="3338" max="3338" width="11.42578125" style="43"/>
    <col min="3339" max="3340" width="7.7109375" style="43" customWidth="1"/>
    <col min="3341" max="3341" width="10.7109375" style="43" customWidth="1"/>
    <col min="3342" max="3342" width="6.7109375" style="43" customWidth="1"/>
    <col min="3343" max="3343" width="10.7109375" style="43" customWidth="1"/>
    <col min="3344" max="3579" width="11.42578125" style="43"/>
    <col min="3580" max="3580" width="9.42578125" style="43" customWidth="1"/>
    <col min="3581" max="3582" width="14.7109375" style="43" customWidth="1"/>
    <col min="3583" max="3583" width="18.28515625" style="43" customWidth="1"/>
    <col min="3584" max="3584" width="32" style="43" customWidth="1"/>
    <col min="3585" max="3585" width="12.85546875" style="43" customWidth="1"/>
    <col min="3586" max="3586" width="9.7109375" style="43" customWidth="1"/>
    <col min="3587" max="3587" width="13.42578125" style="43" customWidth="1"/>
    <col min="3588" max="3588" width="9.42578125" style="43" customWidth="1"/>
    <col min="3589" max="3589" width="14.7109375" style="43" customWidth="1"/>
    <col min="3590" max="3590" width="6.42578125" style="43" customWidth="1"/>
    <col min="3591" max="3591" width="9.5703125" style="43" customWidth="1"/>
    <col min="3592" max="3592" width="4.28515625" style="43" customWidth="1"/>
    <col min="3593" max="3593" width="2.85546875" style="43" customWidth="1"/>
    <col min="3594" max="3594" width="11.42578125" style="43"/>
    <col min="3595" max="3596" width="7.7109375" style="43" customWidth="1"/>
    <col min="3597" max="3597" width="10.7109375" style="43" customWidth="1"/>
    <col min="3598" max="3598" width="6.7109375" style="43" customWidth="1"/>
    <col min="3599" max="3599" width="10.7109375" style="43" customWidth="1"/>
    <col min="3600" max="3835" width="11.42578125" style="43"/>
    <col min="3836" max="3836" width="9.42578125" style="43" customWidth="1"/>
    <col min="3837" max="3838" width="14.7109375" style="43" customWidth="1"/>
    <col min="3839" max="3839" width="18.28515625" style="43" customWidth="1"/>
    <col min="3840" max="3840" width="32" style="43" customWidth="1"/>
    <col min="3841" max="3841" width="12.85546875" style="43" customWidth="1"/>
    <col min="3842" max="3842" width="9.7109375" style="43" customWidth="1"/>
    <col min="3843" max="3843" width="13.42578125" style="43" customWidth="1"/>
    <col min="3844" max="3844" width="9.42578125" style="43" customWidth="1"/>
    <col min="3845" max="3845" width="14.7109375" style="43" customWidth="1"/>
    <col min="3846" max="3846" width="6.42578125" style="43" customWidth="1"/>
    <col min="3847" max="3847" width="9.5703125" style="43" customWidth="1"/>
    <col min="3848" max="3848" width="4.28515625" style="43" customWidth="1"/>
    <col min="3849" max="3849" width="2.85546875" style="43" customWidth="1"/>
    <col min="3850" max="3850" width="11.42578125" style="43"/>
    <col min="3851" max="3852" width="7.7109375" style="43" customWidth="1"/>
    <col min="3853" max="3853" width="10.7109375" style="43" customWidth="1"/>
    <col min="3854" max="3854" width="6.7109375" style="43" customWidth="1"/>
    <col min="3855" max="3855" width="10.7109375" style="43" customWidth="1"/>
    <col min="3856" max="4091" width="11.42578125" style="43"/>
    <col min="4092" max="4092" width="9.42578125" style="43" customWidth="1"/>
    <col min="4093" max="4094" width="14.7109375" style="43" customWidth="1"/>
    <col min="4095" max="4095" width="18.28515625" style="43" customWidth="1"/>
    <col min="4096" max="4096" width="32" style="43" customWidth="1"/>
    <col min="4097" max="4097" width="12.85546875" style="43" customWidth="1"/>
    <col min="4098" max="4098" width="9.7109375" style="43" customWidth="1"/>
    <col min="4099" max="4099" width="13.42578125" style="43" customWidth="1"/>
    <col min="4100" max="4100" width="9.42578125" style="43" customWidth="1"/>
    <col min="4101" max="4101" width="14.7109375" style="43" customWidth="1"/>
    <col min="4102" max="4102" width="6.42578125" style="43" customWidth="1"/>
    <col min="4103" max="4103" width="9.5703125" style="43" customWidth="1"/>
    <col min="4104" max="4104" width="4.28515625" style="43" customWidth="1"/>
    <col min="4105" max="4105" width="2.85546875" style="43" customWidth="1"/>
    <col min="4106" max="4106" width="11.42578125" style="43"/>
    <col min="4107" max="4108" width="7.7109375" style="43" customWidth="1"/>
    <col min="4109" max="4109" width="10.7109375" style="43" customWidth="1"/>
    <col min="4110" max="4110" width="6.7109375" style="43" customWidth="1"/>
    <col min="4111" max="4111" width="10.7109375" style="43" customWidth="1"/>
    <col min="4112" max="4347" width="11.42578125" style="43"/>
    <col min="4348" max="4348" width="9.42578125" style="43" customWidth="1"/>
    <col min="4349" max="4350" width="14.7109375" style="43" customWidth="1"/>
    <col min="4351" max="4351" width="18.28515625" style="43" customWidth="1"/>
    <col min="4352" max="4352" width="32" style="43" customWidth="1"/>
    <col min="4353" max="4353" width="12.85546875" style="43" customWidth="1"/>
    <col min="4354" max="4354" width="9.7109375" style="43" customWidth="1"/>
    <col min="4355" max="4355" width="13.42578125" style="43" customWidth="1"/>
    <col min="4356" max="4356" width="9.42578125" style="43" customWidth="1"/>
    <col min="4357" max="4357" width="14.7109375" style="43" customWidth="1"/>
    <col min="4358" max="4358" width="6.42578125" style="43" customWidth="1"/>
    <col min="4359" max="4359" width="9.5703125" style="43" customWidth="1"/>
    <col min="4360" max="4360" width="4.28515625" style="43" customWidth="1"/>
    <col min="4361" max="4361" width="2.85546875" style="43" customWidth="1"/>
    <col min="4362" max="4362" width="11.42578125" style="43"/>
    <col min="4363" max="4364" width="7.7109375" style="43" customWidth="1"/>
    <col min="4365" max="4365" width="10.7109375" style="43" customWidth="1"/>
    <col min="4366" max="4366" width="6.7109375" style="43" customWidth="1"/>
    <col min="4367" max="4367" width="10.7109375" style="43" customWidth="1"/>
    <col min="4368" max="4603" width="11.42578125" style="43"/>
    <col min="4604" max="4604" width="9.42578125" style="43" customWidth="1"/>
    <col min="4605" max="4606" width="14.7109375" style="43" customWidth="1"/>
    <col min="4607" max="4607" width="18.28515625" style="43" customWidth="1"/>
    <col min="4608" max="4608" width="32" style="43" customWidth="1"/>
    <col min="4609" max="4609" width="12.85546875" style="43" customWidth="1"/>
    <col min="4610" max="4610" width="9.7109375" style="43" customWidth="1"/>
    <col min="4611" max="4611" width="13.42578125" style="43" customWidth="1"/>
    <col min="4612" max="4612" width="9.42578125" style="43" customWidth="1"/>
    <col min="4613" max="4613" width="14.7109375" style="43" customWidth="1"/>
    <col min="4614" max="4614" width="6.42578125" style="43" customWidth="1"/>
    <col min="4615" max="4615" width="9.5703125" style="43" customWidth="1"/>
    <col min="4616" max="4616" width="4.28515625" style="43" customWidth="1"/>
    <col min="4617" max="4617" width="2.85546875" style="43" customWidth="1"/>
    <col min="4618" max="4618" width="11.42578125" style="43"/>
    <col min="4619" max="4620" width="7.7109375" style="43" customWidth="1"/>
    <col min="4621" max="4621" width="10.7109375" style="43" customWidth="1"/>
    <col min="4622" max="4622" width="6.7109375" style="43" customWidth="1"/>
    <col min="4623" max="4623" width="10.7109375" style="43" customWidth="1"/>
    <col min="4624" max="4859" width="11.42578125" style="43"/>
    <col min="4860" max="4860" width="9.42578125" style="43" customWidth="1"/>
    <col min="4861" max="4862" width="14.7109375" style="43" customWidth="1"/>
    <col min="4863" max="4863" width="18.28515625" style="43" customWidth="1"/>
    <col min="4864" max="4864" width="32" style="43" customWidth="1"/>
    <col min="4865" max="4865" width="12.85546875" style="43" customWidth="1"/>
    <col min="4866" max="4866" width="9.7109375" style="43" customWidth="1"/>
    <col min="4867" max="4867" width="13.42578125" style="43" customWidth="1"/>
    <col min="4868" max="4868" width="9.42578125" style="43" customWidth="1"/>
    <col min="4869" max="4869" width="14.7109375" style="43" customWidth="1"/>
    <col min="4870" max="4870" width="6.42578125" style="43" customWidth="1"/>
    <col min="4871" max="4871" width="9.5703125" style="43" customWidth="1"/>
    <col min="4872" max="4872" width="4.28515625" style="43" customWidth="1"/>
    <col min="4873" max="4873" width="2.85546875" style="43" customWidth="1"/>
    <col min="4874" max="4874" width="11.42578125" style="43"/>
    <col min="4875" max="4876" width="7.7109375" style="43" customWidth="1"/>
    <col min="4877" max="4877" width="10.7109375" style="43" customWidth="1"/>
    <col min="4878" max="4878" width="6.7109375" style="43" customWidth="1"/>
    <col min="4879" max="4879" width="10.7109375" style="43" customWidth="1"/>
    <col min="4880" max="5115" width="11.42578125" style="43"/>
    <col min="5116" max="5116" width="9.42578125" style="43" customWidth="1"/>
    <col min="5117" max="5118" width="14.7109375" style="43" customWidth="1"/>
    <col min="5119" max="5119" width="18.28515625" style="43" customWidth="1"/>
    <col min="5120" max="5120" width="32" style="43" customWidth="1"/>
    <col min="5121" max="5121" width="12.85546875" style="43" customWidth="1"/>
    <col min="5122" max="5122" width="9.7109375" style="43" customWidth="1"/>
    <col min="5123" max="5123" width="13.42578125" style="43" customWidth="1"/>
    <col min="5124" max="5124" width="9.42578125" style="43" customWidth="1"/>
    <col min="5125" max="5125" width="14.7109375" style="43" customWidth="1"/>
    <col min="5126" max="5126" width="6.42578125" style="43" customWidth="1"/>
    <col min="5127" max="5127" width="9.5703125" style="43" customWidth="1"/>
    <col min="5128" max="5128" width="4.28515625" style="43" customWidth="1"/>
    <col min="5129" max="5129" width="2.85546875" style="43" customWidth="1"/>
    <col min="5130" max="5130" width="11.42578125" style="43"/>
    <col min="5131" max="5132" width="7.7109375" style="43" customWidth="1"/>
    <col min="5133" max="5133" width="10.7109375" style="43" customWidth="1"/>
    <col min="5134" max="5134" width="6.7109375" style="43" customWidth="1"/>
    <col min="5135" max="5135" width="10.7109375" style="43" customWidth="1"/>
    <col min="5136" max="5371" width="11.42578125" style="43"/>
    <col min="5372" max="5372" width="9.42578125" style="43" customWidth="1"/>
    <col min="5373" max="5374" width="14.7109375" style="43" customWidth="1"/>
    <col min="5375" max="5375" width="18.28515625" style="43" customWidth="1"/>
    <col min="5376" max="5376" width="32" style="43" customWidth="1"/>
    <col min="5377" max="5377" width="12.85546875" style="43" customWidth="1"/>
    <col min="5378" max="5378" width="9.7109375" style="43" customWidth="1"/>
    <col min="5379" max="5379" width="13.42578125" style="43" customWidth="1"/>
    <col min="5380" max="5380" width="9.42578125" style="43" customWidth="1"/>
    <col min="5381" max="5381" width="14.7109375" style="43" customWidth="1"/>
    <col min="5382" max="5382" width="6.42578125" style="43" customWidth="1"/>
    <col min="5383" max="5383" width="9.5703125" style="43" customWidth="1"/>
    <col min="5384" max="5384" width="4.28515625" style="43" customWidth="1"/>
    <col min="5385" max="5385" width="2.85546875" style="43" customWidth="1"/>
    <col min="5386" max="5386" width="11.42578125" style="43"/>
    <col min="5387" max="5388" width="7.7109375" style="43" customWidth="1"/>
    <col min="5389" max="5389" width="10.7109375" style="43" customWidth="1"/>
    <col min="5390" max="5390" width="6.7109375" style="43" customWidth="1"/>
    <col min="5391" max="5391" width="10.7109375" style="43" customWidth="1"/>
    <col min="5392" max="5627" width="11.42578125" style="43"/>
    <col min="5628" max="5628" width="9.42578125" style="43" customWidth="1"/>
    <col min="5629" max="5630" width="14.7109375" style="43" customWidth="1"/>
    <col min="5631" max="5631" width="18.28515625" style="43" customWidth="1"/>
    <col min="5632" max="5632" width="32" style="43" customWidth="1"/>
    <col min="5633" max="5633" width="12.85546875" style="43" customWidth="1"/>
    <col min="5634" max="5634" width="9.7109375" style="43" customWidth="1"/>
    <col min="5635" max="5635" width="13.42578125" style="43" customWidth="1"/>
    <col min="5636" max="5636" width="9.42578125" style="43" customWidth="1"/>
    <col min="5637" max="5637" width="14.7109375" style="43" customWidth="1"/>
    <col min="5638" max="5638" width="6.42578125" style="43" customWidth="1"/>
    <col min="5639" max="5639" width="9.5703125" style="43" customWidth="1"/>
    <col min="5640" max="5640" width="4.28515625" style="43" customWidth="1"/>
    <col min="5641" max="5641" width="2.85546875" style="43" customWidth="1"/>
    <col min="5642" max="5642" width="11.42578125" style="43"/>
    <col min="5643" max="5644" width="7.7109375" style="43" customWidth="1"/>
    <col min="5645" max="5645" width="10.7109375" style="43" customWidth="1"/>
    <col min="5646" max="5646" width="6.7109375" style="43" customWidth="1"/>
    <col min="5647" max="5647" width="10.7109375" style="43" customWidth="1"/>
    <col min="5648" max="5883" width="11.42578125" style="43"/>
    <col min="5884" max="5884" width="9.42578125" style="43" customWidth="1"/>
    <col min="5885" max="5886" width="14.7109375" style="43" customWidth="1"/>
    <col min="5887" max="5887" width="18.28515625" style="43" customWidth="1"/>
    <col min="5888" max="5888" width="32" style="43" customWidth="1"/>
    <col min="5889" max="5889" width="12.85546875" style="43" customWidth="1"/>
    <col min="5890" max="5890" width="9.7109375" style="43" customWidth="1"/>
    <col min="5891" max="5891" width="13.42578125" style="43" customWidth="1"/>
    <col min="5892" max="5892" width="9.42578125" style="43" customWidth="1"/>
    <col min="5893" max="5893" width="14.7109375" style="43" customWidth="1"/>
    <col min="5894" max="5894" width="6.42578125" style="43" customWidth="1"/>
    <col min="5895" max="5895" width="9.5703125" style="43" customWidth="1"/>
    <col min="5896" max="5896" width="4.28515625" style="43" customWidth="1"/>
    <col min="5897" max="5897" width="2.85546875" style="43" customWidth="1"/>
    <col min="5898" max="5898" width="11.42578125" style="43"/>
    <col min="5899" max="5900" width="7.7109375" style="43" customWidth="1"/>
    <col min="5901" max="5901" width="10.7109375" style="43" customWidth="1"/>
    <col min="5902" max="5902" width="6.7109375" style="43" customWidth="1"/>
    <col min="5903" max="5903" width="10.7109375" style="43" customWidth="1"/>
    <col min="5904" max="6139" width="11.42578125" style="43"/>
    <col min="6140" max="6140" width="9.42578125" style="43" customWidth="1"/>
    <col min="6141" max="6142" width="14.7109375" style="43" customWidth="1"/>
    <col min="6143" max="6143" width="18.28515625" style="43" customWidth="1"/>
    <col min="6144" max="6144" width="32" style="43" customWidth="1"/>
    <col min="6145" max="6145" width="12.85546875" style="43" customWidth="1"/>
    <col min="6146" max="6146" width="9.7109375" style="43" customWidth="1"/>
    <col min="6147" max="6147" width="13.42578125" style="43" customWidth="1"/>
    <col min="6148" max="6148" width="9.42578125" style="43" customWidth="1"/>
    <col min="6149" max="6149" width="14.7109375" style="43" customWidth="1"/>
    <col min="6150" max="6150" width="6.42578125" style="43" customWidth="1"/>
    <col min="6151" max="6151" width="9.5703125" style="43" customWidth="1"/>
    <col min="6152" max="6152" width="4.28515625" style="43" customWidth="1"/>
    <col min="6153" max="6153" width="2.85546875" style="43" customWidth="1"/>
    <col min="6154" max="6154" width="11.42578125" style="43"/>
    <col min="6155" max="6156" width="7.7109375" style="43" customWidth="1"/>
    <col min="6157" max="6157" width="10.7109375" style="43" customWidth="1"/>
    <col min="6158" max="6158" width="6.7109375" style="43" customWidth="1"/>
    <col min="6159" max="6159" width="10.7109375" style="43" customWidth="1"/>
    <col min="6160" max="6395" width="11.42578125" style="43"/>
    <col min="6396" max="6396" width="9.42578125" style="43" customWidth="1"/>
    <col min="6397" max="6398" width="14.7109375" style="43" customWidth="1"/>
    <col min="6399" max="6399" width="18.28515625" style="43" customWidth="1"/>
    <col min="6400" max="6400" width="32" style="43" customWidth="1"/>
    <col min="6401" max="6401" width="12.85546875" style="43" customWidth="1"/>
    <col min="6402" max="6402" width="9.7109375" style="43" customWidth="1"/>
    <col min="6403" max="6403" width="13.42578125" style="43" customWidth="1"/>
    <col min="6404" max="6404" width="9.42578125" style="43" customWidth="1"/>
    <col min="6405" max="6405" width="14.7109375" style="43" customWidth="1"/>
    <col min="6406" max="6406" width="6.42578125" style="43" customWidth="1"/>
    <col min="6407" max="6407" width="9.5703125" style="43" customWidth="1"/>
    <col min="6408" max="6408" width="4.28515625" style="43" customWidth="1"/>
    <col min="6409" max="6409" width="2.85546875" style="43" customWidth="1"/>
    <col min="6410" max="6410" width="11.42578125" style="43"/>
    <col min="6411" max="6412" width="7.7109375" style="43" customWidth="1"/>
    <col min="6413" max="6413" width="10.7109375" style="43" customWidth="1"/>
    <col min="6414" max="6414" width="6.7109375" style="43" customWidth="1"/>
    <col min="6415" max="6415" width="10.7109375" style="43" customWidth="1"/>
    <col min="6416" max="6651" width="11.42578125" style="43"/>
    <col min="6652" max="6652" width="9.42578125" style="43" customWidth="1"/>
    <col min="6653" max="6654" width="14.7109375" style="43" customWidth="1"/>
    <col min="6655" max="6655" width="18.28515625" style="43" customWidth="1"/>
    <col min="6656" max="6656" width="32" style="43" customWidth="1"/>
    <col min="6657" max="6657" width="12.85546875" style="43" customWidth="1"/>
    <col min="6658" max="6658" width="9.7109375" style="43" customWidth="1"/>
    <col min="6659" max="6659" width="13.42578125" style="43" customWidth="1"/>
    <col min="6660" max="6660" width="9.42578125" style="43" customWidth="1"/>
    <col min="6661" max="6661" width="14.7109375" style="43" customWidth="1"/>
    <col min="6662" max="6662" width="6.42578125" style="43" customWidth="1"/>
    <col min="6663" max="6663" width="9.5703125" style="43" customWidth="1"/>
    <col min="6664" max="6664" width="4.28515625" style="43" customWidth="1"/>
    <col min="6665" max="6665" width="2.85546875" style="43" customWidth="1"/>
    <col min="6666" max="6666" width="11.42578125" style="43"/>
    <col min="6667" max="6668" width="7.7109375" style="43" customWidth="1"/>
    <col min="6669" max="6669" width="10.7109375" style="43" customWidth="1"/>
    <col min="6670" max="6670" width="6.7109375" style="43" customWidth="1"/>
    <col min="6671" max="6671" width="10.7109375" style="43" customWidth="1"/>
    <col min="6672" max="6907" width="11.42578125" style="43"/>
    <col min="6908" max="6908" width="9.42578125" style="43" customWidth="1"/>
    <col min="6909" max="6910" width="14.7109375" style="43" customWidth="1"/>
    <col min="6911" max="6911" width="18.28515625" style="43" customWidth="1"/>
    <col min="6912" max="6912" width="32" style="43" customWidth="1"/>
    <col min="6913" max="6913" width="12.85546875" style="43" customWidth="1"/>
    <col min="6914" max="6914" width="9.7109375" style="43" customWidth="1"/>
    <col min="6915" max="6915" width="13.42578125" style="43" customWidth="1"/>
    <col min="6916" max="6916" width="9.42578125" style="43" customWidth="1"/>
    <col min="6917" max="6917" width="14.7109375" style="43" customWidth="1"/>
    <col min="6918" max="6918" width="6.42578125" style="43" customWidth="1"/>
    <col min="6919" max="6919" width="9.5703125" style="43" customWidth="1"/>
    <col min="6920" max="6920" width="4.28515625" style="43" customWidth="1"/>
    <col min="6921" max="6921" width="2.85546875" style="43" customWidth="1"/>
    <col min="6922" max="6922" width="11.42578125" style="43"/>
    <col min="6923" max="6924" width="7.7109375" style="43" customWidth="1"/>
    <col min="6925" max="6925" width="10.7109375" style="43" customWidth="1"/>
    <col min="6926" max="6926" width="6.7109375" style="43" customWidth="1"/>
    <col min="6927" max="6927" width="10.7109375" style="43" customWidth="1"/>
    <col min="6928" max="7163" width="11.42578125" style="43"/>
    <col min="7164" max="7164" width="9.42578125" style="43" customWidth="1"/>
    <col min="7165" max="7166" width="14.7109375" style="43" customWidth="1"/>
    <col min="7167" max="7167" width="18.28515625" style="43" customWidth="1"/>
    <col min="7168" max="7168" width="32" style="43" customWidth="1"/>
    <col min="7169" max="7169" width="12.85546875" style="43" customWidth="1"/>
    <col min="7170" max="7170" width="9.7109375" style="43" customWidth="1"/>
    <col min="7171" max="7171" width="13.42578125" style="43" customWidth="1"/>
    <col min="7172" max="7172" width="9.42578125" style="43" customWidth="1"/>
    <col min="7173" max="7173" width="14.7109375" style="43" customWidth="1"/>
    <col min="7174" max="7174" width="6.42578125" style="43" customWidth="1"/>
    <col min="7175" max="7175" width="9.5703125" style="43" customWidth="1"/>
    <col min="7176" max="7176" width="4.28515625" style="43" customWidth="1"/>
    <col min="7177" max="7177" width="2.85546875" style="43" customWidth="1"/>
    <col min="7178" max="7178" width="11.42578125" style="43"/>
    <col min="7179" max="7180" width="7.7109375" style="43" customWidth="1"/>
    <col min="7181" max="7181" width="10.7109375" style="43" customWidth="1"/>
    <col min="7182" max="7182" width="6.7109375" style="43" customWidth="1"/>
    <col min="7183" max="7183" width="10.7109375" style="43" customWidth="1"/>
    <col min="7184" max="7419" width="11.42578125" style="43"/>
    <col min="7420" max="7420" width="9.42578125" style="43" customWidth="1"/>
    <col min="7421" max="7422" width="14.7109375" style="43" customWidth="1"/>
    <col min="7423" max="7423" width="18.28515625" style="43" customWidth="1"/>
    <col min="7424" max="7424" width="32" style="43" customWidth="1"/>
    <col min="7425" max="7425" width="12.85546875" style="43" customWidth="1"/>
    <col min="7426" max="7426" width="9.7109375" style="43" customWidth="1"/>
    <col min="7427" max="7427" width="13.42578125" style="43" customWidth="1"/>
    <col min="7428" max="7428" width="9.42578125" style="43" customWidth="1"/>
    <col min="7429" max="7429" width="14.7109375" style="43" customWidth="1"/>
    <col min="7430" max="7430" width="6.42578125" style="43" customWidth="1"/>
    <col min="7431" max="7431" width="9.5703125" style="43" customWidth="1"/>
    <col min="7432" max="7432" width="4.28515625" style="43" customWidth="1"/>
    <col min="7433" max="7433" width="2.85546875" style="43" customWidth="1"/>
    <col min="7434" max="7434" width="11.42578125" style="43"/>
    <col min="7435" max="7436" width="7.7109375" style="43" customWidth="1"/>
    <col min="7437" max="7437" width="10.7109375" style="43" customWidth="1"/>
    <col min="7438" max="7438" width="6.7109375" style="43" customWidth="1"/>
    <col min="7439" max="7439" width="10.7109375" style="43" customWidth="1"/>
    <col min="7440" max="7675" width="11.42578125" style="43"/>
    <col min="7676" max="7676" width="9.42578125" style="43" customWidth="1"/>
    <col min="7677" max="7678" width="14.7109375" style="43" customWidth="1"/>
    <col min="7679" max="7679" width="18.28515625" style="43" customWidth="1"/>
    <col min="7680" max="7680" width="32" style="43" customWidth="1"/>
    <col min="7681" max="7681" width="12.85546875" style="43" customWidth="1"/>
    <col min="7682" max="7682" width="9.7109375" style="43" customWidth="1"/>
    <col min="7683" max="7683" width="13.42578125" style="43" customWidth="1"/>
    <col min="7684" max="7684" width="9.42578125" style="43" customWidth="1"/>
    <col min="7685" max="7685" width="14.7109375" style="43" customWidth="1"/>
    <col min="7686" max="7686" width="6.42578125" style="43" customWidth="1"/>
    <col min="7687" max="7687" width="9.5703125" style="43" customWidth="1"/>
    <col min="7688" max="7688" width="4.28515625" style="43" customWidth="1"/>
    <col min="7689" max="7689" width="2.85546875" style="43" customWidth="1"/>
    <col min="7690" max="7690" width="11.42578125" style="43"/>
    <col min="7691" max="7692" width="7.7109375" style="43" customWidth="1"/>
    <col min="7693" max="7693" width="10.7109375" style="43" customWidth="1"/>
    <col min="7694" max="7694" width="6.7109375" style="43" customWidth="1"/>
    <col min="7695" max="7695" width="10.7109375" style="43" customWidth="1"/>
    <col min="7696" max="7931" width="11.42578125" style="43"/>
    <col min="7932" max="7932" width="9.42578125" style="43" customWidth="1"/>
    <col min="7933" max="7934" width="14.7109375" style="43" customWidth="1"/>
    <col min="7935" max="7935" width="18.28515625" style="43" customWidth="1"/>
    <col min="7936" max="7936" width="32" style="43" customWidth="1"/>
    <col min="7937" max="7937" width="12.85546875" style="43" customWidth="1"/>
    <col min="7938" max="7938" width="9.7109375" style="43" customWidth="1"/>
    <col min="7939" max="7939" width="13.42578125" style="43" customWidth="1"/>
    <col min="7940" max="7940" width="9.42578125" style="43" customWidth="1"/>
    <col min="7941" max="7941" width="14.7109375" style="43" customWidth="1"/>
    <col min="7942" max="7942" width="6.42578125" style="43" customWidth="1"/>
    <col min="7943" max="7943" width="9.5703125" style="43" customWidth="1"/>
    <col min="7944" max="7944" width="4.28515625" style="43" customWidth="1"/>
    <col min="7945" max="7945" width="2.85546875" style="43" customWidth="1"/>
    <col min="7946" max="7946" width="11.42578125" style="43"/>
    <col min="7947" max="7948" width="7.7109375" style="43" customWidth="1"/>
    <col min="7949" max="7949" width="10.7109375" style="43" customWidth="1"/>
    <col min="7950" max="7950" width="6.7109375" style="43" customWidth="1"/>
    <col min="7951" max="7951" width="10.7109375" style="43" customWidth="1"/>
    <col min="7952" max="8187" width="11.42578125" style="43"/>
    <col min="8188" max="8188" width="9.42578125" style="43" customWidth="1"/>
    <col min="8189" max="8190" width="14.7109375" style="43" customWidth="1"/>
    <col min="8191" max="8191" width="18.28515625" style="43" customWidth="1"/>
    <col min="8192" max="8192" width="32" style="43" customWidth="1"/>
    <col min="8193" max="8193" width="12.85546875" style="43" customWidth="1"/>
    <col min="8194" max="8194" width="9.7109375" style="43" customWidth="1"/>
    <col min="8195" max="8195" width="13.42578125" style="43" customWidth="1"/>
    <col min="8196" max="8196" width="9.42578125" style="43" customWidth="1"/>
    <col min="8197" max="8197" width="14.7109375" style="43" customWidth="1"/>
    <col min="8198" max="8198" width="6.42578125" style="43" customWidth="1"/>
    <col min="8199" max="8199" width="9.5703125" style="43" customWidth="1"/>
    <col min="8200" max="8200" width="4.28515625" style="43" customWidth="1"/>
    <col min="8201" max="8201" width="2.85546875" style="43" customWidth="1"/>
    <col min="8202" max="8202" width="11.42578125" style="43"/>
    <col min="8203" max="8204" width="7.7109375" style="43" customWidth="1"/>
    <col min="8205" max="8205" width="10.7109375" style="43" customWidth="1"/>
    <col min="8206" max="8206" width="6.7109375" style="43" customWidth="1"/>
    <col min="8207" max="8207" width="10.7109375" style="43" customWidth="1"/>
    <col min="8208" max="8443" width="11.42578125" style="43"/>
    <col min="8444" max="8444" width="9.42578125" style="43" customWidth="1"/>
    <col min="8445" max="8446" width="14.7109375" style="43" customWidth="1"/>
    <col min="8447" max="8447" width="18.28515625" style="43" customWidth="1"/>
    <col min="8448" max="8448" width="32" style="43" customWidth="1"/>
    <col min="8449" max="8449" width="12.85546875" style="43" customWidth="1"/>
    <col min="8450" max="8450" width="9.7109375" style="43" customWidth="1"/>
    <col min="8451" max="8451" width="13.42578125" style="43" customWidth="1"/>
    <col min="8452" max="8452" width="9.42578125" style="43" customWidth="1"/>
    <col min="8453" max="8453" width="14.7109375" style="43" customWidth="1"/>
    <col min="8454" max="8454" width="6.42578125" style="43" customWidth="1"/>
    <col min="8455" max="8455" width="9.5703125" style="43" customWidth="1"/>
    <col min="8456" max="8456" width="4.28515625" style="43" customWidth="1"/>
    <col min="8457" max="8457" width="2.85546875" style="43" customWidth="1"/>
    <col min="8458" max="8458" width="11.42578125" style="43"/>
    <col min="8459" max="8460" width="7.7109375" style="43" customWidth="1"/>
    <col min="8461" max="8461" width="10.7109375" style="43" customWidth="1"/>
    <col min="8462" max="8462" width="6.7109375" style="43" customWidth="1"/>
    <col min="8463" max="8463" width="10.7109375" style="43" customWidth="1"/>
    <col min="8464" max="8699" width="11.42578125" style="43"/>
    <col min="8700" max="8700" width="9.42578125" style="43" customWidth="1"/>
    <col min="8701" max="8702" width="14.7109375" style="43" customWidth="1"/>
    <col min="8703" max="8703" width="18.28515625" style="43" customWidth="1"/>
    <col min="8704" max="8704" width="32" style="43" customWidth="1"/>
    <col min="8705" max="8705" width="12.85546875" style="43" customWidth="1"/>
    <col min="8706" max="8706" width="9.7109375" style="43" customWidth="1"/>
    <col min="8707" max="8707" width="13.42578125" style="43" customWidth="1"/>
    <col min="8708" max="8708" width="9.42578125" style="43" customWidth="1"/>
    <col min="8709" max="8709" width="14.7109375" style="43" customWidth="1"/>
    <col min="8710" max="8710" width="6.42578125" style="43" customWidth="1"/>
    <col min="8711" max="8711" width="9.5703125" style="43" customWidth="1"/>
    <col min="8712" max="8712" width="4.28515625" style="43" customWidth="1"/>
    <col min="8713" max="8713" width="2.85546875" style="43" customWidth="1"/>
    <col min="8714" max="8714" width="11.42578125" style="43"/>
    <col min="8715" max="8716" width="7.7109375" style="43" customWidth="1"/>
    <col min="8717" max="8717" width="10.7109375" style="43" customWidth="1"/>
    <col min="8718" max="8718" width="6.7109375" style="43" customWidth="1"/>
    <col min="8719" max="8719" width="10.7109375" style="43" customWidth="1"/>
    <col min="8720" max="8955" width="11.42578125" style="43"/>
    <col min="8956" max="8956" width="9.42578125" style="43" customWidth="1"/>
    <col min="8957" max="8958" width="14.7109375" style="43" customWidth="1"/>
    <col min="8959" max="8959" width="18.28515625" style="43" customWidth="1"/>
    <col min="8960" max="8960" width="32" style="43" customWidth="1"/>
    <col min="8961" max="8961" width="12.85546875" style="43" customWidth="1"/>
    <col min="8962" max="8962" width="9.7109375" style="43" customWidth="1"/>
    <col min="8963" max="8963" width="13.42578125" style="43" customWidth="1"/>
    <col min="8964" max="8964" width="9.42578125" style="43" customWidth="1"/>
    <col min="8965" max="8965" width="14.7109375" style="43" customWidth="1"/>
    <col min="8966" max="8966" width="6.42578125" style="43" customWidth="1"/>
    <col min="8967" max="8967" width="9.5703125" style="43" customWidth="1"/>
    <col min="8968" max="8968" width="4.28515625" style="43" customWidth="1"/>
    <col min="8969" max="8969" width="2.85546875" style="43" customWidth="1"/>
    <col min="8970" max="8970" width="11.42578125" style="43"/>
    <col min="8971" max="8972" width="7.7109375" style="43" customWidth="1"/>
    <col min="8973" max="8973" width="10.7109375" style="43" customWidth="1"/>
    <col min="8974" max="8974" width="6.7109375" style="43" customWidth="1"/>
    <col min="8975" max="8975" width="10.7109375" style="43" customWidth="1"/>
    <col min="8976" max="9211" width="11.42578125" style="43"/>
    <col min="9212" max="9212" width="9.42578125" style="43" customWidth="1"/>
    <col min="9213" max="9214" width="14.7109375" style="43" customWidth="1"/>
    <col min="9215" max="9215" width="18.28515625" style="43" customWidth="1"/>
    <col min="9216" max="9216" width="32" style="43" customWidth="1"/>
    <col min="9217" max="9217" width="12.85546875" style="43" customWidth="1"/>
    <col min="9218" max="9218" width="9.7109375" style="43" customWidth="1"/>
    <col min="9219" max="9219" width="13.42578125" style="43" customWidth="1"/>
    <col min="9220" max="9220" width="9.42578125" style="43" customWidth="1"/>
    <col min="9221" max="9221" width="14.7109375" style="43" customWidth="1"/>
    <col min="9222" max="9222" width="6.42578125" style="43" customWidth="1"/>
    <col min="9223" max="9223" width="9.5703125" style="43" customWidth="1"/>
    <col min="9224" max="9224" width="4.28515625" style="43" customWidth="1"/>
    <col min="9225" max="9225" width="2.85546875" style="43" customWidth="1"/>
    <col min="9226" max="9226" width="11.42578125" style="43"/>
    <col min="9227" max="9228" width="7.7109375" style="43" customWidth="1"/>
    <col min="9229" max="9229" width="10.7109375" style="43" customWidth="1"/>
    <col min="9230" max="9230" width="6.7109375" style="43" customWidth="1"/>
    <col min="9231" max="9231" width="10.7109375" style="43" customWidth="1"/>
    <col min="9232" max="9467" width="11.42578125" style="43"/>
    <col min="9468" max="9468" width="9.42578125" style="43" customWidth="1"/>
    <col min="9469" max="9470" width="14.7109375" style="43" customWidth="1"/>
    <col min="9471" max="9471" width="18.28515625" style="43" customWidth="1"/>
    <col min="9472" max="9472" width="32" style="43" customWidth="1"/>
    <col min="9473" max="9473" width="12.85546875" style="43" customWidth="1"/>
    <col min="9474" max="9474" width="9.7109375" style="43" customWidth="1"/>
    <col min="9475" max="9475" width="13.42578125" style="43" customWidth="1"/>
    <col min="9476" max="9476" width="9.42578125" style="43" customWidth="1"/>
    <col min="9477" max="9477" width="14.7109375" style="43" customWidth="1"/>
    <col min="9478" max="9478" width="6.42578125" style="43" customWidth="1"/>
    <col min="9479" max="9479" width="9.5703125" style="43" customWidth="1"/>
    <col min="9480" max="9480" width="4.28515625" style="43" customWidth="1"/>
    <col min="9481" max="9481" width="2.85546875" style="43" customWidth="1"/>
    <col min="9482" max="9482" width="11.42578125" style="43"/>
    <col min="9483" max="9484" width="7.7109375" style="43" customWidth="1"/>
    <col min="9485" max="9485" width="10.7109375" style="43" customWidth="1"/>
    <col min="9486" max="9486" width="6.7109375" style="43" customWidth="1"/>
    <col min="9487" max="9487" width="10.7109375" style="43" customWidth="1"/>
    <col min="9488" max="9723" width="11.42578125" style="43"/>
    <col min="9724" max="9724" width="9.42578125" style="43" customWidth="1"/>
    <col min="9725" max="9726" width="14.7109375" style="43" customWidth="1"/>
    <col min="9727" max="9727" width="18.28515625" style="43" customWidth="1"/>
    <col min="9728" max="9728" width="32" style="43" customWidth="1"/>
    <col min="9729" max="9729" width="12.85546875" style="43" customWidth="1"/>
    <col min="9730" max="9730" width="9.7109375" style="43" customWidth="1"/>
    <col min="9731" max="9731" width="13.42578125" style="43" customWidth="1"/>
    <col min="9732" max="9732" width="9.42578125" style="43" customWidth="1"/>
    <col min="9733" max="9733" width="14.7109375" style="43" customWidth="1"/>
    <col min="9734" max="9734" width="6.42578125" style="43" customWidth="1"/>
    <col min="9735" max="9735" width="9.5703125" style="43" customWidth="1"/>
    <col min="9736" max="9736" width="4.28515625" style="43" customWidth="1"/>
    <col min="9737" max="9737" width="2.85546875" style="43" customWidth="1"/>
    <col min="9738" max="9738" width="11.42578125" style="43"/>
    <col min="9739" max="9740" width="7.7109375" style="43" customWidth="1"/>
    <col min="9741" max="9741" width="10.7109375" style="43" customWidth="1"/>
    <col min="9742" max="9742" width="6.7109375" style="43" customWidth="1"/>
    <col min="9743" max="9743" width="10.7109375" style="43" customWidth="1"/>
    <col min="9744" max="9979" width="11.42578125" style="43"/>
    <col min="9980" max="9980" width="9.42578125" style="43" customWidth="1"/>
    <col min="9981" max="9982" width="14.7109375" style="43" customWidth="1"/>
    <col min="9983" max="9983" width="18.28515625" style="43" customWidth="1"/>
    <col min="9984" max="9984" width="32" style="43" customWidth="1"/>
    <col min="9985" max="9985" width="12.85546875" style="43" customWidth="1"/>
    <col min="9986" max="9986" width="9.7109375" style="43" customWidth="1"/>
    <col min="9987" max="9987" width="13.42578125" style="43" customWidth="1"/>
    <col min="9988" max="9988" width="9.42578125" style="43" customWidth="1"/>
    <col min="9989" max="9989" width="14.7109375" style="43" customWidth="1"/>
    <col min="9990" max="9990" width="6.42578125" style="43" customWidth="1"/>
    <col min="9991" max="9991" width="9.5703125" style="43" customWidth="1"/>
    <col min="9992" max="9992" width="4.28515625" style="43" customWidth="1"/>
    <col min="9993" max="9993" width="2.85546875" style="43" customWidth="1"/>
    <col min="9994" max="9994" width="11.42578125" style="43"/>
    <col min="9995" max="9996" width="7.7109375" style="43" customWidth="1"/>
    <col min="9997" max="9997" width="10.7109375" style="43" customWidth="1"/>
    <col min="9998" max="9998" width="6.7109375" style="43" customWidth="1"/>
    <col min="9999" max="9999" width="10.7109375" style="43" customWidth="1"/>
    <col min="10000" max="10235" width="11.42578125" style="43"/>
    <col min="10236" max="10236" width="9.42578125" style="43" customWidth="1"/>
    <col min="10237" max="10238" width="14.7109375" style="43" customWidth="1"/>
    <col min="10239" max="10239" width="18.28515625" style="43" customWidth="1"/>
    <col min="10240" max="10240" width="32" style="43" customWidth="1"/>
    <col min="10241" max="10241" width="12.85546875" style="43" customWidth="1"/>
    <col min="10242" max="10242" width="9.7109375" style="43" customWidth="1"/>
    <col min="10243" max="10243" width="13.42578125" style="43" customWidth="1"/>
    <col min="10244" max="10244" width="9.42578125" style="43" customWidth="1"/>
    <col min="10245" max="10245" width="14.7109375" style="43" customWidth="1"/>
    <col min="10246" max="10246" width="6.42578125" style="43" customWidth="1"/>
    <col min="10247" max="10247" width="9.5703125" style="43" customWidth="1"/>
    <col min="10248" max="10248" width="4.28515625" style="43" customWidth="1"/>
    <col min="10249" max="10249" width="2.85546875" style="43" customWidth="1"/>
    <col min="10250" max="10250" width="11.42578125" style="43"/>
    <col min="10251" max="10252" width="7.7109375" style="43" customWidth="1"/>
    <col min="10253" max="10253" width="10.7109375" style="43" customWidth="1"/>
    <col min="10254" max="10254" width="6.7109375" style="43" customWidth="1"/>
    <col min="10255" max="10255" width="10.7109375" style="43" customWidth="1"/>
    <col min="10256" max="10491" width="11.42578125" style="43"/>
    <col min="10492" max="10492" width="9.42578125" style="43" customWidth="1"/>
    <col min="10493" max="10494" width="14.7109375" style="43" customWidth="1"/>
    <col min="10495" max="10495" width="18.28515625" style="43" customWidth="1"/>
    <col min="10496" max="10496" width="32" style="43" customWidth="1"/>
    <col min="10497" max="10497" width="12.85546875" style="43" customWidth="1"/>
    <col min="10498" max="10498" width="9.7109375" style="43" customWidth="1"/>
    <col min="10499" max="10499" width="13.42578125" style="43" customWidth="1"/>
    <col min="10500" max="10500" width="9.42578125" style="43" customWidth="1"/>
    <col min="10501" max="10501" width="14.7109375" style="43" customWidth="1"/>
    <col min="10502" max="10502" width="6.42578125" style="43" customWidth="1"/>
    <col min="10503" max="10503" width="9.5703125" style="43" customWidth="1"/>
    <col min="10504" max="10504" width="4.28515625" style="43" customWidth="1"/>
    <col min="10505" max="10505" width="2.85546875" style="43" customWidth="1"/>
    <col min="10506" max="10506" width="11.42578125" style="43"/>
    <col min="10507" max="10508" width="7.7109375" style="43" customWidth="1"/>
    <col min="10509" max="10509" width="10.7109375" style="43" customWidth="1"/>
    <col min="10510" max="10510" width="6.7109375" style="43" customWidth="1"/>
    <col min="10511" max="10511" width="10.7109375" style="43" customWidth="1"/>
    <col min="10512" max="10747" width="11.42578125" style="43"/>
    <col min="10748" max="10748" width="9.42578125" style="43" customWidth="1"/>
    <col min="10749" max="10750" width="14.7109375" style="43" customWidth="1"/>
    <col min="10751" max="10751" width="18.28515625" style="43" customWidth="1"/>
    <col min="10752" max="10752" width="32" style="43" customWidth="1"/>
    <col min="10753" max="10753" width="12.85546875" style="43" customWidth="1"/>
    <col min="10754" max="10754" width="9.7109375" style="43" customWidth="1"/>
    <col min="10755" max="10755" width="13.42578125" style="43" customWidth="1"/>
    <col min="10756" max="10756" width="9.42578125" style="43" customWidth="1"/>
    <col min="10757" max="10757" width="14.7109375" style="43" customWidth="1"/>
    <col min="10758" max="10758" width="6.42578125" style="43" customWidth="1"/>
    <col min="10759" max="10759" width="9.5703125" style="43" customWidth="1"/>
    <col min="10760" max="10760" width="4.28515625" style="43" customWidth="1"/>
    <col min="10761" max="10761" width="2.85546875" style="43" customWidth="1"/>
    <col min="10762" max="10762" width="11.42578125" style="43"/>
    <col min="10763" max="10764" width="7.7109375" style="43" customWidth="1"/>
    <col min="10765" max="10765" width="10.7109375" style="43" customWidth="1"/>
    <col min="10766" max="10766" width="6.7109375" style="43" customWidth="1"/>
    <col min="10767" max="10767" width="10.7109375" style="43" customWidth="1"/>
    <col min="10768" max="11003" width="11.42578125" style="43"/>
    <col min="11004" max="11004" width="9.42578125" style="43" customWidth="1"/>
    <col min="11005" max="11006" width="14.7109375" style="43" customWidth="1"/>
    <col min="11007" max="11007" width="18.28515625" style="43" customWidth="1"/>
    <col min="11008" max="11008" width="32" style="43" customWidth="1"/>
    <col min="11009" max="11009" width="12.85546875" style="43" customWidth="1"/>
    <col min="11010" max="11010" width="9.7109375" style="43" customWidth="1"/>
    <col min="11011" max="11011" width="13.42578125" style="43" customWidth="1"/>
    <col min="11012" max="11012" width="9.42578125" style="43" customWidth="1"/>
    <col min="11013" max="11013" width="14.7109375" style="43" customWidth="1"/>
    <col min="11014" max="11014" width="6.42578125" style="43" customWidth="1"/>
    <col min="11015" max="11015" width="9.5703125" style="43" customWidth="1"/>
    <col min="11016" max="11016" width="4.28515625" style="43" customWidth="1"/>
    <col min="11017" max="11017" width="2.85546875" style="43" customWidth="1"/>
    <col min="11018" max="11018" width="11.42578125" style="43"/>
    <col min="11019" max="11020" width="7.7109375" style="43" customWidth="1"/>
    <col min="11021" max="11021" width="10.7109375" style="43" customWidth="1"/>
    <col min="11022" max="11022" width="6.7109375" style="43" customWidth="1"/>
    <col min="11023" max="11023" width="10.7109375" style="43" customWidth="1"/>
    <col min="11024" max="11259" width="11.42578125" style="43"/>
    <col min="11260" max="11260" width="9.42578125" style="43" customWidth="1"/>
    <col min="11261" max="11262" width="14.7109375" style="43" customWidth="1"/>
    <col min="11263" max="11263" width="18.28515625" style="43" customWidth="1"/>
    <col min="11264" max="11264" width="32" style="43" customWidth="1"/>
    <col min="11265" max="11265" width="12.85546875" style="43" customWidth="1"/>
    <col min="11266" max="11266" width="9.7109375" style="43" customWidth="1"/>
    <col min="11267" max="11267" width="13.42578125" style="43" customWidth="1"/>
    <col min="11268" max="11268" width="9.42578125" style="43" customWidth="1"/>
    <col min="11269" max="11269" width="14.7109375" style="43" customWidth="1"/>
    <col min="11270" max="11270" width="6.42578125" style="43" customWidth="1"/>
    <col min="11271" max="11271" width="9.5703125" style="43" customWidth="1"/>
    <col min="11272" max="11272" width="4.28515625" style="43" customWidth="1"/>
    <col min="11273" max="11273" width="2.85546875" style="43" customWidth="1"/>
    <col min="11274" max="11274" width="11.42578125" style="43"/>
    <col min="11275" max="11276" width="7.7109375" style="43" customWidth="1"/>
    <col min="11277" max="11277" width="10.7109375" style="43" customWidth="1"/>
    <col min="11278" max="11278" width="6.7109375" style="43" customWidth="1"/>
    <col min="11279" max="11279" width="10.7109375" style="43" customWidth="1"/>
    <col min="11280" max="11515" width="11.42578125" style="43"/>
    <col min="11516" max="11516" width="9.42578125" style="43" customWidth="1"/>
    <col min="11517" max="11518" width="14.7109375" style="43" customWidth="1"/>
    <col min="11519" max="11519" width="18.28515625" style="43" customWidth="1"/>
    <col min="11520" max="11520" width="32" style="43" customWidth="1"/>
    <col min="11521" max="11521" width="12.85546875" style="43" customWidth="1"/>
    <col min="11522" max="11522" width="9.7109375" style="43" customWidth="1"/>
    <col min="11523" max="11523" width="13.42578125" style="43" customWidth="1"/>
    <col min="11524" max="11524" width="9.42578125" style="43" customWidth="1"/>
    <col min="11525" max="11525" width="14.7109375" style="43" customWidth="1"/>
    <col min="11526" max="11526" width="6.42578125" style="43" customWidth="1"/>
    <col min="11527" max="11527" width="9.5703125" style="43" customWidth="1"/>
    <col min="11528" max="11528" width="4.28515625" style="43" customWidth="1"/>
    <col min="11529" max="11529" width="2.85546875" style="43" customWidth="1"/>
    <col min="11530" max="11530" width="11.42578125" style="43"/>
    <col min="11531" max="11532" width="7.7109375" style="43" customWidth="1"/>
    <col min="11533" max="11533" width="10.7109375" style="43" customWidth="1"/>
    <col min="11534" max="11534" width="6.7109375" style="43" customWidth="1"/>
    <col min="11535" max="11535" width="10.7109375" style="43" customWidth="1"/>
    <col min="11536" max="11771" width="11.42578125" style="43"/>
    <col min="11772" max="11772" width="9.42578125" style="43" customWidth="1"/>
    <col min="11773" max="11774" width="14.7109375" style="43" customWidth="1"/>
    <col min="11775" max="11775" width="18.28515625" style="43" customWidth="1"/>
    <col min="11776" max="11776" width="32" style="43" customWidth="1"/>
    <col min="11777" max="11777" width="12.85546875" style="43" customWidth="1"/>
    <col min="11778" max="11778" width="9.7109375" style="43" customWidth="1"/>
    <col min="11779" max="11779" width="13.42578125" style="43" customWidth="1"/>
    <col min="11780" max="11780" width="9.42578125" style="43" customWidth="1"/>
    <col min="11781" max="11781" width="14.7109375" style="43" customWidth="1"/>
    <col min="11782" max="11782" width="6.42578125" style="43" customWidth="1"/>
    <col min="11783" max="11783" width="9.5703125" style="43" customWidth="1"/>
    <col min="11784" max="11784" width="4.28515625" style="43" customWidth="1"/>
    <col min="11785" max="11785" width="2.85546875" style="43" customWidth="1"/>
    <col min="11786" max="11786" width="11.42578125" style="43"/>
    <col min="11787" max="11788" width="7.7109375" style="43" customWidth="1"/>
    <col min="11789" max="11789" width="10.7109375" style="43" customWidth="1"/>
    <col min="11790" max="11790" width="6.7109375" style="43" customWidth="1"/>
    <col min="11791" max="11791" width="10.7109375" style="43" customWidth="1"/>
    <col min="11792" max="12027" width="11.42578125" style="43"/>
    <col min="12028" max="12028" width="9.42578125" style="43" customWidth="1"/>
    <col min="12029" max="12030" width="14.7109375" style="43" customWidth="1"/>
    <col min="12031" max="12031" width="18.28515625" style="43" customWidth="1"/>
    <col min="12032" max="12032" width="32" style="43" customWidth="1"/>
    <col min="12033" max="12033" width="12.85546875" style="43" customWidth="1"/>
    <col min="12034" max="12034" width="9.7109375" style="43" customWidth="1"/>
    <col min="12035" max="12035" width="13.42578125" style="43" customWidth="1"/>
    <col min="12036" max="12036" width="9.42578125" style="43" customWidth="1"/>
    <col min="12037" max="12037" width="14.7109375" style="43" customWidth="1"/>
    <col min="12038" max="12038" width="6.42578125" style="43" customWidth="1"/>
    <col min="12039" max="12039" width="9.5703125" style="43" customWidth="1"/>
    <col min="12040" max="12040" width="4.28515625" style="43" customWidth="1"/>
    <col min="12041" max="12041" width="2.85546875" style="43" customWidth="1"/>
    <col min="12042" max="12042" width="11.42578125" style="43"/>
    <col min="12043" max="12044" width="7.7109375" style="43" customWidth="1"/>
    <col min="12045" max="12045" width="10.7109375" style="43" customWidth="1"/>
    <col min="12046" max="12046" width="6.7109375" style="43" customWidth="1"/>
    <col min="12047" max="12047" width="10.7109375" style="43" customWidth="1"/>
    <col min="12048" max="12283" width="11.42578125" style="43"/>
    <col min="12284" max="12284" width="9.42578125" style="43" customWidth="1"/>
    <col min="12285" max="12286" width="14.7109375" style="43" customWidth="1"/>
    <col min="12287" max="12287" width="18.28515625" style="43" customWidth="1"/>
    <col min="12288" max="12288" width="32" style="43" customWidth="1"/>
    <col min="12289" max="12289" width="12.85546875" style="43" customWidth="1"/>
    <col min="12290" max="12290" width="9.7109375" style="43" customWidth="1"/>
    <col min="12291" max="12291" width="13.42578125" style="43" customWidth="1"/>
    <col min="12292" max="12292" width="9.42578125" style="43" customWidth="1"/>
    <col min="12293" max="12293" width="14.7109375" style="43" customWidth="1"/>
    <col min="12294" max="12294" width="6.42578125" style="43" customWidth="1"/>
    <col min="12295" max="12295" width="9.5703125" style="43" customWidth="1"/>
    <col min="12296" max="12296" width="4.28515625" style="43" customWidth="1"/>
    <col min="12297" max="12297" width="2.85546875" style="43" customWidth="1"/>
    <col min="12298" max="12298" width="11.42578125" style="43"/>
    <col min="12299" max="12300" width="7.7109375" style="43" customWidth="1"/>
    <col min="12301" max="12301" width="10.7109375" style="43" customWidth="1"/>
    <col min="12302" max="12302" width="6.7109375" style="43" customWidth="1"/>
    <col min="12303" max="12303" width="10.7109375" style="43" customWidth="1"/>
    <col min="12304" max="12539" width="11.42578125" style="43"/>
    <col min="12540" max="12540" width="9.42578125" style="43" customWidth="1"/>
    <col min="12541" max="12542" width="14.7109375" style="43" customWidth="1"/>
    <col min="12543" max="12543" width="18.28515625" style="43" customWidth="1"/>
    <col min="12544" max="12544" width="32" style="43" customWidth="1"/>
    <col min="12545" max="12545" width="12.85546875" style="43" customWidth="1"/>
    <col min="12546" max="12546" width="9.7109375" style="43" customWidth="1"/>
    <col min="12547" max="12547" width="13.42578125" style="43" customWidth="1"/>
    <col min="12548" max="12548" width="9.42578125" style="43" customWidth="1"/>
    <col min="12549" max="12549" width="14.7109375" style="43" customWidth="1"/>
    <col min="12550" max="12550" width="6.42578125" style="43" customWidth="1"/>
    <col min="12551" max="12551" width="9.5703125" style="43" customWidth="1"/>
    <col min="12552" max="12552" width="4.28515625" style="43" customWidth="1"/>
    <col min="12553" max="12553" width="2.85546875" style="43" customWidth="1"/>
    <col min="12554" max="12554" width="11.42578125" style="43"/>
    <col min="12555" max="12556" width="7.7109375" style="43" customWidth="1"/>
    <col min="12557" max="12557" width="10.7109375" style="43" customWidth="1"/>
    <col min="12558" max="12558" width="6.7109375" style="43" customWidth="1"/>
    <col min="12559" max="12559" width="10.7109375" style="43" customWidth="1"/>
    <col min="12560" max="12795" width="11.42578125" style="43"/>
    <col min="12796" max="12796" width="9.42578125" style="43" customWidth="1"/>
    <col min="12797" max="12798" width="14.7109375" style="43" customWidth="1"/>
    <col min="12799" max="12799" width="18.28515625" style="43" customWidth="1"/>
    <col min="12800" max="12800" width="32" style="43" customWidth="1"/>
    <col min="12801" max="12801" width="12.85546875" style="43" customWidth="1"/>
    <col min="12802" max="12802" width="9.7109375" style="43" customWidth="1"/>
    <col min="12803" max="12803" width="13.42578125" style="43" customWidth="1"/>
    <col min="12804" max="12804" width="9.42578125" style="43" customWidth="1"/>
    <col min="12805" max="12805" width="14.7109375" style="43" customWidth="1"/>
    <col min="12806" max="12806" width="6.42578125" style="43" customWidth="1"/>
    <col min="12807" max="12807" width="9.5703125" style="43" customWidth="1"/>
    <col min="12808" max="12808" width="4.28515625" style="43" customWidth="1"/>
    <col min="12809" max="12809" width="2.85546875" style="43" customWidth="1"/>
    <col min="12810" max="12810" width="11.42578125" style="43"/>
    <col min="12811" max="12812" width="7.7109375" style="43" customWidth="1"/>
    <col min="12813" max="12813" width="10.7109375" style="43" customWidth="1"/>
    <col min="12814" max="12814" width="6.7109375" style="43" customWidth="1"/>
    <col min="12815" max="12815" width="10.7109375" style="43" customWidth="1"/>
    <col min="12816" max="13051" width="11.42578125" style="43"/>
    <col min="13052" max="13052" width="9.42578125" style="43" customWidth="1"/>
    <col min="13053" max="13054" width="14.7109375" style="43" customWidth="1"/>
    <col min="13055" max="13055" width="18.28515625" style="43" customWidth="1"/>
    <col min="13056" max="13056" width="32" style="43" customWidth="1"/>
    <col min="13057" max="13057" width="12.85546875" style="43" customWidth="1"/>
    <col min="13058" max="13058" width="9.7109375" style="43" customWidth="1"/>
    <col min="13059" max="13059" width="13.42578125" style="43" customWidth="1"/>
    <col min="13060" max="13060" width="9.42578125" style="43" customWidth="1"/>
    <col min="13061" max="13061" width="14.7109375" style="43" customWidth="1"/>
    <col min="13062" max="13062" width="6.42578125" style="43" customWidth="1"/>
    <col min="13063" max="13063" width="9.5703125" style="43" customWidth="1"/>
    <col min="13064" max="13064" width="4.28515625" style="43" customWidth="1"/>
    <col min="13065" max="13065" width="2.85546875" style="43" customWidth="1"/>
    <col min="13066" max="13066" width="11.42578125" style="43"/>
    <col min="13067" max="13068" width="7.7109375" style="43" customWidth="1"/>
    <col min="13069" max="13069" width="10.7109375" style="43" customWidth="1"/>
    <col min="13070" max="13070" width="6.7109375" style="43" customWidth="1"/>
    <col min="13071" max="13071" width="10.7109375" style="43" customWidth="1"/>
    <col min="13072" max="13307" width="11.42578125" style="43"/>
    <col min="13308" max="13308" width="9.42578125" style="43" customWidth="1"/>
    <col min="13309" max="13310" width="14.7109375" style="43" customWidth="1"/>
    <col min="13311" max="13311" width="18.28515625" style="43" customWidth="1"/>
    <col min="13312" max="13312" width="32" style="43" customWidth="1"/>
    <col min="13313" max="13313" width="12.85546875" style="43" customWidth="1"/>
    <col min="13314" max="13314" width="9.7109375" style="43" customWidth="1"/>
    <col min="13315" max="13315" width="13.42578125" style="43" customWidth="1"/>
    <col min="13316" max="13316" width="9.42578125" style="43" customWidth="1"/>
    <col min="13317" max="13317" width="14.7109375" style="43" customWidth="1"/>
    <col min="13318" max="13318" width="6.42578125" style="43" customWidth="1"/>
    <col min="13319" max="13319" width="9.5703125" style="43" customWidth="1"/>
    <col min="13320" max="13320" width="4.28515625" style="43" customWidth="1"/>
    <col min="13321" max="13321" width="2.85546875" style="43" customWidth="1"/>
    <col min="13322" max="13322" width="11.42578125" style="43"/>
    <col min="13323" max="13324" width="7.7109375" style="43" customWidth="1"/>
    <col min="13325" max="13325" width="10.7109375" style="43" customWidth="1"/>
    <col min="13326" max="13326" width="6.7109375" style="43" customWidth="1"/>
    <col min="13327" max="13327" width="10.7109375" style="43" customWidth="1"/>
    <col min="13328" max="13563" width="11.42578125" style="43"/>
    <col min="13564" max="13564" width="9.42578125" style="43" customWidth="1"/>
    <col min="13565" max="13566" width="14.7109375" style="43" customWidth="1"/>
    <col min="13567" max="13567" width="18.28515625" style="43" customWidth="1"/>
    <col min="13568" max="13568" width="32" style="43" customWidth="1"/>
    <col min="13569" max="13569" width="12.85546875" style="43" customWidth="1"/>
    <col min="13570" max="13570" width="9.7109375" style="43" customWidth="1"/>
    <col min="13571" max="13571" width="13.42578125" style="43" customWidth="1"/>
    <col min="13572" max="13572" width="9.42578125" style="43" customWidth="1"/>
    <col min="13573" max="13573" width="14.7109375" style="43" customWidth="1"/>
    <col min="13574" max="13574" width="6.42578125" style="43" customWidth="1"/>
    <col min="13575" max="13575" width="9.5703125" style="43" customWidth="1"/>
    <col min="13576" max="13576" width="4.28515625" style="43" customWidth="1"/>
    <col min="13577" max="13577" width="2.85546875" style="43" customWidth="1"/>
    <col min="13578" max="13578" width="11.42578125" style="43"/>
    <col min="13579" max="13580" width="7.7109375" style="43" customWidth="1"/>
    <col min="13581" max="13581" width="10.7109375" style="43" customWidth="1"/>
    <col min="13582" max="13582" width="6.7109375" style="43" customWidth="1"/>
    <col min="13583" max="13583" width="10.7109375" style="43" customWidth="1"/>
    <col min="13584" max="13819" width="11.42578125" style="43"/>
    <col min="13820" max="13820" width="9.42578125" style="43" customWidth="1"/>
    <col min="13821" max="13822" width="14.7109375" style="43" customWidth="1"/>
    <col min="13823" max="13823" width="18.28515625" style="43" customWidth="1"/>
    <col min="13824" max="13824" width="32" style="43" customWidth="1"/>
    <col min="13825" max="13825" width="12.85546875" style="43" customWidth="1"/>
    <col min="13826" max="13826" width="9.7109375" style="43" customWidth="1"/>
    <col min="13827" max="13827" width="13.42578125" style="43" customWidth="1"/>
    <col min="13828" max="13828" width="9.42578125" style="43" customWidth="1"/>
    <col min="13829" max="13829" width="14.7109375" style="43" customWidth="1"/>
    <col min="13830" max="13830" width="6.42578125" style="43" customWidth="1"/>
    <col min="13831" max="13831" width="9.5703125" style="43" customWidth="1"/>
    <col min="13832" max="13832" width="4.28515625" style="43" customWidth="1"/>
    <col min="13833" max="13833" width="2.85546875" style="43" customWidth="1"/>
    <col min="13834" max="13834" width="11.42578125" style="43"/>
    <col min="13835" max="13836" width="7.7109375" style="43" customWidth="1"/>
    <col min="13837" max="13837" width="10.7109375" style="43" customWidth="1"/>
    <col min="13838" max="13838" width="6.7109375" style="43" customWidth="1"/>
    <col min="13839" max="13839" width="10.7109375" style="43" customWidth="1"/>
    <col min="13840" max="14075" width="11.42578125" style="43"/>
    <col min="14076" max="14076" width="9.42578125" style="43" customWidth="1"/>
    <col min="14077" max="14078" width="14.7109375" style="43" customWidth="1"/>
    <col min="14079" max="14079" width="18.28515625" style="43" customWidth="1"/>
    <col min="14080" max="14080" width="32" style="43" customWidth="1"/>
    <col min="14081" max="14081" width="12.85546875" style="43" customWidth="1"/>
    <col min="14082" max="14082" width="9.7109375" style="43" customWidth="1"/>
    <col min="14083" max="14083" width="13.42578125" style="43" customWidth="1"/>
    <col min="14084" max="14084" width="9.42578125" style="43" customWidth="1"/>
    <col min="14085" max="14085" width="14.7109375" style="43" customWidth="1"/>
    <col min="14086" max="14086" width="6.42578125" style="43" customWidth="1"/>
    <col min="14087" max="14087" width="9.5703125" style="43" customWidth="1"/>
    <col min="14088" max="14088" width="4.28515625" style="43" customWidth="1"/>
    <col min="14089" max="14089" width="2.85546875" style="43" customWidth="1"/>
    <col min="14090" max="14090" width="11.42578125" style="43"/>
    <col min="14091" max="14092" width="7.7109375" style="43" customWidth="1"/>
    <col min="14093" max="14093" width="10.7109375" style="43" customWidth="1"/>
    <col min="14094" max="14094" width="6.7109375" style="43" customWidth="1"/>
    <col min="14095" max="14095" width="10.7109375" style="43" customWidth="1"/>
    <col min="14096" max="14331" width="11.42578125" style="43"/>
    <col min="14332" max="14332" width="9.42578125" style="43" customWidth="1"/>
    <col min="14333" max="14334" width="14.7109375" style="43" customWidth="1"/>
    <col min="14335" max="14335" width="18.28515625" style="43" customWidth="1"/>
    <col min="14336" max="14336" width="32" style="43" customWidth="1"/>
    <col min="14337" max="14337" width="12.85546875" style="43" customWidth="1"/>
    <col min="14338" max="14338" width="9.7109375" style="43" customWidth="1"/>
    <col min="14339" max="14339" width="13.42578125" style="43" customWidth="1"/>
    <col min="14340" max="14340" width="9.42578125" style="43" customWidth="1"/>
    <col min="14341" max="14341" width="14.7109375" style="43" customWidth="1"/>
    <col min="14342" max="14342" width="6.42578125" style="43" customWidth="1"/>
    <col min="14343" max="14343" width="9.5703125" style="43" customWidth="1"/>
    <col min="14344" max="14344" width="4.28515625" style="43" customWidth="1"/>
    <col min="14345" max="14345" width="2.85546875" style="43" customWidth="1"/>
    <col min="14346" max="14346" width="11.42578125" style="43"/>
    <col min="14347" max="14348" width="7.7109375" style="43" customWidth="1"/>
    <col min="14349" max="14349" width="10.7109375" style="43" customWidth="1"/>
    <col min="14350" max="14350" width="6.7109375" style="43" customWidth="1"/>
    <col min="14351" max="14351" width="10.7109375" style="43" customWidth="1"/>
    <col min="14352" max="14587" width="11.42578125" style="43"/>
    <col min="14588" max="14588" width="9.42578125" style="43" customWidth="1"/>
    <col min="14589" max="14590" width="14.7109375" style="43" customWidth="1"/>
    <col min="14591" max="14591" width="18.28515625" style="43" customWidth="1"/>
    <col min="14592" max="14592" width="32" style="43" customWidth="1"/>
    <col min="14593" max="14593" width="12.85546875" style="43" customWidth="1"/>
    <col min="14594" max="14594" width="9.7109375" style="43" customWidth="1"/>
    <col min="14595" max="14595" width="13.42578125" style="43" customWidth="1"/>
    <col min="14596" max="14596" width="9.42578125" style="43" customWidth="1"/>
    <col min="14597" max="14597" width="14.7109375" style="43" customWidth="1"/>
    <col min="14598" max="14598" width="6.42578125" style="43" customWidth="1"/>
    <col min="14599" max="14599" width="9.5703125" style="43" customWidth="1"/>
    <col min="14600" max="14600" width="4.28515625" style="43" customWidth="1"/>
    <col min="14601" max="14601" width="2.85546875" style="43" customWidth="1"/>
    <col min="14602" max="14602" width="11.42578125" style="43"/>
    <col min="14603" max="14604" width="7.7109375" style="43" customWidth="1"/>
    <col min="14605" max="14605" width="10.7109375" style="43" customWidth="1"/>
    <col min="14606" max="14606" width="6.7109375" style="43" customWidth="1"/>
    <col min="14607" max="14607" width="10.7109375" style="43" customWidth="1"/>
    <col min="14608" max="14843" width="11.42578125" style="43"/>
    <col min="14844" max="14844" width="9.42578125" style="43" customWidth="1"/>
    <col min="14845" max="14846" width="14.7109375" style="43" customWidth="1"/>
    <col min="14847" max="14847" width="18.28515625" style="43" customWidth="1"/>
    <col min="14848" max="14848" width="32" style="43" customWidth="1"/>
    <col min="14849" max="14849" width="12.85546875" style="43" customWidth="1"/>
    <col min="14850" max="14850" width="9.7109375" style="43" customWidth="1"/>
    <col min="14851" max="14851" width="13.42578125" style="43" customWidth="1"/>
    <col min="14852" max="14852" width="9.42578125" style="43" customWidth="1"/>
    <col min="14853" max="14853" width="14.7109375" style="43" customWidth="1"/>
    <col min="14854" max="14854" width="6.42578125" style="43" customWidth="1"/>
    <col min="14855" max="14855" width="9.5703125" style="43" customWidth="1"/>
    <col min="14856" max="14856" width="4.28515625" style="43" customWidth="1"/>
    <col min="14857" max="14857" width="2.85546875" style="43" customWidth="1"/>
    <col min="14858" max="14858" width="11.42578125" style="43"/>
    <col min="14859" max="14860" width="7.7109375" style="43" customWidth="1"/>
    <col min="14861" max="14861" width="10.7109375" style="43" customWidth="1"/>
    <col min="14862" max="14862" width="6.7109375" style="43" customWidth="1"/>
    <col min="14863" max="14863" width="10.7109375" style="43" customWidth="1"/>
    <col min="14864" max="15099" width="11.42578125" style="43"/>
    <col min="15100" max="15100" width="9.42578125" style="43" customWidth="1"/>
    <col min="15101" max="15102" width="14.7109375" style="43" customWidth="1"/>
    <col min="15103" max="15103" width="18.28515625" style="43" customWidth="1"/>
    <col min="15104" max="15104" width="32" style="43" customWidth="1"/>
    <col min="15105" max="15105" width="12.85546875" style="43" customWidth="1"/>
    <col min="15106" max="15106" width="9.7109375" style="43" customWidth="1"/>
    <col min="15107" max="15107" width="13.42578125" style="43" customWidth="1"/>
    <col min="15108" max="15108" width="9.42578125" style="43" customWidth="1"/>
    <col min="15109" max="15109" width="14.7109375" style="43" customWidth="1"/>
    <col min="15110" max="15110" width="6.42578125" style="43" customWidth="1"/>
    <col min="15111" max="15111" width="9.5703125" style="43" customWidth="1"/>
    <col min="15112" max="15112" width="4.28515625" style="43" customWidth="1"/>
    <col min="15113" max="15113" width="2.85546875" style="43" customWidth="1"/>
    <col min="15114" max="15114" width="11.42578125" style="43"/>
    <col min="15115" max="15116" width="7.7109375" style="43" customWidth="1"/>
    <col min="15117" max="15117" width="10.7109375" style="43" customWidth="1"/>
    <col min="15118" max="15118" width="6.7109375" style="43" customWidth="1"/>
    <col min="15119" max="15119" width="10.7109375" style="43" customWidth="1"/>
    <col min="15120" max="15355" width="11.42578125" style="43"/>
    <col min="15356" max="15356" width="9.42578125" style="43" customWidth="1"/>
    <col min="15357" max="15358" width="14.7109375" style="43" customWidth="1"/>
    <col min="15359" max="15359" width="18.28515625" style="43" customWidth="1"/>
    <col min="15360" max="15360" width="32" style="43" customWidth="1"/>
    <col min="15361" max="15361" width="12.85546875" style="43" customWidth="1"/>
    <col min="15362" max="15362" width="9.7109375" style="43" customWidth="1"/>
    <col min="15363" max="15363" width="13.42578125" style="43" customWidth="1"/>
    <col min="15364" max="15364" width="9.42578125" style="43" customWidth="1"/>
    <col min="15365" max="15365" width="14.7109375" style="43" customWidth="1"/>
    <col min="15366" max="15366" width="6.42578125" style="43" customWidth="1"/>
    <col min="15367" max="15367" width="9.5703125" style="43" customWidth="1"/>
    <col min="15368" max="15368" width="4.28515625" style="43" customWidth="1"/>
    <col min="15369" max="15369" width="2.85546875" style="43" customWidth="1"/>
    <col min="15370" max="15370" width="11.42578125" style="43"/>
    <col min="15371" max="15372" width="7.7109375" style="43" customWidth="1"/>
    <col min="15373" max="15373" width="10.7109375" style="43" customWidth="1"/>
    <col min="15374" max="15374" width="6.7109375" style="43" customWidth="1"/>
    <col min="15375" max="15375" width="10.7109375" style="43" customWidth="1"/>
    <col min="15376" max="15611" width="11.42578125" style="43"/>
    <col min="15612" max="15612" width="9.42578125" style="43" customWidth="1"/>
    <col min="15613" max="15614" width="14.7109375" style="43" customWidth="1"/>
    <col min="15615" max="15615" width="18.28515625" style="43" customWidth="1"/>
    <col min="15616" max="15616" width="32" style="43" customWidth="1"/>
    <col min="15617" max="15617" width="12.85546875" style="43" customWidth="1"/>
    <col min="15618" max="15618" width="9.7109375" style="43" customWidth="1"/>
    <col min="15619" max="15619" width="13.42578125" style="43" customWidth="1"/>
    <col min="15620" max="15620" width="9.42578125" style="43" customWidth="1"/>
    <col min="15621" max="15621" width="14.7109375" style="43" customWidth="1"/>
    <col min="15622" max="15622" width="6.42578125" style="43" customWidth="1"/>
    <col min="15623" max="15623" width="9.5703125" style="43" customWidth="1"/>
    <col min="15624" max="15624" width="4.28515625" style="43" customWidth="1"/>
    <col min="15625" max="15625" width="2.85546875" style="43" customWidth="1"/>
    <col min="15626" max="15626" width="11.42578125" style="43"/>
    <col min="15627" max="15628" width="7.7109375" style="43" customWidth="1"/>
    <col min="15629" max="15629" width="10.7109375" style="43" customWidth="1"/>
    <col min="15630" max="15630" width="6.7109375" style="43" customWidth="1"/>
    <col min="15631" max="15631" width="10.7109375" style="43" customWidth="1"/>
    <col min="15632" max="15867" width="11.42578125" style="43"/>
    <col min="15868" max="15868" width="9.42578125" style="43" customWidth="1"/>
    <col min="15869" max="15870" width="14.7109375" style="43" customWidth="1"/>
    <col min="15871" max="15871" width="18.28515625" style="43" customWidth="1"/>
    <col min="15872" max="15872" width="32" style="43" customWidth="1"/>
    <col min="15873" max="15873" width="12.85546875" style="43" customWidth="1"/>
    <col min="15874" max="15874" width="9.7109375" style="43" customWidth="1"/>
    <col min="15875" max="15875" width="13.42578125" style="43" customWidth="1"/>
    <col min="15876" max="15876" width="9.42578125" style="43" customWidth="1"/>
    <col min="15877" max="15877" width="14.7109375" style="43" customWidth="1"/>
    <col min="15878" max="15878" width="6.42578125" style="43" customWidth="1"/>
    <col min="15879" max="15879" width="9.5703125" style="43" customWidth="1"/>
    <col min="15880" max="15880" width="4.28515625" style="43" customWidth="1"/>
    <col min="15881" max="15881" width="2.85546875" style="43" customWidth="1"/>
    <col min="15882" max="15882" width="11.42578125" style="43"/>
    <col min="15883" max="15884" width="7.7109375" style="43" customWidth="1"/>
    <col min="15885" max="15885" width="10.7109375" style="43" customWidth="1"/>
    <col min="15886" max="15886" width="6.7109375" style="43" customWidth="1"/>
    <col min="15887" max="15887" width="10.7109375" style="43" customWidth="1"/>
    <col min="15888" max="16123" width="11.42578125" style="43"/>
    <col min="16124" max="16124" width="9.42578125" style="43" customWidth="1"/>
    <col min="16125" max="16126" width="14.7109375" style="43" customWidth="1"/>
    <col min="16127" max="16127" width="18.28515625" style="43" customWidth="1"/>
    <col min="16128" max="16128" width="32" style="43" customWidth="1"/>
    <col min="16129" max="16129" width="12.85546875" style="43" customWidth="1"/>
    <col min="16130" max="16130" width="9.7109375" style="43" customWidth="1"/>
    <col min="16131" max="16131" width="13.42578125" style="43" customWidth="1"/>
    <col min="16132" max="16132" width="9.42578125" style="43" customWidth="1"/>
    <col min="16133" max="16133" width="14.7109375" style="43" customWidth="1"/>
    <col min="16134" max="16134" width="6.42578125" style="43" customWidth="1"/>
    <col min="16135" max="16135" width="9.5703125" style="43" customWidth="1"/>
    <col min="16136" max="16136" width="4.28515625" style="43" customWidth="1"/>
    <col min="16137" max="16137" width="2.85546875" style="43" customWidth="1"/>
    <col min="16138" max="16138" width="11.42578125" style="43"/>
    <col min="16139" max="16140" width="7.7109375" style="43" customWidth="1"/>
    <col min="16141" max="16141" width="10.7109375" style="43" customWidth="1"/>
    <col min="16142" max="16142" width="6.7109375" style="43" customWidth="1"/>
    <col min="16143" max="16143" width="10.7109375" style="43" customWidth="1"/>
    <col min="16144" max="16384" width="11.42578125" style="43"/>
  </cols>
  <sheetData>
    <row r="2" spans="1:19" ht="15" customHeight="1">
      <c r="A2" s="175" t="s">
        <v>6061</v>
      </c>
      <c r="B2" s="175"/>
      <c r="C2" s="175"/>
      <c r="D2" s="175"/>
      <c r="E2" s="175"/>
      <c r="F2" s="175"/>
      <c r="G2" s="175"/>
      <c r="H2" s="175"/>
      <c r="I2" s="175"/>
      <c r="J2" s="175"/>
      <c r="K2" s="175"/>
      <c r="L2" s="175"/>
      <c r="M2" s="175"/>
      <c r="N2" s="175"/>
      <c r="O2" s="175"/>
    </row>
    <row r="3" spans="1:19" ht="37.5" customHeight="1">
      <c r="A3" s="181" t="s">
        <v>18748</v>
      </c>
      <c r="B3" s="181"/>
      <c r="C3" s="181"/>
      <c r="D3" s="181"/>
      <c r="E3" s="181"/>
      <c r="F3" s="181"/>
      <c r="G3" s="181"/>
      <c r="H3" s="181"/>
      <c r="I3" s="181"/>
      <c r="J3" s="181"/>
      <c r="K3" s="181"/>
      <c r="L3" s="181"/>
      <c r="M3" s="181"/>
      <c r="N3" s="181"/>
      <c r="O3" s="181"/>
    </row>
    <row r="4" spans="1:19" ht="20.25">
      <c r="A4" s="44" t="s">
        <v>6062</v>
      </c>
      <c r="B4" s="125"/>
      <c r="C4" s="125"/>
    </row>
    <row r="5" spans="1:19" ht="15.75" customHeight="1">
      <c r="A5" s="126" t="s">
        <v>6063</v>
      </c>
      <c r="C5" s="33">
        <v>578799</v>
      </c>
      <c r="E5" s="126" t="s">
        <v>6065</v>
      </c>
      <c r="G5" s="43" t="str">
        <f>VLOOKUP(C5,ie_sec!A4:AL259,6,FALSE)</f>
        <v>PUNO</v>
      </c>
      <c r="I5" s="126" t="s">
        <v>6105</v>
      </c>
      <c r="K5" s="43">
        <f>VLOOKUP(C5,ie_sec!A4:AL259,14,FALSE)</f>
        <v>173</v>
      </c>
    </row>
    <row r="6" spans="1:19" ht="15.75" customHeight="1">
      <c r="A6" s="126" t="s">
        <v>6064</v>
      </c>
      <c r="C6" s="43" t="str">
        <f>VLOOKUP(C5,ie_sec!A4:AL259,10,FALSE)</f>
        <v>JOSE ANTONIO ENCINAS</v>
      </c>
      <c r="E6" s="126" t="s">
        <v>6103</v>
      </c>
      <c r="G6" s="43" t="str">
        <f>VLOOKUP(C5,ie_sec!A4:AL259,7,FALSE)</f>
        <v>JOSE ANTONIO ENCINAS</v>
      </c>
      <c r="H6" s="126"/>
      <c r="I6" s="126" t="s">
        <v>6106</v>
      </c>
      <c r="K6" s="43">
        <f>VLOOKUP(C5,ie_sec!A4:AL259,21,FALSE)</f>
        <v>5</v>
      </c>
    </row>
    <row r="7" spans="1:19" ht="15.75" customHeight="1">
      <c r="A7" s="126" t="s">
        <v>6102</v>
      </c>
      <c r="C7" s="43" t="str">
        <f>UPPER(VLOOKUP(C5,ie_sec!A4:AL259,11,FALSE))</f>
        <v xml:space="preserve">F0 - SECUNDARIA                    </v>
      </c>
      <c r="E7" s="126" t="s">
        <v>6109</v>
      </c>
      <c r="G7" s="127"/>
      <c r="I7" s="126" t="s">
        <v>6104</v>
      </c>
      <c r="K7" s="43">
        <f>VLOOKUP(C5,ie_sec!A4:AL259,22,FALSE)</f>
        <v>11</v>
      </c>
    </row>
    <row r="8" spans="1:19" ht="15.75">
      <c r="A8" s="126" t="s">
        <v>6101</v>
      </c>
      <c r="B8" s="128"/>
      <c r="C8" s="43" t="str">
        <f>UPPER(VLOOKUP(C5,ie_sec!A4:AL259,12,FALSE))</f>
        <v xml:space="preserve">EDUCACIÓN BÁSICA REGULAR      </v>
      </c>
      <c r="D8" s="128"/>
      <c r="E8" s="126" t="s">
        <v>6107</v>
      </c>
      <c r="G8" s="127" t="str">
        <f>VLOOKUP(C5,ie_sec!A4:AL259,36,FALSE)</f>
        <v>33, 37, 27, 41, 35</v>
      </c>
      <c r="H8" s="128"/>
      <c r="I8" s="126" t="s">
        <v>6110</v>
      </c>
      <c r="K8" s="43">
        <f>COUNTIF(data!F3:F5468,Anexo_01!C5)</f>
        <v>26</v>
      </c>
      <c r="L8" s="128"/>
      <c r="M8" s="128"/>
      <c r="N8" s="128"/>
      <c r="P8" s="45"/>
      <c r="R8" s="128"/>
      <c r="S8" s="128"/>
    </row>
    <row r="9" spans="1:19" ht="13.5" thickBot="1"/>
    <row r="10" spans="1:19" s="46" customFormat="1" ht="18" customHeight="1">
      <c r="A10" s="129"/>
      <c r="B10" s="130"/>
      <c r="C10" s="131" t="s">
        <v>6111</v>
      </c>
      <c r="D10" s="244" t="s">
        <v>6066</v>
      </c>
      <c r="E10" s="244" t="s">
        <v>6067</v>
      </c>
      <c r="F10" s="244" t="s">
        <v>6068</v>
      </c>
      <c r="G10" s="244" t="s">
        <v>6069</v>
      </c>
      <c r="H10" s="245" t="s">
        <v>6070</v>
      </c>
      <c r="I10" s="246" t="s">
        <v>6071</v>
      </c>
      <c r="K10" s="132" t="s">
        <v>6072</v>
      </c>
      <c r="P10" s="47"/>
      <c r="Q10" s="47"/>
    </row>
    <row r="11" spans="1:19" s="46" customFormat="1" ht="18" customHeight="1" thickBot="1">
      <c r="A11" s="133" t="s">
        <v>6073</v>
      </c>
      <c r="B11" s="134"/>
      <c r="C11" s="134"/>
      <c r="D11" s="247"/>
      <c r="E11" s="247"/>
      <c r="F11" s="247"/>
      <c r="G11" s="247"/>
      <c r="H11" s="248"/>
      <c r="I11" s="249"/>
      <c r="K11" s="46" t="s">
        <v>6074</v>
      </c>
      <c r="M11" s="38">
        <v>35</v>
      </c>
      <c r="N11" s="46" t="s">
        <v>6075</v>
      </c>
      <c r="P11" s="47"/>
      <c r="Q11" s="47"/>
    </row>
    <row r="12" spans="1:19" s="46" customFormat="1" ht="18" customHeight="1">
      <c r="A12" s="135" t="s">
        <v>6076</v>
      </c>
      <c r="B12" s="136"/>
      <c r="C12" s="136"/>
      <c r="D12" s="34">
        <v>30</v>
      </c>
      <c r="E12" s="34">
        <v>30</v>
      </c>
      <c r="F12" s="34">
        <v>30</v>
      </c>
      <c r="G12" s="34">
        <v>30</v>
      </c>
      <c r="H12" s="35">
        <v>30</v>
      </c>
      <c r="I12" s="137">
        <f>SUM(D12:H12)</f>
        <v>150</v>
      </c>
      <c r="J12" s="46" t="s">
        <v>6077</v>
      </c>
      <c r="P12" s="47"/>
      <c r="Q12" s="47"/>
    </row>
    <row r="13" spans="1:19" s="46" customFormat="1" ht="18" customHeight="1" thickBot="1">
      <c r="A13" s="138" t="s">
        <v>6078</v>
      </c>
      <c r="B13" s="139"/>
      <c r="C13" s="140"/>
      <c r="D13" s="36">
        <v>1</v>
      </c>
      <c r="E13" s="36">
        <v>1</v>
      </c>
      <c r="F13" s="36">
        <v>1</v>
      </c>
      <c r="G13" s="36">
        <v>1</v>
      </c>
      <c r="H13" s="37">
        <v>1</v>
      </c>
      <c r="I13" s="141">
        <f>SUM(D13:H13)</f>
        <v>5</v>
      </c>
      <c r="J13" s="46" t="s">
        <v>5897</v>
      </c>
      <c r="N13" s="142" t="s">
        <v>6079</v>
      </c>
      <c r="O13" s="39">
        <v>0</v>
      </c>
      <c r="P13" s="47"/>
      <c r="Q13" s="47"/>
    </row>
    <row r="14" spans="1:19" s="46" customFormat="1" ht="18" customHeight="1" thickBot="1">
      <c r="A14" s="143" t="s">
        <v>6080</v>
      </c>
      <c r="B14" s="144"/>
      <c r="C14" s="144"/>
      <c r="D14" s="145">
        <f>$M$11*D13</f>
        <v>35</v>
      </c>
      <c r="E14" s="145">
        <f>$M$11*E13</f>
        <v>35</v>
      </c>
      <c r="F14" s="145">
        <f>$M$11*F13</f>
        <v>35</v>
      </c>
      <c r="G14" s="145">
        <f>$M$11*G13</f>
        <v>35</v>
      </c>
      <c r="H14" s="145">
        <f>$M$11*H13</f>
        <v>35</v>
      </c>
      <c r="I14" s="146">
        <f>SUM(D14:H14)</f>
        <v>175</v>
      </c>
      <c r="J14" s="48" t="s">
        <v>6081</v>
      </c>
      <c r="N14" s="142" t="s">
        <v>6082</v>
      </c>
      <c r="O14" s="147">
        <f>SUM(O13,I14)</f>
        <v>175</v>
      </c>
      <c r="P14" s="47"/>
      <c r="Q14" s="47"/>
    </row>
    <row r="15" spans="1:19" s="46" customFormat="1" ht="18" customHeight="1" thickBot="1">
      <c r="A15" s="143" t="s">
        <v>6083</v>
      </c>
      <c r="B15" s="144"/>
      <c r="C15" s="144"/>
      <c r="D15" s="148">
        <f>D12/D13</f>
        <v>30</v>
      </c>
      <c r="E15" s="148">
        <f>E12/E13</f>
        <v>30</v>
      </c>
      <c r="F15" s="148">
        <f>F12/F13</f>
        <v>30</v>
      </c>
      <c r="G15" s="148">
        <f>G12/G13</f>
        <v>30</v>
      </c>
      <c r="H15" s="148">
        <f>H12/H13</f>
        <v>30</v>
      </c>
      <c r="I15" s="149"/>
      <c r="P15" s="47"/>
      <c r="Q15" s="47"/>
    </row>
    <row r="16" spans="1:19" ht="13.5" thickBot="1"/>
    <row r="17" spans="1:17" ht="13.5" thickBot="1">
      <c r="A17" s="49" t="str">
        <f>"CARGOS PRESUPUESTADOS EN LA INSTITUCIÓN EDUCATIVA "&amp;C6</f>
        <v>CARGOS PRESUPUESTADOS EN LA INSTITUCIÓN EDUCATIVA JOSE ANTONIO ENCINAS</v>
      </c>
      <c r="B17" s="49"/>
      <c r="C17" s="49"/>
      <c r="I17" s="150"/>
    </row>
    <row r="18" spans="1:17" ht="6" customHeight="1">
      <c r="A18" s="49"/>
      <c r="B18" s="49"/>
      <c r="C18" s="49"/>
    </row>
    <row r="19" spans="1:17" s="46" customFormat="1" ht="25.5">
      <c r="A19" s="250" t="s">
        <v>6084</v>
      </c>
      <c r="B19" s="251" t="s">
        <v>6144</v>
      </c>
      <c r="C19" s="252"/>
      <c r="D19" s="250" t="s">
        <v>6085</v>
      </c>
      <c r="E19" s="253" t="s">
        <v>6086</v>
      </c>
      <c r="F19" s="251" t="s">
        <v>18536</v>
      </c>
      <c r="G19" s="254"/>
      <c r="H19" s="252"/>
      <c r="I19" s="255" t="s">
        <v>6088</v>
      </c>
      <c r="J19" s="251" t="s">
        <v>6089</v>
      </c>
      <c r="K19" s="252"/>
      <c r="L19" s="251" t="s">
        <v>6090</v>
      </c>
      <c r="M19" s="254"/>
      <c r="N19" s="254"/>
      <c r="O19" s="252"/>
      <c r="P19" s="151" t="s">
        <v>6141</v>
      </c>
      <c r="Q19" s="151" t="s">
        <v>6142</v>
      </c>
    </row>
    <row r="20" spans="1:17" s="46" customFormat="1" ht="18" customHeight="1">
      <c r="A20" s="50">
        <v>1</v>
      </c>
      <c r="B20" s="178" t="str">
        <f>IF(I20="","",VLOOKUP(I20,data!$A$3:$AE$5468,19,FALSE))</f>
        <v>VACANTE</v>
      </c>
      <c r="C20" s="179"/>
      <c r="D20" s="51" t="str">
        <f>IF(I20="","",VLOOKUP(I20,data!$A$3:$AE$5468,13,FALSE))</f>
        <v>DIRECTOR I.E.</v>
      </c>
      <c r="E20" s="50" t="str">
        <f>IF(I20="","",VLOOKUP(I20,data!$A$3:$AE$5468,29,FALSE))</f>
        <v>LEY 29944</v>
      </c>
      <c r="F20" s="172" t="s">
        <v>6415</v>
      </c>
      <c r="G20" s="173"/>
      <c r="H20" s="174"/>
      <c r="I20" s="171" t="s">
        <v>1126</v>
      </c>
      <c r="J20" s="52" t="str">
        <f>IF(I20="","",VLOOKUP(I20,data!$A$3:$AE$5468,21,FALSE))</f>
        <v>40</v>
      </c>
      <c r="K20" s="53" t="str">
        <f>IF(J20="","","Pedag.")</f>
        <v>Pedag.</v>
      </c>
      <c r="L20" s="172">
        <v>12</v>
      </c>
      <c r="M20" s="173"/>
      <c r="N20" s="173"/>
      <c r="O20" s="174"/>
      <c r="P20" s="152" t="str">
        <f>IF(I20="","",VLOOKUP(I20,data!$A$3:$AE$5468,25,FALSE))</f>
        <v/>
      </c>
      <c r="Q20" s="153" t="str">
        <f>IF(I20="","",VLOOKUP(I20,data!$A$3:$AE$5468,20,FALSE))</f>
        <v>1</v>
      </c>
    </row>
    <row r="21" spans="1:17" s="46" customFormat="1" ht="18" customHeight="1">
      <c r="A21" s="50">
        <v>2</v>
      </c>
      <c r="B21" s="178" t="str">
        <f>IF(I21="","",VLOOKUP(I21,data!$A$3:$AE$5468,19,FALSE))</f>
        <v>VACANTE</v>
      </c>
      <c r="C21" s="179"/>
      <c r="D21" s="51" t="str">
        <f>IF(I21="","",VLOOKUP(I21,data!$A$3:$AE$5468,13,FALSE))</f>
        <v>COORDINADOR DE TUTORIA Y ORIENTACION EDUCATIVA</v>
      </c>
      <c r="E21" s="50" t="str">
        <f>IF(I21="","",VLOOKUP(I21,data!$A$3:$AE$5468,29,FALSE))</f>
        <v>LEY 29944</v>
      </c>
      <c r="F21" s="172"/>
      <c r="G21" s="173"/>
      <c r="H21" s="174"/>
      <c r="I21" s="171" t="s">
        <v>1129</v>
      </c>
      <c r="J21" s="52" t="str">
        <f>IF(I21="","",VLOOKUP(I21,data!$A$3:$AE$5468,21,FALSE))</f>
        <v>40</v>
      </c>
      <c r="K21" s="53" t="str">
        <f t="shared" ref="K21:K84" si="0">IF(J21="","","Pedag.")</f>
        <v>Pedag.</v>
      </c>
      <c r="L21" s="172">
        <v>25</v>
      </c>
      <c r="M21" s="173"/>
      <c r="N21" s="173"/>
      <c r="O21" s="174"/>
      <c r="P21" s="152" t="str">
        <f>IF(I21="","",VLOOKUP(I21,data!$A$3:$AE$5468,25,FALSE))</f>
        <v/>
      </c>
      <c r="Q21" s="153" t="str">
        <f>IF(I21="","",VLOOKUP(I21,data!$A$3:$AE$5468,20,FALSE))</f>
        <v>1</v>
      </c>
    </row>
    <row r="22" spans="1:17" s="46" customFormat="1" ht="18" customHeight="1">
      <c r="A22" s="50">
        <v>3</v>
      </c>
      <c r="B22" s="178" t="str">
        <f>IF(I22="","",VLOOKUP(I22,data!$A$3:$AE$5468,19,FALSE))</f>
        <v/>
      </c>
      <c r="C22" s="179"/>
      <c r="D22" s="51" t="str">
        <f>IF(I22="","",VLOOKUP(I22,data!$A$3:$AE$5468,13,FALSE))</f>
        <v/>
      </c>
      <c r="E22" s="50" t="str">
        <f>IF(I22="","",VLOOKUP(I22,data!$A$3:$AE$5468,29,FALSE))</f>
        <v/>
      </c>
      <c r="F22" s="172"/>
      <c r="G22" s="173"/>
      <c r="H22" s="174"/>
      <c r="I22" s="171"/>
      <c r="J22" s="52" t="str">
        <f>IF(I22="","",VLOOKUP(I22,data!$A$3:$AE$5468,21,FALSE))</f>
        <v/>
      </c>
      <c r="K22" s="53" t="str">
        <f t="shared" si="0"/>
        <v/>
      </c>
      <c r="L22" s="172">
        <v>26</v>
      </c>
      <c r="M22" s="173"/>
      <c r="N22" s="173"/>
      <c r="O22" s="174"/>
      <c r="P22" s="152" t="str">
        <f>IF(I22="","",VLOOKUP(I22,data!$A$3:$AE$5468,25,FALSE))</f>
        <v/>
      </c>
      <c r="Q22" s="153" t="str">
        <f>IF(I22="","",VLOOKUP(I22,data!$A$3:$AE$5468,20,FALSE))</f>
        <v/>
      </c>
    </row>
    <row r="23" spans="1:17" s="46" customFormat="1" ht="18" customHeight="1">
      <c r="A23" s="50">
        <v>4</v>
      </c>
      <c r="B23" s="178" t="str">
        <f>IF(I23="","",VLOOKUP(I23,data!$A$3:$AE$5468,19,FALSE))</f>
        <v/>
      </c>
      <c r="C23" s="179"/>
      <c r="D23" s="51" t="str">
        <f>IF(I23="","",VLOOKUP(I23,data!$A$3:$AE$5468,13,FALSE))</f>
        <v/>
      </c>
      <c r="E23" s="50" t="str">
        <f>IF(I23="","",VLOOKUP(I23,data!$A$3:$AE$5468,29,FALSE))</f>
        <v/>
      </c>
      <c r="F23" s="172"/>
      <c r="G23" s="173"/>
      <c r="H23" s="174"/>
      <c r="I23" s="171"/>
      <c r="J23" s="52" t="str">
        <f>IF(I23="","",VLOOKUP(I23,data!$A$3:$AE$5468,21,FALSE))</f>
        <v/>
      </c>
      <c r="K23" s="53" t="str">
        <f t="shared" si="0"/>
        <v/>
      </c>
      <c r="L23" s="172"/>
      <c r="M23" s="173"/>
      <c r="N23" s="173"/>
      <c r="O23" s="174"/>
      <c r="P23" s="152" t="str">
        <f>IF(I23="","",VLOOKUP(I23,data!$A$3:$AE$5468,25,FALSE))</f>
        <v/>
      </c>
      <c r="Q23" s="153" t="str">
        <f>IF(I23="","",VLOOKUP(I23,data!$A$3:$AE$5468,20,FALSE))</f>
        <v/>
      </c>
    </row>
    <row r="24" spans="1:17" s="46" customFormat="1" ht="18" customHeight="1">
      <c r="A24" s="50">
        <v>5</v>
      </c>
      <c r="B24" s="178" t="str">
        <f>IF(I24="","",VLOOKUP(I24,data!$A$3:$AE$5468,19,FALSE))</f>
        <v/>
      </c>
      <c r="C24" s="179"/>
      <c r="D24" s="51" t="str">
        <f>IF(I24="","",VLOOKUP(I24,data!$A$3:$AE$5468,13,FALSE))</f>
        <v/>
      </c>
      <c r="E24" s="50" t="str">
        <f>IF(I24="","",VLOOKUP(I24,data!$A$3:$AE$5468,29,FALSE))</f>
        <v/>
      </c>
      <c r="F24" s="172"/>
      <c r="G24" s="173"/>
      <c r="H24" s="174"/>
      <c r="I24" s="171"/>
      <c r="J24" s="52" t="str">
        <f>IF(I24="","",VLOOKUP(I24,data!$A$3:$AE$5468,21,FALSE))</f>
        <v/>
      </c>
      <c r="K24" s="53" t="str">
        <f t="shared" si="0"/>
        <v/>
      </c>
      <c r="L24" s="172"/>
      <c r="M24" s="173"/>
      <c r="N24" s="173"/>
      <c r="O24" s="174"/>
      <c r="P24" s="152" t="str">
        <f>IF(I24="","",VLOOKUP(I24,data!$A$3:$AE$5468,25,FALSE))</f>
        <v/>
      </c>
      <c r="Q24" s="153" t="str">
        <f>IF(I24="","",VLOOKUP(I24,data!$A$3:$AE$5468,20,FALSE))</f>
        <v/>
      </c>
    </row>
    <row r="25" spans="1:17" s="46" customFormat="1" ht="18" customHeight="1">
      <c r="A25" s="50">
        <v>6</v>
      </c>
      <c r="B25" s="178" t="str">
        <f>IF(I25="","",VLOOKUP(I25,data!$A$3:$AE$5468,19,FALSE))</f>
        <v/>
      </c>
      <c r="C25" s="179"/>
      <c r="D25" s="51" t="str">
        <f>IF(I25="","",VLOOKUP(I25,data!$A$3:$AE$5468,13,FALSE))</f>
        <v/>
      </c>
      <c r="E25" s="50" t="str">
        <f>IF(I25="","",VLOOKUP(I25,data!$A$3:$AE$5468,29,FALSE))</f>
        <v/>
      </c>
      <c r="F25" s="172"/>
      <c r="G25" s="173"/>
      <c r="H25" s="174"/>
      <c r="I25" s="171"/>
      <c r="J25" s="52" t="str">
        <f>IF(I25="","",VLOOKUP(I25,data!$A$3:$AE$5468,21,FALSE))</f>
        <v/>
      </c>
      <c r="K25" s="53" t="str">
        <f t="shared" si="0"/>
        <v/>
      </c>
      <c r="L25" s="172"/>
      <c r="M25" s="173"/>
      <c r="N25" s="173"/>
      <c r="O25" s="174"/>
      <c r="P25" s="152" t="str">
        <f>IF(I25="","",VLOOKUP(I25,data!$A$3:$AE$5468,25,FALSE))</f>
        <v/>
      </c>
      <c r="Q25" s="153" t="str">
        <f>IF(I25="","",VLOOKUP(I25,data!$A$3:$AE$5468,20,FALSE))</f>
        <v/>
      </c>
    </row>
    <row r="26" spans="1:17" s="46" customFormat="1" ht="18" customHeight="1">
      <c r="A26" s="50">
        <v>7</v>
      </c>
      <c r="B26" s="178" t="str">
        <f>IF(I26="","",VLOOKUP(I26,data!$A$3:$AE$5468,19,FALSE))</f>
        <v/>
      </c>
      <c r="C26" s="179"/>
      <c r="D26" s="51" t="str">
        <f>IF(I26="","",VLOOKUP(I26,data!$A$3:$AE$5468,13,FALSE))</f>
        <v/>
      </c>
      <c r="E26" s="50" t="str">
        <f>IF(I26="","",VLOOKUP(I26,data!$A$3:$AE$5468,29,FALSE))</f>
        <v/>
      </c>
      <c r="F26" s="172"/>
      <c r="G26" s="173"/>
      <c r="H26" s="174"/>
      <c r="I26" s="171"/>
      <c r="J26" s="52" t="str">
        <f>IF(I26="","",VLOOKUP(I26,data!$A$3:$AE$5468,21,FALSE))</f>
        <v/>
      </c>
      <c r="K26" s="53" t="str">
        <f t="shared" si="0"/>
        <v/>
      </c>
      <c r="L26" s="172"/>
      <c r="M26" s="173"/>
      <c r="N26" s="173"/>
      <c r="O26" s="174"/>
      <c r="P26" s="152" t="str">
        <f>IF(I26="","",VLOOKUP(I26,data!$A$3:$AE$5468,25,FALSE))</f>
        <v/>
      </c>
      <c r="Q26" s="153" t="str">
        <f>IF(I26="","",VLOOKUP(I26,data!$A$3:$AE$5468,20,FALSE))</f>
        <v/>
      </c>
    </row>
    <row r="27" spans="1:17" s="46" customFormat="1" ht="18" customHeight="1">
      <c r="A27" s="50">
        <v>8</v>
      </c>
      <c r="B27" s="178" t="str">
        <f>IF(I27="","",VLOOKUP(I27,data!$A$3:$AE$5468,19,FALSE))</f>
        <v/>
      </c>
      <c r="C27" s="179"/>
      <c r="D27" s="51" t="str">
        <f>IF(I27="","",VLOOKUP(I27,data!$A$3:$AE$5468,13,FALSE))</f>
        <v/>
      </c>
      <c r="E27" s="50" t="str">
        <f>IF(I27="","",VLOOKUP(I27,data!$A$3:$AE$5468,29,FALSE))</f>
        <v/>
      </c>
      <c r="F27" s="172"/>
      <c r="G27" s="173"/>
      <c r="H27" s="174"/>
      <c r="I27" s="171"/>
      <c r="J27" s="52" t="str">
        <f>IF(I27="","",VLOOKUP(I27,data!$A$3:$AE$5468,21,FALSE))</f>
        <v/>
      </c>
      <c r="K27" s="53" t="str">
        <f t="shared" si="0"/>
        <v/>
      </c>
      <c r="L27" s="172"/>
      <c r="M27" s="173"/>
      <c r="N27" s="173"/>
      <c r="O27" s="174"/>
      <c r="P27" s="152" t="str">
        <f>IF(I27="","",VLOOKUP(I27,data!$A$3:$AE$5468,25,FALSE))</f>
        <v/>
      </c>
      <c r="Q27" s="153" t="str">
        <f>IF(I27="","",VLOOKUP(I27,data!$A$3:$AE$5468,20,FALSE))</f>
        <v/>
      </c>
    </row>
    <row r="28" spans="1:17" s="46" customFormat="1" ht="18" customHeight="1">
      <c r="A28" s="50">
        <v>9</v>
      </c>
      <c r="B28" s="178" t="str">
        <f>IF(I28="","",VLOOKUP(I28,data!$A$3:$AE$5468,19,FALSE))</f>
        <v/>
      </c>
      <c r="C28" s="179"/>
      <c r="D28" s="51" t="str">
        <f>IF(I28="","",VLOOKUP(I28,data!$A$3:$AE$5468,13,FALSE))</f>
        <v/>
      </c>
      <c r="E28" s="50" t="str">
        <f>IF(I28="","",VLOOKUP(I28,data!$A$3:$AE$5468,29,FALSE))</f>
        <v/>
      </c>
      <c r="F28" s="172"/>
      <c r="G28" s="173"/>
      <c r="H28" s="174"/>
      <c r="I28" s="171"/>
      <c r="J28" s="52" t="str">
        <f>IF(I28="","",VLOOKUP(I28,data!$A$3:$AE$5468,21,FALSE))</f>
        <v/>
      </c>
      <c r="K28" s="53" t="str">
        <f t="shared" si="0"/>
        <v/>
      </c>
      <c r="L28" s="172"/>
      <c r="M28" s="173"/>
      <c r="N28" s="173"/>
      <c r="O28" s="174"/>
      <c r="P28" s="152" t="str">
        <f>IF(I28="","",VLOOKUP(I28,data!$A$3:$AE$5468,25,FALSE))</f>
        <v/>
      </c>
      <c r="Q28" s="153" t="str">
        <f>IF(I28="","",VLOOKUP(I28,data!$A$3:$AE$5468,20,FALSE))</f>
        <v/>
      </c>
    </row>
    <row r="29" spans="1:17" s="46" customFormat="1" ht="18" customHeight="1">
      <c r="A29" s="50">
        <v>10</v>
      </c>
      <c r="B29" s="178" t="str">
        <f>IF(I29="","",VLOOKUP(I29,data!$A$3:$AE$5468,19,FALSE))</f>
        <v/>
      </c>
      <c r="C29" s="179"/>
      <c r="D29" s="51" t="str">
        <f>IF(I29="","",VLOOKUP(I29,data!$A$3:$AE$5468,13,FALSE))</f>
        <v/>
      </c>
      <c r="E29" s="50" t="str">
        <f>IF(I29="","",VLOOKUP(I29,data!$A$3:$AE$5468,29,FALSE))</f>
        <v/>
      </c>
      <c r="F29" s="172"/>
      <c r="G29" s="173"/>
      <c r="H29" s="174"/>
      <c r="I29" s="171"/>
      <c r="J29" s="52" t="str">
        <f>IF(I29="","",VLOOKUP(I29,data!$A$3:$AE$5468,21,FALSE))</f>
        <v/>
      </c>
      <c r="K29" s="53" t="str">
        <f t="shared" si="0"/>
        <v/>
      </c>
      <c r="L29" s="172"/>
      <c r="M29" s="173"/>
      <c r="N29" s="173"/>
      <c r="O29" s="174"/>
      <c r="P29" s="152" t="str">
        <f>IF(I29="","",VLOOKUP(I29,data!$A$3:$AE$5468,25,FALSE))</f>
        <v/>
      </c>
      <c r="Q29" s="153" t="str">
        <f>IF(I29="","",VLOOKUP(I29,data!$A$3:$AE$5468,20,FALSE))</f>
        <v/>
      </c>
    </row>
    <row r="30" spans="1:17" s="46" customFormat="1" ht="18" customHeight="1">
      <c r="A30" s="50">
        <v>11</v>
      </c>
      <c r="B30" s="178" t="str">
        <f>IF(I30="","",VLOOKUP(I30,data!$A$3:$AE$5468,19,FALSE))</f>
        <v/>
      </c>
      <c r="C30" s="179"/>
      <c r="D30" s="51" t="str">
        <f>IF(I30="","",VLOOKUP(I30,data!$A$3:$AE$5468,13,FALSE))</f>
        <v/>
      </c>
      <c r="E30" s="50" t="str">
        <f>IF(I30="","",VLOOKUP(I30,data!$A$3:$AE$5468,29,FALSE))</f>
        <v/>
      </c>
      <c r="F30" s="172"/>
      <c r="G30" s="173"/>
      <c r="H30" s="174"/>
      <c r="I30" s="171"/>
      <c r="J30" s="52" t="str">
        <f>IF(I30="","",VLOOKUP(I30,data!$A$3:$AE$5468,21,FALSE))</f>
        <v/>
      </c>
      <c r="K30" s="53" t="str">
        <f t="shared" si="0"/>
        <v/>
      </c>
      <c r="L30" s="172"/>
      <c r="M30" s="173"/>
      <c r="N30" s="173"/>
      <c r="O30" s="174"/>
      <c r="P30" s="152" t="str">
        <f>IF(I30="","",VLOOKUP(I30,data!$A$3:$AE$5468,25,FALSE))</f>
        <v/>
      </c>
      <c r="Q30" s="153" t="str">
        <f>IF(I30="","",VLOOKUP(I30,data!$A$3:$AE$5468,20,FALSE))</f>
        <v/>
      </c>
    </row>
    <row r="31" spans="1:17" s="46" customFormat="1" ht="18" customHeight="1">
      <c r="A31" s="50">
        <v>12</v>
      </c>
      <c r="B31" s="178" t="str">
        <f>IF(I31="","",VLOOKUP(I31,data!$A$3:$AE$5468,19,FALSE))</f>
        <v/>
      </c>
      <c r="C31" s="179"/>
      <c r="D31" s="51" t="str">
        <f>IF(I31="","",VLOOKUP(I31,data!$A$3:$AE$5468,13,FALSE))</f>
        <v/>
      </c>
      <c r="E31" s="50" t="str">
        <f>IF(I31="","",VLOOKUP(I31,data!$A$3:$AE$5468,29,FALSE))</f>
        <v/>
      </c>
      <c r="F31" s="172"/>
      <c r="G31" s="173"/>
      <c r="H31" s="174"/>
      <c r="I31" s="171"/>
      <c r="J31" s="52" t="str">
        <f>IF(I31="","",VLOOKUP(I31,data!$A$3:$AE$5468,21,FALSE))</f>
        <v/>
      </c>
      <c r="K31" s="53" t="str">
        <f t="shared" si="0"/>
        <v/>
      </c>
      <c r="L31" s="172"/>
      <c r="M31" s="173"/>
      <c r="N31" s="173"/>
      <c r="O31" s="174"/>
      <c r="P31" s="152" t="str">
        <f>IF(I31="","",VLOOKUP(I31,data!$A$3:$AE$5468,25,FALSE))</f>
        <v/>
      </c>
      <c r="Q31" s="153" t="str">
        <f>IF(I31="","",VLOOKUP(I31,data!$A$3:$AE$5468,20,FALSE))</f>
        <v/>
      </c>
    </row>
    <row r="32" spans="1:17" s="46" customFormat="1" ht="18" customHeight="1">
      <c r="A32" s="50">
        <v>13</v>
      </c>
      <c r="B32" s="178" t="str">
        <f>IF(I32="","",VLOOKUP(I32,data!$A$3:$AE$5468,19,FALSE))</f>
        <v/>
      </c>
      <c r="C32" s="179"/>
      <c r="D32" s="51" t="str">
        <f>IF(I32="","",VLOOKUP(I32,data!$A$3:$AE$5468,13,FALSE))</f>
        <v/>
      </c>
      <c r="E32" s="50" t="str">
        <f>IF(I32="","",VLOOKUP(I32,data!$A$3:$AE$5468,29,FALSE))</f>
        <v/>
      </c>
      <c r="F32" s="172"/>
      <c r="G32" s="173"/>
      <c r="H32" s="174"/>
      <c r="I32" s="171"/>
      <c r="J32" s="52" t="str">
        <f>IF(I32="","",VLOOKUP(I32,data!$A$3:$AE$5468,21,FALSE))</f>
        <v/>
      </c>
      <c r="K32" s="53" t="str">
        <f t="shared" si="0"/>
        <v/>
      </c>
      <c r="L32" s="172"/>
      <c r="M32" s="173"/>
      <c r="N32" s="173"/>
      <c r="O32" s="174"/>
      <c r="P32" s="152" t="str">
        <f>IF(I32="","",VLOOKUP(I32,data!$A$3:$AE$5468,25,FALSE))</f>
        <v/>
      </c>
      <c r="Q32" s="153" t="str">
        <f>IF(I32="","",VLOOKUP(I32,data!$A$3:$AE$5468,20,FALSE))</f>
        <v/>
      </c>
    </row>
    <row r="33" spans="1:17" s="46" customFormat="1" ht="18" customHeight="1">
      <c r="A33" s="50">
        <v>14</v>
      </c>
      <c r="B33" s="178" t="str">
        <f>IF(I33="","",VLOOKUP(I33,data!$A$3:$AE$5468,19,FALSE))</f>
        <v/>
      </c>
      <c r="C33" s="179"/>
      <c r="D33" s="51" t="str">
        <f>IF(I33="","",VLOOKUP(I33,data!$A$3:$AE$5468,13,FALSE))</f>
        <v/>
      </c>
      <c r="E33" s="50" t="str">
        <f>IF(I33="","",VLOOKUP(I33,data!$A$3:$AE$5468,29,FALSE))</f>
        <v/>
      </c>
      <c r="F33" s="172"/>
      <c r="G33" s="173"/>
      <c r="H33" s="174"/>
      <c r="I33" s="171"/>
      <c r="J33" s="52" t="str">
        <f>IF(I33="","",VLOOKUP(I33,data!$A$3:$AE$5468,21,FALSE))</f>
        <v/>
      </c>
      <c r="K33" s="53" t="str">
        <f t="shared" si="0"/>
        <v/>
      </c>
      <c r="L33" s="172"/>
      <c r="M33" s="173"/>
      <c r="N33" s="173"/>
      <c r="O33" s="174"/>
      <c r="P33" s="152" t="str">
        <f>IF(I33="","",VLOOKUP(I33,data!$A$3:$AE$5468,25,FALSE))</f>
        <v/>
      </c>
      <c r="Q33" s="153" t="str">
        <f>IF(I33="","",VLOOKUP(I33,data!$A$3:$AE$5468,20,FALSE))</f>
        <v/>
      </c>
    </row>
    <row r="34" spans="1:17" s="46" customFormat="1" ht="18" customHeight="1">
      <c r="A34" s="50">
        <v>15</v>
      </c>
      <c r="B34" s="178" t="str">
        <f>IF(I34="","",VLOOKUP(I34,data!$A$3:$AE$5468,19,FALSE))</f>
        <v/>
      </c>
      <c r="C34" s="179"/>
      <c r="D34" s="51" t="str">
        <f>IF(I34="","",VLOOKUP(I34,data!$A$3:$AE$5468,13,FALSE))</f>
        <v/>
      </c>
      <c r="E34" s="50" t="str">
        <f>IF(I34="","",VLOOKUP(I34,data!$A$3:$AE$5468,29,FALSE))</f>
        <v/>
      </c>
      <c r="F34" s="172"/>
      <c r="G34" s="173"/>
      <c r="H34" s="174"/>
      <c r="I34" s="171"/>
      <c r="J34" s="52" t="str">
        <f>IF(I34="","",VLOOKUP(I34,data!$A$3:$AE$5468,21,FALSE))</f>
        <v/>
      </c>
      <c r="K34" s="53" t="str">
        <f t="shared" si="0"/>
        <v/>
      </c>
      <c r="L34" s="172"/>
      <c r="M34" s="173"/>
      <c r="N34" s="173"/>
      <c r="O34" s="174"/>
      <c r="P34" s="152" t="str">
        <f>IF(I34="","",VLOOKUP(I34,data!$A$3:$AE$5468,25,FALSE))</f>
        <v/>
      </c>
      <c r="Q34" s="153" t="str">
        <f>IF(I34="","",VLOOKUP(I34,data!$A$3:$AE$5468,20,FALSE))</f>
        <v/>
      </c>
    </row>
    <row r="35" spans="1:17" s="46" customFormat="1" ht="18" customHeight="1">
      <c r="A35" s="50">
        <v>16</v>
      </c>
      <c r="B35" s="178" t="str">
        <f>IF(I35="","",VLOOKUP(I35,data!$A$3:$AE$5468,19,FALSE))</f>
        <v/>
      </c>
      <c r="C35" s="179"/>
      <c r="D35" s="51" t="str">
        <f>IF(I35="","",VLOOKUP(I35,data!$A$3:$AE$5468,13,FALSE))</f>
        <v/>
      </c>
      <c r="E35" s="50" t="str">
        <f>IF(I35="","",VLOOKUP(I35,data!$A$3:$AE$5468,29,FALSE))</f>
        <v/>
      </c>
      <c r="F35" s="172"/>
      <c r="G35" s="173"/>
      <c r="H35" s="174"/>
      <c r="I35" s="171"/>
      <c r="J35" s="52" t="str">
        <f>IF(I35="","",VLOOKUP(I35,data!$A$3:$AE$5468,21,FALSE))</f>
        <v/>
      </c>
      <c r="K35" s="53" t="str">
        <f t="shared" si="0"/>
        <v/>
      </c>
      <c r="L35" s="172"/>
      <c r="M35" s="173"/>
      <c r="N35" s="173"/>
      <c r="O35" s="174"/>
      <c r="P35" s="152" t="str">
        <f>IF(I35="","",VLOOKUP(I35,data!$A$3:$AE$5468,25,FALSE))</f>
        <v/>
      </c>
      <c r="Q35" s="153" t="str">
        <f>IF(I35="","",VLOOKUP(I35,data!$A$3:$AE$5468,20,FALSE))</f>
        <v/>
      </c>
    </row>
    <row r="36" spans="1:17" s="46" customFormat="1" ht="18" customHeight="1">
      <c r="A36" s="50">
        <v>17</v>
      </c>
      <c r="B36" s="178" t="str">
        <f>IF(I36="","",VLOOKUP(I36,data!$A$3:$AE$5468,19,FALSE))</f>
        <v/>
      </c>
      <c r="C36" s="179"/>
      <c r="D36" s="51" t="str">
        <f>IF(I36="","",VLOOKUP(I36,data!$A$3:$AE$5468,13,FALSE))</f>
        <v/>
      </c>
      <c r="E36" s="50" t="str">
        <f>IF(I36="","",VLOOKUP(I36,data!$A$3:$AE$5468,29,FALSE))</f>
        <v/>
      </c>
      <c r="F36" s="172"/>
      <c r="G36" s="173"/>
      <c r="H36" s="174"/>
      <c r="I36" s="171"/>
      <c r="J36" s="52" t="str">
        <f>IF(I36="","",VLOOKUP(I36,data!$A$3:$AE$5468,21,FALSE))</f>
        <v/>
      </c>
      <c r="K36" s="53" t="str">
        <f t="shared" si="0"/>
        <v/>
      </c>
      <c r="L36" s="172"/>
      <c r="M36" s="173"/>
      <c r="N36" s="173"/>
      <c r="O36" s="174"/>
      <c r="P36" s="152" t="str">
        <f>IF(I36="","",VLOOKUP(I36,data!$A$3:$AE$5468,25,FALSE))</f>
        <v/>
      </c>
      <c r="Q36" s="153" t="str">
        <f>IF(I36="","",VLOOKUP(I36,data!$A$3:$AE$5468,20,FALSE))</f>
        <v/>
      </c>
    </row>
    <row r="37" spans="1:17" s="46" customFormat="1" ht="18" customHeight="1">
      <c r="A37" s="50">
        <v>18</v>
      </c>
      <c r="B37" s="178" t="str">
        <f>IF(I37="","",VLOOKUP(I37,data!$A$3:$AE$5468,19,FALSE))</f>
        <v/>
      </c>
      <c r="C37" s="179"/>
      <c r="D37" s="51" t="str">
        <f>IF(I37="","",VLOOKUP(I37,data!$A$3:$AE$5468,13,FALSE))</f>
        <v/>
      </c>
      <c r="E37" s="50" t="str">
        <f>IF(I37="","",VLOOKUP(I37,data!$A$3:$AE$5468,29,FALSE))</f>
        <v/>
      </c>
      <c r="F37" s="172"/>
      <c r="G37" s="173"/>
      <c r="H37" s="174"/>
      <c r="I37" s="171"/>
      <c r="J37" s="52" t="str">
        <f>IF(I37="","",VLOOKUP(I37,data!$A$3:$AE$5468,21,FALSE))</f>
        <v/>
      </c>
      <c r="K37" s="53" t="str">
        <f t="shared" si="0"/>
        <v/>
      </c>
      <c r="L37" s="172"/>
      <c r="M37" s="173"/>
      <c r="N37" s="173"/>
      <c r="O37" s="174"/>
      <c r="P37" s="152" t="str">
        <f>IF(I37="","",VLOOKUP(I37,data!$A$3:$AE$5468,25,FALSE))</f>
        <v/>
      </c>
      <c r="Q37" s="153" t="str">
        <f>IF(I37="","",VLOOKUP(I37,data!$A$3:$AE$5468,20,FALSE))</f>
        <v/>
      </c>
    </row>
    <row r="38" spans="1:17" s="46" customFormat="1" ht="18" customHeight="1">
      <c r="A38" s="50">
        <v>19</v>
      </c>
      <c r="B38" s="178" t="str">
        <f>IF(I38="","",VLOOKUP(I38,data!$A$3:$AE$5468,19,FALSE))</f>
        <v/>
      </c>
      <c r="C38" s="179"/>
      <c r="D38" s="51" t="str">
        <f>IF(I38="","",VLOOKUP(I38,data!$A$3:$AE$5468,13,FALSE))</f>
        <v/>
      </c>
      <c r="E38" s="50" t="str">
        <f>IF(I38="","",VLOOKUP(I38,data!$A$3:$AE$5468,29,FALSE))</f>
        <v/>
      </c>
      <c r="F38" s="172"/>
      <c r="G38" s="173"/>
      <c r="H38" s="174"/>
      <c r="I38" s="171"/>
      <c r="J38" s="52" t="str">
        <f>IF(I38="","",VLOOKUP(I38,data!$A$3:$AE$5468,21,FALSE))</f>
        <v/>
      </c>
      <c r="K38" s="53" t="str">
        <f t="shared" si="0"/>
        <v/>
      </c>
      <c r="L38" s="172"/>
      <c r="M38" s="173"/>
      <c r="N38" s="173"/>
      <c r="O38" s="174"/>
      <c r="P38" s="152" t="str">
        <f>IF(I38="","",VLOOKUP(I38,data!$A$3:$AE$5468,25,FALSE))</f>
        <v/>
      </c>
      <c r="Q38" s="153" t="str">
        <f>IF(I38="","",VLOOKUP(I38,data!$A$3:$AE$5468,20,FALSE))</f>
        <v/>
      </c>
    </row>
    <row r="39" spans="1:17" s="46" customFormat="1" ht="18" customHeight="1">
      <c r="A39" s="50">
        <v>20</v>
      </c>
      <c r="B39" s="178" t="str">
        <f>IF(I39="","",VLOOKUP(I39,data!$A$3:$AE$5468,19,FALSE))</f>
        <v/>
      </c>
      <c r="C39" s="179"/>
      <c r="D39" s="51" t="str">
        <f>IF(I39="","",VLOOKUP(I39,data!$A$3:$AE$5468,13,FALSE))</f>
        <v/>
      </c>
      <c r="E39" s="50" t="str">
        <f>IF(I39="","",VLOOKUP(I39,data!$A$3:$AE$5468,29,FALSE))</f>
        <v/>
      </c>
      <c r="F39" s="172"/>
      <c r="G39" s="173"/>
      <c r="H39" s="174"/>
      <c r="I39" s="171"/>
      <c r="J39" s="52" t="str">
        <f>IF(I39="","",VLOOKUP(I39,data!$A$3:$AE$5468,21,FALSE))</f>
        <v/>
      </c>
      <c r="K39" s="53" t="str">
        <f t="shared" si="0"/>
        <v/>
      </c>
      <c r="L39" s="172"/>
      <c r="M39" s="173"/>
      <c r="N39" s="173"/>
      <c r="O39" s="174"/>
      <c r="P39" s="152" t="str">
        <f>IF(I39="","",VLOOKUP(I39,data!$A$3:$AE$5468,25,FALSE))</f>
        <v/>
      </c>
      <c r="Q39" s="153" t="str">
        <f>IF(I39="","",VLOOKUP(I39,data!$A$3:$AE$5468,20,FALSE))</f>
        <v/>
      </c>
    </row>
    <row r="40" spans="1:17" s="46" customFormat="1" ht="18" customHeight="1">
      <c r="A40" s="50">
        <v>21</v>
      </c>
      <c r="B40" s="178" t="str">
        <f>IF(I40="","",VLOOKUP(I40,data!$A$3:$AE$5468,19,FALSE))</f>
        <v/>
      </c>
      <c r="C40" s="179"/>
      <c r="D40" s="51" t="str">
        <f>IF(I40="","",VLOOKUP(I40,data!$A$3:$AE$5468,13,FALSE))</f>
        <v/>
      </c>
      <c r="E40" s="50" t="str">
        <f>IF(I40="","",VLOOKUP(I40,data!$A$3:$AE$5468,29,FALSE))</f>
        <v/>
      </c>
      <c r="F40" s="172"/>
      <c r="G40" s="173"/>
      <c r="H40" s="174"/>
      <c r="I40" s="171"/>
      <c r="J40" s="52" t="str">
        <f>IF(I40="","",VLOOKUP(I40,data!$A$3:$AE$5468,21,FALSE))</f>
        <v/>
      </c>
      <c r="K40" s="53" t="str">
        <f t="shared" si="0"/>
        <v/>
      </c>
      <c r="L40" s="172"/>
      <c r="M40" s="173"/>
      <c r="N40" s="173"/>
      <c r="O40" s="174"/>
      <c r="P40" s="152" t="str">
        <f>IF(I40="","",VLOOKUP(I40,data!$A$3:$AE$5468,25,FALSE))</f>
        <v/>
      </c>
      <c r="Q40" s="153" t="str">
        <f>IF(I40="","",VLOOKUP(I40,data!$A$3:$AE$5468,20,FALSE))</f>
        <v/>
      </c>
    </row>
    <row r="41" spans="1:17" s="46" customFormat="1" ht="18" customHeight="1">
      <c r="A41" s="50">
        <v>22</v>
      </c>
      <c r="B41" s="178" t="str">
        <f>IF(I41="","",VLOOKUP(I41,data!$A$3:$AE$5468,19,FALSE))</f>
        <v/>
      </c>
      <c r="C41" s="179"/>
      <c r="D41" s="51" t="str">
        <f>IF(I41="","",VLOOKUP(I41,data!$A$3:$AE$5468,13,FALSE))</f>
        <v/>
      </c>
      <c r="E41" s="50" t="str">
        <f>IF(I41="","",VLOOKUP(I41,data!$A$3:$AE$5468,29,FALSE))</f>
        <v/>
      </c>
      <c r="F41" s="172"/>
      <c r="G41" s="173"/>
      <c r="H41" s="174"/>
      <c r="I41" s="171"/>
      <c r="J41" s="52" t="str">
        <f>IF(I41="","",VLOOKUP(I41,data!$A$3:$AE$5468,21,FALSE))</f>
        <v/>
      </c>
      <c r="K41" s="53" t="str">
        <f t="shared" si="0"/>
        <v/>
      </c>
      <c r="L41" s="172"/>
      <c r="M41" s="173"/>
      <c r="N41" s="173"/>
      <c r="O41" s="174"/>
      <c r="P41" s="152" t="str">
        <f>IF(I41="","",VLOOKUP(I41,data!$A$3:$AE$5468,25,FALSE))</f>
        <v/>
      </c>
      <c r="Q41" s="153" t="str">
        <f>IF(I41="","",VLOOKUP(I41,data!$A$3:$AE$5468,20,FALSE))</f>
        <v/>
      </c>
    </row>
    <row r="42" spans="1:17" s="46" customFormat="1" ht="18" hidden="1" customHeight="1">
      <c r="A42" s="50">
        <v>23</v>
      </c>
      <c r="B42" s="178" t="str">
        <f>IF(I42="","",VLOOKUP(I42,data!$A$3:$AE$5468,19,FALSE))</f>
        <v/>
      </c>
      <c r="C42" s="179"/>
      <c r="D42" s="51" t="str">
        <f>IF(I42="","",VLOOKUP(I42,data!$A$3:$AE$5468,13,FALSE))</f>
        <v/>
      </c>
      <c r="E42" s="50" t="str">
        <f>IF(I42="","",VLOOKUP(I42,data!$A$3:$AE$5468,29,FALSE))</f>
        <v/>
      </c>
      <c r="F42" s="172"/>
      <c r="G42" s="173"/>
      <c r="H42" s="174"/>
      <c r="I42" s="171"/>
      <c r="J42" s="52" t="str">
        <f>IF(I42="","",VLOOKUP(I42,data!$A$3:$AE$5468,21,FALSE))</f>
        <v/>
      </c>
      <c r="K42" s="53" t="str">
        <f t="shared" si="0"/>
        <v/>
      </c>
      <c r="L42" s="172"/>
      <c r="M42" s="173"/>
      <c r="N42" s="173"/>
      <c r="O42" s="174"/>
      <c r="P42" s="152" t="str">
        <f>IF(I42="","",VLOOKUP(I42,data!$A$3:$AE$5468,25,FALSE))</f>
        <v/>
      </c>
      <c r="Q42" s="153" t="str">
        <f>IF(I42="","",VLOOKUP(I42,data!$A$3:$AE$5468,20,FALSE))</f>
        <v/>
      </c>
    </row>
    <row r="43" spans="1:17" s="46" customFormat="1" ht="18" hidden="1" customHeight="1">
      <c r="A43" s="50">
        <v>24</v>
      </c>
      <c r="B43" s="178" t="str">
        <f>IF(I43="","",VLOOKUP(I43,data!$A$3:$AE$5468,19,FALSE))</f>
        <v/>
      </c>
      <c r="C43" s="179"/>
      <c r="D43" s="51" t="str">
        <f>IF(I43="","",VLOOKUP(I43,data!$A$3:$AE$5468,13,FALSE))</f>
        <v/>
      </c>
      <c r="E43" s="50" t="str">
        <f>IF(I43="","",VLOOKUP(I43,data!$A$3:$AE$5468,29,FALSE))</f>
        <v/>
      </c>
      <c r="F43" s="172"/>
      <c r="G43" s="173"/>
      <c r="H43" s="174"/>
      <c r="I43" s="171"/>
      <c r="J43" s="52" t="str">
        <f>IF(I43="","",VLOOKUP(I43,data!$A$3:$AE$5468,21,FALSE))</f>
        <v/>
      </c>
      <c r="K43" s="53" t="str">
        <f t="shared" si="0"/>
        <v/>
      </c>
      <c r="L43" s="172"/>
      <c r="M43" s="173"/>
      <c r="N43" s="173"/>
      <c r="O43" s="174"/>
      <c r="P43" s="152" t="str">
        <f>IF(I43="","",VLOOKUP(I43,data!$A$3:$AE$5468,25,FALSE))</f>
        <v/>
      </c>
      <c r="Q43" s="153" t="str">
        <f>IF(I43="","",VLOOKUP(I43,data!$A$3:$AE$5468,20,FALSE))</f>
        <v/>
      </c>
    </row>
    <row r="44" spans="1:17" s="46" customFormat="1" ht="18" hidden="1" customHeight="1">
      <c r="A44" s="50">
        <v>25</v>
      </c>
      <c r="B44" s="178" t="str">
        <f>IF(I44="","",VLOOKUP(I44,data!$A$3:$AE$5468,19,FALSE))</f>
        <v/>
      </c>
      <c r="C44" s="179"/>
      <c r="D44" s="51" t="str">
        <f>IF(I44="","",VLOOKUP(I44,data!$A$3:$AE$5468,13,FALSE))</f>
        <v/>
      </c>
      <c r="E44" s="50" t="str">
        <f>IF(I44="","",VLOOKUP(I44,data!$A$3:$AE$5468,29,FALSE))</f>
        <v/>
      </c>
      <c r="F44" s="172"/>
      <c r="G44" s="173"/>
      <c r="H44" s="174"/>
      <c r="I44" s="171"/>
      <c r="J44" s="52" t="str">
        <f>IF(I44="","",VLOOKUP(I44,data!$A$3:$AE$5468,21,FALSE))</f>
        <v/>
      </c>
      <c r="K44" s="53" t="str">
        <f t="shared" si="0"/>
        <v/>
      </c>
      <c r="L44" s="172"/>
      <c r="M44" s="173"/>
      <c r="N44" s="173"/>
      <c r="O44" s="174"/>
      <c r="P44" s="152" t="str">
        <f>IF(I44="","",VLOOKUP(I44,data!$A$3:$AE$5468,25,FALSE))</f>
        <v/>
      </c>
      <c r="Q44" s="153" t="str">
        <f>IF(I44="","",VLOOKUP(I44,data!$A$3:$AE$5468,20,FALSE))</f>
        <v/>
      </c>
    </row>
    <row r="45" spans="1:17" s="46" customFormat="1" ht="18" hidden="1" customHeight="1">
      <c r="A45" s="50">
        <v>26</v>
      </c>
      <c r="B45" s="178" t="str">
        <f>IF(I45="","",VLOOKUP(I45,data!$A$3:$AE$5468,19,FALSE))</f>
        <v/>
      </c>
      <c r="C45" s="179"/>
      <c r="D45" s="51" t="str">
        <f>IF(I45="","",VLOOKUP(I45,data!$A$3:$AE$5468,13,FALSE))</f>
        <v/>
      </c>
      <c r="E45" s="50" t="str">
        <f>IF(I45="","",VLOOKUP(I45,data!$A$3:$AE$5468,29,FALSE))</f>
        <v/>
      </c>
      <c r="F45" s="172"/>
      <c r="G45" s="173"/>
      <c r="H45" s="174"/>
      <c r="I45" s="171"/>
      <c r="J45" s="52" t="str">
        <f>IF(I45="","",VLOOKUP(I45,data!$A$3:$AE$5468,21,FALSE))</f>
        <v/>
      </c>
      <c r="K45" s="53" t="str">
        <f t="shared" si="0"/>
        <v/>
      </c>
      <c r="L45" s="172"/>
      <c r="M45" s="173"/>
      <c r="N45" s="173"/>
      <c r="O45" s="174"/>
      <c r="P45" s="152" t="str">
        <f>IF(I45="","",VLOOKUP(I45,data!$A$3:$AE$5468,25,FALSE))</f>
        <v/>
      </c>
      <c r="Q45" s="153" t="str">
        <f>IF(I45="","",VLOOKUP(I45,data!$A$3:$AE$5468,20,FALSE))</f>
        <v/>
      </c>
    </row>
    <row r="46" spans="1:17" s="46" customFormat="1" ht="18" hidden="1" customHeight="1">
      <c r="A46" s="50">
        <v>27</v>
      </c>
      <c r="B46" s="178" t="str">
        <f>IF(I46="","",VLOOKUP(I46,data!$A$3:$AE$5468,19,FALSE))</f>
        <v/>
      </c>
      <c r="C46" s="179"/>
      <c r="D46" s="51" t="str">
        <f>IF(I46="","",VLOOKUP(I46,data!$A$3:$AE$5468,13,FALSE))</f>
        <v/>
      </c>
      <c r="E46" s="50" t="str">
        <f>IF(I46="","",VLOOKUP(I46,data!$A$3:$AE$5468,29,FALSE))</f>
        <v/>
      </c>
      <c r="F46" s="172"/>
      <c r="G46" s="173"/>
      <c r="H46" s="174"/>
      <c r="I46" s="171"/>
      <c r="J46" s="52" t="str">
        <f>IF(I46="","",VLOOKUP(I46,data!$A$3:$AE$5468,21,FALSE))</f>
        <v/>
      </c>
      <c r="K46" s="53" t="str">
        <f t="shared" si="0"/>
        <v/>
      </c>
      <c r="L46" s="172"/>
      <c r="M46" s="173"/>
      <c r="N46" s="173"/>
      <c r="O46" s="174"/>
      <c r="P46" s="152" t="str">
        <f>IF(I46="","",VLOOKUP(I46,data!$A$3:$AE$5468,25,FALSE))</f>
        <v/>
      </c>
      <c r="Q46" s="153" t="str">
        <f>IF(I46="","",VLOOKUP(I46,data!$A$3:$AE$5468,20,FALSE))</f>
        <v/>
      </c>
    </row>
    <row r="47" spans="1:17" s="46" customFormat="1" ht="18" hidden="1" customHeight="1">
      <c r="A47" s="50">
        <v>28</v>
      </c>
      <c r="B47" s="178" t="str">
        <f>IF(I47="","",VLOOKUP(I47,data!$A$3:$AE$5468,19,FALSE))</f>
        <v/>
      </c>
      <c r="C47" s="179"/>
      <c r="D47" s="51" t="str">
        <f>IF(I47="","",VLOOKUP(I47,data!$A$3:$AE$5468,13,FALSE))</f>
        <v/>
      </c>
      <c r="E47" s="50" t="str">
        <f>IF(I47="","",VLOOKUP(I47,data!$A$3:$AE$5468,29,FALSE))</f>
        <v/>
      </c>
      <c r="F47" s="172"/>
      <c r="G47" s="173"/>
      <c r="H47" s="174"/>
      <c r="I47" s="171"/>
      <c r="J47" s="52" t="str">
        <f>IF(I47="","",VLOOKUP(I47,data!$A$3:$AE$5468,21,FALSE))</f>
        <v/>
      </c>
      <c r="K47" s="53" t="str">
        <f t="shared" si="0"/>
        <v/>
      </c>
      <c r="L47" s="172"/>
      <c r="M47" s="173"/>
      <c r="N47" s="173"/>
      <c r="O47" s="174"/>
      <c r="P47" s="152" t="str">
        <f>IF(I47="","",VLOOKUP(I47,data!$A$3:$AE$5468,25,FALSE))</f>
        <v/>
      </c>
      <c r="Q47" s="153" t="str">
        <f>IF(I47="","",VLOOKUP(I47,data!$A$3:$AE$5468,20,FALSE))</f>
        <v/>
      </c>
    </row>
    <row r="48" spans="1:17" s="46" customFormat="1" ht="18" hidden="1" customHeight="1">
      <c r="A48" s="50">
        <v>29</v>
      </c>
      <c r="B48" s="178" t="str">
        <f>IF(I48="","",VLOOKUP(I48,data!$A$3:$AE$5468,19,FALSE))</f>
        <v/>
      </c>
      <c r="C48" s="179"/>
      <c r="D48" s="51" t="str">
        <f>IF(I48="","",VLOOKUP(I48,data!$A$3:$AE$5468,13,FALSE))</f>
        <v/>
      </c>
      <c r="E48" s="50" t="str">
        <f>IF(I48="","",VLOOKUP(I48,data!$A$3:$AE$5468,29,FALSE))</f>
        <v/>
      </c>
      <c r="F48" s="172"/>
      <c r="G48" s="173"/>
      <c r="H48" s="174"/>
      <c r="I48" s="122"/>
      <c r="J48" s="52" t="str">
        <f>IF(I48="","",VLOOKUP(I48,data!$A$3:$AE$5468,21,FALSE))</f>
        <v/>
      </c>
      <c r="K48" s="53" t="str">
        <f t="shared" si="0"/>
        <v/>
      </c>
      <c r="L48" s="172"/>
      <c r="M48" s="173"/>
      <c r="N48" s="173"/>
      <c r="O48" s="174"/>
      <c r="P48" s="152" t="str">
        <f>IF(I48="","",VLOOKUP(I48,data!$A$3:$AE$5468,25,FALSE))</f>
        <v/>
      </c>
      <c r="Q48" s="153" t="str">
        <f>IF(I48="","",VLOOKUP(I48,data!$A$3:$AE$5468,20,FALSE))</f>
        <v/>
      </c>
    </row>
    <row r="49" spans="1:17" s="46" customFormat="1" ht="18" hidden="1" customHeight="1">
      <c r="A49" s="50">
        <v>30</v>
      </c>
      <c r="B49" s="178" t="str">
        <f>IF(I49="","",VLOOKUP(I49,data!$A$3:$AE$5468,19,FALSE))</f>
        <v/>
      </c>
      <c r="C49" s="179"/>
      <c r="D49" s="51" t="str">
        <f>IF(I49="","",VLOOKUP(I49,data!$A$3:$AE$5468,13,FALSE))</f>
        <v/>
      </c>
      <c r="E49" s="50" t="str">
        <f>IF(I49="","",VLOOKUP(I49,data!$A$3:$AE$5468,29,FALSE))</f>
        <v/>
      </c>
      <c r="F49" s="172"/>
      <c r="G49" s="173"/>
      <c r="H49" s="174"/>
      <c r="I49" s="122"/>
      <c r="J49" s="52" t="str">
        <f>IF(I49="","",VLOOKUP(I49,data!$A$3:$AE$5468,21,FALSE))</f>
        <v/>
      </c>
      <c r="K49" s="53" t="str">
        <f t="shared" si="0"/>
        <v/>
      </c>
      <c r="L49" s="172"/>
      <c r="M49" s="173"/>
      <c r="N49" s="173"/>
      <c r="O49" s="174"/>
      <c r="P49" s="152" t="str">
        <f>IF(I49="","",VLOOKUP(I49,data!$A$3:$AE$5468,25,FALSE))</f>
        <v/>
      </c>
      <c r="Q49" s="153" t="str">
        <f>IF(I49="","",VLOOKUP(I49,data!$A$3:$AE$5468,20,FALSE))</f>
        <v/>
      </c>
    </row>
    <row r="50" spans="1:17" s="46" customFormat="1" ht="18" hidden="1" customHeight="1">
      <c r="A50" s="50">
        <v>31</v>
      </c>
      <c r="B50" s="178" t="str">
        <f>IF(I50="","",VLOOKUP(I50,data!$A$3:$AE$5468,19,FALSE))</f>
        <v/>
      </c>
      <c r="C50" s="179"/>
      <c r="D50" s="51" t="str">
        <f>IF(I50="","",VLOOKUP(I50,data!$A$3:$AE$5468,13,FALSE))</f>
        <v/>
      </c>
      <c r="E50" s="50" t="str">
        <f>IF(I50="","",VLOOKUP(I50,data!$A$3:$AE$5468,29,FALSE))</f>
        <v/>
      </c>
      <c r="F50" s="172"/>
      <c r="G50" s="173"/>
      <c r="H50" s="174"/>
      <c r="I50" s="122"/>
      <c r="J50" s="52" t="str">
        <f>IF(I50="","",VLOOKUP(I50,data!$A$3:$AE$5468,21,FALSE))</f>
        <v/>
      </c>
      <c r="K50" s="53" t="str">
        <f t="shared" si="0"/>
        <v/>
      </c>
      <c r="L50" s="172"/>
      <c r="M50" s="173"/>
      <c r="N50" s="173"/>
      <c r="O50" s="174"/>
      <c r="P50" s="152" t="str">
        <f>IF(I50="","",VLOOKUP(I50,data!$A$3:$AE$5468,25,FALSE))</f>
        <v/>
      </c>
      <c r="Q50" s="153" t="str">
        <f>IF(I50="","",VLOOKUP(I50,data!$A$3:$AE$5468,20,FALSE))</f>
        <v/>
      </c>
    </row>
    <row r="51" spans="1:17" s="46" customFormat="1" ht="18" hidden="1" customHeight="1">
      <c r="A51" s="50">
        <v>32</v>
      </c>
      <c r="B51" s="178" t="str">
        <f>IF(I51="","",VLOOKUP(I51,data!$A$3:$AE$5468,19,FALSE))</f>
        <v/>
      </c>
      <c r="C51" s="179"/>
      <c r="D51" s="51" t="str">
        <f>IF(I51="","",VLOOKUP(I51,data!$A$3:$AE$5468,13,FALSE))</f>
        <v/>
      </c>
      <c r="E51" s="50" t="str">
        <f>IF(I51="","",VLOOKUP(I51,data!$A$3:$AE$5468,29,FALSE))</f>
        <v/>
      </c>
      <c r="F51" s="172"/>
      <c r="G51" s="173"/>
      <c r="H51" s="174"/>
      <c r="I51" s="122"/>
      <c r="J51" s="52" t="str">
        <f>IF(I51="","",VLOOKUP(I51,data!$A$3:$AE$5468,21,FALSE))</f>
        <v/>
      </c>
      <c r="K51" s="53" t="str">
        <f t="shared" si="0"/>
        <v/>
      </c>
      <c r="L51" s="172"/>
      <c r="M51" s="173"/>
      <c r="N51" s="173"/>
      <c r="O51" s="174"/>
      <c r="P51" s="152" t="str">
        <f>IF(I51="","",VLOOKUP(I51,data!$A$3:$AE$5468,25,FALSE))</f>
        <v/>
      </c>
      <c r="Q51" s="153" t="str">
        <f>IF(I51="","",VLOOKUP(I51,data!$A$3:$AE$5468,20,FALSE))</f>
        <v/>
      </c>
    </row>
    <row r="52" spans="1:17" s="46" customFormat="1" ht="18" hidden="1" customHeight="1">
      <c r="A52" s="50">
        <v>33</v>
      </c>
      <c r="B52" s="178" t="str">
        <f>IF(I52="","",VLOOKUP(I52,data!$A$3:$AE$5468,19,FALSE))</f>
        <v/>
      </c>
      <c r="C52" s="179"/>
      <c r="D52" s="51" t="str">
        <f>IF(I52="","",VLOOKUP(I52,data!$A$3:$AE$5468,13,FALSE))</f>
        <v/>
      </c>
      <c r="E52" s="50" t="str">
        <f>IF(I52="","",VLOOKUP(I52,data!$A$3:$AE$5468,29,FALSE))</f>
        <v/>
      </c>
      <c r="F52" s="172"/>
      <c r="G52" s="173"/>
      <c r="H52" s="174"/>
      <c r="I52" s="122"/>
      <c r="J52" s="52" t="str">
        <f>IF(I52="","",VLOOKUP(I52,data!$A$3:$AE$5468,21,FALSE))</f>
        <v/>
      </c>
      <c r="K52" s="53" t="str">
        <f t="shared" si="0"/>
        <v/>
      </c>
      <c r="L52" s="172"/>
      <c r="M52" s="173"/>
      <c r="N52" s="173"/>
      <c r="O52" s="174"/>
      <c r="P52" s="152" t="str">
        <f>IF(I52="","",VLOOKUP(I52,data!$A$3:$AE$5468,25,FALSE))</f>
        <v/>
      </c>
      <c r="Q52" s="153" t="str">
        <f>IF(I52="","",VLOOKUP(I52,data!$A$3:$AE$5468,20,FALSE))</f>
        <v/>
      </c>
    </row>
    <row r="53" spans="1:17" s="46" customFormat="1" ht="18" hidden="1" customHeight="1">
      <c r="A53" s="50">
        <v>34</v>
      </c>
      <c r="B53" s="178" t="str">
        <f>IF(I53="","",VLOOKUP(I53,data!$A$3:$AE$5468,19,FALSE))</f>
        <v/>
      </c>
      <c r="C53" s="179"/>
      <c r="D53" s="51" t="str">
        <f>IF(I53="","",VLOOKUP(I53,data!$A$3:$AE$5468,13,FALSE))</f>
        <v/>
      </c>
      <c r="E53" s="50" t="str">
        <f>IF(I53="","",VLOOKUP(I53,data!$A$3:$AE$5468,29,FALSE))</f>
        <v/>
      </c>
      <c r="F53" s="172"/>
      <c r="G53" s="173"/>
      <c r="H53" s="174"/>
      <c r="I53" s="122"/>
      <c r="J53" s="52" t="str">
        <f>IF(I53="","",VLOOKUP(I53,data!$A$3:$AE$5468,21,FALSE))</f>
        <v/>
      </c>
      <c r="K53" s="53" t="str">
        <f t="shared" si="0"/>
        <v/>
      </c>
      <c r="L53" s="172"/>
      <c r="M53" s="173"/>
      <c r="N53" s="173"/>
      <c r="O53" s="174"/>
      <c r="P53" s="152" t="str">
        <f>IF(I53="","",VLOOKUP(I53,data!$A$3:$AE$5468,25,FALSE))</f>
        <v/>
      </c>
      <c r="Q53" s="153" t="str">
        <f>IF(I53="","",VLOOKUP(I53,data!$A$3:$AE$5468,20,FALSE))</f>
        <v/>
      </c>
    </row>
    <row r="54" spans="1:17" s="46" customFormat="1" ht="18" hidden="1" customHeight="1">
      <c r="A54" s="50">
        <v>35</v>
      </c>
      <c r="B54" s="178" t="str">
        <f>IF(I54="","",VLOOKUP(I54,data!$A$3:$AE$5468,19,FALSE))</f>
        <v/>
      </c>
      <c r="C54" s="179"/>
      <c r="D54" s="51" t="str">
        <f>IF(I54="","",VLOOKUP(I54,data!$A$3:$AE$5468,13,FALSE))</f>
        <v/>
      </c>
      <c r="E54" s="50" t="str">
        <f>IF(I54="","",VLOOKUP(I54,data!$A$3:$AE$5468,29,FALSE))</f>
        <v/>
      </c>
      <c r="F54" s="172"/>
      <c r="G54" s="173"/>
      <c r="H54" s="174"/>
      <c r="I54" s="122"/>
      <c r="J54" s="52" t="str">
        <f>IF(I54="","",VLOOKUP(I54,data!$A$3:$AE$5468,21,FALSE))</f>
        <v/>
      </c>
      <c r="K54" s="53" t="str">
        <f t="shared" si="0"/>
        <v/>
      </c>
      <c r="L54" s="172"/>
      <c r="M54" s="173"/>
      <c r="N54" s="173"/>
      <c r="O54" s="174"/>
      <c r="P54" s="152" t="str">
        <f>IF(I54="","",VLOOKUP(I54,data!$A$3:$AE$5468,25,FALSE))</f>
        <v/>
      </c>
      <c r="Q54" s="153" t="str">
        <f>IF(I54="","",VLOOKUP(I54,data!$A$3:$AE$5468,20,FALSE))</f>
        <v/>
      </c>
    </row>
    <row r="55" spans="1:17" s="46" customFormat="1" ht="18" hidden="1" customHeight="1">
      <c r="A55" s="50">
        <v>36</v>
      </c>
      <c r="B55" s="178" t="str">
        <f>IF(I55="","",VLOOKUP(I55,data!$A$3:$AE$5468,19,FALSE))</f>
        <v/>
      </c>
      <c r="C55" s="179"/>
      <c r="D55" s="51" t="str">
        <f>IF(I55="","",VLOOKUP(I55,data!$A$3:$AE$5468,13,FALSE))</f>
        <v/>
      </c>
      <c r="E55" s="50" t="str">
        <f>IF(I55="","",VLOOKUP(I55,data!$A$3:$AE$5468,29,FALSE))</f>
        <v/>
      </c>
      <c r="F55" s="172"/>
      <c r="G55" s="173"/>
      <c r="H55" s="174"/>
      <c r="I55" s="122"/>
      <c r="J55" s="52" t="str">
        <f>IF(I55="","",VLOOKUP(I55,data!$A$3:$AE$5468,21,FALSE))</f>
        <v/>
      </c>
      <c r="K55" s="53" t="str">
        <f t="shared" si="0"/>
        <v/>
      </c>
      <c r="L55" s="172"/>
      <c r="M55" s="173"/>
      <c r="N55" s="173"/>
      <c r="O55" s="174"/>
      <c r="P55" s="152" t="str">
        <f>IF(I55="","",VLOOKUP(I55,data!$A$3:$AE$5468,25,FALSE))</f>
        <v/>
      </c>
      <c r="Q55" s="153" t="str">
        <f>IF(I55="","",VLOOKUP(I55,data!$A$3:$AE$5468,20,FALSE))</f>
        <v/>
      </c>
    </row>
    <row r="56" spans="1:17" s="46" customFormat="1" ht="18" hidden="1" customHeight="1">
      <c r="A56" s="50">
        <v>37</v>
      </c>
      <c r="B56" s="178" t="str">
        <f>IF(I56="","",VLOOKUP(I56,data!$A$3:$AE$5468,19,FALSE))</f>
        <v/>
      </c>
      <c r="C56" s="179"/>
      <c r="D56" s="51" t="str">
        <f>IF(I56="","",VLOOKUP(I56,data!$A$3:$AE$5468,13,FALSE))</f>
        <v/>
      </c>
      <c r="E56" s="50" t="str">
        <f>IF(I56="","",VLOOKUP(I56,data!$A$3:$AE$5468,29,FALSE))</f>
        <v/>
      </c>
      <c r="F56" s="172"/>
      <c r="G56" s="173"/>
      <c r="H56" s="174"/>
      <c r="I56" s="122"/>
      <c r="J56" s="52" t="str">
        <f>IF(I56="","",VLOOKUP(I56,data!$A$3:$AE$5468,21,FALSE))</f>
        <v/>
      </c>
      <c r="K56" s="53" t="str">
        <f t="shared" si="0"/>
        <v/>
      </c>
      <c r="L56" s="172"/>
      <c r="M56" s="173"/>
      <c r="N56" s="173"/>
      <c r="O56" s="174"/>
      <c r="P56" s="152" t="str">
        <f>IF(I56="","",VLOOKUP(I56,data!$A$3:$AE$5468,25,FALSE))</f>
        <v/>
      </c>
      <c r="Q56" s="153" t="str">
        <f>IF(I56="","",VLOOKUP(I56,data!$A$3:$AE$5468,20,FALSE))</f>
        <v/>
      </c>
    </row>
    <row r="57" spans="1:17" s="46" customFormat="1" ht="18" hidden="1" customHeight="1">
      <c r="A57" s="50">
        <v>38</v>
      </c>
      <c r="B57" s="178" t="str">
        <f>IF(I57="","",VLOOKUP(I57,data!$A$3:$AE$5468,19,FALSE))</f>
        <v/>
      </c>
      <c r="C57" s="179"/>
      <c r="D57" s="51" t="str">
        <f>IF(I57="","",VLOOKUP(I57,data!$A$3:$AE$5468,13,FALSE))</f>
        <v/>
      </c>
      <c r="E57" s="50" t="str">
        <f>IF(I57="","",VLOOKUP(I57,data!$A$3:$AE$5468,29,FALSE))</f>
        <v/>
      </c>
      <c r="F57" s="172"/>
      <c r="G57" s="173"/>
      <c r="H57" s="174"/>
      <c r="I57" s="122"/>
      <c r="J57" s="52" t="str">
        <f>IF(I57="","",VLOOKUP(I57,data!$A$3:$AE$5468,21,FALSE))</f>
        <v/>
      </c>
      <c r="K57" s="53" t="str">
        <f t="shared" si="0"/>
        <v/>
      </c>
      <c r="L57" s="172"/>
      <c r="M57" s="173"/>
      <c r="N57" s="173"/>
      <c r="O57" s="174"/>
      <c r="P57" s="152" t="str">
        <f>IF(I57="","",VLOOKUP(I57,data!$A$3:$AE$5468,25,FALSE))</f>
        <v/>
      </c>
      <c r="Q57" s="153" t="str">
        <f>IF(I57="","",VLOOKUP(I57,data!$A$3:$AE$5468,20,FALSE))</f>
        <v/>
      </c>
    </row>
    <row r="58" spans="1:17" s="46" customFormat="1" ht="18" hidden="1" customHeight="1">
      <c r="A58" s="50">
        <v>39</v>
      </c>
      <c r="B58" s="178" t="str">
        <f>IF(I58="","",VLOOKUP(I58,data!$A$3:$AE$5468,19,FALSE))</f>
        <v/>
      </c>
      <c r="C58" s="179"/>
      <c r="D58" s="51" t="str">
        <f>IF(I58="","",VLOOKUP(I58,data!$A$3:$AE$5468,13,FALSE))</f>
        <v/>
      </c>
      <c r="E58" s="50" t="str">
        <f>IF(I58="","",VLOOKUP(I58,data!$A$3:$AE$5468,29,FALSE))</f>
        <v/>
      </c>
      <c r="F58" s="172"/>
      <c r="G58" s="173"/>
      <c r="H58" s="174"/>
      <c r="I58" s="122"/>
      <c r="J58" s="52" t="str">
        <f>IF(I58="","",VLOOKUP(I58,data!$A$3:$AE$5468,21,FALSE))</f>
        <v/>
      </c>
      <c r="K58" s="53" t="str">
        <f t="shared" si="0"/>
        <v/>
      </c>
      <c r="L58" s="172"/>
      <c r="M58" s="173"/>
      <c r="N58" s="173"/>
      <c r="O58" s="174"/>
      <c r="P58" s="152" t="str">
        <f>IF(I58="","",VLOOKUP(I58,data!$A$3:$AE$5468,25,FALSE))</f>
        <v/>
      </c>
      <c r="Q58" s="153" t="str">
        <f>IF(I58="","",VLOOKUP(I58,data!$A$3:$AE$5468,20,FALSE))</f>
        <v/>
      </c>
    </row>
    <row r="59" spans="1:17" s="46" customFormat="1" ht="18" hidden="1" customHeight="1">
      <c r="A59" s="50">
        <v>40</v>
      </c>
      <c r="B59" s="178" t="str">
        <f>IF(I59="","",VLOOKUP(I59,data!$A$3:$AE$5468,19,FALSE))</f>
        <v/>
      </c>
      <c r="C59" s="179"/>
      <c r="D59" s="51" t="str">
        <f>IF(I59="","",VLOOKUP(I59,data!$A$3:$AE$5468,13,FALSE))</f>
        <v/>
      </c>
      <c r="E59" s="50" t="str">
        <f>IF(I59="","",VLOOKUP(I59,data!$A$3:$AE$5468,29,FALSE))</f>
        <v/>
      </c>
      <c r="F59" s="172"/>
      <c r="G59" s="173"/>
      <c r="H59" s="174"/>
      <c r="I59" s="122"/>
      <c r="J59" s="52" t="str">
        <f>IF(I59="","",VLOOKUP(I59,data!$A$3:$AE$5468,21,FALSE))</f>
        <v/>
      </c>
      <c r="K59" s="53" t="str">
        <f t="shared" si="0"/>
        <v/>
      </c>
      <c r="L59" s="172"/>
      <c r="M59" s="173"/>
      <c r="N59" s="173"/>
      <c r="O59" s="174"/>
      <c r="P59" s="152" t="str">
        <f>IF(I59="","",VLOOKUP(I59,data!$A$3:$AE$5468,25,FALSE))</f>
        <v/>
      </c>
      <c r="Q59" s="153" t="str">
        <f>IF(I59="","",VLOOKUP(I59,data!$A$3:$AE$5468,20,FALSE))</f>
        <v/>
      </c>
    </row>
    <row r="60" spans="1:17" s="46" customFormat="1" ht="18" hidden="1" customHeight="1">
      <c r="A60" s="50">
        <v>41</v>
      </c>
      <c r="B60" s="178" t="str">
        <f>IF(I60="","",VLOOKUP(I60,data!$A$3:$AE$5468,19,FALSE))</f>
        <v/>
      </c>
      <c r="C60" s="179"/>
      <c r="D60" s="51" t="str">
        <f>IF(I60="","",VLOOKUP(I60,data!$A$3:$AE$5468,13,FALSE))</f>
        <v/>
      </c>
      <c r="E60" s="50" t="str">
        <f>IF(I60="","",VLOOKUP(I60,data!$A$3:$AE$5468,29,FALSE))</f>
        <v/>
      </c>
      <c r="F60" s="172"/>
      <c r="G60" s="173"/>
      <c r="H60" s="174"/>
      <c r="I60" s="122"/>
      <c r="J60" s="52" t="str">
        <f>IF(I60="","",VLOOKUP(I60,data!$A$3:$AE$5468,21,FALSE))</f>
        <v/>
      </c>
      <c r="K60" s="53" t="str">
        <f t="shared" si="0"/>
        <v/>
      </c>
      <c r="L60" s="172"/>
      <c r="M60" s="173"/>
      <c r="N60" s="173"/>
      <c r="O60" s="174"/>
      <c r="P60" s="152" t="str">
        <f>IF(I60="","",VLOOKUP(I60,data!$A$3:$AE$5468,25,FALSE))</f>
        <v/>
      </c>
      <c r="Q60" s="153" t="str">
        <f>IF(I60="","",VLOOKUP(I60,data!$A$3:$AE$5468,20,FALSE))</f>
        <v/>
      </c>
    </row>
    <row r="61" spans="1:17" s="46" customFormat="1" ht="18" hidden="1" customHeight="1">
      <c r="A61" s="50">
        <v>42</v>
      </c>
      <c r="B61" s="178" t="str">
        <f>IF(I61="","",VLOOKUP(I61,data!$A$3:$AE$5468,19,FALSE))</f>
        <v/>
      </c>
      <c r="C61" s="179"/>
      <c r="D61" s="51" t="str">
        <f>IF(I61="","",VLOOKUP(I61,data!$A$3:$AE$5468,13,FALSE))</f>
        <v/>
      </c>
      <c r="E61" s="50" t="str">
        <f>IF(I61="","",VLOOKUP(I61,data!$A$3:$AE$5468,29,FALSE))</f>
        <v/>
      </c>
      <c r="F61" s="172"/>
      <c r="G61" s="173"/>
      <c r="H61" s="174"/>
      <c r="I61" s="122"/>
      <c r="J61" s="52" t="str">
        <f>IF(I61="","",VLOOKUP(I61,data!$A$3:$AE$5468,21,FALSE))</f>
        <v/>
      </c>
      <c r="K61" s="53" t="str">
        <f t="shared" si="0"/>
        <v/>
      </c>
      <c r="L61" s="172"/>
      <c r="M61" s="173"/>
      <c r="N61" s="173"/>
      <c r="O61" s="174"/>
      <c r="P61" s="152" t="str">
        <f>IF(I61="","",VLOOKUP(I61,data!$A$3:$AE$5468,25,FALSE))</f>
        <v/>
      </c>
      <c r="Q61" s="153" t="str">
        <f>IF(I61="","",VLOOKUP(I61,data!$A$3:$AE$5468,20,FALSE))</f>
        <v/>
      </c>
    </row>
    <row r="62" spans="1:17" s="46" customFormat="1" ht="18" hidden="1" customHeight="1">
      <c r="A62" s="50">
        <v>43</v>
      </c>
      <c r="B62" s="178" t="str">
        <f>IF(I62="","",VLOOKUP(I62,data!$A$3:$AE$5468,19,FALSE))</f>
        <v/>
      </c>
      <c r="C62" s="179"/>
      <c r="D62" s="51" t="str">
        <f>IF(I62="","",VLOOKUP(I62,data!$A$3:$AE$5468,13,FALSE))</f>
        <v/>
      </c>
      <c r="E62" s="50" t="str">
        <f>IF(I62="","",VLOOKUP(I62,data!$A$3:$AE$5468,29,FALSE))</f>
        <v/>
      </c>
      <c r="F62" s="172"/>
      <c r="G62" s="173"/>
      <c r="H62" s="174"/>
      <c r="I62" s="122"/>
      <c r="J62" s="52" t="str">
        <f>IF(I62="","",VLOOKUP(I62,data!$A$3:$AE$5468,21,FALSE))</f>
        <v/>
      </c>
      <c r="K62" s="53" t="str">
        <f t="shared" si="0"/>
        <v/>
      </c>
      <c r="L62" s="172"/>
      <c r="M62" s="173"/>
      <c r="N62" s="173"/>
      <c r="O62" s="174"/>
      <c r="P62" s="152" t="str">
        <f>IF(I62="","",VLOOKUP(I62,data!$A$3:$AE$5468,25,FALSE))</f>
        <v/>
      </c>
      <c r="Q62" s="153" t="str">
        <f>IF(I62="","",VLOOKUP(I62,data!$A$3:$AE$5468,20,FALSE))</f>
        <v/>
      </c>
    </row>
    <row r="63" spans="1:17" s="46" customFormat="1" ht="18" hidden="1" customHeight="1">
      <c r="A63" s="50">
        <v>44</v>
      </c>
      <c r="B63" s="178" t="str">
        <f>IF(I63="","",VLOOKUP(I63,data!$A$3:$AE$5468,19,FALSE))</f>
        <v/>
      </c>
      <c r="C63" s="179"/>
      <c r="D63" s="51" t="str">
        <f>IF(I63="","",VLOOKUP(I63,data!$A$3:$AE$5468,13,FALSE))</f>
        <v/>
      </c>
      <c r="E63" s="50" t="str">
        <f>IF(I63="","",VLOOKUP(I63,data!$A$3:$AE$5468,29,FALSE))</f>
        <v/>
      </c>
      <c r="F63" s="172"/>
      <c r="G63" s="173"/>
      <c r="H63" s="174"/>
      <c r="I63" s="122"/>
      <c r="J63" s="52" t="str">
        <f>IF(I63="","",VLOOKUP(I63,data!$A$3:$AE$5468,21,FALSE))</f>
        <v/>
      </c>
      <c r="K63" s="53" t="str">
        <f t="shared" si="0"/>
        <v/>
      </c>
      <c r="L63" s="172"/>
      <c r="M63" s="173"/>
      <c r="N63" s="173"/>
      <c r="O63" s="174"/>
      <c r="P63" s="152" t="str">
        <f>IF(I63="","",VLOOKUP(I63,data!$A$3:$AE$5468,25,FALSE))</f>
        <v/>
      </c>
      <c r="Q63" s="153" t="str">
        <f>IF(I63="","",VLOOKUP(I63,data!$A$3:$AE$5468,20,FALSE))</f>
        <v/>
      </c>
    </row>
    <row r="64" spans="1:17" s="46" customFormat="1" ht="18" hidden="1" customHeight="1">
      <c r="A64" s="50">
        <v>45</v>
      </c>
      <c r="B64" s="178" t="str">
        <f>IF(I64="","",VLOOKUP(I64,data!$A$3:$AE$5468,19,FALSE))</f>
        <v/>
      </c>
      <c r="C64" s="179"/>
      <c r="D64" s="51" t="str">
        <f>IF(I64="","",VLOOKUP(I64,data!$A$3:$AE$5468,13,FALSE))</f>
        <v/>
      </c>
      <c r="E64" s="50" t="str">
        <f>IF(I64="","",VLOOKUP(I64,data!$A$3:$AE$5468,29,FALSE))</f>
        <v/>
      </c>
      <c r="F64" s="172"/>
      <c r="G64" s="173"/>
      <c r="H64" s="174"/>
      <c r="I64" s="122"/>
      <c r="J64" s="52" t="str">
        <f>IF(I64="","",VLOOKUP(I64,data!$A$3:$AE$5468,21,FALSE))</f>
        <v/>
      </c>
      <c r="K64" s="53" t="str">
        <f t="shared" si="0"/>
        <v/>
      </c>
      <c r="L64" s="172"/>
      <c r="M64" s="173"/>
      <c r="N64" s="173"/>
      <c r="O64" s="174"/>
      <c r="P64" s="152" t="str">
        <f>IF(I64="","",VLOOKUP(I64,data!$A$3:$AE$5468,25,FALSE))</f>
        <v/>
      </c>
      <c r="Q64" s="153" t="str">
        <f>IF(I64="","",VLOOKUP(I64,data!$A$3:$AE$5468,20,FALSE))</f>
        <v/>
      </c>
    </row>
    <row r="65" spans="1:17" s="46" customFormat="1" ht="18" hidden="1" customHeight="1">
      <c r="A65" s="50">
        <v>46</v>
      </c>
      <c r="B65" s="178" t="str">
        <f>IF(I65="","",VLOOKUP(I65,data!$A$3:$AE$5468,19,FALSE))</f>
        <v/>
      </c>
      <c r="C65" s="179"/>
      <c r="D65" s="51" t="str">
        <f>IF(I65="","",VLOOKUP(I65,data!$A$3:$AE$5468,13,FALSE))</f>
        <v/>
      </c>
      <c r="E65" s="50" t="str">
        <f>IF(I65="","",VLOOKUP(I65,data!$A$3:$AE$5468,29,FALSE))</f>
        <v/>
      </c>
      <c r="F65" s="172"/>
      <c r="G65" s="173"/>
      <c r="H65" s="174"/>
      <c r="I65" s="122"/>
      <c r="J65" s="52" t="str">
        <f>IF(I65="","",VLOOKUP(I65,data!$A$3:$AE$5468,21,FALSE))</f>
        <v/>
      </c>
      <c r="K65" s="53" t="str">
        <f t="shared" si="0"/>
        <v/>
      </c>
      <c r="L65" s="172"/>
      <c r="M65" s="173"/>
      <c r="N65" s="173"/>
      <c r="O65" s="174"/>
      <c r="P65" s="152" t="str">
        <f>IF(I65="","",VLOOKUP(I65,data!$A$3:$AE$5468,25,FALSE))</f>
        <v/>
      </c>
      <c r="Q65" s="153" t="str">
        <f>IF(I65="","",VLOOKUP(I65,data!$A$3:$AE$5468,20,FALSE))</f>
        <v/>
      </c>
    </row>
    <row r="66" spans="1:17" s="46" customFormat="1" ht="18" hidden="1" customHeight="1">
      <c r="A66" s="50">
        <v>47</v>
      </c>
      <c r="B66" s="178" t="str">
        <f>IF(I66="","",VLOOKUP(I66,data!$A$3:$AE$5468,19,FALSE))</f>
        <v/>
      </c>
      <c r="C66" s="179"/>
      <c r="D66" s="51" t="str">
        <f>IF(I66="","",VLOOKUP(I66,data!$A$3:$AE$5468,13,FALSE))</f>
        <v/>
      </c>
      <c r="E66" s="50" t="str">
        <f>IF(I66="","",VLOOKUP(I66,data!$A$3:$AE$5468,29,FALSE))</f>
        <v/>
      </c>
      <c r="F66" s="172"/>
      <c r="G66" s="173"/>
      <c r="H66" s="174"/>
      <c r="I66" s="122"/>
      <c r="J66" s="52" t="str">
        <f>IF(I66="","",VLOOKUP(I66,data!$A$3:$AE$5468,21,FALSE))</f>
        <v/>
      </c>
      <c r="K66" s="53" t="str">
        <f t="shared" si="0"/>
        <v/>
      </c>
      <c r="L66" s="172"/>
      <c r="M66" s="173"/>
      <c r="N66" s="173"/>
      <c r="O66" s="174"/>
      <c r="P66" s="152" t="str">
        <f>IF(I66="","",VLOOKUP(I66,data!$A$3:$AE$5468,25,FALSE))</f>
        <v/>
      </c>
      <c r="Q66" s="153" t="str">
        <f>IF(I66="","",VLOOKUP(I66,data!$A$3:$AE$5468,20,FALSE))</f>
        <v/>
      </c>
    </row>
    <row r="67" spans="1:17" s="46" customFormat="1" ht="18" hidden="1" customHeight="1">
      <c r="A67" s="50">
        <v>48</v>
      </c>
      <c r="B67" s="178" t="str">
        <f>IF(I67="","",VLOOKUP(I67,data!$A$3:$AE$5468,19,FALSE))</f>
        <v/>
      </c>
      <c r="C67" s="179"/>
      <c r="D67" s="51" t="str">
        <f>IF(I67="","",VLOOKUP(I67,data!$A$3:$AE$5468,13,FALSE))</f>
        <v/>
      </c>
      <c r="E67" s="50" t="str">
        <f>IF(I67="","",VLOOKUP(I67,data!$A$3:$AE$5468,29,FALSE))</f>
        <v/>
      </c>
      <c r="F67" s="172"/>
      <c r="G67" s="173"/>
      <c r="H67" s="174"/>
      <c r="I67" s="122"/>
      <c r="J67" s="52" t="str">
        <f>IF(I67="","",VLOOKUP(I67,data!$A$3:$AE$5468,21,FALSE))</f>
        <v/>
      </c>
      <c r="K67" s="53" t="str">
        <f t="shared" si="0"/>
        <v/>
      </c>
      <c r="L67" s="172"/>
      <c r="M67" s="173"/>
      <c r="N67" s="173"/>
      <c r="O67" s="174"/>
      <c r="P67" s="152" t="str">
        <f>IF(I67="","",VLOOKUP(I67,data!$A$3:$AE$5468,25,FALSE))</f>
        <v/>
      </c>
      <c r="Q67" s="153" t="str">
        <f>IF(I67="","",VLOOKUP(I67,data!$A$3:$AE$5468,20,FALSE))</f>
        <v/>
      </c>
    </row>
    <row r="68" spans="1:17" s="46" customFormat="1" ht="18" hidden="1" customHeight="1">
      <c r="A68" s="50">
        <v>49</v>
      </c>
      <c r="B68" s="178" t="str">
        <f>IF(I68="","",VLOOKUP(I68,data!$A$3:$AE$5468,19,FALSE))</f>
        <v/>
      </c>
      <c r="C68" s="179"/>
      <c r="D68" s="51" t="str">
        <f>IF(I68="","",VLOOKUP(I68,data!$A$3:$AE$5468,13,FALSE))</f>
        <v/>
      </c>
      <c r="E68" s="50" t="str">
        <f>IF(I68="","",VLOOKUP(I68,data!$A$3:$AE$5468,29,FALSE))</f>
        <v/>
      </c>
      <c r="F68" s="172"/>
      <c r="G68" s="173"/>
      <c r="H68" s="174"/>
      <c r="I68" s="122"/>
      <c r="J68" s="52" t="str">
        <f>IF(I68="","",VLOOKUP(I68,data!$A$3:$AE$5468,21,FALSE))</f>
        <v/>
      </c>
      <c r="K68" s="53" t="str">
        <f t="shared" si="0"/>
        <v/>
      </c>
      <c r="L68" s="172"/>
      <c r="M68" s="173"/>
      <c r="N68" s="173"/>
      <c r="O68" s="174"/>
      <c r="P68" s="152" t="str">
        <f>IF(I68="","",VLOOKUP(I68,data!$A$3:$AE$5468,25,FALSE))</f>
        <v/>
      </c>
      <c r="Q68" s="153" t="str">
        <f>IF(I68="","",VLOOKUP(I68,data!$A$3:$AE$5468,20,FALSE))</f>
        <v/>
      </c>
    </row>
    <row r="69" spans="1:17" s="46" customFormat="1" ht="18" hidden="1" customHeight="1">
      <c r="A69" s="50">
        <v>50</v>
      </c>
      <c r="B69" s="178" t="str">
        <f>IF(I69="","",VLOOKUP(I69,data!$A$3:$AE$5468,19,FALSE))</f>
        <v/>
      </c>
      <c r="C69" s="179"/>
      <c r="D69" s="51" t="str">
        <f>IF(I69="","",VLOOKUP(I69,data!$A$3:$AE$5468,13,FALSE))</f>
        <v/>
      </c>
      <c r="E69" s="50" t="str">
        <f>IF(I69="","",VLOOKUP(I69,data!$A$3:$AE$5468,29,FALSE))</f>
        <v/>
      </c>
      <c r="F69" s="172"/>
      <c r="G69" s="173"/>
      <c r="H69" s="174"/>
      <c r="I69" s="122"/>
      <c r="J69" s="52" t="str">
        <f>IF(I69="","",VLOOKUP(I69,data!$A$3:$AE$5468,21,FALSE))</f>
        <v/>
      </c>
      <c r="K69" s="53" t="str">
        <f t="shared" si="0"/>
        <v/>
      </c>
      <c r="L69" s="172"/>
      <c r="M69" s="173"/>
      <c r="N69" s="173"/>
      <c r="O69" s="174"/>
      <c r="P69" s="152" t="str">
        <f>IF(I69="","",VLOOKUP(I69,data!$A$3:$AE$5468,25,FALSE))</f>
        <v/>
      </c>
      <c r="Q69" s="153" t="str">
        <f>IF(I69="","",VLOOKUP(I69,data!$A$3:$AE$5468,20,FALSE))</f>
        <v/>
      </c>
    </row>
    <row r="70" spans="1:17" s="46" customFormat="1" ht="18" hidden="1" customHeight="1">
      <c r="A70" s="50">
        <v>51</v>
      </c>
      <c r="B70" s="178" t="str">
        <f>IF(I70="","",VLOOKUP(I70,data!$A$3:$AE$5468,19,FALSE))</f>
        <v/>
      </c>
      <c r="C70" s="179"/>
      <c r="D70" s="51" t="str">
        <f>IF(I70="","",VLOOKUP(I70,data!$A$3:$AE$5468,13,FALSE))</f>
        <v/>
      </c>
      <c r="E70" s="50" t="str">
        <f>IF(I70="","",VLOOKUP(I70,data!$A$3:$AE$5468,29,FALSE))</f>
        <v/>
      </c>
      <c r="F70" s="172"/>
      <c r="G70" s="173"/>
      <c r="H70" s="174"/>
      <c r="I70" s="122"/>
      <c r="J70" s="52" t="str">
        <f>IF(I70="","",VLOOKUP(I70,data!$A$3:$AE$5468,21,FALSE))</f>
        <v/>
      </c>
      <c r="K70" s="53" t="str">
        <f t="shared" si="0"/>
        <v/>
      </c>
      <c r="L70" s="172"/>
      <c r="M70" s="173"/>
      <c r="N70" s="173"/>
      <c r="O70" s="174"/>
      <c r="P70" s="152" t="str">
        <f>IF(I70="","",VLOOKUP(I70,data!$A$3:$AE$5468,25,FALSE))</f>
        <v/>
      </c>
      <c r="Q70" s="153" t="str">
        <f>IF(I70="","",VLOOKUP(I70,data!$A$3:$AE$5468,20,FALSE))</f>
        <v/>
      </c>
    </row>
    <row r="71" spans="1:17" s="46" customFormat="1" ht="18" hidden="1" customHeight="1">
      <c r="A71" s="50">
        <v>52</v>
      </c>
      <c r="B71" s="178" t="str">
        <f>IF(I71="","",VLOOKUP(I71,data!$A$3:$AE$5468,19,FALSE))</f>
        <v/>
      </c>
      <c r="C71" s="179"/>
      <c r="D71" s="51" t="str">
        <f>IF(I71="","",VLOOKUP(I71,data!$A$3:$AE$5468,13,FALSE))</f>
        <v/>
      </c>
      <c r="E71" s="50" t="str">
        <f>IF(I71="","",VLOOKUP(I71,data!$A$3:$AE$5468,29,FALSE))</f>
        <v/>
      </c>
      <c r="F71" s="172"/>
      <c r="G71" s="173"/>
      <c r="H71" s="174"/>
      <c r="I71" s="122"/>
      <c r="J71" s="52" t="str">
        <f>IF(I71="","",VLOOKUP(I71,data!$A$3:$AE$5468,21,FALSE))</f>
        <v/>
      </c>
      <c r="K71" s="53" t="str">
        <f t="shared" si="0"/>
        <v/>
      </c>
      <c r="L71" s="172"/>
      <c r="M71" s="173"/>
      <c r="N71" s="173"/>
      <c r="O71" s="174"/>
      <c r="P71" s="152" t="str">
        <f>IF(I71="","",VLOOKUP(I71,data!$A$3:$AE$5468,25,FALSE))</f>
        <v/>
      </c>
      <c r="Q71" s="153" t="str">
        <f>IF(I71="","",VLOOKUP(I71,data!$A$3:$AE$5468,20,FALSE))</f>
        <v/>
      </c>
    </row>
    <row r="72" spans="1:17" s="46" customFormat="1" ht="18" hidden="1" customHeight="1">
      <c r="A72" s="50">
        <v>53</v>
      </c>
      <c r="B72" s="178" t="str">
        <f>IF(I72="","",VLOOKUP(I72,data!$A$3:$AE$5468,19,FALSE))</f>
        <v/>
      </c>
      <c r="C72" s="179"/>
      <c r="D72" s="51" t="str">
        <f>IF(I72="","",VLOOKUP(I72,data!$A$3:$AE$5468,13,FALSE))</f>
        <v/>
      </c>
      <c r="E72" s="50" t="str">
        <f>IF(I72="","",VLOOKUP(I72,data!$A$3:$AE$5468,29,FALSE))</f>
        <v/>
      </c>
      <c r="F72" s="172"/>
      <c r="G72" s="173"/>
      <c r="H72" s="174"/>
      <c r="I72" s="122"/>
      <c r="J72" s="52" t="str">
        <f>IF(I72="","",VLOOKUP(I72,data!$A$3:$AE$5468,21,FALSE))</f>
        <v/>
      </c>
      <c r="K72" s="53" t="str">
        <f t="shared" si="0"/>
        <v/>
      </c>
      <c r="L72" s="172"/>
      <c r="M72" s="173"/>
      <c r="N72" s="173"/>
      <c r="O72" s="174"/>
      <c r="P72" s="152" t="str">
        <f>IF(I72="","",VLOOKUP(I72,data!$A$3:$AE$5468,25,FALSE))</f>
        <v/>
      </c>
      <c r="Q72" s="153" t="str">
        <f>IF(I72="","",VLOOKUP(I72,data!$A$3:$AE$5468,20,FALSE))</f>
        <v/>
      </c>
    </row>
    <row r="73" spans="1:17" s="46" customFormat="1" ht="18" hidden="1" customHeight="1">
      <c r="A73" s="50">
        <v>54</v>
      </c>
      <c r="B73" s="178" t="str">
        <f>IF(I73="","",VLOOKUP(I73,data!$A$3:$AE$5468,19,FALSE))</f>
        <v/>
      </c>
      <c r="C73" s="179"/>
      <c r="D73" s="51" t="str">
        <f>IF(I73="","",VLOOKUP(I73,data!$A$3:$AE$5468,13,FALSE))</f>
        <v/>
      </c>
      <c r="E73" s="50" t="str">
        <f>IF(I73="","",VLOOKUP(I73,data!$A$3:$AE$5468,29,FALSE))</f>
        <v/>
      </c>
      <c r="F73" s="172"/>
      <c r="G73" s="173"/>
      <c r="H73" s="174"/>
      <c r="I73" s="122"/>
      <c r="J73" s="52" t="str">
        <f>IF(I73="","",VLOOKUP(I73,data!$A$3:$AE$5468,21,FALSE))</f>
        <v/>
      </c>
      <c r="K73" s="53" t="str">
        <f t="shared" si="0"/>
        <v/>
      </c>
      <c r="L73" s="172"/>
      <c r="M73" s="173"/>
      <c r="N73" s="173"/>
      <c r="O73" s="174"/>
      <c r="P73" s="152" t="str">
        <f>IF(I73="","",VLOOKUP(I73,data!$A$3:$AE$5468,25,FALSE))</f>
        <v/>
      </c>
      <c r="Q73" s="153" t="str">
        <f>IF(I73="","",VLOOKUP(I73,data!$A$3:$AE$5468,20,FALSE))</f>
        <v/>
      </c>
    </row>
    <row r="74" spans="1:17" s="46" customFormat="1" ht="18" hidden="1" customHeight="1">
      <c r="A74" s="50">
        <v>55</v>
      </c>
      <c r="B74" s="178" t="str">
        <f>IF(I74="","",VLOOKUP(I74,data!$A$3:$AE$5468,19,FALSE))</f>
        <v/>
      </c>
      <c r="C74" s="179"/>
      <c r="D74" s="51" t="str">
        <f>IF(I74="","",VLOOKUP(I74,data!$A$3:$AE$5468,13,FALSE))</f>
        <v/>
      </c>
      <c r="E74" s="50" t="str">
        <f>IF(I74="","",VLOOKUP(I74,data!$A$3:$AE$5468,29,FALSE))</f>
        <v/>
      </c>
      <c r="F74" s="172"/>
      <c r="G74" s="173"/>
      <c r="H74" s="174"/>
      <c r="I74" s="122"/>
      <c r="J74" s="52" t="str">
        <f>IF(I74="","",VLOOKUP(I74,data!$A$3:$AE$5468,21,FALSE))</f>
        <v/>
      </c>
      <c r="K74" s="53" t="str">
        <f t="shared" si="0"/>
        <v/>
      </c>
      <c r="L74" s="172"/>
      <c r="M74" s="173"/>
      <c r="N74" s="173"/>
      <c r="O74" s="174"/>
      <c r="P74" s="152" t="str">
        <f>IF(I74="","",VLOOKUP(I74,data!$A$3:$AE$5468,25,FALSE))</f>
        <v/>
      </c>
      <c r="Q74" s="153" t="str">
        <f>IF(I74="","",VLOOKUP(I74,data!$A$3:$AE$5468,20,FALSE))</f>
        <v/>
      </c>
    </row>
    <row r="75" spans="1:17" s="46" customFormat="1" ht="18" hidden="1" customHeight="1">
      <c r="A75" s="50">
        <v>56</v>
      </c>
      <c r="B75" s="178" t="str">
        <f>IF(I75="","",VLOOKUP(I75,data!$A$3:$AE$5468,19,FALSE))</f>
        <v/>
      </c>
      <c r="C75" s="179"/>
      <c r="D75" s="51" t="str">
        <f>IF(I75="","",VLOOKUP(I75,data!$A$3:$AE$5468,13,FALSE))</f>
        <v/>
      </c>
      <c r="E75" s="50" t="str">
        <f>IF(I75="","",VLOOKUP(I75,data!$A$3:$AE$5468,29,FALSE))</f>
        <v/>
      </c>
      <c r="F75" s="172"/>
      <c r="G75" s="173"/>
      <c r="H75" s="174"/>
      <c r="I75" s="122"/>
      <c r="J75" s="52" t="str">
        <f>IF(I75="","",VLOOKUP(I75,data!$A$3:$AE$5468,21,FALSE))</f>
        <v/>
      </c>
      <c r="K75" s="53" t="str">
        <f t="shared" si="0"/>
        <v/>
      </c>
      <c r="L75" s="172"/>
      <c r="M75" s="173"/>
      <c r="N75" s="173"/>
      <c r="O75" s="174"/>
      <c r="P75" s="152" t="str">
        <f>IF(I75="","",VLOOKUP(I75,data!$A$3:$AE$5468,25,FALSE))</f>
        <v/>
      </c>
      <c r="Q75" s="153" t="str">
        <f>IF(I75="","",VLOOKUP(I75,data!$A$3:$AE$5468,20,FALSE))</f>
        <v/>
      </c>
    </row>
    <row r="76" spans="1:17" s="46" customFormat="1" ht="19.5" hidden="1" customHeight="1">
      <c r="A76" s="50">
        <v>57</v>
      </c>
      <c r="B76" s="178" t="str">
        <f>IF(I76="","",VLOOKUP(I76,data!$A$3:$AE$5468,19,FALSE))</f>
        <v/>
      </c>
      <c r="C76" s="179"/>
      <c r="D76" s="51" t="str">
        <f>IF(I76="","",VLOOKUP(I76,data!$A$3:$AE$5468,13,FALSE))</f>
        <v/>
      </c>
      <c r="E76" s="50" t="str">
        <f>IF(I76="","",VLOOKUP(I76,data!$A$3:$AE$5468,29,FALSE))</f>
        <v/>
      </c>
      <c r="F76" s="172"/>
      <c r="G76" s="173"/>
      <c r="H76" s="174"/>
      <c r="I76" s="122"/>
      <c r="J76" s="52" t="str">
        <f>IF(I76="","",VLOOKUP(I76,data!$A$3:$AE$5468,21,FALSE))</f>
        <v/>
      </c>
      <c r="K76" s="53" t="str">
        <f t="shared" si="0"/>
        <v/>
      </c>
      <c r="L76" s="172"/>
      <c r="M76" s="173"/>
      <c r="N76" s="173"/>
      <c r="O76" s="174"/>
      <c r="P76" s="152" t="str">
        <f>IF(I76="","",VLOOKUP(I76,data!$A$3:$AE$5468,25,FALSE))</f>
        <v/>
      </c>
      <c r="Q76" s="153" t="str">
        <f>IF(I76="","",VLOOKUP(I76,data!$A$3:$AE$5468,20,FALSE))</f>
        <v/>
      </c>
    </row>
    <row r="77" spans="1:17" s="46" customFormat="1" ht="18" hidden="1" customHeight="1">
      <c r="A77" s="50">
        <v>58</v>
      </c>
      <c r="B77" s="178" t="str">
        <f>IF(I77="","",VLOOKUP(I77,data!$A$3:$AE$5468,19,FALSE))</f>
        <v/>
      </c>
      <c r="C77" s="179"/>
      <c r="D77" s="51" t="str">
        <f>IF(I77="","",VLOOKUP(I77,data!$A$3:$AE$5468,13,FALSE))</f>
        <v/>
      </c>
      <c r="E77" s="50" t="str">
        <f>IF(I77="","",VLOOKUP(I77,data!$A$3:$AE$5468,29,FALSE))</f>
        <v/>
      </c>
      <c r="F77" s="172"/>
      <c r="G77" s="173"/>
      <c r="H77" s="174"/>
      <c r="I77" s="122"/>
      <c r="J77" s="52" t="str">
        <f>IF(I77="","",VLOOKUP(I77,data!$A$3:$AE$5468,21,FALSE))</f>
        <v/>
      </c>
      <c r="K77" s="53" t="str">
        <f t="shared" si="0"/>
        <v/>
      </c>
      <c r="L77" s="172"/>
      <c r="M77" s="173"/>
      <c r="N77" s="173"/>
      <c r="O77" s="174"/>
      <c r="P77" s="152" t="str">
        <f>IF(I77="","",VLOOKUP(I77,data!$A$3:$AE$5468,25,FALSE))</f>
        <v/>
      </c>
      <c r="Q77" s="153" t="str">
        <f>IF(I77="","",VLOOKUP(I77,data!$A$3:$AE$5468,20,FALSE))</f>
        <v/>
      </c>
    </row>
    <row r="78" spans="1:17" s="46" customFormat="1" ht="18" hidden="1" customHeight="1">
      <c r="A78" s="50">
        <v>59</v>
      </c>
      <c r="B78" s="178" t="str">
        <f>IF(I78="","",VLOOKUP(I78,data!$A$3:$AE$5468,19,FALSE))</f>
        <v/>
      </c>
      <c r="C78" s="179"/>
      <c r="D78" s="51" t="str">
        <f>IF(I78="","",VLOOKUP(I78,data!$A$3:$AE$5468,13,FALSE))</f>
        <v/>
      </c>
      <c r="E78" s="50" t="str">
        <f>IF(I78="","",VLOOKUP(I78,data!$A$3:$AE$5468,29,FALSE))</f>
        <v/>
      </c>
      <c r="F78" s="172"/>
      <c r="G78" s="173"/>
      <c r="H78" s="174"/>
      <c r="I78" s="122"/>
      <c r="J78" s="52" t="str">
        <f>IF(I78="","",VLOOKUP(I78,data!$A$3:$AE$5468,21,FALSE))</f>
        <v/>
      </c>
      <c r="K78" s="53" t="str">
        <f t="shared" si="0"/>
        <v/>
      </c>
      <c r="L78" s="172"/>
      <c r="M78" s="173"/>
      <c r="N78" s="173"/>
      <c r="O78" s="174"/>
      <c r="P78" s="152" t="str">
        <f>IF(I78="","",VLOOKUP(I78,data!$A$3:$AE$5468,25,FALSE))</f>
        <v/>
      </c>
      <c r="Q78" s="153" t="str">
        <f>IF(I78="","",VLOOKUP(I78,data!$A$3:$AE$5468,20,FALSE))</f>
        <v/>
      </c>
    </row>
    <row r="79" spans="1:17" s="46" customFormat="1" ht="18" hidden="1" customHeight="1">
      <c r="A79" s="50">
        <v>60</v>
      </c>
      <c r="B79" s="178" t="str">
        <f>IF(I79="","",VLOOKUP(I79,data!$A$3:$AE$5468,19,FALSE))</f>
        <v/>
      </c>
      <c r="C79" s="179"/>
      <c r="D79" s="51" t="str">
        <f>IF(I79="","",VLOOKUP(I79,data!$A$3:$AE$5468,13,FALSE))</f>
        <v/>
      </c>
      <c r="E79" s="50" t="str">
        <f>IF(I79="","",VLOOKUP(I79,data!$A$3:$AE$5468,29,FALSE))</f>
        <v/>
      </c>
      <c r="F79" s="172"/>
      <c r="G79" s="173"/>
      <c r="H79" s="174"/>
      <c r="I79" s="122"/>
      <c r="J79" s="52" t="str">
        <f>IF(I79="","",VLOOKUP(I79,data!$A$3:$AE$5468,21,FALSE))</f>
        <v/>
      </c>
      <c r="K79" s="53" t="str">
        <f t="shared" si="0"/>
        <v/>
      </c>
      <c r="L79" s="172"/>
      <c r="M79" s="173"/>
      <c r="N79" s="173"/>
      <c r="O79" s="174"/>
      <c r="P79" s="152" t="str">
        <f>IF(I79="","",VLOOKUP(I79,data!$A$3:$AE$5468,25,FALSE))</f>
        <v/>
      </c>
      <c r="Q79" s="153" t="str">
        <f>IF(I79="","",VLOOKUP(I79,data!$A$3:$AE$5468,20,FALSE))</f>
        <v/>
      </c>
    </row>
    <row r="80" spans="1:17" s="46" customFormat="1" ht="18" hidden="1" customHeight="1">
      <c r="A80" s="50">
        <v>61</v>
      </c>
      <c r="B80" s="178" t="str">
        <f>IF(I80="","",VLOOKUP(I80,data!$A$3:$AE$5468,19,FALSE))</f>
        <v/>
      </c>
      <c r="C80" s="179"/>
      <c r="D80" s="51" t="str">
        <f>IF(I80="","",VLOOKUP(I80,data!$A$3:$AE$5468,13,FALSE))</f>
        <v/>
      </c>
      <c r="E80" s="50" t="str">
        <f>IF(I80="","",VLOOKUP(I80,data!$A$3:$AE$5468,29,FALSE))</f>
        <v/>
      </c>
      <c r="F80" s="172"/>
      <c r="G80" s="173"/>
      <c r="H80" s="174"/>
      <c r="I80" s="122"/>
      <c r="J80" s="52" t="str">
        <f>IF(I80="","",VLOOKUP(I80,data!$A$3:$AE$5468,21,FALSE))</f>
        <v/>
      </c>
      <c r="K80" s="53" t="str">
        <f t="shared" si="0"/>
        <v/>
      </c>
      <c r="L80" s="172"/>
      <c r="M80" s="173"/>
      <c r="N80" s="173"/>
      <c r="O80" s="174"/>
      <c r="P80" s="152" t="str">
        <f>IF(I80="","",VLOOKUP(I80,data!$A$3:$AE$5468,25,FALSE))</f>
        <v/>
      </c>
      <c r="Q80" s="153" t="str">
        <f>IF(I80="","",VLOOKUP(I80,data!$A$3:$AE$5468,20,FALSE))</f>
        <v/>
      </c>
    </row>
    <row r="81" spans="1:17" s="46" customFormat="1" ht="18" hidden="1" customHeight="1">
      <c r="A81" s="50">
        <v>62</v>
      </c>
      <c r="B81" s="178" t="str">
        <f>IF(I81="","",VLOOKUP(I81,data!$A$3:$AE$5468,19,FALSE))</f>
        <v/>
      </c>
      <c r="C81" s="179"/>
      <c r="D81" s="51" t="str">
        <f>IF(I81="","",VLOOKUP(I81,data!$A$3:$AE$5468,13,FALSE))</f>
        <v/>
      </c>
      <c r="E81" s="50" t="str">
        <f>IF(I81="","",VLOOKUP(I81,data!$A$3:$AE$5468,29,FALSE))</f>
        <v/>
      </c>
      <c r="F81" s="172"/>
      <c r="G81" s="173"/>
      <c r="H81" s="174"/>
      <c r="I81" s="122"/>
      <c r="J81" s="52" t="str">
        <f>IF(I81="","",VLOOKUP(I81,data!$A$3:$AE$5468,21,FALSE))</f>
        <v/>
      </c>
      <c r="K81" s="53" t="str">
        <f t="shared" si="0"/>
        <v/>
      </c>
      <c r="L81" s="172"/>
      <c r="M81" s="173"/>
      <c r="N81" s="173"/>
      <c r="O81" s="174"/>
      <c r="P81" s="152" t="str">
        <f>IF(I81="","",VLOOKUP(I81,data!$A$3:$AE$5468,25,FALSE))</f>
        <v/>
      </c>
      <c r="Q81" s="153" t="str">
        <f>IF(I81="","",VLOOKUP(I81,data!$A$3:$AE$5468,20,FALSE))</f>
        <v/>
      </c>
    </row>
    <row r="82" spans="1:17" s="46" customFormat="1" ht="18" hidden="1" customHeight="1">
      <c r="A82" s="50">
        <v>63</v>
      </c>
      <c r="B82" s="178" t="str">
        <f>IF(I82="","",VLOOKUP(I82,data!$A$3:$AE$5468,19,FALSE))</f>
        <v/>
      </c>
      <c r="C82" s="179"/>
      <c r="D82" s="51" t="str">
        <f>IF(I82="","",VLOOKUP(I82,data!$A$3:$AE$5468,13,FALSE))</f>
        <v/>
      </c>
      <c r="E82" s="50" t="str">
        <f>IF(I82="","",VLOOKUP(I82,data!$A$3:$AE$5468,29,FALSE))</f>
        <v/>
      </c>
      <c r="F82" s="172"/>
      <c r="G82" s="173"/>
      <c r="H82" s="174"/>
      <c r="I82" s="122"/>
      <c r="J82" s="52" t="str">
        <f>IF(I82="","",VLOOKUP(I82,data!$A$3:$AE$5468,21,FALSE))</f>
        <v/>
      </c>
      <c r="K82" s="53" t="str">
        <f t="shared" si="0"/>
        <v/>
      </c>
      <c r="L82" s="172"/>
      <c r="M82" s="173"/>
      <c r="N82" s="173"/>
      <c r="O82" s="174"/>
      <c r="P82" s="152" t="str">
        <f>IF(I82="","",VLOOKUP(I82,data!$A$3:$AE$5468,25,FALSE))</f>
        <v/>
      </c>
      <c r="Q82" s="153" t="str">
        <f>IF(I82="","",VLOOKUP(I82,data!$A$3:$AE$5468,20,FALSE))</f>
        <v/>
      </c>
    </row>
    <row r="83" spans="1:17" s="46" customFormat="1" ht="18" hidden="1" customHeight="1">
      <c r="A83" s="50">
        <v>64</v>
      </c>
      <c r="B83" s="178" t="str">
        <f>IF(I83="","",VLOOKUP(I83,data!$A$3:$AE$5468,19,FALSE))</f>
        <v/>
      </c>
      <c r="C83" s="179"/>
      <c r="D83" s="51" t="str">
        <f>IF(I83="","",VLOOKUP(I83,data!$A$3:$AE$5468,13,FALSE))</f>
        <v/>
      </c>
      <c r="E83" s="50" t="str">
        <f>IF(I83="","",VLOOKUP(I83,data!$A$3:$AE$5468,29,FALSE))</f>
        <v/>
      </c>
      <c r="F83" s="172"/>
      <c r="G83" s="173"/>
      <c r="H83" s="174"/>
      <c r="I83" s="122"/>
      <c r="J83" s="52" t="str">
        <f>IF(I83="","",VLOOKUP(I83,data!$A$3:$AE$5468,21,FALSE))</f>
        <v/>
      </c>
      <c r="K83" s="53" t="str">
        <f t="shared" si="0"/>
        <v/>
      </c>
      <c r="L83" s="172"/>
      <c r="M83" s="173"/>
      <c r="N83" s="173"/>
      <c r="O83" s="174"/>
      <c r="P83" s="152" t="str">
        <f>IF(I83="","",VLOOKUP(I83,data!$A$3:$AE$5468,25,FALSE))</f>
        <v/>
      </c>
      <c r="Q83" s="153" t="str">
        <f>IF(I83="","",VLOOKUP(I83,data!$A$3:$AE$5468,20,FALSE))</f>
        <v/>
      </c>
    </row>
    <row r="84" spans="1:17" s="46" customFormat="1" ht="18" hidden="1" customHeight="1">
      <c r="A84" s="50">
        <v>65</v>
      </c>
      <c r="B84" s="178" t="str">
        <f>IF(I84="","",VLOOKUP(I84,data!$A$3:$AE$5468,19,FALSE))</f>
        <v/>
      </c>
      <c r="C84" s="179"/>
      <c r="D84" s="51" t="str">
        <f>IF(I84="","",VLOOKUP(I84,data!$A$3:$AE$5468,13,FALSE))</f>
        <v/>
      </c>
      <c r="E84" s="50" t="str">
        <f>IF(I84="","",VLOOKUP(I84,data!$A$3:$AE$5468,29,FALSE))</f>
        <v/>
      </c>
      <c r="F84" s="172"/>
      <c r="G84" s="173"/>
      <c r="H84" s="174"/>
      <c r="I84" s="122"/>
      <c r="J84" s="52" t="str">
        <f>IF(I84="","",VLOOKUP(I84,data!$A$3:$AE$5468,21,FALSE))</f>
        <v/>
      </c>
      <c r="K84" s="53" t="str">
        <f t="shared" si="0"/>
        <v/>
      </c>
      <c r="L84" s="172"/>
      <c r="M84" s="173"/>
      <c r="N84" s="173"/>
      <c r="O84" s="174"/>
      <c r="P84" s="152" t="str">
        <f>IF(I84="","",VLOOKUP(I84,data!$A$3:$AE$5468,25,FALSE))</f>
        <v/>
      </c>
      <c r="Q84" s="153" t="str">
        <f>IF(I84="","",VLOOKUP(I84,data!$A$3:$AE$5468,20,FALSE))</f>
        <v/>
      </c>
    </row>
    <row r="85" spans="1:17" s="46" customFormat="1" ht="18" hidden="1" customHeight="1">
      <c r="A85" s="50">
        <v>66</v>
      </c>
      <c r="B85" s="178" t="str">
        <f>IF(I85="","",VLOOKUP(I85,data!$A$3:$AE$5468,19,FALSE))</f>
        <v/>
      </c>
      <c r="C85" s="179"/>
      <c r="D85" s="51" t="str">
        <f>IF(I85="","",VLOOKUP(I85,data!$A$3:$AE$5468,13,FALSE))</f>
        <v/>
      </c>
      <c r="E85" s="50" t="str">
        <f>IF(I85="","",VLOOKUP(I85,data!$A$3:$AE$5468,29,FALSE))</f>
        <v/>
      </c>
      <c r="F85" s="172"/>
      <c r="G85" s="173"/>
      <c r="H85" s="174"/>
      <c r="I85" s="122"/>
      <c r="J85" s="52" t="str">
        <f>IF(I85="","",VLOOKUP(I85,data!$A$3:$AE$5468,21,FALSE))</f>
        <v/>
      </c>
      <c r="K85" s="53" t="str">
        <f t="shared" ref="K85:K148" si="1">IF(J85="","","Pedag.")</f>
        <v/>
      </c>
      <c r="L85" s="172"/>
      <c r="M85" s="173"/>
      <c r="N85" s="173"/>
      <c r="O85" s="174"/>
      <c r="P85" s="152" t="str">
        <f>IF(I85="","",VLOOKUP(I85,data!$A$3:$AE$5468,25,FALSE))</f>
        <v/>
      </c>
      <c r="Q85" s="153" t="str">
        <f>IF(I85="","",VLOOKUP(I85,data!$A$3:$AE$5468,20,FALSE))</f>
        <v/>
      </c>
    </row>
    <row r="86" spans="1:17" s="46" customFormat="1" ht="18" hidden="1" customHeight="1">
      <c r="A86" s="50">
        <v>67</v>
      </c>
      <c r="B86" s="178" t="str">
        <f>IF(I86="","",VLOOKUP(I86,data!$A$3:$AE$5468,19,FALSE))</f>
        <v/>
      </c>
      <c r="C86" s="179"/>
      <c r="D86" s="51" t="str">
        <f>IF(I86="","",VLOOKUP(I86,data!$A$3:$AE$5468,13,FALSE))</f>
        <v/>
      </c>
      <c r="E86" s="50" t="str">
        <f>IF(I86="","",VLOOKUP(I86,data!$A$3:$AE$5468,29,FALSE))</f>
        <v/>
      </c>
      <c r="F86" s="172"/>
      <c r="G86" s="173"/>
      <c r="H86" s="174"/>
      <c r="I86" s="122"/>
      <c r="J86" s="52" t="str">
        <f>IF(I86="","",VLOOKUP(I86,data!$A$3:$AE$5468,21,FALSE))</f>
        <v/>
      </c>
      <c r="K86" s="53" t="str">
        <f t="shared" si="1"/>
        <v/>
      </c>
      <c r="L86" s="172"/>
      <c r="M86" s="173"/>
      <c r="N86" s="173"/>
      <c r="O86" s="174"/>
      <c r="P86" s="152" t="str">
        <f>IF(I86="","",VLOOKUP(I86,data!$A$3:$AE$5468,25,FALSE))</f>
        <v/>
      </c>
      <c r="Q86" s="153" t="str">
        <f>IF(I86="","",VLOOKUP(I86,data!$A$3:$AE$5468,20,FALSE))</f>
        <v/>
      </c>
    </row>
    <row r="87" spans="1:17" s="46" customFormat="1" ht="18" hidden="1" customHeight="1">
      <c r="A87" s="50">
        <v>68</v>
      </c>
      <c r="B87" s="178" t="str">
        <f>IF(I87="","",VLOOKUP(I87,data!$A$3:$AE$5468,19,FALSE))</f>
        <v/>
      </c>
      <c r="C87" s="179"/>
      <c r="D87" s="51" t="str">
        <f>IF(I87="","",VLOOKUP(I87,data!$A$3:$AE$5468,13,FALSE))</f>
        <v/>
      </c>
      <c r="E87" s="50" t="str">
        <f>IF(I87="","",VLOOKUP(I87,data!$A$3:$AE$5468,29,FALSE))</f>
        <v/>
      </c>
      <c r="F87" s="172"/>
      <c r="G87" s="173"/>
      <c r="H87" s="174"/>
      <c r="I87" s="122"/>
      <c r="J87" s="52" t="str">
        <f>IF(I87="","",VLOOKUP(I87,data!$A$3:$AE$5468,21,FALSE))</f>
        <v/>
      </c>
      <c r="K87" s="53" t="str">
        <f t="shared" si="1"/>
        <v/>
      </c>
      <c r="L87" s="172"/>
      <c r="M87" s="173"/>
      <c r="N87" s="173"/>
      <c r="O87" s="174"/>
      <c r="P87" s="152" t="str">
        <f>IF(I87="","",VLOOKUP(I87,data!$A$3:$AE$5468,25,FALSE))</f>
        <v/>
      </c>
      <c r="Q87" s="153" t="str">
        <f>IF(I87="","",VLOOKUP(I87,data!$A$3:$AE$5468,20,FALSE))</f>
        <v/>
      </c>
    </row>
    <row r="88" spans="1:17" s="46" customFormat="1" ht="18" hidden="1" customHeight="1">
      <c r="A88" s="50">
        <v>69</v>
      </c>
      <c r="B88" s="178" t="str">
        <f>IF(I88="","",VLOOKUP(I88,data!$A$3:$AE$5468,19,FALSE))</f>
        <v/>
      </c>
      <c r="C88" s="179"/>
      <c r="D88" s="51" t="str">
        <f>IF(I88="","",VLOOKUP(I88,data!$A$3:$AE$5468,13,FALSE))</f>
        <v/>
      </c>
      <c r="E88" s="50" t="str">
        <f>IF(I88="","",VLOOKUP(I88,data!$A$3:$AE$5468,29,FALSE))</f>
        <v/>
      </c>
      <c r="F88" s="172"/>
      <c r="G88" s="173"/>
      <c r="H88" s="174"/>
      <c r="I88" s="122"/>
      <c r="J88" s="52" t="str">
        <f>IF(I88="","",VLOOKUP(I88,data!$A$3:$AE$5468,21,FALSE))</f>
        <v/>
      </c>
      <c r="K88" s="53" t="str">
        <f t="shared" si="1"/>
        <v/>
      </c>
      <c r="L88" s="172"/>
      <c r="M88" s="173"/>
      <c r="N88" s="173"/>
      <c r="O88" s="174"/>
      <c r="P88" s="152" t="str">
        <f>IF(I88="","",VLOOKUP(I88,data!$A$3:$AE$5468,25,FALSE))</f>
        <v/>
      </c>
      <c r="Q88" s="153" t="str">
        <f>IF(I88="","",VLOOKUP(I88,data!$A$3:$AE$5468,20,FALSE))</f>
        <v/>
      </c>
    </row>
    <row r="89" spans="1:17" s="46" customFormat="1" ht="18" hidden="1" customHeight="1">
      <c r="A89" s="50">
        <v>70</v>
      </c>
      <c r="B89" s="178" t="str">
        <f>IF(I89="","",VLOOKUP(I89,data!$A$3:$AE$5468,19,FALSE))</f>
        <v/>
      </c>
      <c r="C89" s="179"/>
      <c r="D89" s="51" t="str">
        <f>IF(I89="","",VLOOKUP(I89,data!$A$3:$AE$5468,13,FALSE))</f>
        <v/>
      </c>
      <c r="E89" s="50" t="str">
        <f>IF(I89="","",VLOOKUP(I89,data!$A$3:$AE$5468,29,FALSE))</f>
        <v/>
      </c>
      <c r="F89" s="172"/>
      <c r="G89" s="173"/>
      <c r="H89" s="174"/>
      <c r="I89" s="122"/>
      <c r="J89" s="52" t="str">
        <f>IF(I89="","",VLOOKUP(I89,data!$A$3:$AE$5468,21,FALSE))</f>
        <v/>
      </c>
      <c r="K89" s="53" t="str">
        <f t="shared" si="1"/>
        <v/>
      </c>
      <c r="L89" s="172"/>
      <c r="M89" s="173"/>
      <c r="N89" s="173"/>
      <c r="O89" s="174"/>
      <c r="P89" s="152" t="str">
        <f>IF(I89="","",VLOOKUP(I89,data!$A$3:$AE$5468,25,FALSE))</f>
        <v/>
      </c>
      <c r="Q89" s="153" t="str">
        <f>IF(I89="","",VLOOKUP(I89,data!$A$3:$AE$5468,20,FALSE))</f>
        <v/>
      </c>
    </row>
    <row r="90" spans="1:17" s="46" customFormat="1" ht="18" hidden="1" customHeight="1">
      <c r="A90" s="50">
        <v>71</v>
      </c>
      <c r="B90" s="178" t="str">
        <f>IF(I90="","",VLOOKUP(I90,data!$A$3:$AE$5468,19,FALSE))</f>
        <v/>
      </c>
      <c r="C90" s="179"/>
      <c r="D90" s="51" t="str">
        <f>IF(I90="","",VLOOKUP(I90,data!$A$3:$AE$5468,13,FALSE))</f>
        <v/>
      </c>
      <c r="E90" s="50" t="str">
        <f>IF(I90="","",VLOOKUP(I90,data!$A$3:$AE$5468,29,FALSE))</f>
        <v/>
      </c>
      <c r="F90" s="172"/>
      <c r="G90" s="173"/>
      <c r="H90" s="174"/>
      <c r="I90" s="122"/>
      <c r="J90" s="52" t="str">
        <f>IF(I90="","",VLOOKUP(I90,data!$A$3:$AE$5468,21,FALSE))</f>
        <v/>
      </c>
      <c r="K90" s="53" t="str">
        <f t="shared" si="1"/>
        <v/>
      </c>
      <c r="L90" s="172"/>
      <c r="M90" s="173"/>
      <c r="N90" s="173"/>
      <c r="O90" s="174"/>
      <c r="P90" s="152" t="str">
        <f>IF(I90="","",VLOOKUP(I90,data!$A$3:$AE$5468,25,FALSE))</f>
        <v/>
      </c>
      <c r="Q90" s="153" t="str">
        <f>IF(I90="","",VLOOKUP(I90,data!$A$3:$AE$5468,20,FALSE))</f>
        <v/>
      </c>
    </row>
    <row r="91" spans="1:17" s="46" customFormat="1" ht="18" hidden="1" customHeight="1">
      <c r="A91" s="50">
        <v>72</v>
      </c>
      <c r="B91" s="178" t="str">
        <f>IF(I91="","",VLOOKUP(I91,data!$A$3:$AE$5468,19,FALSE))</f>
        <v/>
      </c>
      <c r="C91" s="179"/>
      <c r="D91" s="51" t="str">
        <f>IF(I91="","",VLOOKUP(I91,data!$A$3:$AE$5468,13,FALSE))</f>
        <v/>
      </c>
      <c r="E91" s="50" t="str">
        <f>IF(I91="","",VLOOKUP(I91,data!$A$3:$AE$5468,29,FALSE))</f>
        <v/>
      </c>
      <c r="F91" s="172"/>
      <c r="G91" s="173"/>
      <c r="H91" s="174"/>
      <c r="I91" s="122"/>
      <c r="J91" s="52" t="str">
        <f>IF(I91="","",VLOOKUP(I91,data!$A$3:$AE$5468,21,FALSE))</f>
        <v/>
      </c>
      <c r="K91" s="53" t="str">
        <f t="shared" si="1"/>
        <v/>
      </c>
      <c r="L91" s="172"/>
      <c r="M91" s="173"/>
      <c r="N91" s="173"/>
      <c r="O91" s="174"/>
      <c r="P91" s="152" t="str">
        <f>IF(I91="","",VLOOKUP(I91,data!$A$3:$AE$5468,25,FALSE))</f>
        <v/>
      </c>
      <c r="Q91" s="153" t="str">
        <f>IF(I91="","",VLOOKUP(I91,data!$A$3:$AE$5468,20,FALSE))</f>
        <v/>
      </c>
    </row>
    <row r="92" spans="1:17" s="46" customFormat="1" ht="18" hidden="1" customHeight="1">
      <c r="A92" s="50">
        <v>73</v>
      </c>
      <c r="B92" s="178" t="str">
        <f>IF(I92="","",VLOOKUP(I92,data!$A$3:$AE$5468,19,FALSE))</f>
        <v/>
      </c>
      <c r="C92" s="179"/>
      <c r="D92" s="51" t="str">
        <f>IF(I92="","",VLOOKUP(I92,data!$A$3:$AE$5468,13,FALSE))</f>
        <v/>
      </c>
      <c r="E92" s="50" t="str">
        <f>IF(I92="","",VLOOKUP(I92,data!$A$3:$AE$5468,29,FALSE))</f>
        <v/>
      </c>
      <c r="F92" s="172"/>
      <c r="G92" s="173"/>
      <c r="H92" s="174"/>
      <c r="I92" s="122"/>
      <c r="J92" s="52" t="str">
        <f>IF(I92="","",VLOOKUP(I92,data!$A$3:$AE$5468,21,FALSE))</f>
        <v/>
      </c>
      <c r="K92" s="53" t="str">
        <f t="shared" si="1"/>
        <v/>
      </c>
      <c r="L92" s="172"/>
      <c r="M92" s="173"/>
      <c r="N92" s="173"/>
      <c r="O92" s="174"/>
      <c r="P92" s="152" t="str">
        <f>IF(I92="","",VLOOKUP(I92,data!$A$3:$AE$5468,25,FALSE))</f>
        <v/>
      </c>
      <c r="Q92" s="153" t="str">
        <f>IF(I92="","",VLOOKUP(I92,data!$A$3:$AE$5468,20,FALSE))</f>
        <v/>
      </c>
    </row>
    <row r="93" spans="1:17" s="46" customFormat="1" ht="18" hidden="1" customHeight="1">
      <c r="A93" s="50">
        <v>74</v>
      </c>
      <c r="B93" s="178" t="str">
        <f>IF(I93="","",VLOOKUP(I93,data!$A$3:$AE$5468,19,FALSE))</f>
        <v/>
      </c>
      <c r="C93" s="179"/>
      <c r="D93" s="51" t="str">
        <f>IF(I93="","",VLOOKUP(I93,data!$A$3:$AE$5468,13,FALSE))</f>
        <v/>
      </c>
      <c r="E93" s="50" t="str">
        <f>IF(I93="","",VLOOKUP(I93,data!$A$3:$AE$5468,29,FALSE))</f>
        <v/>
      </c>
      <c r="F93" s="172"/>
      <c r="G93" s="173"/>
      <c r="H93" s="174"/>
      <c r="I93" s="122"/>
      <c r="J93" s="52" t="str">
        <f>IF(I93="","",VLOOKUP(I93,data!$A$3:$AE$5468,21,FALSE))</f>
        <v/>
      </c>
      <c r="K93" s="53" t="str">
        <f t="shared" si="1"/>
        <v/>
      </c>
      <c r="L93" s="172"/>
      <c r="M93" s="173"/>
      <c r="N93" s="173"/>
      <c r="O93" s="174"/>
      <c r="P93" s="152" t="str">
        <f>IF(I93="","",VLOOKUP(I93,data!$A$3:$AE$5468,25,FALSE))</f>
        <v/>
      </c>
      <c r="Q93" s="153" t="str">
        <f>IF(I93="","",VLOOKUP(I93,data!$A$3:$AE$5468,20,FALSE))</f>
        <v/>
      </c>
    </row>
    <row r="94" spans="1:17" s="46" customFormat="1" ht="18" hidden="1" customHeight="1">
      <c r="A94" s="50">
        <v>75</v>
      </c>
      <c r="B94" s="178" t="str">
        <f>IF(I94="","",VLOOKUP(I94,data!$A$3:$AE$5468,19,FALSE))</f>
        <v/>
      </c>
      <c r="C94" s="179"/>
      <c r="D94" s="51" t="str">
        <f>IF(I94="","",VLOOKUP(I94,data!$A$3:$AE$5468,13,FALSE))</f>
        <v/>
      </c>
      <c r="E94" s="50" t="str">
        <f>IF(I94="","",VLOOKUP(I94,data!$A$3:$AE$5468,29,FALSE))</f>
        <v/>
      </c>
      <c r="F94" s="172"/>
      <c r="G94" s="173"/>
      <c r="H94" s="174"/>
      <c r="I94" s="122"/>
      <c r="J94" s="52" t="str">
        <f>IF(I94="","",VLOOKUP(I94,data!$A$3:$AE$5468,21,FALSE))</f>
        <v/>
      </c>
      <c r="K94" s="53" t="str">
        <f t="shared" si="1"/>
        <v/>
      </c>
      <c r="L94" s="172"/>
      <c r="M94" s="173"/>
      <c r="N94" s="173"/>
      <c r="O94" s="174"/>
      <c r="P94" s="152" t="str">
        <f>IF(I94="","",VLOOKUP(I94,data!$A$3:$AE$5468,25,FALSE))</f>
        <v/>
      </c>
      <c r="Q94" s="153" t="str">
        <f>IF(I94="","",VLOOKUP(I94,data!$A$3:$AE$5468,20,FALSE))</f>
        <v/>
      </c>
    </row>
    <row r="95" spans="1:17" s="46" customFormat="1" ht="18" hidden="1" customHeight="1">
      <c r="A95" s="50">
        <v>76</v>
      </c>
      <c r="B95" s="178" t="str">
        <f>IF(I95="","",VLOOKUP(I95,data!$A$3:$AE$5468,19,FALSE))</f>
        <v/>
      </c>
      <c r="C95" s="179"/>
      <c r="D95" s="51" t="str">
        <f>IF(I95="","",VLOOKUP(I95,data!$A$3:$AE$5468,13,FALSE))</f>
        <v/>
      </c>
      <c r="E95" s="50" t="str">
        <f>IF(I95="","",VLOOKUP(I95,data!$A$3:$AE$5468,29,FALSE))</f>
        <v/>
      </c>
      <c r="F95" s="172"/>
      <c r="G95" s="173"/>
      <c r="H95" s="174"/>
      <c r="I95" s="122"/>
      <c r="J95" s="52" t="str">
        <f>IF(I95="","",VLOOKUP(I95,data!$A$3:$AE$5468,21,FALSE))</f>
        <v/>
      </c>
      <c r="K95" s="53" t="str">
        <f t="shared" si="1"/>
        <v/>
      </c>
      <c r="L95" s="172"/>
      <c r="M95" s="173"/>
      <c r="N95" s="173"/>
      <c r="O95" s="174"/>
      <c r="P95" s="152" t="str">
        <f>IF(I95="","",VLOOKUP(I95,data!$A$3:$AE$5468,25,FALSE))</f>
        <v/>
      </c>
      <c r="Q95" s="153" t="str">
        <f>IF(I95="","",VLOOKUP(I95,data!$A$3:$AE$5468,20,FALSE))</f>
        <v/>
      </c>
    </row>
    <row r="96" spans="1:17" s="46" customFormat="1" ht="18" hidden="1" customHeight="1">
      <c r="A96" s="50">
        <v>77</v>
      </c>
      <c r="B96" s="178" t="str">
        <f>IF(I96="","",VLOOKUP(I96,data!$A$3:$AE$5468,19,FALSE))</f>
        <v/>
      </c>
      <c r="C96" s="179"/>
      <c r="D96" s="51" t="str">
        <f>IF(I96="","",VLOOKUP(I96,data!$A$3:$AE$5468,13,FALSE))</f>
        <v/>
      </c>
      <c r="E96" s="50" t="str">
        <f>IF(I96="","",VLOOKUP(I96,data!$A$3:$AE$5468,29,FALSE))</f>
        <v/>
      </c>
      <c r="F96" s="172"/>
      <c r="G96" s="173"/>
      <c r="H96" s="174"/>
      <c r="I96" s="122"/>
      <c r="J96" s="52" t="str">
        <f>IF(I96="","",VLOOKUP(I96,data!$A$3:$AE$5468,21,FALSE))</f>
        <v/>
      </c>
      <c r="K96" s="53" t="str">
        <f t="shared" si="1"/>
        <v/>
      </c>
      <c r="L96" s="172"/>
      <c r="M96" s="173"/>
      <c r="N96" s="173"/>
      <c r="O96" s="174"/>
      <c r="P96" s="152" t="str">
        <f>IF(I96="","",VLOOKUP(I96,data!$A$3:$AE$5468,25,FALSE))</f>
        <v/>
      </c>
      <c r="Q96" s="153" t="str">
        <f>IF(I96="","",VLOOKUP(I96,data!$A$3:$AE$5468,20,FALSE))</f>
        <v/>
      </c>
    </row>
    <row r="97" spans="1:17" s="46" customFormat="1" ht="18" hidden="1" customHeight="1">
      <c r="A97" s="50">
        <v>78</v>
      </c>
      <c r="B97" s="178" t="str">
        <f>IF(I97="","",VLOOKUP(I97,data!$A$3:$AE$5468,19,FALSE))</f>
        <v/>
      </c>
      <c r="C97" s="179"/>
      <c r="D97" s="51" t="str">
        <f>IF(I97="","",VLOOKUP(I97,data!$A$3:$AE$5468,13,FALSE))</f>
        <v/>
      </c>
      <c r="E97" s="50" t="str">
        <f>IF(I97="","",VLOOKUP(I97,data!$A$3:$AE$5468,29,FALSE))</f>
        <v/>
      </c>
      <c r="F97" s="172"/>
      <c r="G97" s="173"/>
      <c r="H97" s="174"/>
      <c r="I97" s="122"/>
      <c r="J97" s="52" t="str">
        <f>IF(I97="","",VLOOKUP(I97,data!$A$3:$AE$5468,21,FALSE))</f>
        <v/>
      </c>
      <c r="K97" s="53" t="str">
        <f t="shared" si="1"/>
        <v/>
      </c>
      <c r="L97" s="172"/>
      <c r="M97" s="173"/>
      <c r="N97" s="173"/>
      <c r="O97" s="174"/>
      <c r="P97" s="152" t="str">
        <f>IF(I97="","",VLOOKUP(I97,data!$A$3:$AE$5468,25,FALSE))</f>
        <v/>
      </c>
      <c r="Q97" s="153" t="str">
        <f>IF(I97="","",VLOOKUP(I97,data!$A$3:$AE$5468,20,FALSE))</f>
        <v/>
      </c>
    </row>
    <row r="98" spans="1:17" s="46" customFormat="1" ht="18" hidden="1" customHeight="1">
      <c r="A98" s="50">
        <v>79</v>
      </c>
      <c r="B98" s="178" t="str">
        <f>IF(I98="","",VLOOKUP(I98,data!$A$3:$AE$5468,19,FALSE))</f>
        <v/>
      </c>
      <c r="C98" s="179"/>
      <c r="D98" s="51" t="str">
        <f>IF(I98="","",VLOOKUP(I98,data!$A$3:$AE$5468,13,FALSE))</f>
        <v/>
      </c>
      <c r="E98" s="50" t="str">
        <f>IF(I98="","",VLOOKUP(I98,data!$A$3:$AE$5468,29,FALSE))</f>
        <v/>
      </c>
      <c r="F98" s="172"/>
      <c r="G98" s="173"/>
      <c r="H98" s="174"/>
      <c r="I98" s="122"/>
      <c r="J98" s="52" t="str">
        <f>IF(I98="","",VLOOKUP(I98,data!$A$3:$AE$5468,21,FALSE))</f>
        <v/>
      </c>
      <c r="K98" s="53" t="str">
        <f t="shared" si="1"/>
        <v/>
      </c>
      <c r="L98" s="172"/>
      <c r="M98" s="173"/>
      <c r="N98" s="173"/>
      <c r="O98" s="174"/>
      <c r="P98" s="152" t="str">
        <f>IF(I98="","",VLOOKUP(I98,data!$A$3:$AE$5468,25,FALSE))</f>
        <v/>
      </c>
      <c r="Q98" s="153" t="str">
        <f>IF(I98="","",VLOOKUP(I98,data!$A$3:$AE$5468,20,FALSE))</f>
        <v/>
      </c>
    </row>
    <row r="99" spans="1:17" s="46" customFormat="1" ht="18" hidden="1" customHeight="1">
      <c r="A99" s="50">
        <v>80</v>
      </c>
      <c r="B99" s="178" t="str">
        <f>IF(I99="","",VLOOKUP(I99,data!$A$3:$AE$5468,19,FALSE))</f>
        <v/>
      </c>
      <c r="C99" s="179"/>
      <c r="D99" s="51" t="str">
        <f>IF(I99="","",VLOOKUP(I99,data!$A$3:$AE$5468,13,FALSE))</f>
        <v/>
      </c>
      <c r="E99" s="50" t="str">
        <f>IF(I99="","",VLOOKUP(I99,data!$A$3:$AE$5468,29,FALSE))</f>
        <v/>
      </c>
      <c r="F99" s="172"/>
      <c r="G99" s="173"/>
      <c r="H99" s="174"/>
      <c r="I99" s="122"/>
      <c r="J99" s="52" t="str">
        <f>IF(I99="","",VLOOKUP(I99,data!$A$3:$AE$5468,21,FALSE))</f>
        <v/>
      </c>
      <c r="K99" s="53" t="str">
        <f t="shared" si="1"/>
        <v/>
      </c>
      <c r="L99" s="172"/>
      <c r="M99" s="173"/>
      <c r="N99" s="173"/>
      <c r="O99" s="174"/>
      <c r="P99" s="152" t="str">
        <f>IF(I99="","",VLOOKUP(I99,data!$A$3:$AE$5468,25,FALSE))</f>
        <v/>
      </c>
      <c r="Q99" s="153" t="str">
        <f>IF(I99="","",VLOOKUP(I99,data!$A$3:$AE$5468,20,FALSE))</f>
        <v/>
      </c>
    </row>
    <row r="100" spans="1:17" s="46" customFormat="1" ht="18" hidden="1" customHeight="1">
      <c r="A100" s="50">
        <v>81</v>
      </c>
      <c r="B100" s="178" t="str">
        <f>IF(I100="","",VLOOKUP(I100,data!$A$3:$AE$5468,19,FALSE))</f>
        <v/>
      </c>
      <c r="C100" s="179"/>
      <c r="D100" s="51" t="str">
        <f>IF(I100="","",VLOOKUP(I100,data!$A$3:$AE$5468,13,FALSE))</f>
        <v/>
      </c>
      <c r="E100" s="50" t="str">
        <f>IF(I100="","",VLOOKUP(I100,data!$A$3:$AE$5468,29,FALSE))</f>
        <v/>
      </c>
      <c r="F100" s="172"/>
      <c r="G100" s="173"/>
      <c r="H100" s="174"/>
      <c r="I100" s="122"/>
      <c r="J100" s="52" t="str">
        <f>IF(I100="","",VLOOKUP(I100,data!$A$3:$AE$5468,21,FALSE))</f>
        <v/>
      </c>
      <c r="K100" s="53" t="str">
        <f t="shared" si="1"/>
        <v/>
      </c>
      <c r="L100" s="172"/>
      <c r="M100" s="173"/>
      <c r="N100" s="173"/>
      <c r="O100" s="174"/>
      <c r="P100" s="152" t="str">
        <f>IF(I100="","",VLOOKUP(I100,data!$A$3:$AE$5468,25,FALSE))</f>
        <v/>
      </c>
      <c r="Q100" s="153" t="str">
        <f>IF(I100="","",VLOOKUP(I100,data!$A$3:$AE$5468,20,FALSE))</f>
        <v/>
      </c>
    </row>
    <row r="101" spans="1:17" s="46" customFormat="1" ht="18" hidden="1" customHeight="1">
      <c r="A101" s="50">
        <v>82</v>
      </c>
      <c r="B101" s="178" t="str">
        <f>IF(I101="","",VLOOKUP(I101,data!$A$3:$AE$5468,19,FALSE))</f>
        <v/>
      </c>
      <c r="C101" s="179"/>
      <c r="D101" s="51" t="str">
        <f>IF(I101="","",VLOOKUP(I101,data!$A$3:$AE$5468,13,FALSE))</f>
        <v/>
      </c>
      <c r="E101" s="50" t="str">
        <f>IF(I101="","",VLOOKUP(I101,data!$A$3:$AE$5468,29,FALSE))</f>
        <v/>
      </c>
      <c r="F101" s="172"/>
      <c r="G101" s="173"/>
      <c r="H101" s="174"/>
      <c r="I101" s="122"/>
      <c r="J101" s="52" t="str">
        <f>IF(I101="","",VLOOKUP(I101,data!$A$3:$AE$5468,21,FALSE))</f>
        <v/>
      </c>
      <c r="K101" s="53" t="str">
        <f t="shared" si="1"/>
        <v/>
      </c>
      <c r="L101" s="172"/>
      <c r="M101" s="173"/>
      <c r="N101" s="173"/>
      <c r="O101" s="174"/>
      <c r="P101" s="152" t="str">
        <f>IF(I101="","",VLOOKUP(I101,data!$A$3:$AE$5468,25,FALSE))</f>
        <v/>
      </c>
      <c r="Q101" s="153" t="str">
        <f>IF(I101="","",VLOOKUP(I101,data!$A$3:$AE$5468,20,FALSE))</f>
        <v/>
      </c>
    </row>
    <row r="102" spans="1:17" s="46" customFormat="1" ht="18" hidden="1" customHeight="1">
      <c r="A102" s="50">
        <v>83</v>
      </c>
      <c r="B102" s="178" t="str">
        <f>IF(I102="","",VLOOKUP(I102,data!$A$3:$AE$5468,19,FALSE))</f>
        <v/>
      </c>
      <c r="C102" s="179"/>
      <c r="D102" s="51" t="str">
        <f>IF(I102="","",VLOOKUP(I102,data!$A$3:$AE$5468,13,FALSE))</f>
        <v/>
      </c>
      <c r="E102" s="50" t="str">
        <f>IF(I102="","",VLOOKUP(I102,data!$A$3:$AE$5468,29,FALSE))</f>
        <v/>
      </c>
      <c r="F102" s="172"/>
      <c r="G102" s="173"/>
      <c r="H102" s="174"/>
      <c r="I102" s="122"/>
      <c r="J102" s="52" t="str">
        <f>IF(I102="","",VLOOKUP(I102,data!$A$3:$AE$5468,21,FALSE))</f>
        <v/>
      </c>
      <c r="K102" s="53" t="str">
        <f t="shared" si="1"/>
        <v/>
      </c>
      <c r="L102" s="172"/>
      <c r="M102" s="173"/>
      <c r="N102" s="173"/>
      <c r="O102" s="174"/>
      <c r="P102" s="152" t="str">
        <f>IF(I102="","",VLOOKUP(I102,data!$A$3:$AE$5468,25,FALSE))</f>
        <v/>
      </c>
      <c r="Q102" s="153" t="str">
        <f>IF(I102="","",VLOOKUP(I102,data!$A$3:$AE$5468,20,FALSE))</f>
        <v/>
      </c>
    </row>
    <row r="103" spans="1:17" s="46" customFormat="1" ht="18" hidden="1" customHeight="1">
      <c r="A103" s="50">
        <v>84</v>
      </c>
      <c r="B103" s="178" t="str">
        <f>IF(I103="","",VLOOKUP(I103,data!$A$3:$AE$5468,19,FALSE))</f>
        <v/>
      </c>
      <c r="C103" s="179"/>
      <c r="D103" s="51" t="str">
        <f>IF(I103="","",VLOOKUP(I103,data!$A$3:$AE$5468,13,FALSE))</f>
        <v/>
      </c>
      <c r="E103" s="50" t="str">
        <f>IF(I103="","",VLOOKUP(I103,data!$A$3:$AE$5468,29,FALSE))</f>
        <v/>
      </c>
      <c r="F103" s="172"/>
      <c r="G103" s="173"/>
      <c r="H103" s="174"/>
      <c r="I103" s="122"/>
      <c r="J103" s="52" t="str">
        <f>IF(I103="","",VLOOKUP(I103,data!$A$3:$AE$5468,21,FALSE))</f>
        <v/>
      </c>
      <c r="K103" s="53" t="str">
        <f t="shared" si="1"/>
        <v/>
      </c>
      <c r="L103" s="172"/>
      <c r="M103" s="173"/>
      <c r="N103" s="173"/>
      <c r="O103" s="174"/>
      <c r="P103" s="152" t="str">
        <f>IF(I103="","",VLOOKUP(I103,data!$A$3:$AE$5468,25,FALSE))</f>
        <v/>
      </c>
      <c r="Q103" s="153" t="str">
        <f>IF(I103="","",VLOOKUP(I103,data!$A$3:$AE$5468,20,FALSE))</f>
        <v/>
      </c>
    </row>
    <row r="104" spans="1:17" s="46" customFormat="1" ht="18" hidden="1" customHeight="1">
      <c r="A104" s="50">
        <v>85</v>
      </c>
      <c r="B104" s="178" t="str">
        <f>IF(I104="","",VLOOKUP(I104,data!$A$3:$AE$5468,19,FALSE))</f>
        <v/>
      </c>
      <c r="C104" s="179"/>
      <c r="D104" s="51" t="str">
        <f>IF(I104="","",VLOOKUP(I104,data!$A$3:$AE$5468,13,FALSE))</f>
        <v/>
      </c>
      <c r="E104" s="50" t="str">
        <f>IF(I104="","",VLOOKUP(I104,data!$A$3:$AE$5468,29,FALSE))</f>
        <v/>
      </c>
      <c r="F104" s="172"/>
      <c r="G104" s="173"/>
      <c r="H104" s="174"/>
      <c r="I104" s="122"/>
      <c r="J104" s="52" t="str">
        <f>IF(I104="","",VLOOKUP(I104,data!$A$3:$AE$5468,21,FALSE))</f>
        <v/>
      </c>
      <c r="K104" s="53" t="str">
        <f t="shared" si="1"/>
        <v/>
      </c>
      <c r="L104" s="172"/>
      <c r="M104" s="173"/>
      <c r="N104" s="173"/>
      <c r="O104" s="174"/>
      <c r="P104" s="152" t="str">
        <f>IF(I104="","",VLOOKUP(I104,data!$A$3:$AE$5468,25,FALSE))</f>
        <v/>
      </c>
      <c r="Q104" s="153" t="str">
        <f>IF(I104="","",VLOOKUP(I104,data!$A$3:$AE$5468,20,FALSE))</f>
        <v/>
      </c>
    </row>
    <row r="105" spans="1:17" s="46" customFormat="1" ht="18" hidden="1" customHeight="1">
      <c r="A105" s="50">
        <v>86</v>
      </c>
      <c r="B105" s="178" t="str">
        <f>IF(I105="","",VLOOKUP(I105,data!$A$3:$AE$5468,19,FALSE))</f>
        <v/>
      </c>
      <c r="C105" s="179"/>
      <c r="D105" s="51" t="str">
        <f>IF(I105="","",VLOOKUP(I105,data!$A$3:$AE$5468,13,FALSE))</f>
        <v/>
      </c>
      <c r="E105" s="50" t="str">
        <f>IF(I105="","",VLOOKUP(I105,data!$A$3:$AE$5468,29,FALSE))</f>
        <v/>
      </c>
      <c r="F105" s="172"/>
      <c r="G105" s="173"/>
      <c r="H105" s="174"/>
      <c r="I105" s="122"/>
      <c r="J105" s="52" t="str">
        <f>IF(I105="","",VLOOKUP(I105,data!$A$3:$AE$5468,21,FALSE))</f>
        <v/>
      </c>
      <c r="K105" s="53" t="str">
        <f t="shared" si="1"/>
        <v/>
      </c>
      <c r="L105" s="172"/>
      <c r="M105" s="173"/>
      <c r="N105" s="173"/>
      <c r="O105" s="174"/>
      <c r="P105" s="152" t="str">
        <f>IF(I105="","",VLOOKUP(I105,data!$A$3:$AE$5468,25,FALSE))</f>
        <v/>
      </c>
      <c r="Q105" s="153" t="str">
        <f>IF(I105="","",VLOOKUP(I105,data!$A$3:$AE$5468,20,FALSE))</f>
        <v/>
      </c>
    </row>
    <row r="106" spans="1:17" s="46" customFormat="1" ht="18" hidden="1" customHeight="1">
      <c r="A106" s="50">
        <v>87</v>
      </c>
      <c r="B106" s="178" t="str">
        <f>IF(I106="","",VLOOKUP(I106,data!$A$3:$AE$5468,19,FALSE))</f>
        <v/>
      </c>
      <c r="C106" s="179"/>
      <c r="D106" s="51" t="str">
        <f>IF(I106="","",VLOOKUP(I106,data!$A$3:$AE$5468,13,FALSE))</f>
        <v/>
      </c>
      <c r="E106" s="50" t="str">
        <f>IF(I106="","",VLOOKUP(I106,data!$A$3:$AE$5468,29,FALSE))</f>
        <v/>
      </c>
      <c r="F106" s="172"/>
      <c r="G106" s="173"/>
      <c r="H106" s="174"/>
      <c r="I106" s="122"/>
      <c r="J106" s="52" t="str">
        <f>IF(I106="","",VLOOKUP(I106,data!$A$3:$AE$5468,21,FALSE))</f>
        <v/>
      </c>
      <c r="K106" s="53" t="str">
        <f t="shared" si="1"/>
        <v/>
      </c>
      <c r="L106" s="172"/>
      <c r="M106" s="173"/>
      <c r="N106" s="173"/>
      <c r="O106" s="174"/>
      <c r="P106" s="152" t="str">
        <f>IF(I106="","",VLOOKUP(I106,data!$A$3:$AE$5468,25,FALSE))</f>
        <v/>
      </c>
      <c r="Q106" s="153" t="str">
        <f>IF(I106="","",VLOOKUP(I106,data!$A$3:$AE$5468,20,FALSE))</f>
        <v/>
      </c>
    </row>
    <row r="107" spans="1:17" s="46" customFormat="1" ht="18" hidden="1" customHeight="1">
      <c r="A107" s="50">
        <v>88</v>
      </c>
      <c r="B107" s="178" t="str">
        <f>IF(I107="","",VLOOKUP(I107,data!$A$3:$AE$5468,19,FALSE))</f>
        <v/>
      </c>
      <c r="C107" s="179"/>
      <c r="D107" s="51" t="str">
        <f>IF(I107="","",VLOOKUP(I107,data!$A$3:$AE$5468,13,FALSE))</f>
        <v/>
      </c>
      <c r="E107" s="50" t="str">
        <f>IF(I107="","",VLOOKUP(I107,data!$A$3:$AE$5468,29,FALSE))</f>
        <v/>
      </c>
      <c r="F107" s="172"/>
      <c r="G107" s="173"/>
      <c r="H107" s="174"/>
      <c r="I107" s="122"/>
      <c r="J107" s="52" t="str">
        <f>IF(I107="","",VLOOKUP(I107,data!$A$3:$AE$5468,21,FALSE))</f>
        <v/>
      </c>
      <c r="K107" s="53" t="str">
        <f t="shared" si="1"/>
        <v/>
      </c>
      <c r="L107" s="172"/>
      <c r="M107" s="173"/>
      <c r="N107" s="173"/>
      <c r="O107" s="174"/>
      <c r="P107" s="152" t="str">
        <f>IF(I107="","",VLOOKUP(I107,data!$A$3:$AE$5468,25,FALSE))</f>
        <v/>
      </c>
      <c r="Q107" s="153" t="str">
        <f>IF(I107="","",VLOOKUP(I107,data!$A$3:$AE$5468,20,FALSE))</f>
        <v/>
      </c>
    </row>
    <row r="108" spans="1:17" s="46" customFormat="1" ht="18" hidden="1" customHeight="1">
      <c r="A108" s="50">
        <v>89</v>
      </c>
      <c r="B108" s="178" t="str">
        <f>IF(I108="","",VLOOKUP(I108,data!$A$3:$AE$5468,19,FALSE))</f>
        <v/>
      </c>
      <c r="C108" s="179"/>
      <c r="D108" s="51" t="str">
        <f>IF(I108="","",VLOOKUP(I108,data!$A$3:$AE$5468,13,FALSE))</f>
        <v/>
      </c>
      <c r="E108" s="50" t="str">
        <f>IF(I108="","",VLOOKUP(I108,data!$A$3:$AE$5468,29,FALSE))</f>
        <v/>
      </c>
      <c r="F108" s="172"/>
      <c r="G108" s="173"/>
      <c r="H108" s="174"/>
      <c r="I108" s="122"/>
      <c r="J108" s="52" t="str">
        <f>IF(I108="","",VLOOKUP(I108,data!$A$3:$AE$5468,21,FALSE))</f>
        <v/>
      </c>
      <c r="K108" s="53" t="str">
        <f t="shared" si="1"/>
        <v/>
      </c>
      <c r="L108" s="172"/>
      <c r="M108" s="173"/>
      <c r="N108" s="173"/>
      <c r="O108" s="174"/>
      <c r="P108" s="152" t="str">
        <f>IF(I108="","",VLOOKUP(I108,data!$A$3:$AE$5468,25,FALSE))</f>
        <v/>
      </c>
      <c r="Q108" s="153" t="str">
        <f>IF(I108="","",VLOOKUP(I108,data!$A$3:$AE$5468,20,FALSE))</f>
        <v/>
      </c>
    </row>
    <row r="109" spans="1:17" s="46" customFormat="1" ht="18" hidden="1" customHeight="1">
      <c r="A109" s="50">
        <v>90</v>
      </c>
      <c r="B109" s="178" t="str">
        <f>IF(I109="","",VLOOKUP(I109,data!$A$3:$AE$5468,19,FALSE))</f>
        <v/>
      </c>
      <c r="C109" s="179"/>
      <c r="D109" s="51" t="str">
        <f>IF(I109="","",VLOOKUP(I109,data!$A$3:$AE$5468,13,FALSE))</f>
        <v/>
      </c>
      <c r="E109" s="50" t="str">
        <f>IF(I109="","",VLOOKUP(I109,data!$A$3:$AE$5468,29,FALSE))</f>
        <v/>
      </c>
      <c r="F109" s="172"/>
      <c r="G109" s="173"/>
      <c r="H109" s="174"/>
      <c r="I109" s="122"/>
      <c r="J109" s="52" t="str">
        <f>IF(I109="","",VLOOKUP(I109,data!$A$3:$AE$5468,21,FALSE))</f>
        <v/>
      </c>
      <c r="K109" s="53" t="str">
        <f t="shared" si="1"/>
        <v/>
      </c>
      <c r="L109" s="172"/>
      <c r="M109" s="173"/>
      <c r="N109" s="173"/>
      <c r="O109" s="174"/>
      <c r="P109" s="152" t="str">
        <f>IF(I109="","",VLOOKUP(I109,data!$A$3:$AE$5468,25,FALSE))</f>
        <v/>
      </c>
      <c r="Q109" s="153" t="str">
        <f>IF(I109="","",VLOOKUP(I109,data!$A$3:$AE$5468,20,FALSE))</f>
        <v/>
      </c>
    </row>
    <row r="110" spans="1:17" s="46" customFormat="1" ht="18" hidden="1" customHeight="1">
      <c r="A110" s="50">
        <v>91</v>
      </c>
      <c r="B110" s="178" t="str">
        <f>IF(I110="","",VLOOKUP(I110,data!$A$3:$AE$5468,19,FALSE))</f>
        <v/>
      </c>
      <c r="C110" s="179"/>
      <c r="D110" s="51" t="str">
        <f>IF(I110="","",VLOOKUP(I110,data!$A$3:$AE$5468,13,FALSE))</f>
        <v/>
      </c>
      <c r="E110" s="50" t="str">
        <f>IF(I110="","",VLOOKUP(I110,data!$A$3:$AE$5468,29,FALSE))</f>
        <v/>
      </c>
      <c r="F110" s="172"/>
      <c r="G110" s="173"/>
      <c r="H110" s="174"/>
      <c r="I110" s="122"/>
      <c r="J110" s="52" t="str">
        <f>IF(I110="","",VLOOKUP(I110,data!$A$3:$AE$5468,21,FALSE))</f>
        <v/>
      </c>
      <c r="K110" s="53" t="str">
        <f t="shared" si="1"/>
        <v/>
      </c>
      <c r="L110" s="172"/>
      <c r="M110" s="173"/>
      <c r="N110" s="173"/>
      <c r="O110" s="174"/>
      <c r="P110" s="152" t="str">
        <f>IF(I110="","",VLOOKUP(I110,data!$A$3:$AE$5468,25,FALSE))</f>
        <v/>
      </c>
      <c r="Q110" s="153" t="str">
        <f>IF(I110="","",VLOOKUP(I110,data!$A$3:$AE$5468,20,FALSE))</f>
        <v/>
      </c>
    </row>
    <row r="111" spans="1:17" s="46" customFormat="1" ht="18" hidden="1" customHeight="1">
      <c r="A111" s="50">
        <v>92</v>
      </c>
      <c r="B111" s="178" t="str">
        <f>IF(I111="","",VLOOKUP(I111,data!$A$3:$AE$5468,19,FALSE))</f>
        <v/>
      </c>
      <c r="C111" s="179"/>
      <c r="D111" s="51" t="str">
        <f>IF(I111="","",VLOOKUP(I111,data!$A$3:$AE$5468,13,FALSE))</f>
        <v/>
      </c>
      <c r="E111" s="50" t="str">
        <f>IF(I111="","",VLOOKUP(I111,data!$A$3:$AE$5468,29,FALSE))</f>
        <v/>
      </c>
      <c r="F111" s="172"/>
      <c r="G111" s="173"/>
      <c r="H111" s="174"/>
      <c r="I111" s="122"/>
      <c r="J111" s="52" t="str">
        <f>IF(I111="","",VLOOKUP(I111,data!$A$3:$AE$5468,21,FALSE))</f>
        <v/>
      </c>
      <c r="K111" s="53" t="str">
        <f t="shared" si="1"/>
        <v/>
      </c>
      <c r="L111" s="172"/>
      <c r="M111" s="173"/>
      <c r="N111" s="173"/>
      <c r="O111" s="174"/>
      <c r="P111" s="152" t="str">
        <f>IF(I111="","",VLOOKUP(I111,data!$A$3:$AE$5468,25,FALSE))</f>
        <v/>
      </c>
      <c r="Q111" s="153" t="str">
        <f>IF(I111="","",VLOOKUP(I111,data!$A$3:$AE$5468,20,FALSE))</f>
        <v/>
      </c>
    </row>
    <row r="112" spans="1:17" s="46" customFormat="1" ht="18" hidden="1" customHeight="1">
      <c r="A112" s="50">
        <v>93</v>
      </c>
      <c r="B112" s="178" t="str">
        <f>IF(I112="","",VLOOKUP(I112,data!$A$3:$AE$5468,19,FALSE))</f>
        <v/>
      </c>
      <c r="C112" s="179"/>
      <c r="D112" s="51" t="str">
        <f>IF(I112="","",VLOOKUP(I112,data!$A$3:$AE$5468,13,FALSE))</f>
        <v/>
      </c>
      <c r="E112" s="50" t="str">
        <f>IF(I112="","",VLOOKUP(I112,data!$A$3:$AE$5468,29,FALSE))</f>
        <v/>
      </c>
      <c r="F112" s="172"/>
      <c r="G112" s="173"/>
      <c r="H112" s="174"/>
      <c r="I112" s="122"/>
      <c r="J112" s="52" t="str">
        <f>IF(I112="","",VLOOKUP(I112,data!$A$3:$AE$5468,21,FALSE))</f>
        <v/>
      </c>
      <c r="K112" s="53" t="str">
        <f t="shared" si="1"/>
        <v/>
      </c>
      <c r="L112" s="172"/>
      <c r="M112" s="173"/>
      <c r="N112" s="173"/>
      <c r="O112" s="174"/>
      <c r="P112" s="152" t="str">
        <f>IF(I112="","",VLOOKUP(I112,data!$A$3:$AE$5468,25,FALSE))</f>
        <v/>
      </c>
      <c r="Q112" s="153" t="str">
        <f>IF(I112="","",VLOOKUP(I112,data!$A$3:$AE$5468,20,FALSE))</f>
        <v/>
      </c>
    </row>
    <row r="113" spans="1:17" s="46" customFormat="1" ht="18" hidden="1" customHeight="1">
      <c r="A113" s="50">
        <v>94</v>
      </c>
      <c r="B113" s="178" t="str">
        <f>IF(I113="","",VLOOKUP(I113,data!$A$3:$AE$5468,19,FALSE))</f>
        <v/>
      </c>
      <c r="C113" s="179"/>
      <c r="D113" s="51" t="str">
        <f>IF(I113="","",VLOOKUP(I113,data!$A$3:$AE$5468,13,FALSE))</f>
        <v/>
      </c>
      <c r="E113" s="50" t="str">
        <f>IF(I113="","",VLOOKUP(I113,data!$A$3:$AE$5468,29,FALSE))</f>
        <v/>
      </c>
      <c r="F113" s="172"/>
      <c r="G113" s="173"/>
      <c r="H113" s="174"/>
      <c r="I113" s="122"/>
      <c r="J113" s="52" t="str">
        <f>IF(I113="","",VLOOKUP(I113,data!$A$3:$AE$5468,21,FALSE))</f>
        <v/>
      </c>
      <c r="K113" s="53" t="str">
        <f t="shared" si="1"/>
        <v/>
      </c>
      <c r="L113" s="172"/>
      <c r="M113" s="173"/>
      <c r="N113" s="173"/>
      <c r="O113" s="174"/>
      <c r="P113" s="152" t="str">
        <f>IF(I113="","",VLOOKUP(I113,data!$A$3:$AE$5468,25,FALSE))</f>
        <v/>
      </c>
      <c r="Q113" s="153" t="str">
        <f>IF(I113="","",VLOOKUP(I113,data!$A$3:$AE$5468,20,FALSE))</f>
        <v/>
      </c>
    </row>
    <row r="114" spans="1:17" s="46" customFormat="1" ht="18" hidden="1" customHeight="1">
      <c r="A114" s="50">
        <v>95</v>
      </c>
      <c r="B114" s="178" t="str">
        <f>IF(I114="","",VLOOKUP(I114,data!$A$3:$AE$5468,19,FALSE))</f>
        <v/>
      </c>
      <c r="C114" s="179"/>
      <c r="D114" s="51" t="str">
        <f>IF(I114="","",VLOOKUP(I114,data!$A$3:$AE$5468,13,FALSE))</f>
        <v/>
      </c>
      <c r="E114" s="50" t="str">
        <f>IF(I114="","",VLOOKUP(I114,data!$A$3:$AE$5468,29,FALSE))</f>
        <v/>
      </c>
      <c r="F114" s="172"/>
      <c r="G114" s="173"/>
      <c r="H114" s="174"/>
      <c r="I114" s="122"/>
      <c r="J114" s="52" t="str">
        <f>IF(I114="","",VLOOKUP(I114,data!$A$3:$AE$5468,21,FALSE))</f>
        <v/>
      </c>
      <c r="K114" s="53" t="str">
        <f t="shared" si="1"/>
        <v/>
      </c>
      <c r="L114" s="172"/>
      <c r="M114" s="173"/>
      <c r="N114" s="173"/>
      <c r="O114" s="174"/>
      <c r="P114" s="152" t="str">
        <f>IF(I114="","",VLOOKUP(I114,data!$A$3:$AE$5468,25,FALSE))</f>
        <v/>
      </c>
      <c r="Q114" s="153" t="str">
        <f>IF(I114="","",VLOOKUP(I114,data!$A$3:$AE$5468,20,FALSE))</f>
        <v/>
      </c>
    </row>
    <row r="115" spans="1:17" s="46" customFormat="1" ht="18" hidden="1" customHeight="1">
      <c r="A115" s="50">
        <v>96</v>
      </c>
      <c r="B115" s="178" t="str">
        <f>IF(I115="","",VLOOKUP(I115,data!$A$3:$AE$5468,19,FALSE))</f>
        <v/>
      </c>
      <c r="C115" s="179"/>
      <c r="D115" s="51" t="str">
        <f>IF(I115="","",VLOOKUP(I115,data!$A$3:$AE$5468,13,FALSE))</f>
        <v/>
      </c>
      <c r="E115" s="50" t="str">
        <f>IF(I115="","",VLOOKUP(I115,data!$A$3:$AE$5468,29,FALSE))</f>
        <v/>
      </c>
      <c r="F115" s="172"/>
      <c r="G115" s="173"/>
      <c r="H115" s="174"/>
      <c r="I115" s="122"/>
      <c r="J115" s="52" t="str">
        <f>IF(I115="","",VLOOKUP(I115,data!$A$3:$AE$5468,21,FALSE))</f>
        <v/>
      </c>
      <c r="K115" s="53" t="str">
        <f t="shared" si="1"/>
        <v/>
      </c>
      <c r="L115" s="172"/>
      <c r="M115" s="173"/>
      <c r="N115" s="173"/>
      <c r="O115" s="174"/>
      <c r="P115" s="152" t="str">
        <f>IF(I115="","",VLOOKUP(I115,data!$A$3:$AE$5468,25,FALSE))</f>
        <v/>
      </c>
      <c r="Q115" s="153" t="str">
        <f>IF(I115="","",VLOOKUP(I115,data!$A$3:$AE$5468,20,FALSE))</f>
        <v/>
      </c>
    </row>
    <row r="116" spans="1:17" s="46" customFormat="1" ht="18" hidden="1" customHeight="1">
      <c r="A116" s="50">
        <v>97</v>
      </c>
      <c r="B116" s="178" t="str">
        <f>IF(I116="","",VLOOKUP(I116,data!$A$3:$AE$5468,19,FALSE))</f>
        <v/>
      </c>
      <c r="C116" s="179"/>
      <c r="D116" s="51" t="str">
        <f>IF(I116="","",VLOOKUP(I116,data!$A$3:$AE$5468,13,FALSE))</f>
        <v/>
      </c>
      <c r="E116" s="50" t="str">
        <f>IF(I116="","",VLOOKUP(I116,data!$A$3:$AE$5468,29,FALSE))</f>
        <v/>
      </c>
      <c r="F116" s="172"/>
      <c r="G116" s="173"/>
      <c r="H116" s="174"/>
      <c r="I116" s="122"/>
      <c r="J116" s="52" t="str">
        <f>IF(I116="","",VLOOKUP(I116,data!$A$3:$AE$5468,21,FALSE))</f>
        <v/>
      </c>
      <c r="K116" s="53" t="str">
        <f t="shared" si="1"/>
        <v/>
      </c>
      <c r="L116" s="172"/>
      <c r="M116" s="173"/>
      <c r="N116" s="173"/>
      <c r="O116" s="174"/>
      <c r="P116" s="152" t="str">
        <f>IF(I116="","",VLOOKUP(I116,data!$A$3:$AE$5468,25,FALSE))</f>
        <v/>
      </c>
      <c r="Q116" s="153" t="str">
        <f>IF(I116="","",VLOOKUP(I116,data!$A$3:$AE$5468,20,FALSE))</f>
        <v/>
      </c>
    </row>
    <row r="117" spans="1:17" s="46" customFormat="1" ht="18" hidden="1" customHeight="1">
      <c r="A117" s="50">
        <v>98</v>
      </c>
      <c r="B117" s="178" t="str">
        <f>IF(I117="","",VLOOKUP(I117,data!$A$3:$AE$5468,19,FALSE))</f>
        <v/>
      </c>
      <c r="C117" s="179"/>
      <c r="D117" s="51" t="str">
        <f>IF(I117="","",VLOOKUP(I117,data!$A$3:$AE$5468,13,FALSE))</f>
        <v/>
      </c>
      <c r="E117" s="50" t="str">
        <f>IF(I117="","",VLOOKUP(I117,data!$A$3:$AE$5468,29,FALSE))</f>
        <v/>
      </c>
      <c r="F117" s="172"/>
      <c r="G117" s="173"/>
      <c r="H117" s="174"/>
      <c r="I117" s="122"/>
      <c r="J117" s="52" t="str">
        <f>IF(I117="","",VLOOKUP(I117,data!$A$3:$AE$5468,21,FALSE))</f>
        <v/>
      </c>
      <c r="K117" s="53" t="str">
        <f t="shared" si="1"/>
        <v/>
      </c>
      <c r="L117" s="172"/>
      <c r="M117" s="173"/>
      <c r="N117" s="173"/>
      <c r="O117" s="174"/>
      <c r="P117" s="152" t="str">
        <f>IF(I117="","",VLOOKUP(I117,data!$A$3:$AE$5468,25,FALSE))</f>
        <v/>
      </c>
      <c r="Q117" s="153" t="str">
        <f>IF(I117="","",VLOOKUP(I117,data!$A$3:$AE$5468,20,FALSE))</f>
        <v/>
      </c>
    </row>
    <row r="118" spans="1:17" s="46" customFormat="1" ht="18" hidden="1" customHeight="1">
      <c r="A118" s="50">
        <v>99</v>
      </c>
      <c r="B118" s="178" t="str">
        <f>IF(I118="","",VLOOKUP(I118,data!$A$3:$AE$5468,19,FALSE))</f>
        <v/>
      </c>
      <c r="C118" s="179"/>
      <c r="D118" s="51" t="str">
        <f>IF(I118="","",VLOOKUP(I118,data!$A$3:$AE$5468,13,FALSE))</f>
        <v/>
      </c>
      <c r="E118" s="50" t="str">
        <f>IF(I118="","",VLOOKUP(I118,data!$A$3:$AE$5468,29,FALSE))</f>
        <v/>
      </c>
      <c r="F118" s="172"/>
      <c r="G118" s="173"/>
      <c r="H118" s="174"/>
      <c r="I118" s="122"/>
      <c r="J118" s="52" t="str">
        <f>IF(I118="","",VLOOKUP(I118,data!$A$3:$AE$5468,21,FALSE))</f>
        <v/>
      </c>
      <c r="K118" s="53" t="str">
        <f t="shared" si="1"/>
        <v/>
      </c>
      <c r="L118" s="172"/>
      <c r="M118" s="173"/>
      <c r="N118" s="173"/>
      <c r="O118" s="174"/>
      <c r="P118" s="152" t="str">
        <f>IF(I118="","",VLOOKUP(I118,data!$A$3:$AE$5468,25,FALSE))</f>
        <v/>
      </c>
      <c r="Q118" s="153" t="str">
        <f>IF(I118="","",VLOOKUP(I118,data!$A$3:$AE$5468,20,FALSE))</f>
        <v/>
      </c>
    </row>
    <row r="119" spans="1:17" s="46" customFormat="1" ht="18" hidden="1" customHeight="1">
      <c r="A119" s="50">
        <v>100</v>
      </c>
      <c r="B119" s="178" t="str">
        <f>IF(I119="","",VLOOKUP(I119,data!$A$3:$AE$5468,19,FALSE))</f>
        <v/>
      </c>
      <c r="C119" s="179"/>
      <c r="D119" s="51" t="str">
        <f>IF(I119="","",VLOOKUP(I119,data!$A$3:$AE$5468,13,FALSE))</f>
        <v/>
      </c>
      <c r="E119" s="50" t="str">
        <f>IF(I119="","",VLOOKUP(I119,data!$A$3:$AE$5468,29,FALSE))</f>
        <v/>
      </c>
      <c r="F119" s="172"/>
      <c r="G119" s="173"/>
      <c r="H119" s="174"/>
      <c r="I119" s="122"/>
      <c r="J119" s="52" t="str">
        <f>IF(I119="","",VLOOKUP(I119,data!$A$3:$AE$5468,21,FALSE))</f>
        <v/>
      </c>
      <c r="K119" s="53" t="str">
        <f t="shared" si="1"/>
        <v/>
      </c>
      <c r="L119" s="172"/>
      <c r="M119" s="173"/>
      <c r="N119" s="173"/>
      <c r="O119" s="174"/>
      <c r="P119" s="152" t="str">
        <f>IF(I119="","",VLOOKUP(I119,data!$A$3:$AE$5468,25,FALSE))</f>
        <v/>
      </c>
      <c r="Q119" s="153" t="str">
        <f>IF(I119="","",VLOOKUP(I119,data!$A$3:$AE$5468,20,FALSE))</f>
        <v/>
      </c>
    </row>
    <row r="120" spans="1:17" s="46" customFormat="1" ht="18" hidden="1" customHeight="1">
      <c r="A120" s="50">
        <v>101</v>
      </c>
      <c r="B120" s="178" t="str">
        <f>IF(I120="","",VLOOKUP(I120,data!$A$3:$AE$5468,19,FALSE))</f>
        <v/>
      </c>
      <c r="C120" s="179"/>
      <c r="D120" s="51" t="str">
        <f>IF(I120="","",VLOOKUP(I120,data!$A$3:$AE$5468,13,FALSE))</f>
        <v/>
      </c>
      <c r="E120" s="50" t="str">
        <f>IF(I120="","",VLOOKUP(I120,data!$A$3:$AE$5468,29,FALSE))</f>
        <v/>
      </c>
      <c r="F120" s="172"/>
      <c r="G120" s="173"/>
      <c r="H120" s="174"/>
      <c r="I120" s="122"/>
      <c r="J120" s="52" t="str">
        <f>IF(I120="","",VLOOKUP(I120,data!$A$3:$AE$5468,21,FALSE))</f>
        <v/>
      </c>
      <c r="K120" s="53" t="str">
        <f t="shared" si="1"/>
        <v/>
      </c>
      <c r="L120" s="172"/>
      <c r="M120" s="173"/>
      <c r="N120" s="173"/>
      <c r="O120" s="174"/>
      <c r="P120" s="152" t="str">
        <f>IF(I120="","",VLOOKUP(I120,data!$A$3:$AE$5468,25,FALSE))</f>
        <v/>
      </c>
      <c r="Q120" s="153" t="str">
        <f>IF(I120="","",VLOOKUP(I120,data!$A$3:$AE$5468,20,FALSE))</f>
        <v/>
      </c>
    </row>
    <row r="121" spans="1:17" s="46" customFormat="1" ht="18" hidden="1" customHeight="1">
      <c r="A121" s="50">
        <v>102</v>
      </c>
      <c r="B121" s="178" t="str">
        <f>IF(I121="","",VLOOKUP(I121,data!$A$3:$AE$5468,19,FALSE))</f>
        <v/>
      </c>
      <c r="C121" s="179"/>
      <c r="D121" s="51" t="str">
        <f>IF(I121="","",VLOOKUP(I121,data!$A$3:$AE$5468,13,FALSE))</f>
        <v/>
      </c>
      <c r="E121" s="50" t="str">
        <f>IF(I121="","",VLOOKUP(I121,data!$A$3:$AE$5468,29,FALSE))</f>
        <v/>
      </c>
      <c r="F121" s="172"/>
      <c r="G121" s="173"/>
      <c r="H121" s="174"/>
      <c r="I121" s="122"/>
      <c r="J121" s="52" t="str">
        <f>IF(I121="","",VLOOKUP(I121,data!$A$3:$AE$5468,21,FALSE))</f>
        <v/>
      </c>
      <c r="K121" s="53" t="str">
        <f t="shared" si="1"/>
        <v/>
      </c>
      <c r="L121" s="172"/>
      <c r="M121" s="173"/>
      <c r="N121" s="173"/>
      <c r="O121" s="174"/>
      <c r="P121" s="152" t="str">
        <f>IF(I121="","",VLOOKUP(I121,data!$A$3:$AE$5468,25,FALSE))</f>
        <v/>
      </c>
      <c r="Q121" s="153" t="str">
        <f>IF(I121="","",VLOOKUP(I121,data!$A$3:$AE$5468,20,FALSE))</f>
        <v/>
      </c>
    </row>
    <row r="122" spans="1:17" s="46" customFormat="1" ht="18" hidden="1" customHeight="1">
      <c r="A122" s="50">
        <v>103</v>
      </c>
      <c r="B122" s="178" t="str">
        <f>IF(I122="","",VLOOKUP(I122,data!$A$3:$AE$5468,19,FALSE))</f>
        <v/>
      </c>
      <c r="C122" s="179"/>
      <c r="D122" s="51" t="str">
        <f>IF(I122="","",VLOOKUP(I122,data!$A$3:$AE$5468,13,FALSE))</f>
        <v/>
      </c>
      <c r="E122" s="50" t="str">
        <f>IF(I122="","",VLOOKUP(I122,data!$A$3:$AE$5468,29,FALSE))</f>
        <v/>
      </c>
      <c r="F122" s="172"/>
      <c r="G122" s="173"/>
      <c r="H122" s="174"/>
      <c r="I122" s="122"/>
      <c r="J122" s="52" t="str">
        <f>IF(I122="","",VLOOKUP(I122,data!$A$3:$AE$5468,21,FALSE))</f>
        <v/>
      </c>
      <c r="K122" s="53" t="str">
        <f t="shared" si="1"/>
        <v/>
      </c>
      <c r="L122" s="172"/>
      <c r="M122" s="173"/>
      <c r="N122" s="173"/>
      <c r="O122" s="174"/>
      <c r="P122" s="152" t="str">
        <f>IF(I122="","",VLOOKUP(I122,data!$A$3:$AE$5468,25,FALSE))</f>
        <v/>
      </c>
      <c r="Q122" s="153" t="str">
        <f>IF(I122="","",VLOOKUP(I122,data!$A$3:$AE$5468,20,FALSE))</f>
        <v/>
      </c>
    </row>
    <row r="123" spans="1:17" s="46" customFormat="1" ht="18" hidden="1" customHeight="1">
      <c r="A123" s="50">
        <v>104</v>
      </c>
      <c r="B123" s="178" t="str">
        <f>IF(I123="","",VLOOKUP(I123,data!$A$3:$AE$5468,19,FALSE))</f>
        <v/>
      </c>
      <c r="C123" s="179"/>
      <c r="D123" s="51" t="str">
        <f>IF(I123="","",VLOOKUP(I123,data!$A$3:$AE$5468,13,FALSE))</f>
        <v/>
      </c>
      <c r="E123" s="50" t="str">
        <f>IF(I123="","",VLOOKUP(I123,data!$A$3:$AE$5468,29,FALSE))</f>
        <v/>
      </c>
      <c r="F123" s="172"/>
      <c r="G123" s="173"/>
      <c r="H123" s="174"/>
      <c r="I123" s="122"/>
      <c r="J123" s="52" t="str">
        <f>IF(I123="","",VLOOKUP(I123,data!$A$3:$AE$5468,21,FALSE))</f>
        <v/>
      </c>
      <c r="K123" s="53" t="str">
        <f t="shared" si="1"/>
        <v/>
      </c>
      <c r="L123" s="172"/>
      <c r="M123" s="173"/>
      <c r="N123" s="173"/>
      <c r="O123" s="174"/>
      <c r="P123" s="152" t="str">
        <f>IF(I123="","",VLOOKUP(I123,data!$A$3:$AE$5468,25,FALSE))</f>
        <v/>
      </c>
      <c r="Q123" s="153" t="str">
        <f>IF(I123="","",VLOOKUP(I123,data!$A$3:$AE$5468,20,FALSE))</f>
        <v/>
      </c>
    </row>
    <row r="124" spans="1:17" s="46" customFormat="1" ht="18" hidden="1" customHeight="1">
      <c r="A124" s="50">
        <v>105</v>
      </c>
      <c r="B124" s="178" t="str">
        <f>IF(I124="","",VLOOKUP(I124,data!$A$3:$AE$5468,19,FALSE))</f>
        <v/>
      </c>
      <c r="C124" s="179"/>
      <c r="D124" s="51" t="str">
        <f>IF(I124="","",VLOOKUP(I124,data!$A$3:$AE$5468,13,FALSE))</f>
        <v/>
      </c>
      <c r="E124" s="50" t="str">
        <f>IF(I124="","",VLOOKUP(I124,data!$A$3:$AE$5468,29,FALSE))</f>
        <v/>
      </c>
      <c r="F124" s="172"/>
      <c r="G124" s="173"/>
      <c r="H124" s="174"/>
      <c r="I124" s="122"/>
      <c r="J124" s="52" t="str">
        <f>IF(I124="","",VLOOKUP(I124,data!$A$3:$AE$5468,21,FALSE))</f>
        <v/>
      </c>
      <c r="K124" s="53" t="str">
        <f t="shared" si="1"/>
        <v/>
      </c>
      <c r="L124" s="172"/>
      <c r="M124" s="173"/>
      <c r="N124" s="173"/>
      <c r="O124" s="174"/>
      <c r="P124" s="152" t="str">
        <f>IF(I124="","",VLOOKUP(I124,data!$A$3:$AE$5468,25,FALSE))</f>
        <v/>
      </c>
      <c r="Q124" s="153" t="str">
        <f>IF(I124="","",VLOOKUP(I124,data!$A$3:$AE$5468,20,FALSE))</f>
        <v/>
      </c>
    </row>
    <row r="125" spans="1:17" s="46" customFormat="1" ht="18" hidden="1" customHeight="1">
      <c r="A125" s="50">
        <v>106</v>
      </c>
      <c r="B125" s="178" t="str">
        <f>IF(I125="","",VLOOKUP(I125,data!$A$3:$AE$5468,19,FALSE))</f>
        <v/>
      </c>
      <c r="C125" s="179"/>
      <c r="D125" s="51" t="str">
        <f>IF(I125="","",VLOOKUP(I125,data!$A$3:$AE$5468,13,FALSE))</f>
        <v/>
      </c>
      <c r="E125" s="50" t="str">
        <f>IF(I125="","",VLOOKUP(I125,data!$A$3:$AE$5468,29,FALSE))</f>
        <v/>
      </c>
      <c r="F125" s="172"/>
      <c r="G125" s="173"/>
      <c r="H125" s="174"/>
      <c r="I125" s="122"/>
      <c r="J125" s="52" t="str">
        <f>IF(I125="","",VLOOKUP(I125,data!$A$3:$AE$5468,21,FALSE))</f>
        <v/>
      </c>
      <c r="K125" s="53" t="str">
        <f t="shared" si="1"/>
        <v/>
      </c>
      <c r="L125" s="172"/>
      <c r="M125" s="173"/>
      <c r="N125" s="173"/>
      <c r="O125" s="174"/>
      <c r="P125" s="152" t="str">
        <f>IF(I125="","",VLOOKUP(I125,data!$A$3:$AE$5468,25,FALSE))</f>
        <v/>
      </c>
      <c r="Q125" s="153" t="str">
        <f>IF(I125="","",VLOOKUP(I125,data!$A$3:$AE$5468,20,FALSE))</f>
        <v/>
      </c>
    </row>
    <row r="126" spans="1:17" s="46" customFormat="1" ht="18" hidden="1" customHeight="1">
      <c r="A126" s="50">
        <v>107</v>
      </c>
      <c r="B126" s="178" t="str">
        <f>IF(I126="","",VLOOKUP(I126,data!$A$3:$AE$5468,19,FALSE))</f>
        <v/>
      </c>
      <c r="C126" s="179"/>
      <c r="D126" s="51" t="str">
        <f>IF(I126="","",VLOOKUP(I126,data!$A$3:$AE$5468,13,FALSE))</f>
        <v/>
      </c>
      <c r="E126" s="50" t="str">
        <f>IF(I126="","",VLOOKUP(I126,data!$A$3:$AE$5468,29,FALSE))</f>
        <v/>
      </c>
      <c r="F126" s="172"/>
      <c r="G126" s="173"/>
      <c r="H126" s="174"/>
      <c r="I126" s="122"/>
      <c r="J126" s="52" t="str">
        <f>IF(I126="","",VLOOKUP(I126,data!$A$3:$AE$5468,21,FALSE))</f>
        <v/>
      </c>
      <c r="K126" s="53" t="str">
        <f t="shared" si="1"/>
        <v/>
      </c>
      <c r="L126" s="172"/>
      <c r="M126" s="173"/>
      <c r="N126" s="173"/>
      <c r="O126" s="174"/>
      <c r="P126" s="152" t="str">
        <f>IF(I126="","",VLOOKUP(I126,data!$A$3:$AE$5468,25,FALSE))</f>
        <v/>
      </c>
      <c r="Q126" s="153" t="str">
        <f>IF(I126="","",VLOOKUP(I126,data!$A$3:$AE$5468,20,FALSE))</f>
        <v/>
      </c>
    </row>
    <row r="127" spans="1:17" s="46" customFormat="1" ht="18" hidden="1" customHeight="1">
      <c r="A127" s="50">
        <v>108</v>
      </c>
      <c r="B127" s="178" t="str">
        <f>IF(I127="","",VLOOKUP(I127,data!$A$3:$AE$5468,19,FALSE))</f>
        <v/>
      </c>
      <c r="C127" s="179"/>
      <c r="D127" s="51" t="str">
        <f>IF(I127="","",VLOOKUP(I127,data!$A$3:$AE$5468,13,FALSE))</f>
        <v/>
      </c>
      <c r="E127" s="50" t="str">
        <f>IF(I127="","",VLOOKUP(I127,data!$A$3:$AE$5468,29,FALSE))</f>
        <v/>
      </c>
      <c r="F127" s="172"/>
      <c r="G127" s="173"/>
      <c r="H127" s="174"/>
      <c r="I127" s="122"/>
      <c r="J127" s="52" t="str">
        <f>IF(I127="","",VLOOKUP(I127,data!$A$3:$AE$5468,21,FALSE))</f>
        <v/>
      </c>
      <c r="K127" s="53" t="str">
        <f t="shared" si="1"/>
        <v/>
      </c>
      <c r="L127" s="172"/>
      <c r="M127" s="173"/>
      <c r="N127" s="173"/>
      <c r="O127" s="174"/>
      <c r="P127" s="152" t="str">
        <f>IF(I127="","",VLOOKUP(I127,data!$A$3:$AE$5468,25,FALSE))</f>
        <v/>
      </c>
      <c r="Q127" s="153" t="str">
        <f>IF(I127="","",VLOOKUP(I127,data!$A$3:$AE$5468,20,FALSE))</f>
        <v/>
      </c>
    </row>
    <row r="128" spans="1:17" s="46" customFormat="1" ht="18" hidden="1" customHeight="1">
      <c r="A128" s="50">
        <v>109</v>
      </c>
      <c r="B128" s="178" t="str">
        <f>IF(I128="","",VLOOKUP(I128,data!$A$3:$AE$5468,19,FALSE))</f>
        <v/>
      </c>
      <c r="C128" s="179"/>
      <c r="D128" s="51" t="str">
        <f>IF(I128="","",VLOOKUP(I128,data!$A$3:$AE$5468,13,FALSE))</f>
        <v/>
      </c>
      <c r="E128" s="50" t="str">
        <f>IF(I128="","",VLOOKUP(I128,data!$A$3:$AE$5468,29,FALSE))</f>
        <v/>
      </c>
      <c r="F128" s="172"/>
      <c r="G128" s="173"/>
      <c r="H128" s="174"/>
      <c r="I128" s="122"/>
      <c r="J128" s="52" t="str">
        <f>IF(I128="","",VLOOKUP(I128,data!$A$3:$AE$5468,21,FALSE))</f>
        <v/>
      </c>
      <c r="K128" s="53" t="str">
        <f t="shared" si="1"/>
        <v/>
      </c>
      <c r="L128" s="172"/>
      <c r="M128" s="173"/>
      <c r="N128" s="173"/>
      <c r="O128" s="174"/>
      <c r="P128" s="152" t="str">
        <f>IF(I128="","",VLOOKUP(I128,data!$A$3:$AE$5468,25,FALSE))</f>
        <v/>
      </c>
      <c r="Q128" s="153" t="str">
        <f>IF(I128="","",VLOOKUP(I128,data!$A$3:$AE$5468,20,FALSE))</f>
        <v/>
      </c>
    </row>
    <row r="129" spans="1:17" s="46" customFormat="1" ht="18" hidden="1" customHeight="1">
      <c r="A129" s="50">
        <v>110</v>
      </c>
      <c r="B129" s="178" t="str">
        <f>IF(I129="","",VLOOKUP(I129,data!$A$3:$AE$5468,19,FALSE))</f>
        <v/>
      </c>
      <c r="C129" s="179"/>
      <c r="D129" s="51" t="str">
        <f>IF(I129="","",VLOOKUP(I129,data!$A$3:$AE$5468,13,FALSE))</f>
        <v/>
      </c>
      <c r="E129" s="50" t="str">
        <f>IF(I129="","",VLOOKUP(I129,data!$A$3:$AE$5468,29,FALSE))</f>
        <v/>
      </c>
      <c r="F129" s="172"/>
      <c r="G129" s="173"/>
      <c r="H129" s="174"/>
      <c r="I129" s="122"/>
      <c r="J129" s="52" t="str">
        <f>IF(I129="","",VLOOKUP(I129,data!$A$3:$AE$5468,21,FALSE))</f>
        <v/>
      </c>
      <c r="K129" s="53" t="str">
        <f t="shared" si="1"/>
        <v/>
      </c>
      <c r="L129" s="172"/>
      <c r="M129" s="173"/>
      <c r="N129" s="173"/>
      <c r="O129" s="174"/>
      <c r="P129" s="152" t="str">
        <f>IF(I129="","",VLOOKUP(I129,data!$A$3:$AE$5468,25,FALSE))</f>
        <v/>
      </c>
      <c r="Q129" s="153" t="str">
        <f>IF(I129="","",VLOOKUP(I129,data!$A$3:$AE$5468,20,FALSE))</f>
        <v/>
      </c>
    </row>
    <row r="130" spans="1:17" s="46" customFormat="1" ht="18" hidden="1" customHeight="1">
      <c r="A130" s="50">
        <v>111</v>
      </c>
      <c r="B130" s="178" t="str">
        <f>IF(I130="","",VLOOKUP(I130,data!$A$3:$AE$5468,19,FALSE))</f>
        <v/>
      </c>
      <c r="C130" s="179"/>
      <c r="D130" s="51" t="str">
        <f>IF(I130="","",VLOOKUP(I130,data!$A$3:$AE$5468,13,FALSE))</f>
        <v/>
      </c>
      <c r="E130" s="50" t="str">
        <f>IF(I130="","",VLOOKUP(I130,data!$A$3:$AE$5468,29,FALSE))</f>
        <v/>
      </c>
      <c r="F130" s="172"/>
      <c r="G130" s="173"/>
      <c r="H130" s="174"/>
      <c r="I130" s="122"/>
      <c r="J130" s="52" t="str">
        <f>IF(I130="","",VLOOKUP(I130,data!$A$3:$AE$5468,21,FALSE))</f>
        <v/>
      </c>
      <c r="K130" s="53" t="str">
        <f t="shared" si="1"/>
        <v/>
      </c>
      <c r="L130" s="172"/>
      <c r="M130" s="173"/>
      <c r="N130" s="173"/>
      <c r="O130" s="174"/>
      <c r="P130" s="152" t="str">
        <f>IF(I130="","",VLOOKUP(I130,data!$A$3:$AE$5468,25,FALSE))</f>
        <v/>
      </c>
      <c r="Q130" s="153" t="str">
        <f>IF(I130="","",VLOOKUP(I130,data!$A$3:$AE$5468,20,FALSE))</f>
        <v/>
      </c>
    </row>
    <row r="131" spans="1:17" s="46" customFormat="1" ht="18" hidden="1" customHeight="1">
      <c r="A131" s="50">
        <v>112</v>
      </c>
      <c r="B131" s="178" t="str">
        <f>IF(I131="","",VLOOKUP(I131,data!$A$3:$AE$5468,19,FALSE))</f>
        <v/>
      </c>
      <c r="C131" s="179"/>
      <c r="D131" s="51" t="str">
        <f>IF(I131="","",VLOOKUP(I131,data!$A$3:$AE$5468,13,FALSE))</f>
        <v/>
      </c>
      <c r="E131" s="50" t="str">
        <f>IF(I131="","",VLOOKUP(I131,data!$A$3:$AE$5468,29,FALSE))</f>
        <v/>
      </c>
      <c r="F131" s="172"/>
      <c r="G131" s="173"/>
      <c r="H131" s="174"/>
      <c r="I131" s="122"/>
      <c r="J131" s="52" t="str">
        <f>IF(I131="","",VLOOKUP(I131,data!$A$3:$AE$5468,21,FALSE))</f>
        <v/>
      </c>
      <c r="K131" s="53" t="str">
        <f t="shared" si="1"/>
        <v/>
      </c>
      <c r="L131" s="172"/>
      <c r="M131" s="173"/>
      <c r="N131" s="173"/>
      <c r="O131" s="174"/>
      <c r="P131" s="152" t="str">
        <f>IF(I131="","",VLOOKUP(I131,data!$A$3:$AE$5468,25,FALSE))</f>
        <v/>
      </c>
      <c r="Q131" s="153" t="str">
        <f>IF(I131="","",VLOOKUP(I131,data!$A$3:$AE$5468,20,FALSE))</f>
        <v/>
      </c>
    </row>
    <row r="132" spans="1:17" s="46" customFormat="1" ht="18" hidden="1" customHeight="1">
      <c r="A132" s="50">
        <v>113</v>
      </c>
      <c r="B132" s="178" t="str">
        <f>IF(I132="","",VLOOKUP(I132,data!$A$3:$AE$5468,19,FALSE))</f>
        <v/>
      </c>
      <c r="C132" s="179"/>
      <c r="D132" s="51" t="str">
        <f>IF(I132="","",VLOOKUP(I132,data!$A$3:$AE$5468,13,FALSE))</f>
        <v/>
      </c>
      <c r="E132" s="50" t="str">
        <f>IF(I132="","",VLOOKUP(I132,data!$A$3:$AE$5468,29,FALSE))</f>
        <v/>
      </c>
      <c r="F132" s="172"/>
      <c r="G132" s="173"/>
      <c r="H132" s="174"/>
      <c r="I132" s="122"/>
      <c r="J132" s="52" t="str">
        <f>IF(I132="","",VLOOKUP(I132,data!$A$3:$AE$5468,21,FALSE))</f>
        <v/>
      </c>
      <c r="K132" s="53" t="str">
        <f t="shared" si="1"/>
        <v/>
      </c>
      <c r="L132" s="172"/>
      <c r="M132" s="173"/>
      <c r="N132" s="173"/>
      <c r="O132" s="174"/>
      <c r="P132" s="152" t="str">
        <f>IF(I132="","",VLOOKUP(I132,data!$A$3:$AE$5468,25,FALSE))</f>
        <v/>
      </c>
      <c r="Q132" s="153" t="str">
        <f>IF(I132="","",VLOOKUP(I132,data!$A$3:$AE$5468,20,FALSE))</f>
        <v/>
      </c>
    </row>
    <row r="133" spans="1:17" s="46" customFormat="1" ht="18" hidden="1" customHeight="1">
      <c r="A133" s="50">
        <v>114</v>
      </c>
      <c r="B133" s="178" t="str">
        <f>IF(I133="","",VLOOKUP(I133,data!$A$3:$AE$5468,19,FALSE))</f>
        <v/>
      </c>
      <c r="C133" s="179"/>
      <c r="D133" s="51" t="str">
        <f>IF(I133="","",VLOOKUP(I133,data!$A$3:$AE$5468,13,FALSE))</f>
        <v/>
      </c>
      <c r="E133" s="50" t="str">
        <f>IF(I133="","",VLOOKUP(I133,data!$A$3:$AE$5468,29,FALSE))</f>
        <v/>
      </c>
      <c r="F133" s="172"/>
      <c r="G133" s="173"/>
      <c r="H133" s="174"/>
      <c r="I133" s="122"/>
      <c r="J133" s="52" t="str">
        <f>IF(I133="","",VLOOKUP(I133,data!$A$3:$AE$5468,21,FALSE))</f>
        <v/>
      </c>
      <c r="K133" s="53" t="str">
        <f t="shared" si="1"/>
        <v/>
      </c>
      <c r="L133" s="172"/>
      <c r="M133" s="173"/>
      <c r="N133" s="173"/>
      <c r="O133" s="174"/>
      <c r="P133" s="152" t="str">
        <f>IF(I133="","",VLOOKUP(I133,data!$A$3:$AE$5468,25,FALSE))</f>
        <v/>
      </c>
      <c r="Q133" s="153" t="str">
        <f>IF(I133="","",VLOOKUP(I133,data!$A$3:$AE$5468,20,FALSE))</f>
        <v/>
      </c>
    </row>
    <row r="134" spans="1:17" s="46" customFormat="1" ht="18" hidden="1" customHeight="1">
      <c r="A134" s="50">
        <v>115</v>
      </c>
      <c r="B134" s="178" t="str">
        <f>IF(I134="","",VLOOKUP(I134,data!$A$3:$AE$5468,19,FALSE))</f>
        <v/>
      </c>
      <c r="C134" s="179"/>
      <c r="D134" s="51" t="str">
        <f>IF(I134="","",VLOOKUP(I134,data!$A$3:$AE$5468,13,FALSE))</f>
        <v/>
      </c>
      <c r="E134" s="50" t="str">
        <f>IF(I134="","",VLOOKUP(I134,data!$A$3:$AE$5468,29,FALSE))</f>
        <v/>
      </c>
      <c r="F134" s="172"/>
      <c r="G134" s="173"/>
      <c r="H134" s="174"/>
      <c r="I134" s="122"/>
      <c r="J134" s="52" t="str">
        <f>IF(I134="","",VLOOKUP(I134,data!$A$3:$AE$5468,21,FALSE))</f>
        <v/>
      </c>
      <c r="K134" s="53" t="str">
        <f t="shared" si="1"/>
        <v/>
      </c>
      <c r="L134" s="172"/>
      <c r="M134" s="173"/>
      <c r="N134" s="173"/>
      <c r="O134" s="174"/>
      <c r="P134" s="152" t="str">
        <f>IF(I134="","",VLOOKUP(I134,data!$A$3:$AE$5468,25,FALSE))</f>
        <v/>
      </c>
      <c r="Q134" s="153" t="str">
        <f>IF(I134="","",VLOOKUP(I134,data!$A$3:$AE$5468,20,FALSE))</f>
        <v/>
      </c>
    </row>
    <row r="135" spans="1:17" s="46" customFormat="1" ht="18" hidden="1" customHeight="1">
      <c r="A135" s="50">
        <v>116</v>
      </c>
      <c r="B135" s="178" t="str">
        <f>IF(I135="","",VLOOKUP(I135,data!$A$3:$AE$5468,19,FALSE))</f>
        <v/>
      </c>
      <c r="C135" s="179"/>
      <c r="D135" s="51" t="str">
        <f>IF(I135="","",VLOOKUP(I135,data!$A$3:$AE$5468,13,FALSE))</f>
        <v/>
      </c>
      <c r="E135" s="50" t="str">
        <f>IF(I135="","",VLOOKUP(I135,data!$A$3:$AE$5468,29,FALSE))</f>
        <v/>
      </c>
      <c r="F135" s="172"/>
      <c r="G135" s="173"/>
      <c r="H135" s="174"/>
      <c r="I135" s="122"/>
      <c r="J135" s="52" t="str">
        <f>IF(I135="","",VLOOKUP(I135,data!$A$3:$AE$5468,21,FALSE))</f>
        <v/>
      </c>
      <c r="K135" s="53" t="str">
        <f t="shared" si="1"/>
        <v/>
      </c>
      <c r="L135" s="172"/>
      <c r="M135" s="173"/>
      <c r="N135" s="173"/>
      <c r="O135" s="174"/>
      <c r="P135" s="152" t="str">
        <f>IF(I135="","",VLOOKUP(I135,data!$A$3:$AE$5468,25,FALSE))</f>
        <v/>
      </c>
      <c r="Q135" s="153" t="str">
        <f>IF(I135="","",VLOOKUP(I135,data!$A$3:$AE$5468,20,FALSE))</f>
        <v/>
      </c>
    </row>
    <row r="136" spans="1:17" s="46" customFormat="1" ht="18" hidden="1" customHeight="1">
      <c r="A136" s="50">
        <v>117</v>
      </c>
      <c r="B136" s="178" t="str">
        <f>IF(I136="","",VLOOKUP(I136,data!$A$3:$AE$5468,19,FALSE))</f>
        <v/>
      </c>
      <c r="C136" s="179"/>
      <c r="D136" s="51" t="str">
        <f>IF(I136="","",VLOOKUP(I136,data!$A$3:$AE$5468,13,FALSE))</f>
        <v/>
      </c>
      <c r="E136" s="50" t="str">
        <f>IF(I136="","",VLOOKUP(I136,data!$A$3:$AE$5468,29,FALSE))</f>
        <v/>
      </c>
      <c r="F136" s="172"/>
      <c r="G136" s="173"/>
      <c r="H136" s="174"/>
      <c r="I136" s="122"/>
      <c r="J136" s="52" t="str">
        <f>IF(I136="","",VLOOKUP(I136,data!$A$3:$AE$5468,21,FALSE))</f>
        <v/>
      </c>
      <c r="K136" s="53" t="str">
        <f t="shared" si="1"/>
        <v/>
      </c>
      <c r="L136" s="172"/>
      <c r="M136" s="173"/>
      <c r="N136" s="173"/>
      <c r="O136" s="174"/>
      <c r="P136" s="152" t="str">
        <f>IF(I136="","",VLOOKUP(I136,data!$A$3:$AE$5468,25,FALSE))</f>
        <v/>
      </c>
      <c r="Q136" s="153" t="str">
        <f>IF(I136="","",VLOOKUP(I136,data!$A$3:$AE$5468,20,FALSE))</f>
        <v/>
      </c>
    </row>
    <row r="137" spans="1:17" s="46" customFormat="1" ht="18" hidden="1" customHeight="1">
      <c r="A137" s="50">
        <v>118</v>
      </c>
      <c r="B137" s="178" t="str">
        <f>IF(I137="","",VLOOKUP(I137,data!$A$3:$AE$5468,19,FALSE))</f>
        <v/>
      </c>
      <c r="C137" s="179"/>
      <c r="D137" s="51" t="str">
        <f>IF(I137="","",VLOOKUP(I137,data!$A$3:$AE$5468,13,FALSE))</f>
        <v/>
      </c>
      <c r="E137" s="50" t="str">
        <f>IF(I137="","",VLOOKUP(I137,data!$A$3:$AE$5468,29,FALSE))</f>
        <v/>
      </c>
      <c r="F137" s="172"/>
      <c r="G137" s="173"/>
      <c r="H137" s="174"/>
      <c r="I137" s="122"/>
      <c r="J137" s="52" t="str">
        <f>IF(I137="","",VLOOKUP(I137,data!$A$3:$AE$5468,21,FALSE))</f>
        <v/>
      </c>
      <c r="K137" s="53" t="str">
        <f t="shared" si="1"/>
        <v/>
      </c>
      <c r="L137" s="172"/>
      <c r="M137" s="173"/>
      <c r="N137" s="173"/>
      <c r="O137" s="174"/>
      <c r="P137" s="152" t="str">
        <f>IF(I137="","",VLOOKUP(I137,data!$A$3:$AE$5468,25,FALSE))</f>
        <v/>
      </c>
      <c r="Q137" s="153" t="str">
        <f>IF(I137="","",VLOOKUP(I137,data!$A$3:$AE$5468,20,FALSE))</f>
        <v/>
      </c>
    </row>
    <row r="138" spans="1:17" s="46" customFormat="1" ht="18" hidden="1" customHeight="1">
      <c r="A138" s="50">
        <v>119</v>
      </c>
      <c r="B138" s="178" t="str">
        <f>IF(I138="","",VLOOKUP(I138,data!$A$3:$AE$5468,19,FALSE))</f>
        <v/>
      </c>
      <c r="C138" s="179"/>
      <c r="D138" s="51" t="str">
        <f>IF(I138="","",VLOOKUP(I138,data!$A$3:$AE$5468,13,FALSE))</f>
        <v/>
      </c>
      <c r="E138" s="50" t="str">
        <f>IF(I138="","",VLOOKUP(I138,data!$A$3:$AE$5468,29,FALSE))</f>
        <v/>
      </c>
      <c r="F138" s="172"/>
      <c r="G138" s="173"/>
      <c r="H138" s="174"/>
      <c r="I138" s="122"/>
      <c r="J138" s="52" t="str">
        <f>IF(I138="","",VLOOKUP(I138,data!$A$3:$AE$5468,21,FALSE))</f>
        <v/>
      </c>
      <c r="K138" s="53" t="str">
        <f t="shared" si="1"/>
        <v/>
      </c>
      <c r="L138" s="172"/>
      <c r="M138" s="173"/>
      <c r="N138" s="173"/>
      <c r="O138" s="174"/>
      <c r="P138" s="152" t="str">
        <f>IF(I138="","",VLOOKUP(I138,data!$A$3:$AE$5468,25,FALSE))</f>
        <v/>
      </c>
      <c r="Q138" s="153" t="str">
        <f>IF(I138="","",VLOOKUP(I138,data!$A$3:$AE$5468,20,FALSE))</f>
        <v/>
      </c>
    </row>
    <row r="139" spans="1:17" s="46" customFormat="1" ht="18" hidden="1" customHeight="1">
      <c r="A139" s="50">
        <v>120</v>
      </c>
      <c r="B139" s="178" t="str">
        <f>IF(I139="","",VLOOKUP(I139,data!$A$3:$AE$5468,19,FALSE))</f>
        <v/>
      </c>
      <c r="C139" s="179"/>
      <c r="D139" s="51" t="str">
        <f>IF(I139="","",VLOOKUP(I139,data!$A$3:$AE$5468,13,FALSE))</f>
        <v/>
      </c>
      <c r="E139" s="50" t="str">
        <f>IF(I139="","",VLOOKUP(I139,data!$A$3:$AE$5468,29,FALSE))</f>
        <v/>
      </c>
      <c r="F139" s="172"/>
      <c r="G139" s="173"/>
      <c r="H139" s="174"/>
      <c r="I139" s="122"/>
      <c r="J139" s="52" t="str">
        <f>IF(I139="","",VLOOKUP(I139,data!$A$3:$AE$5468,21,FALSE))</f>
        <v/>
      </c>
      <c r="K139" s="53" t="str">
        <f t="shared" si="1"/>
        <v/>
      </c>
      <c r="L139" s="172"/>
      <c r="M139" s="173"/>
      <c r="N139" s="173"/>
      <c r="O139" s="174"/>
      <c r="P139" s="152" t="str">
        <f>IF(I139="","",VLOOKUP(I139,data!$A$3:$AE$5468,25,FALSE))</f>
        <v/>
      </c>
      <c r="Q139" s="153" t="str">
        <f>IF(I139="","",VLOOKUP(I139,data!$A$3:$AE$5468,20,FALSE))</f>
        <v/>
      </c>
    </row>
    <row r="140" spans="1:17" s="46" customFormat="1" ht="18" hidden="1" customHeight="1">
      <c r="A140" s="50">
        <v>121</v>
      </c>
      <c r="B140" s="178" t="str">
        <f>IF(I140="","",VLOOKUP(I140,data!$A$3:$AE$5468,19,FALSE))</f>
        <v/>
      </c>
      <c r="C140" s="179"/>
      <c r="D140" s="51" t="str">
        <f>IF(I140="","",VLOOKUP(I140,data!$A$3:$AE$5468,13,FALSE))</f>
        <v/>
      </c>
      <c r="E140" s="50" t="str">
        <f>IF(I140="","",VLOOKUP(I140,data!$A$3:$AE$5468,29,FALSE))</f>
        <v/>
      </c>
      <c r="F140" s="172"/>
      <c r="G140" s="173"/>
      <c r="H140" s="174"/>
      <c r="I140" s="122"/>
      <c r="J140" s="52" t="str">
        <f>IF(I140="","",VLOOKUP(I140,data!$A$3:$AE$5468,21,FALSE))</f>
        <v/>
      </c>
      <c r="K140" s="53" t="str">
        <f t="shared" si="1"/>
        <v/>
      </c>
      <c r="L140" s="172"/>
      <c r="M140" s="173"/>
      <c r="N140" s="173"/>
      <c r="O140" s="174"/>
      <c r="P140" s="152" t="str">
        <f>IF(I140="","",VLOOKUP(I140,data!$A$3:$AE$5468,25,FALSE))</f>
        <v/>
      </c>
      <c r="Q140" s="153" t="str">
        <f>IF(I140="","",VLOOKUP(I140,data!$A$3:$AE$5468,20,FALSE))</f>
        <v/>
      </c>
    </row>
    <row r="141" spans="1:17" s="46" customFormat="1" ht="18" hidden="1" customHeight="1">
      <c r="A141" s="50">
        <v>122</v>
      </c>
      <c r="B141" s="178" t="str">
        <f>IF(I141="","",VLOOKUP(I141,data!$A$3:$AE$5468,19,FALSE))</f>
        <v/>
      </c>
      <c r="C141" s="179"/>
      <c r="D141" s="51" t="str">
        <f>IF(I141="","",VLOOKUP(I141,data!$A$3:$AE$5468,13,FALSE))</f>
        <v/>
      </c>
      <c r="E141" s="50" t="str">
        <f>IF(I141="","",VLOOKUP(I141,data!$A$3:$AE$5468,29,FALSE))</f>
        <v/>
      </c>
      <c r="F141" s="172"/>
      <c r="G141" s="173"/>
      <c r="H141" s="174"/>
      <c r="I141" s="122"/>
      <c r="J141" s="52" t="str">
        <f>IF(I141="","",VLOOKUP(I141,data!$A$3:$AE$5468,21,FALSE))</f>
        <v/>
      </c>
      <c r="K141" s="53" t="str">
        <f t="shared" si="1"/>
        <v/>
      </c>
      <c r="L141" s="172"/>
      <c r="M141" s="173"/>
      <c r="N141" s="173"/>
      <c r="O141" s="174"/>
      <c r="P141" s="152" t="str">
        <f>IF(I141="","",VLOOKUP(I141,data!$A$3:$AE$5468,25,FALSE))</f>
        <v/>
      </c>
      <c r="Q141" s="153" t="str">
        <f>IF(I141="","",VLOOKUP(I141,data!$A$3:$AE$5468,20,FALSE))</f>
        <v/>
      </c>
    </row>
    <row r="142" spans="1:17" s="46" customFormat="1" ht="18" hidden="1" customHeight="1">
      <c r="A142" s="50">
        <v>123</v>
      </c>
      <c r="B142" s="178" t="str">
        <f>IF(I142="","",VLOOKUP(I142,data!$A$3:$AE$5468,19,FALSE))</f>
        <v/>
      </c>
      <c r="C142" s="179"/>
      <c r="D142" s="51" t="str">
        <f>IF(I142="","",VLOOKUP(I142,data!$A$3:$AE$5468,13,FALSE))</f>
        <v/>
      </c>
      <c r="E142" s="50" t="str">
        <f>IF(I142="","",VLOOKUP(I142,data!$A$3:$AE$5468,29,FALSE))</f>
        <v/>
      </c>
      <c r="F142" s="172"/>
      <c r="G142" s="173"/>
      <c r="H142" s="174"/>
      <c r="I142" s="122"/>
      <c r="J142" s="52" t="str">
        <f>IF(I142="","",VLOOKUP(I142,data!$A$3:$AE$5468,21,FALSE))</f>
        <v/>
      </c>
      <c r="K142" s="53" t="str">
        <f t="shared" si="1"/>
        <v/>
      </c>
      <c r="L142" s="172"/>
      <c r="M142" s="173"/>
      <c r="N142" s="173"/>
      <c r="O142" s="174"/>
      <c r="P142" s="152" t="str">
        <f>IF(I142="","",VLOOKUP(I142,data!$A$3:$AE$5468,25,FALSE))</f>
        <v/>
      </c>
      <c r="Q142" s="153" t="str">
        <f>IF(I142="","",VLOOKUP(I142,data!$A$3:$AE$5468,20,FALSE))</f>
        <v/>
      </c>
    </row>
    <row r="143" spans="1:17" s="46" customFormat="1" ht="18" hidden="1" customHeight="1">
      <c r="A143" s="50">
        <v>124</v>
      </c>
      <c r="B143" s="178" t="str">
        <f>IF(I143="","",VLOOKUP(I143,data!$A$3:$AE$5468,19,FALSE))</f>
        <v/>
      </c>
      <c r="C143" s="179"/>
      <c r="D143" s="51" t="str">
        <f>IF(I143="","",VLOOKUP(I143,data!$A$3:$AE$5468,13,FALSE))</f>
        <v/>
      </c>
      <c r="E143" s="50" t="str">
        <f>IF(I143="","",VLOOKUP(I143,data!$A$3:$AE$5468,29,FALSE))</f>
        <v/>
      </c>
      <c r="F143" s="172"/>
      <c r="G143" s="173"/>
      <c r="H143" s="174"/>
      <c r="I143" s="122"/>
      <c r="J143" s="52" t="str">
        <f>IF(I143="","",VLOOKUP(I143,data!$A$3:$AE$5468,21,FALSE))</f>
        <v/>
      </c>
      <c r="K143" s="53" t="str">
        <f t="shared" si="1"/>
        <v/>
      </c>
      <c r="L143" s="172"/>
      <c r="M143" s="173"/>
      <c r="N143" s="173"/>
      <c r="O143" s="174"/>
      <c r="P143" s="152" t="str">
        <f>IF(I143="","",VLOOKUP(I143,data!$A$3:$AE$5468,25,FALSE))</f>
        <v/>
      </c>
      <c r="Q143" s="153" t="str">
        <f>IF(I143="","",VLOOKUP(I143,data!$A$3:$AE$5468,20,FALSE))</f>
        <v/>
      </c>
    </row>
    <row r="144" spans="1:17" s="46" customFormat="1" ht="18" hidden="1" customHeight="1">
      <c r="A144" s="50">
        <v>125</v>
      </c>
      <c r="B144" s="178" t="str">
        <f>IF(I144="","",VLOOKUP(I144,data!$A$3:$AE$5468,19,FALSE))</f>
        <v/>
      </c>
      <c r="C144" s="179"/>
      <c r="D144" s="51" t="str">
        <f>IF(I144="","",VLOOKUP(I144,data!$A$3:$AE$5468,13,FALSE))</f>
        <v/>
      </c>
      <c r="E144" s="50" t="str">
        <f>IF(I144="","",VLOOKUP(I144,data!$A$3:$AE$5468,29,FALSE))</f>
        <v/>
      </c>
      <c r="F144" s="172"/>
      <c r="G144" s="173"/>
      <c r="H144" s="174"/>
      <c r="I144" s="122"/>
      <c r="J144" s="52" t="str">
        <f>IF(I144="","",VLOOKUP(I144,data!$A$3:$AE$5468,21,FALSE))</f>
        <v/>
      </c>
      <c r="K144" s="53" t="str">
        <f t="shared" si="1"/>
        <v/>
      </c>
      <c r="L144" s="172"/>
      <c r="M144" s="173"/>
      <c r="N144" s="173"/>
      <c r="O144" s="174"/>
      <c r="P144" s="152" t="str">
        <f>IF(I144="","",VLOOKUP(I144,data!$A$3:$AE$5468,25,FALSE))</f>
        <v/>
      </c>
      <c r="Q144" s="153" t="str">
        <f>IF(I144="","",VLOOKUP(I144,data!$A$3:$AE$5468,20,FALSE))</f>
        <v/>
      </c>
    </row>
    <row r="145" spans="1:18" s="46" customFormat="1" ht="18" hidden="1" customHeight="1">
      <c r="A145" s="50">
        <v>126</v>
      </c>
      <c r="B145" s="178" t="str">
        <f>IF(I145="","",VLOOKUP(I145,data!$A$3:$AE$5468,19,FALSE))</f>
        <v/>
      </c>
      <c r="C145" s="179"/>
      <c r="D145" s="51" t="str">
        <f>IF(I145="","",VLOOKUP(I145,data!$A$3:$AE$5468,13,FALSE))</f>
        <v/>
      </c>
      <c r="E145" s="50" t="str">
        <f>IF(I145="","",VLOOKUP(I145,data!$A$3:$AE$5468,29,FALSE))</f>
        <v/>
      </c>
      <c r="F145" s="172"/>
      <c r="G145" s="173"/>
      <c r="H145" s="174"/>
      <c r="I145" s="122"/>
      <c r="J145" s="52" t="str">
        <f>IF(I145="","",VLOOKUP(I145,data!$A$3:$AE$5468,21,FALSE))</f>
        <v/>
      </c>
      <c r="K145" s="53" t="str">
        <f t="shared" si="1"/>
        <v/>
      </c>
      <c r="L145" s="172"/>
      <c r="M145" s="173"/>
      <c r="N145" s="173"/>
      <c r="O145" s="174"/>
      <c r="P145" s="152" t="str">
        <f>IF(I145="","",VLOOKUP(I145,data!$A$3:$AE$5468,25,FALSE))</f>
        <v/>
      </c>
      <c r="Q145" s="153" t="str">
        <f>IF(I145="","",VLOOKUP(I145,data!$A$3:$AE$5468,20,FALSE))</f>
        <v/>
      </c>
    </row>
    <row r="146" spans="1:18" s="46" customFormat="1" ht="18" hidden="1" customHeight="1">
      <c r="A146" s="50">
        <v>127</v>
      </c>
      <c r="B146" s="178" t="str">
        <f>IF(I146="","",VLOOKUP(I146,data!$A$3:$AE$5468,19,FALSE))</f>
        <v/>
      </c>
      <c r="C146" s="179"/>
      <c r="D146" s="51" t="str">
        <f>IF(I146="","",VLOOKUP(I146,data!$A$3:$AE$5468,13,FALSE))</f>
        <v/>
      </c>
      <c r="E146" s="50" t="str">
        <f>IF(I146="","",VLOOKUP(I146,data!$A$3:$AE$5468,29,FALSE))</f>
        <v/>
      </c>
      <c r="F146" s="172"/>
      <c r="G146" s="173"/>
      <c r="H146" s="174"/>
      <c r="I146" s="122"/>
      <c r="J146" s="52" t="str">
        <f>IF(I146="","",VLOOKUP(I146,data!$A$3:$AE$5468,21,FALSE))</f>
        <v/>
      </c>
      <c r="K146" s="53" t="str">
        <f t="shared" si="1"/>
        <v/>
      </c>
      <c r="L146" s="172"/>
      <c r="M146" s="173"/>
      <c r="N146" s="173"/>
      <c r="O146" s="174"/>
      <c r="P146" s="152" t="str">
        <f>IF(I146="","",VLOOKUP(I146,data!$A$3:$AE$5468,25,FALSE))</f>
        <v/>
      </c>
      <c r="Q146" s="153" t="str">
        <f>IF(I146="","",VLOOKUP(I146,data!$A$3:$AE$5468,20,FALSE))</f>
        <v/>
      </c>
    </row>
    <row r="147" spans="1:18" s="46" customFormat="1" ht="18" hidden="1" customHeight="1">
      <c r="A147" s="50">
        <v>128</v>
      </c>
      <c r="B147" s="178" t="str">
        <f>IF(I147="","",VLOOKUP(I147,data!$A$3:$AE$5468,19,FALSE))</f>
        <v/>
      </c>
      <c r="C147" s="179"/>
      <c r="D147" s="51" t="str">
        <f>IF(I147="","",VLOOKUP(I147,data!$A$3:$AE$5468,13,FALSE))</f>
        <v/>
      </c>
      <c r="E147" s="50" t="str">
        <f>IF(I147="","",VLOOKUP(I147,data!$A$3:$AE$5468,29,FALSE))</f>
        <v/>
      </c>
      <c r="F147" s="172"/>
      <c r="G147" s="173"/>
      <c r="H147" s="174"/>
      <c r="I147" s="122"/>
      <c r="J147" s="52" t="str">
        <f>IF(I147="","",VLOOKUP(I147,data!$A$3:$AE$5468,21,FALSE))</f>
        <v/>
      </c>
      <c r="K147" s="53" t="str">
        <f t="shared" si="1"/>
        <v/>
      </c>
      <c r="L147" s="172"/>
      <c r="M147" s="173"/>
      <c r="N147" s="173"/>
      <c r="O147" s="174"/>
      <c r="P147" s="152" t="str">
        <f>IF(I147="","",VLOOKUP(I147,data!$A$3:$AE$5468,25,FALSE))</f>
        <v/>
      </c>
      <c r="Q147" s="153" t="str">
        <f>IF(I147="","",VLOOKUP(I147,data!$A$3:$AE$5468,20,FALSE))</f>
        <v/>
      </c>
    </row>
    <row r="148" spans="1:18" s="46" customFormat="1" ht="18" hidden="1" customHeight="1">
      <c r="A148" s="50">
        <v>129</v>
      </c>
      <c r="B148" s="178" t="str">
        <f>IF(I148="","",VLOOKUP(I148,data!$A$3:$AE$5468,19,FALSE))</f>
        <v/>
      </c>
      <c r="C148" s="179"/>
      <c r="D148" s="51" t="str">
        <f>IF(I148="","",VLOOKUP(I148,data!$A$3:$AE$5468,13,FALSE))</f>
        <v/>
      </c>
      <c r="E148" s="50" t="str">
        <f>IF(I148="","",VLOOKUP(I148,data!$A$3:$AE$5468,29,FALSE))</f>
        <v/>
      </c>
      <c r="F148" s="172"/>
      <c r="G148" s="173"/>
      <c r="H148" s="174"/>
      <c r="I148" s="40"/>
      <c r="J148" s="52" t="str">
        <f>IF(I148="","",VLOOKUP(I148,data!$A$3:$AE$5468,21,FALSE))</f>
        <v/>
      </c>
      <c r="K148" s="53" t="str">
        <f t="shared" si="1"/>
        <v/>
      </c>
      <c r="L148" s="172"/>
      <c r="M148" s="173"/>
      <c r="N148" s="173"/>
      <c r="O148" s="174"/>
      <c r="P148" s="152" t="str">
        <f>IF(I148="","",VLOOKUP(I148,data!$A$3:$AE$5468,25,FALSE))</f>
        <v/>
      </c>
      <c r="Q148" s="153" t="str">
        <f>IF(I148="","",VLOOKUP(I148,data!$A$3:$AE$5468,20,FALSE))</f>
        <v/>
      </c>
    </row>
    <row r="149" spans="1:18" s="46" customFormat="1" ht="18" hidden="1" customHeight="1">
      <c r="A149" s="50">
        <v>130</v>
      </c>
      <c r="B149" s="178" t="str">
        <f>IF(I149="","",VLOOKUP(I149,data!$A$3:$AE$5468,19,FALSE))</f>
        <v/>
      </c>
      <c r="C149" s="179"/>
      <c r="D149" s="51" t="str">
        <f>IF(I149="","",VLOOKUP(I149,data!$A$3:$AE$5468,13,FALSE))</f>
        <v/>
      </c>
      <c r="E149" s="50" t="str">
        <f>IF(I149="","",VLOOKUP(I149,data!$A$3:$AE$5468,29,FALSE))</f>
        <v/>
      </c>
      <c r="F149" s="172"/>
      <c r="G149" s="173"/>
      <c r="H149" s="174"/>
      <c r="I149" s="40"/>
      <c r="J149" s="52" t="str">
        <f>IF(I149="","",VLOOKUP(I149,data!$A$3:$AE$5468,21,FALSE))</f>
        <v/>
      </c>
      <c r="K149" s="53" t="str">
        <f>IF(J149="","","Pedag.")</f>
        <v/>
      </c>
      <c r="L149" s="172"/>
      <c r="M149" s="173"/>
      <c r="N149" s="173"/>
      <c r="O149" s="174"/>
      <c r="P149" s="152" t="str">
        <f>IF(I149="","",VLOOKUP(I149,data!$A$3:$AE$5468,25,FALSE))</f>
        <v/>
      </c>
      <c r="Q149" s="153" t="str">
        <f>IF(I149="","",VLOOKUP(I149,data!$A$3:$AE$5468,20,FALSE))</f>
        <v/>
      </c>
    </row>
    <row r="150" spans="1:18" s="46" customFormat="1" ht="21" customHeight="1">
      <c r="A150" s="256" t="s">
        <v>6091</v>
      </c>
      <c r="B150" s="257"/>
      <c r="C150" s="257"/>
      <c r="D150" s="257"/>
      <c r="E150" s="257"/>
      <c r="F150" s="257"/>
      <c r="G150" s="257"/>
      <c r="H150" s="258"/>
      <c r="I150" s="259">
        <f>COUNTIF(I20:I149,"????????????")</f>
        <v>2</v>
      </c>
      <c r="J150" s="260"/>
      <c r="K150" s="260"/>
      <c r="L150" s="261">
        <f>SUM(L20:O149)</f>
        <v>63</v>
      </c>
      <c r="M150" s="261"/>
      <c r="N150" s="261"/>
      <c r="O150" s="261"/>
      <c r="P150" s="54"/>
      <c r="Q150" s="47"/>
      <c r="R150" s="55" t="s">
        <v>6092</v>
      </c>
    </row>
    <row r="151" spans="1:18" s="46" customFormat="1" ht="18" customHeight="1">
      <c r="A151" s="56"/>
      <c r="B151" s="56"/>
      <c r="C151" s="56"/>
      <c r="D151" s="56"/>
      <c r="E151" s="56"/>
      <c r="F151" s="56"/>
      <c r="G151" s="56"/>
      <c r="H151" s="56"/>
      <c r="I151" s="56"/>
      <c r="J151" s="56"/>
      <c r="K151" s="56"/>
      <c r="L151" s="57" t="s">
        <v>6093</v>
      </c>
      <c r="M151" s="57"/>
      <c r="N151" s="58"/>
      <c r="O151" s="56"/>
      <c r="P151" s="47"/>
      <c r="Q151" s="47"/>
    </row>
    <row r="152" spans="1:18" s="46" customFormat="1" ht="18" customHeight="1">
      <c r="A152" s="49" t="s">
        <v>6156</v>
      </c>
      <c r="B152" s="49"/>
      <c r="C152" s="49"/>
      <c r="P152" s="47"/>
      <c r="Q152" s="47"/>
    </row>
    <row r="153" spans="1:18" s="46" customFormat="1" ht="6" customHeight="1">
      <c r="A153" s="49"/>
      <c r="B153" s="49"/>
      <c r="C153" s="49"/>
      <c r="P153" s="47"/>
      <c r="Q153" s="47"/>
    </row>
    <row r="154" spans="1:18" s="46" customFormat="1" ht="27" customHeight="1">
      <c r="A154" s="262" t="s">
        <v>6084</v>
      </c>
      <c r="B154" s="251" t="s">
        <v>30</v>
      </c>
      <c r="C154" s="252"/>
      <c r="D154" s="263" t="s">
        <v>6085</v>
      </c>
      <c r="E154" s="264" t="s">
        <v>6094</v>
      </c>
      <c r="F154" s="251" t="s">
        <v>6087</v>
      </c>
      <c r="G154" s="254"/>
      <c r="H154" s="254"/>
      <c r="I154" s="264" t="s">
        <v>6095</v>
      </c>
      <c r="J154" s="251" t="s">
        <v>6096</v>
      </c>
      <c r="K154" s="252"/>
      <c r="L154" s="265" t="s">
        <v>6090</v>
      </c>
      <c r="M154" s="265"/>
      <c r="N154" s="265"/>
      <c r="O154" s="265"/>
      <c r="P154" s="47"/>
      <c r="Q154" s="47"/>
    </row>
    <row r="155" spans="1:18" s="46" customFormat="1" ht="18" customHeight="1">
      <c r="A155" s="124">
        <v>1</v>
      </c>
      <c r="B155" s="176" t="s">
        <v>231</v>
      </c>
      <c r="C155" s="177"/>
      <c r="D155" s="6" t="s">
        <v>6160</v>
      </c>
      <c r="E155" s="7"/>
      <c r="F155" s="172" t="s">
        <v>6416</v>
      </c>
      <c r="G155" s="173"/>
      <c r="H155" s="174"/>
      <c r="I155" s="6"/>
      <c r="J155" s="41"/>
      <c r="K155" s="7">
        <v>24</v>
      </c>
      <c r="L155" s="182">
        <v>22</v>
      </c>
      <c r="M155" s="182"/>
      <c r="N155" s="182"/>
      <c r="O155" s="182"/>
      <c r="P155" s="47"/>
      <c r="Q155" s="47"/>
    </row>
    <row r="156" spans="1:18" s="46" customFormat="1" ht="18" customHeight="1">
      <c r="A156" s="124">
        <v>2</v>
      </c>
      <c r="B156" s="176"/>
      <c r="C156" s="177"/>
      <c r="D156" s="6"/>
      <c r="E156" s="7"/>
      <c r="F156" s="172"/>
      <c r="G156" s="173"/>
      <c r="H156" s="174"/>
      <c r="I156" s="8"/>
      <c r="J156" s="41"/>
      <c r="K156" s="7"/>
      <c r="L156" s="182"/>
      <c r="M156" s="182"/>
      <c r="N156" s="182"/>
      <c r="O156" s="182"/>
      <c r="P156" s="47"/>
      <c r="Q156" s="47"/>
    </row>
    <row r="157" spans="1:18" s="46" customFormat="1" ht="18" hidden="1" customHeight="1">
      <c r="A157" s="124">
        <v>3</v>
      </c>
      <c r="B157" s="176"/>
      <c r="C157" s="177"/>
      <c r="D157" s="6"/>
      <c r="E157" s="7"/>
      <c r="F157" s="176"/>
      <c r="G157" s="180"/>
      <c r="H157" s="177"/>
      <c r="I157" s="8"/>
      <c r="J157" s="41"/>
      <c r="K157" s="7"/>
      <c r="L157" s="182"/>
      <c r="M157" s="182"/>
      <c r="N157" s="182"/>
      <c r="O157" s="182"/>
      <c r="P157" s="47"/>
      <c r="Q157" s="47"/>
    </row>
    <row r="158" spans="1:18" s="46" customFormat="1" ht="18" hidden="1" customHeight="1">
      <c r="A158" s="124">
        <v>4</v>
      </c>
      <c r="B158" s="176"/>
      <c r="C158" s="177"/>
      <c r="D158" s="6"/>
      <c r="E158" s="7"/>
      <c r="F158" s="176"/>
      <c r="G158" s="180"/>
      <c r="H158" s="177"/>
      <c r="I158" s="6"/>
      <c r="J158" s="41"/>
      <c r="K158" s="7"/>
      <c r="L158" s="182"/>
      <c r="M158" s="182"/>
      <c r="N158" s="182"/>
      <c r="O158" s="182"/>
      <c r="P158" s="47"/>
      <c r="Q158" s="47"/>
    </row>
    <row r="159" spans="1:18" s="46" customFormat="1" ht="18" hidden="1" customHeight="1">
      <c r="A159" s="124">
        <v>5</v>
      </c>
      <c r="B159" s="176"/>
      <c r="C159" s="177"/>
      <c r="D159" s="6"/>
      <c r="E159" s="7"/>
      <c r="F159" s="176"/>
      <c r="G159" s="180"/>
      <c r="H159" s="177"/>
      <c r="I159" s="8"/>
      <c r="J159" s="41"/>
      <c r="K159" s="7"/>
      <c r="L159" s="182"/>
      <c r="M159" s="182"/>
      <c r="N159" s="182"/>
      <c r="O159" s="182"/>
      <c r="P159" s="47"/>
      <c r="Q159" s="47"/>
    </row>
    <row r="160" spans="1:18" s="46" customFormat="1" ht="18" hidden="1" customHeight="1">
      <c r="A160" s="124">
        <v>6</v>
      </c>
      <c r="B160" s="176"/>
      <c r="C160" s="177"/>
      <c r="D160" s="6"/>
      <c r="E160" s="7"/>
      <c r="F160" s="176"/>
      <c r="G160" s="180"/>
      <c r="H160" s="177"/>
      <c r="I160" s="8"/>
      <c r="J160" s="41"/>
      <c r="K160" s="7"/>
      <c r="L160" s="182"/>
      <c r="M160" s="182"/>
      <c r="N160" s="182"/>
      <c r="O160" s="182"/>
      <c r="P160" s="47"/>
      <c r="Q160" s="47"/>
    </row>
    <row r="161" spans="1:17" s="46" customFormat="1" ht="18" hidden="1" customHeight="1">
      <c r="A161" s="124">
        <v>7</v>
      </c>
      <c r="B161" s="176"/>
      <c r="C161" s="177"/>
      <c r="D161" s="6"/>
      <c r="E161" s="7"/>
      <c r="F161" s="176"/>
      <c r="G161" s="180"/>
      <c r="H161" s="177"/>
      <c r="I161" s="8"/>
      <c r="J161" s="41"/>
      <c r="K161" s="7"/>
      <c r="L161" s="182"/>
      <c r="M161" s="182"/>
      <c r="N161" s="182"/>
      <c r="O161" s="182"/>
      <c r="P161" s="47"/>
      <c r="Q161" s="47"/>
    </row>
    <row r="162" spans="1:17" s="46" customFormat="1" ht="18" hidden="1" customHeight="1">
      <c r="A162" s="124">
        <v>8</v>
      </c>
      <c r="B162" s="176"/>
      <c r="C162" s="177"/>
      <c r="D162" s="6"/>
      <c r="E162" s="7"/>
      <c r="F162" s="176"/>
      <c r="G162" s="180"/>
      <c r="H162" s="177"/>
      <c r="I162" s="8"/>
      <c r="J162" s="41"/>
      <c r="K162" s="7"/>
      <c r="L162" s="182"/>
      <c r="M162" s="182"/>
      <c r="N162" s="182"/>
      <c r="O162" s="182"/>
      <c r="P162" s="47"/>
      <c r="Q162" s="47"/>
    </row>
    <row r="163" spans="1:17" s="46" customFormat="1" ht="18" hidden="1" customHeight="1">
      <c r="A163" s="124">
        <v>9</v>
      </c>
      <c r="B163" s="176"/>
      <c r="C163" s="177"/>
      <c r="D163" s="6"/>
      <c r="E163" s="7"/>
      <c r="F163" s="176"/>
      <c r="G163" s="180"/>
      <c r="H163" s="177"/>
      <c r="I163" s="8"/>
      <c r="J163" s="41"/>
      <c r="K163" s="7"/>
      <c r="L163" s="182"/>
      <c r="M163" s="182"/>
      <c r="N163" s="182"/>
      <c r="O163" s="182"/>
      <c r="P163" s="47"/>
      <c r="Q163" s="47"/>
    </row>
    <row r="164" spans="1:17" s="46" customFormat="1" ht="18" hidden="1" customHeight="1">
      <c r="A164" s="124">
        <v>10</v>
      </c>
      <c r="B164" s="176"/>
      <c r="C164" s="177"/>
      <c r="D164" s="6"/>
      <c r="E164" s="7"/>
      <c r="F164" s="176"/>
      <c r="G164" s="180"/>
      <c r="H164" s="177"/>
      <c r="I164" s="8"/>
      <c r="J164" s="41"/>
      <c r="K164" s="7"/>
      <c r="L164" s="182"/>
      <c r="M164" s="182"/>
      <c r="N164" s="182"/>
      <c r="O164" s="182"/>
      <c r="P164" s="47"/>
      <c r="Q164" s="47"/>
    </row>
    <row r="165" spans="1:17" s="46" customFormat="1" ht="18" hidden="1" customHeight="1">
      <c r="A165" s="124">
        <v>11</v>
      </c>
      <c r="B165" s="176"/>
      <c r="C165" s="177"/>
      <c r="D165" s="6"/>
      <c r="E165" s="7"/>
      <c r="F165" s="176"/>
      <c r="G165" s="180"/>
      <c r="H165" s="177"/>
      <c r="I165" s="8"/>
      <c r="J165" s="41"/>
      <c r="K165" s="7"/>
      <c r="L165" s="182"/>
      <c r="M165" s="182"/>
      <c r="N165" s="182"/>
      <c r="O165" s="182"/>
      <c r="P165" s="47"/>
      <c r="Q165" s="47"/>
    </row>
    <row r="166" spans="1:17" s="46" customFormat="1" ht="18" hidden="1" customHeight="1">
      <c r="A166" s="124">
        <v>12</v>
      </c>
      <c r="B166" s="176"/>
      <c r="C166" s="177"/>
      <c r="D166" s="6"/>
      <c r="E166" s="7"/>
      <c r="F166" s="176"/>
      <c r="G166" s="180"/>
      <c r="H166" s="177"/>
      <c r="I166" s="8"/>
      <c r="J166" s="41"/>
      <c r="K166" s="7"/>
      <c r="L166" s="182"/>
      <c r="M166" s="182"/>
      <c r="N166" s="182"/>
      <c r="O166" s="182"/>
      <c r="P166" s="47"/>
      <c r="Q166" s="47"/>
    </row>
    <row r="167" spans="1:17" s="46" customFormat="1" ht="18" hidden="1" customHeight="1">
      <c r="A167" s="124">
        <v>13</v>
      </c>
      <c r="B167" s="176"/>
      <c r="C167" s="177"/>
      <c r="D167" s="6"/>
      <c r="E167" s="7"/>
      <c r="F167" s="176"/>
      <c r="G167" s="180"/>
      <c r="H167" s="177"/>
      <c r="I167" s="8"/>
      <c r="J167" s="41"/>
      <c r="K167" s="7"/>
      <c r="L167" s="182"/>
      <c r="M167" s="182"/>
      <c r="N167" s="182"/>
      <c r="O167" s="182"/>
      <c r="P167" s="47"/>
      <c r="Q167" s="47"/>
    </row>
    <row r="168" spans="1:17" s="46" customFormat="1" ht="18" hidden="1" customHeight="1">
      <c r="A168" s="124">
        <v>14</v>
      </c>
      <c r="B168" s="176"/>
      <c r="C168" s="177"/>
      <c r="D168" s="6"/>
      <c r="E168" s="7"/>
      <c r="F168" s="176"/>
      <c r="G168" s="180"/>
      <c r="H168" s="177"/>
      <c r="I168" s="8"/>
      <c r="J168" s="41"/>
      <c r="K168" s="7"/>
      <c r="L168" s="182"/>
      <c r="M168" s="182"/>
      <c r="N168" s="182"/>
      <c r="O168" s="182"/>
      <c r="P168" s="47"/>
      <c r="Q168" s="47"/>
    </row>
    <row r="169" spans="1:17" s="46" customFormat="1" ht="18" hidden="1" customHeight="1">
      <c r="A169" s="124">
        <v>15</v>
      </c>
      <c r="B169" s="176"/>
      <c r="C169" s="177"/>
      <c r="D169" s="6"/>
      <c r="E169" s="7"/>
      <c r="F169" s="176"/>
      <c r="G169" s="180"/>
      <c r="H169" s="177"/>
      <c r="I169" s="8"/>
      <c r="J169" s="41"/>
      <c r="K169" s="7"/>
      <c r="L169" s="182"/>
      <c r="M169" s="182"/>
      <c r="N169" s="182"/>
      <c r="O169" s="182"/>
      <c r="P169" s="47"/>
      <c r="Q169" s="47"/>
    </row>
    <row r="170" spans="1:17" s="46" customFormat="1" ht="18" hidden="1" customHeight="1">
      <c r="A170" s="124">
        <v>16</v>
      </c>
      <c r="B170" s="176"/>
      <c r="C170" s="177"/>
      <c r="D170" s="6"/>
      <c r="E170" s="7"/>
      <c r="F170" s="176"/>
      <c r="G170" s="180"/>
      <c r="H170" s="177"/>
      <c r="I170" s="8"/>
      <c r="J170" s="41"/>
      <c r="K170" s="7"/>
      <c r="L170" s="182"/>
      <c r="M170" s="182"/>
      <c r="N170" s="182"/>
      <c r="O170" s="182"/>
      <c r="P170" s="47"/>
      <c r="Q170" s="47"/>
    </row>
    <row r="171" spans="1:17" s="46" customFormat="1" ht="18" hidden="1" customHeight="1">
      <c r="A171" s="124">
        <v>17</v>
      </c>
      <c r="B171" s="176"/>
      <c r="C171" s="177"/>
      <c r="D171" s="6"/>
      <c r="E171" s="7"/>
      <c r="F171" s="176"/>
      <c r="G171" s="180"/>
      <c r="H171" s="177"/>
      <c r="I171" s="8"/>
      <c r="J171" s="41"/>
      <c r="K171" s="7"/>
      <c r="L171" s="182"/>
      <c r="M171" s="182"/>
      <c r="N171" s="182"/>
      <c r="O171" s="182"/>
      <c r="P171" s="47"/>
      <c r="Q171" s="47"/>
    </row>
    <row r="172" spans="1:17" s="46" customFormat="1" ht="18" hidden="1" customHeight="1">
      <c r="A172" s="124">
        <v>18</v>
      </c>
      <c r="B172" s="176"/>
      <c r="C172" s="177"/>
      <c r="D172" s="6"/>
      <c r="E172" s="7"/>
      <c r="F172" s="176"/>
      <c r="G172" s="180"/>
      <c r="H172" s="177"/>
      <c r="I172" s="8"/>
      <c r="J172" s="41"/>
      <c r="K172" s="7"/>
      <c r="L172" s="182"/>
      <c r="M172" s="182"/>
      <c r="N172" s="182"/>
      <c r="O172" s="182"/>
      <c r="P172" s="47"/>
      <c r="Q172" s="47"/>
    </row>
    <row r="173" spans="1:17" s="46" customFormat="1" ht="18" hidden="1" customHeight="1">
      <c r="A173" s="124">
        <v>19</v>
      </c>
      <c r="B173" s="176"/>
      <c r="C173" s="177"/>
      <c r="D173" s="6"/>
      <c r="E173" s="7"/>
      <c r="F173" s="176"/>
      <c r="G173" s="180"/>
      <c r="H173" s="177"/>
      <c r="I173" s="8"/>
      <c r="J173" s="41"/>
      <c r="K173" s="7"/>
      <c r="L173" s="182"/>
      <c r="M173" s="182"/>
      <c r="N173" s="182"/>
      <c r="O173" s="182"/>
      <c r="P173" s="47"/>
      <c r="Q173" s="47"/>
    </row>
    <row r="174" spans="1:17" s="46" customFormat="1" ht="18" hidden="1" customHeight="1">
      <c r="A174" s="124">
        <v>20</v>
      </c>
      <c r="B174" s="176"/>
      <c r="C174" s="177"/>
      <c r="D174" s="6"/>
      <c r="E174" s="7"/>
      <c r="F174" s="176"/>
      <c r="G174" s="180"/>
      <c r="H174" s="177"/>
      <c r="I174" s="8"/>
      <c r="J174" s="41"/>
      <c r="K174" s="7"/>
      <c r="L174" s="182"/>
      <c r="M174" s="182"/>
      <c r="N174" s="182"/>
      <c r="O174" s="182"/>
      <c r="P174" s="47"/>
      <c r="Q174" s="47"/>
    </row>
    <row r="175" spans="1:17" s="46" customFormat="1" ht="18" hidden="1" customHeight="1">
      <c r="A175" s="124">
        <v>21</v>
      </c>
      <c r="B175" s="176"/>
      <c r="C175" s="177"/>
      <c r="D175" s="6"/>
      <c r="E175" s="7"/>
      <c r="F175" s="176"/>
      <c r="G175" s="180"/>
      <c r="H175" s="177"/>
      <c r="I175" s="8"/>
      <c r="J175" s="41"/>
      <c r="K175" s="7"/>
      <c r="L175" s="182"/>
      <c r="M175" s="182"/>
      <c r="N175" s="182"/>
      <c r="O175" s="182"/>
      <c r="P175" s="47"/>
      <c r="Q175" s="47"/>
    </row>
    <row r="176" spans="1:17" s="46" customFormat="1" ht="18" hidden="1" customHeight="1">
      <c r="A176" s="124">
        <v>22</v>
      </c>
      <c r="B176" s="176"/>
      <c r="C176" s="177"/>
      <c r="D176" s="6"/>
      <c r="E176" s="7"/>
      <c r="F176" s="176"/>
      <c r="G176" s="180"/>
      <c r="H176" s="177"/>
      <c r="I176" s="8"/>
      <c r="J176" s="41"/>
      <c r="K176" s="7"/>
      <c r="L176" s="182"/>
      <c r="M176" s="182"/>
      <c r="N176" s="182"/>
      <c r="O176" s="182"/>
      <c r="P176" s="47"/>
      <c r="Q176" s="47"/>
    </row>
    <row r="177" spans="1:18" s="46" customFormat="1" ht="18" hidden="1" customHeight="1">
      <c r="A177" s="124">
        <v>23</v>
      </c>
      <c r="B177" s="176"/>
      <c r="C177" s="177"/>
      <c r="D177" s="6"/>
      <c r="E177" s="7"/>
      <c r="F177" s="176"/>
      <c r="G177" s="180"/>
      <c r="H177" s="177"/>
      <c r="I177" s="8"/>
      <c r="J177" s="41"/>
      <c r="K177" s="7"/>
      <c r="L177" s="182"/>
      <c r="M177" s="182"/>
      <c r="N177" s="182"/>
      <c r="O177" s="182"/>
      <c r="P177" s="47"/>
      <c r="Q177" s="47"/>
    </row>
    <row r="178" spans="1:18" s="46" customFormat="1" ht="18" hidden="1" customHeight="1">
      <c r="A178" s="124">
        <v>24</v>
      </c>
      <c r="B178" s="176"/>
      <c r="C178" s="177"/>
      <c r="D178" s="6"/>
      <c r="E178" s="7"/>
      <c r="F178" s="176"/>
      <c r="G178" s="180"/>
      <c r="H178" s="177"/>
      <c r="I178" s="8"/>
      <c r="J178" s="41"/>
      <c r="K178" s="7"/>
      <c r="L178" s="182"/>
      <c r="M178" s="182"/>
      <c r="N178" s="182"/>
      <c r="O178" s="182"/>
      <c r="P178" s="47"/>
      <c r="Q178" s="47"/>
    </row>
    <row r="179" spans="1:18" s="46" customFormat="1" ht="18" hidden="1" customHeight="1">
      <c r="A179" s="124">
        <v>25</v>
      </c>
      <c r="B179" s="176"/>
      <c r="C179" s="177"/>
      <c r="D179" s="6"/>
      <c r="E179" s="7"/>
      <c r="F179" s="176"/>
      <c r="G179" s="180"/>
      <c r="H179" s="177"/>
      <c r="I179" s="8"/>
      <c r="J179" s="41"/>
      <c r="K179" s="7"/>
      <c r="L179" s="182"/>
      <c r="M179" s="182"/>
      <c r="N179" s="182"/>
      <c r="O179" s="182"/>
      <c r="P179" s="47"/>
      <c r="Q179" s="47"/>
    </row>
    <row r="180" spans="1:18" s="46" customFormat="1" ht="18" hidden="1" customHeight="1">
      <c r="A180" s="124">
        <v>26</v>
      </c>
      <c r="B180" s="176"/>
      <c r="C180" s="177"/>
      <c r="D180" s="6"/>
      <c r="E180" s="7"/>
      <c r="F180" s="176"/>
      <c r="G180" s="180"/>
      <c r="H180" s="177"/>
      <c r="I180" s="8"/>
      <c r="J180" s="41"/>
      <c r="K180" s="7"/>
      <c r="L180" s="182"/>
      <c r="M180" s="182"/>
      <c r="N180" s="182"/>
      <c r="O180" s="182"/>
      <c r="P180" s="47"/>
      <c r="Q180" s="47"/>
    </row>
    <row r="181" spans="1:18" s="46" customFormat="1" ht="18" hidden="1" customHeight="1">
      <c r="A181" s="124">
        <v>27</v>
      </c>
      <c r="B181" s="176"/>
      <c r="C181" s="177"/>
      <c r="D181" s="6"/>
      <c r="E181" s="7"/>
      <c r="F181" s="176"/>
      <c r="G181" s="180"/>
      <c r="H181" s="177"/>
      <c r="I181" s="8"/>
      <c r="J181" s="41"/>
      <c r="K181" s="7"/>
      <c r="L181" s="182"/>
      <c r="M181" s="182"/>
      <c r="N181" s="182"/>
      <c r="O181" s="182"/>
      <c r="P181" s="47"/>
      <c r="Q181" s="47"/>
    </row>
    <row r="182" spans="1:18" s="46" customFormat="1" ht="18" hidden="1" customHeight="1">
      <c r="A182" s="124">
        <v>28</v>
      </c>
      <c r="B182" s="176"/>
      <c r="C182" s="177"/>
      <c r="D182" s="6"/>
      <c r="E182" s="7"/>
      <c r="F182" s="176"/>
      <c r="G182" s="180"/>
      <c r="H182" s="177"/>
      <c r="I182" s="8"/>
      <c r="J182" s="41"/>
      <c r="K182" s="7"/>
      <c r="L182" s="182"/>
      <c r="M182" s="182"/>
      <c r="N182" s="182"/>
      <c r="O182" s="182"/>
      <c r="P182" s="47"/>
      <c r="Q182" s="47"/>
    </row>
    <row r="183" spans="1:18" s="46" customFormat="1" ht="18" hidden="1" customHeight="1">
      <c r="A183" s="124">
        <v>29</v>
      </c>
      <c r="B183" s="176"/>
      <c r="C183" s="177"/>
      <c r="D183" s="6"/>
      <c r="E183" s="7"/>
      <c r="F183" s="176"/>
      <c r="G183" s="180"/>
      <c r="H183" s="177"/>
      <c r="I183" s="8"/>
      <c r="J183" s="41"/>
      <c r="K183" s="7"/>
      <c r="L183" s="182"/>
      <c r="M183" s="182"/>
      <c r="N183" s="182"/>
      <c r="O183" s="182"/>
      <c r="P183" s="47"/>
      <c r="Q183" s="47"/>
    </row>
    <row r="184" spans="1:18" s="46" customFormat="1" ht="18" hidden="1" customHeight="1">
      <c r="A184" s="124">
        <v>30</v>
      </c>
      <c r="B184" s="176"/>
      <c r="C184" s="177"/>
      <c r="D184" s="6"/>
      <c r="E184" s="7"/>
      <c r="F184" s="176"/>
      <c r="G184" s="180"/>
      <c r="H184" s="177"/>
      <c r="I184" s="8"/>
      <c r="J184" s="41"/>
      <c r="K184" s="7"/>
      <c r="L184" s="182"/>
      <c r="M184" s="182"/>
      <c r="N184" s="182"/>
      <c r="O184" s="182"/>
      <c r="P184" s="47"/>
      <c r="Q184" s="47"/>
    </row>
    <row r="185" spans="1:18" s="46" customFormat="1" ht="21" customHeight="1">
      <c r="A185" s="256" t="s">
        <v>6091</v>
      </c>
      <c r="B185" s="257"/>
      <c r="C185" s="257"/>
      <c r="D185" s="257"/>
      <c r="E185" s="257"/>
      <c r="F185" s="257"/>
      <c r="G185" s="257"/>
      <c r="H185" s="257"/>
      <c r="I185" s="258"/>
      <c r="J185" s="260"/>
      <c r="K185" s="260"/>
      <c r="L185" s="256">
        <f>SUM(L155:O184)</f>
        <v>22</v>
      </c>
      <c r="M185" s="257"/>
      <c r="N185" s="257"/>
      <c r="O185" s="258"/>
      <c r="P185" s="54"/>
      <c r="Q185" s="47"/>
      <c r="R185" s="55" t="s">
        <v>6097</v>
      </c>
    </row>
    <row r="186" spans="1:18" s="46" customFormat="1" ht="25.5" customHeight="1">
      <c r="A186" s="48"/>
      <c r="B186" s="48"/>
      <c r="C186" s="48"/>
      <c r="L186" s="266">
        <f>L150+L185</f>
        <v>85</v>
      </c>
      <c r="M186" s="266"/>
      <c r="N186" s="266"/>
      <c r="O186" s="266"/>
      <c r="P186" s="54"/>
      <c r="Q186" s="59"/>
      <c r="R186" s="55" t="s">
        <v>6112</v>
      </c>
    </row>
    <row r="187" spans="1:18" s="46" customFormat="1" ht="18" customHeight="1">
      <c r="A187" s="48" t="s">
        <v>6098</v>
      </c>
      <c r="B187" s="48"/>
      <c r="C187" s="48"/>
      <c r="D187" s="60" t="str">
        <f>IF(O14&lt;L186,"EXISTE EXCEDENCIA","")</f>
        <v/>
      </c>
      <c r="I187" s="61" t="s">
        <v>6099</v>
      </c>
      <c r="J187" s="61"/>
      <c r="P187" s="47"/>
      <c r="Q187" s="47"/>
    </row>
    <row r="188" spans="1:18" s="46" customFormat="1" ht="18" customHeight="1">
      <c r="A188" s="48"/>
      <c r="B188" s="48"/>
      <c r="C188" s="48"/>
      <c r="D188" s="60" t="str">
        <f>IF(O14&gt;L186,"TIENE REQUERIMIENTO","")</f>
        <v>TIENE REQUERIMIENTO</v>
      </c>
      <c r="I188" s="61" t="s">
        <v>6100</v>
      </c>
      <c r="P188" s="47"/>
      <c r="Q188" s="47"/>
    </row>
    <row r="189" spans="1:18">
      <c r="E189" s="46"/>
    </row>
  </sheetData>
  <sheetProtection algorithmName="SHA-512" hashValue="WCCgGVjBNE/DvVtQeBlDSax0v/d/Y3IOU+UFRdfXQOiMxRYz9f+zgbfglDqS/3Aqw45507onv7FCUGV7M9io8A==" saltValue="PtQ85byycmxGqjaRjFHJHw==" spinCount="100000" sheet="1" deleteRows="0"/>
  <mergeCells count="501">
    <mergeCell ref="L184:O184"/>
    <mergeCell ref="F184:H184"/>
    <mergeCell ref="L159:O159"/>
    <mergeCell ref="L160:O160"/>
    <mergeCell ref="L161:O161"/>
    <mergeCell ref="L162:O162"/>
    <mergeCell ref="L163:O163"/>
    <mergeCell ref="L164:O164"/>
    <mergeCell ref="L165:O165"/>
    <mergeCell ref="L166:O166"/>
    <mergeCell ref="L167:O167"/>
    <mergeCell ref="L168:O168"/>
    <mergeCell ref="L169:O169"/>
    <mergeCell ref="L170:O170"/>
    <mergeCell ref="L171:O171"/>
    <mergeCell ref="L172:O172"/>
    <mergeCell ref="L173:O173"/>
    <mergeCell ref="L174:O174"/>
    <mergeCell ref="L175:O175"/>
    <mergeCell ref="L176:O176"/>
    <mergeCell ref="L177:O177"/>
    <mergeCell ref="L178:O178"/>
    <mergeCell ref="F169:H169"/>
    <mergeCell ref="F170:H170"/>
    <mergeCell ref="F171:H171"/>
    <mergeCell ref="F172:H172"/>
    <mergeCell ref="F173:H173"/>
    <mergeCell ref="F174:H174"/>
    <mergeCell ref="F175:H175"/>
    <mergeCell ref="F176:H176"/>
    <mergeCell ref="F177:H177"/>
    <mergeCell ref="B178:C178"/>
    <mergeCell ref="L179:O179"/>
    <mergeCell ref="L180:O180"/>
    <mergeCell ref="L181:O181"/>
    <mergeCell ref="B179:C179"/>
    <mergeCell ref="B180:C180"/>
    <mergeCell ref="B181:C181"/>
    <mergeCell ref="B182:C182"/>
    <mergeCell ref="B183:C183"/>
    <mergeCell ref="F178:H178"/>
    <mergeCell ref="F179:H179"/>
    <mergeCell ref="F180:H180"/>
    <mergeCell ref="F181:H181"/>
    <mergeCell ref="F182:H182"/>
    <mergeCell ref="F183:H183"/>
    <mergeCell ref="L182:O182"/>
    <mergeCell ref="L183:O183"/>
    <mergeCell ref="F168:H168"/>
    <mergeCell ref="B184:C184"/>
    <mergeCell ref="L19:O19"/>
    <mergeCell ref="J19:K19"/>
    <mergeCell ref="F19:H19"/>
    <mergeCell ref="B21:C21"/>
    <mergeCell ref="B20:C20"/>
    <mergeCell ref="F101:H101"/>
    <mergeCell ref="L100:O100"/>
    <mergeCell ref="F100:H100"/>
    <mergeCell ref="L121:O121"/>
    <mergeCell ref="F121:H121"/>
    <mergeCell ref="L103:O103"/>
    <mergeCell ref="F103:H103"/>
    <mergeCell ref="B19:C19"/>
    <mergeCell ref="B169:C169"/>
    <mergeCell ref="B170:C170"/>
    <mergeCell ref="B171:C171"/>
    <mergeCell ref="B172:C172"/>
    <mergeCell ref="B173:C173"/>
    <mergeCell ref="B174:C174"/>
    <mergeCell ref="B175:C175"/>
    <mergeCell ref="B176:C176"/>
    <mergeCell ref="B177:C177"/>
    <mergeCell ref="B114:C114"/>
    <mergeCell ref="B115:C115"/>
    <mergeCell ref="B116:C116"/>
    <mergeCell ref="B117:C117"/>
    <mergeCell ref="A185:I185"/>
    <mergeCell ref="L185:O185"/>
    <mergeCell ref="L186:O186"/>
    <mergeCell ref="F157:H157"/>
    <mergeCell ref="L157:O157"/>
    <mergeCell ref="F158:H158"/>
    <mergeCell ref="L158:O158"/>
    <mergeCell ref="F154:H154"/>
    <mergeCell ref="J154:K154"/>
    <mergeCell ref="L154:O154"/>
    <mergeCell ref="F155:H155"/>
    <mergeCell ref="L155:O155"/>
    <mergeCell ref="F156:H156"/>
    <mergeCell ref="L156:O156"/>
    <mergeCell ref="B168:C168"/>
    <mergeCell ref="F162:H162"/>
    <mergeCell ref="F163:H163"/>
    <mergeCell ref="F164:H164"/>
    <mergeCell ref="F165:H165"/>
    <mergeCell ref="F166:H166"/>
    <mergeCell ref="B105:C105"/>
    <mergeCell ref="B106:C106"/>
    <mergeCell ref="B107:C107"/>
    <mergeCell ref="B108:C108"/>
    <mergeCell ref="B109:C109"/>
    <mergeCell ref="B110:C110"/>
    <mergeCell ref="B111:C111"/>
    <mergeCell ref="B112:C112"/>
    <mergeCell ref="B113:C113"/>
    <mergeCell ref="L150:O150"/>
    <mergeCell ref="L101:O101"/>
    <mergeCell ref="F102:H102"/>
    <mergeCell ref="L102:O102"/>
    <mergeCell ref="F97:H97"/>
    <mergeCell ref="L97:O97"/>
    <mergeCell ref="F98:H98"/>
    <mergeCell ref="L98:O98"/>
    <mergeCell ref="F99:H99"/>
    <mergeCell ref="L99:O99"/>
    <mergeCell ref="L104:O104"/>
    <mergeCell ref="L105:O105"/>
    <mergeCell ref="L106:O106"/>
    <mergeCell ref="L107:O107"/>
    <mergeCell ref="L108:O108"/>
    <mergeCell ref="L109:O109"/>
    <mergeCell ref="L110:O110"/>
    <mergeCell ref="L111:O111"/>
    <mergeCell ref="L112:O112"/>
    <mergeCell ref="L113:O113"/>
    <mergeCell ref="L114:O114"/>
    <mergeCell ref="L115:O115"/>
    <mergeCell ref="L116:O116"/>
    <mergeCell ref="L117:O117"/>
    <mergeCell ref="F94:H94"/>
    <mergeCell ref="L94:O94"/>
    <mergeCell ref="F95:H95"/>
    <mergeCell ref="L95:O95"/>
    <mergeCell ref="F96:H96"/>
    <mergeCell ref="L96:O96"/>
    <mergeCell ref="F90:H90"/>
    <mergeCell ref="L90:O90"/>
    <mergeCell ref="F91:H91"/>
    <mergeCell ref="L91:O91"/>
    <mergeCell ref="L92:O92"/>
    <mergeCell ref="F93:H93"/>
    <mergeCell ref="L93:O93"/>
    <mergeCell ref="F92:H92"/>
    <mergeCell ref="F87:H87"/>
    <mergeCell ref="L87:O87"/>
    <mergeCell ref="F88:H88"/>
    <mergeCell ref="L88:O88"/>
    <mergeCell ref="F89:H89"/>
    <mergeCell ref="L89:O89"/>
    <mergeCell ref="F84:H84"/>
    <mergeCell ref="L84:O84"/>
    <mergeCell ref="F85:H85"/>
    <mergeCell ref="L85:O85"/>
    <mergeCell ref="F86:H86"/>
    <mergeCell ref="L86:O86"/>
    <mergeCell ref="F81:H81"/>
    <mergeCell ref="L81:O81"/>
    <mergeCell ref="F82:H82"/>
    <mergeCell ref="L82:O82"/>
    <mergeCell ref="F83:H83"/>
    <mergeCell ref="L83:O83"/>
    <mergeCell ref="F78:H78"/>
    <mergeCell ref="L78:O78"/>
    <mergeCell ref="F79:H79"/>
    <mergeCell ref="L79:O79"/>
    <mergeCell ref="F80:H80"/>
    <mergeCell ref="L80:O80"/>
    <mergeCell ref="F75:H75"/>
    <mergeCell ref="L75:O75"/>
    <mergeCell ref="F76:H76"/>
    <mergeCell ref="L76:O76"/>
    <mergeCell ref="F77:H77"/>
    <mergeCell ref="L77:O77"/>
    <mergeCell ref="F72:H72"/>
    <mergeCell ref="L72:O72"/>
    <mergeCell ref="F73:H73"/>
    <mergeCell ref="L73:O73"/>
    <mergeCell ref="F74:H74"/>
    <mergeCell ref="L74:O74"/>
    <mergeCell ref="F69:H69"/>
    <mergeCell ref="L69:O69"/>
    <mergeCell ref="F70:H70"/>
    <mergeCell ref="L70:O70"/>
    <mergeCell ref="F71:H71"/>
    <mergeCell ref="L71:O71"/>
    <mergeCell ref="F66:H66"/>
    <mergeCell ref="L66:O66"/>
    <mergeCell ref="F67:H67"/>
    <mergeCell ref="L67:O67"/>
    <mergeCell ref="F68:H68"/>
    <mergeCell ref="L68:O68"/>
    <mergeCell ref="F63:H63"/>
    <mergeCell ref="L63:O63"/>
    <mergeCell ref="F64:H64"/>
    <mergeCell ref="L64:O64"/>
    <mergeCell ref="F65:H65"/>
    <mergeCell ref="L65:O65"/>
    <mergeCell ref="F60:H60"/>
    <mergeCell ref="L60:O60"/>
    <mergeCell ref="F61:H61"/>
    <mergeCell ref="L61:O61"/>
    <mergeCell ref="F62:H62"/>
    <mergeCell ref="L62:O62"/>
    <mergeCell ref="F57:H57"/>
    <mergeCell ref="L57:O57"/>
    <mergeCell ref="F58:H58"/>
    <mergeCell ref="L58:O58"/>
    <mergeCell ref="F59:H59"/>
    <mergeCell ref="L59:O59"/>
    <mergeCell ref="F54:H54"/>
    <mergeCell ref="L54:O54"/>
    <mergeCell ref="F55:H55"/>
    <mergeCell ref="L55:O55"/>
    <mergeCell ref="F56:H56"/>
    <mergeCell ref="L56:O56"/>
    <mergeCell ref="F51:H51"/>
    <mergeCell ref="L51:O51"/>
    <mergeCell ref="F52:H52"/>
    <mergeCell ref="L52:O52"/>
    <mergeCell ref="F53:H53"/>
    <mergeCell ref="L53:O53"/>
    <mergeCell ref="F48:H48"/>
    <mergeCell ref="L48:O48"/>
    <mergeCell ref="F49:H49"/>
    <mergeCell ref="L49:O49"/>
    <mergeCell ref="F50:H50"/>
    <mergeCell ref="L50:O50"/>
    <mergeCell ref="F45:H45"/>
    <mergeCell ref="L45:O45"/>
    <mergeCell ref="F46:H46"/>
    <mergeCell ref="L46:O46"/>
    <mergeCell ref="F47:H47"/>
    <mergeCell ref="L47:O47"/>
    <mergeCell ref="F42:H42"/>
    <mergeCell ref="L42:O42"/>
    <mergeCell ref="F43:H43"/>
    <mergeCell ref="L43:O43"/>
    <mergeCell ref="F44:H44"/>
    <mergeCell ref="L44:O44"/>
    <mergeCell ref="F39:H39"/>
    <mergeCell ref="L39:O39"/>
    <mergeCell ref="F40:H40"/>
    <mergeCell ref="L40:O40"/>
    <mergeCell ref="F41:H41"/>
    <mergeCell ref="L41:O41"/>
    <mergeCell ref="F37:H37"/>
    <mergeCell ref="L37:O37"/>
    <mergeCell ref="F38:H38"/>
    <mergeCell ref="L38:O38"/>
    <mergeCell ref="F35:H35"/>
    <mergeCell ref="L35:O35"/>
    <mergeCell ref="F36:H36"/>
    <mergeCell ref="L36:O36"/>
    <mergeCell ref="F31:H31"/>
    <mergeCell ref="L31:O31"/>
    <mergeCell ref="F32:H32"/>
    <mergeCell ref="L32:O32"/>
    <mergeCell ref="F33:H33"/>
    <mergeCell ref="L33:O33"/>
    <mergeCell ref="F30:H30"/>
    <mergeCell ref="L30:O30"/>
    <mergeCell ref="F25:H25"/>
    <mergeCell ref="L25:O25"/>
    <mergeCell ref="F26:H26"/>
    <mergeCell ref="L26:O26"/>
    <mergeCell ref="F27:H27"/>
    <mergeCell ref="L27:O27"/>
    <mergeCell ref="F34:H34"/>
    <mergeCell ref="L34:O34"/>
    <mergeCell ref="F24:H24"/>
    <mergeCell ref="L24:O24"/>
    <mergeCell ref="F20:H20"/>
    <mergeCell ref="L20:O20"/>
    <mergeCell ref="F21:H21"/>
    <mergeCell ref="L21:O21"/>
    <mergeCell ref="F28:H28"/>
    <mergeCell ref="L28:O28"/>
    <mergeCell ref="F29:H29"/>
    <mergeCell ref="L29:O29"/>
    <mergeCell ref="A3:O3"/>
    <mergeCell ref="D10:D11"/>
    <mergeCell ref="E10:E11"/>
    <mergeCell ref="F10:F11"/>
    <mergeCell ref="G10:G11"/>
    <mergeCell ref="H10:H11"/>
    <mergeCell ref="I10:I11"/>
    <mergeCell ref="B22:C22"/>
    <mergeCell ref="B23:C23"/>
    <mergeCell ref="F22:H22"/>
    <mergeCell ref="L22:O22"/>
    <mergeCell ref="F23:H23"/>
    <mergeCell ref="L23:O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121:C121"/>
    <mergeCell ref="B122:C122"/>
    <mergeCell ref="B123:C123"/>
    <mergeCell ref="B124:C124"/>
    <mergeCell ref="B125:C125"/>
    <mergeCell ref="B126:C126"/>
    <mergeCell ref="B87:C87"/>
    <mergeCell ref="B88:C88"/>
    <mergeCell ref="B89:C89"/>
    <mergeCell ref="B90:C90"/>
    <mergeCell ref="B91:C91"/>
    <mergeCell ref="B92:C92"/>
    <mergeCell ref="B93:C93"/>
    <mergeCell ref="B103:C103"/>
    <mergeCell ref="B104:C104"/>
    <mergeCell ref="B94:C94"/>
    <mergeCell ref="B95:C95"/>
    <mergeCell ref="B96:C96"/>
    <mergeCell ref="B97:C97"/>
    <mergeCell ref="B98:C98"/>
    <mergeCell ref="B99:C99"/>
    <mergeCell ref="B100:C100"/>
    <mergeCell ref="B101:C101"/>
    <mergeCell ref="B102:C102"/>
    <mergeCell ref="B128:C128"/>
    <mergeCell ref="B129:C129"/>
    <mergeCell ref="B130:C130"/>
    <mergeCell ref="B131:C131"/>
    <mergeCell ref="B132:C132"/>
    <mergeCell ref="B133:C133"/>
    <mergeCell ref="F104:H104"/>
    <mergeCell ref="F105:H105"/>
    <mergeCell ref="F106:H106"/>
    <mergeCell ref="F107:H107"/>
    <mergeCell ref="F108:H108"/>
    <mergeCell ref="F109:H109"/>
    <mergeCell ref="F110:H110"/>
    <mergeCell ref="F111:H111"/>
    <mergeCell ref="F112:H112"/>
    <mergeCell ref="F113:H113"/>
    <mergeCell ref="F114:H114"/>
    <mergeCell ref="F115:H115"/>
    <mergeCell ref="F116:H116"/>
    <mergeCell ref="F117:H117"/>
    <mergeCell ref="F118:H118"/>
    <mergeCell ref="B118:C118"/>
    <mergeCell ref="B119:C119"/>
    <mergeCell ref="B120:C120"/>
    <mergeCell ref="L118:O118"/>
    <mergeCell ref="F136:H136"/>
    <mergeCell ref="B134:C134"/>
    <mergeCell ref="B135:C135"/>
    <mergeCell ref="B136:C136"/>
    <mergeCell ref="F119:H119"/>
    <mergeCell ref="F120:H120"/>
    <mergeCell ref="F122:H122"/>
    <mergeCell ref="F123:H123"/>
    <mergeCell ref="F124:H124"/>
    <mergeCell ref="F125:H125"/>
    <mergeCell ref="F126:H126"/>
    <mergeCell ref="F127:H127"/>
    <mergeCell ref="F128:H128"/>
    <mergeCell ref="F129:H129"/>
    <mergeCell ref="F130:H130"/>
    <mergeCell ref="F131:H131"/>
    <mergeCell ref="F132:H132"/>
    <mergeCell ref="F133:H133"/>
    <mergeCell ref="F134:H134"/>
    <mergeCell ref="F135:H135"/>
    <mergeCell ref="L135:O135"/>
    <mergeCell ref="L136:O136"/>
    <mergeCell ref="B127:C127"/>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63:C163"/>
    <mergeCell ref="B164:C164"/>
    <mergeCell ref="B165:C165"/>
    <mergeCell ref="B166:C166"/>
    <mergeCell ref="B167:C167"/>
    <mergeCell ref="B159:C159"/>
    <mergeCell ref="B160:C160"/>
    <mergeCell ref="B161:C161"/>
    <mergeCell ref="B162:C162"/>
    <mergeCell ref="A150:H150"/>
    <mergeCell ref="F167:H167"/>
    <mergeCell ref="F146:H146"/>
    <mergeCell ref="F147:H147"/>
    <mergeCell ref="F148:H148"/>
    <mergeCell ref="F149:H149"/>
    <mergeCell ref="F159:H159"/>
    <mergeCell ref="F160:H160"/>
    <mergeCell ref="F161:H161"/>
    <mergeCell ref="F137:H137"/>
    <mergeCell ref="F138:H138"/>
    <mergeCell ref="F139:H139"/>
    <mergeCell ref="F140:H140"/>
    <mergeCell ref="F141:H141"/>
    <mergeCell ref="F142:H142"/>
    <mergeCell ref="F143:H143"/>
    <mergeCell ref="F144:H144"/>
    <mergeCell ref="F145:H145"/>
    <mergeCell ref="L137:O137"/>
    <mergeCell ref="L119:O119"/>
    <mergeCell ref="L120:O120"/>
    <mergeCell ref="L122:O122"/>
    <mergeCell ref="L123:O123"/>
    <mergeCell ref="L124:O124"/>
    <mergeCell ref="L125:O125"/>
    <mergeCell ref="L126:O126"/>
    <mergeCell ref="L127:O127"/>
    <mergeCell ref="L128:O128"/>
    <mergeCell ref="L147:O147"/>
    <mergeCell ref="A2:O2"/>
    <mergeCell ref="B154:C154"/>
    <mergeCell ref="B155:C155"/>
    <mergeCell ref="B156:C156"/>
    <mergeCell ref="B157:C157"/>
    <mergeCell ref="B158:C158"/>
    <mergeCell ref="L148:O148"/>
    <mergeCell ref="L149:O149"/>
    <mergeCell ref="L138:O138"/>
    <mergeCell ref="L139:O139"/>
    <mergeCell ref="L140:O140"/>
    <mergeCell ref="L141:O141"/>
    <mergeCell ref="L142:O142"/>
    <mergeCell ref="L143:O143"/>
    <mergeCell ref="L144:O144"/>
    <mergeCell ref="L145:O145"/>
    <mergeCell ref="L146:O146"/>
    <mergeCell ref="L129:O129"/>
    <mergeCell ref="L130:O130"/>
    <mergeCell ref="L131:O131"/>
    <mergeCell ref="L132:O132"/>
    <mergeCell ref="L133:O133"/>
    <mergeCell ref="L134:O134"/>
  </mergeCells>
  <conditionalFormatting sqref="D111:D112 D110:E110 F120:H149 B41:B116 D40:H109 F29:H39">
    <cfRule type="containsErrors" dxfId="24" priority="45">
      <formula>ISERROR(B29)</formula>
    </cfRule>
  </conditionalFormatting>
  <conditionalFormatting sqref="J20:K149">
    <cfRule type="containsErrors" dxfId="23" priority="44">
      <formula>ISERROR(J20)</formula>
    </cfRule>
  </conditionalFormatting>
  <conditionalFormatting sqref="D14:I15 I12:I13">
    <cfRule type="containsErrors" dxfId="22" priority="43">
      <formula>ISERROR(D12)</formula>
    </cfRule>
  </conditionalFormatting>
  <conditionalFormatting sqref="B117:B149">
    <cfRule type="containsErrors" dxfId="21" priority="25">
      <formula>ISERROR(B117)</formula>
    </cfRule>
  </conditionalFormatting>
  <conditionalFormatting sqref="E111:E149">
    <cfRule type="containsErrors" dxfId="20" priority="23">
      <formula>ISERROR(E111)</formula>
    </cfRule>
  </conditionalFormatting>
  <conditionalFormatting sqref="D113:D149">
    <cfRule type="containsErrors" dxfId="19" priority="24">
      <formula>ISERROR(D113)</formula>
    </cfRule>
  </conditionalFormatting>
  <conditionalFormatting sqref="F110:H119">
    <cfRule type="containsErrors" dxfId="18" priority="22">
      <formula>ISERROR(F110)</formula>
    </cfRule>
  </conditionalFormatting>
  <conditionalFormatting sqref="K158:K184">
    <cfRule type="containsErrors" dxfId="17" priority="21">
      <formula>ISERROR(K158)</formula>
    </cfRule>
  </conditionalFormatting>
  <conditionalFormatting sqref="J158:J184">
    <cfRule type="containsErrors" dxfId="16" priority="20">
      <formula>ISERROR(J158)</formula>
    </cfRule>
  </conditionalFormatting>
  <conditionalFormatting sqref="L158:L184">
    <cfRule type="containsErrors" dxfId="15" priority="17">
      <formula>ISERROR(L158)</formula>
    </cfRule>
  </conditionalFormatting>
  <conditionalFormatting sqref="K156">
    <cfRule type="containsErrors" dxfId="14" priority="16">
      <formula>ISERROR(K156)</formula>
    </cfRule>
  </conditionalFormatting>
  <conditionalFormatting sqref="J156">
    <cfRule type="containsErrors" dxfId="13" priority="15">
      <formula>ISERROR(J156)</formula>
    </cfRule>
  </conditionalFormatting>
  <conditionalFormatting sqref="L156">
    <cfRule type="containsErrors" dxfId="12" priority="14">
      <formula>ISERROR(L156)</formula>
    </cfRule>
  </conditionalFormatting>
  <conditionalFormatting sqref="K157">
    <cfRule type="containsErrors" dxfId="11" priority="13">
      <formula>ISERROR(K157)</formula>
    </cfRule>
  </conditionalFormatting>
  <conditionalFormatting sqref="J157">
    <cfRule type="containsErrors" dxfId="10" priority="12">
      <formula>ISERROR(J157)</formula>
    </cfRule>
  </conditionalFormatting>
  <conditionalFormatting sqref="L157">
    <cfRule type="containsErrors" dxfId="9" priority="11">
      <formula>ISERROR(L157)</formula>
    </cfRule>
  </conditionalFormatting>
  <conditionalFormatting sqref="D13:H13">
    <cfRule type="containsErrors" dxfId="8" priority="10">
      <formula>ISERROR(D13)</formula>
    </cfRule>
  </conditionalFormatting>
  <conditionalFormatting sqref="D12:H12">
    <cfRule type="containsErrors" dxfId="7" priority="9">
      <formula>ISERROR(D12)</formula>
    </cfRule>
  </conditionalFormatting>
  <conditionalFormatting sqref="F20:H28">
    <cfRule type="containsErrors" dxfId="6" priority="8">
      <formula>ISERROR(F20)</formula>
    </cfRule>
  </conditionalFormatting>
  <conditionalFormatting sqref="J155:K155">
    <cfRule type="containsErrors" dxfId="5" priority="7">
      <formula>ISERROR(J155)</formula>
    </cfRule>
  </conditionalFormatting>
  <conditionalFormatting sqref="L155">
    <cfRule type="containsErrors" dxfId="4" priority="6">
      <formula>ISERROR(L155)</formula>
    </cfRule>
  </conditionalFormatting>
  <conditionalFormatting sqref="F155:H156">
    <cfRule type="containsErrors" dxfId="3" priority="4">
      <formula>ISERROR(F155)</formula>
    </cfRule>
  </conditionalFormatting>
  <conditionalFormatting sqref="B40">
    <cfRule type="containsErrors" dxfId="2" priority="3">
      <formula>ISERROR(B40)</formula>
    </cfRule>
  </conditionalFormatting>
  <conditionalFormatting sqref="D20:E39">
    <cfRule type="containsErrors" dxfId="1" priority="2">
      <formula>ISERROR(D20)</formula>
    </cfRule>
  </conditionalFormatting>
  <conditionalFormatting sqref="B20:B39">
    <cfRule type="containsErrors" dxfId="0" priority="1">
      <formula>ISERROR(B20)</formula>
    </cfRule>
  </conditionalFormatting>
  <dataValidations disablePrompts="1" xWindow="760" yWindow="504" count="2">
    <dataValidation allowBlank="1" showInputMessage="1" showErrorMessage="1" promptTitle="CÓDIGO NEXUS" prompt="Ingrese el código de plaza de acuerdo al CAP, debe contener 12 dígitos." sqref="WVM983132:WVM983215 JA21:JA149 SW21:SW149 ACS21:ACS149 AMO21:AMO149 AWK21:AWK149 BGG21:BGG149 BQC21:BQC149 BZY21:BZY149 CJU21:CJU149 CTQ21:CTQ149 DDM21:DDM149 DNI21:DNI149 DXE21:DXE149 EHA21:EHA149 EQW21:EQW149 FAS21:FAS149 FKO21:FKO149 FUK21:FUK149 GEG21:GEG149 GOC21:GOC149 GXY21:GXY149 HHU21:HHU149 HRQ21:HRQ149 IBM21:IBM149 ILI21:ILI149 IVE21:IVE149 JFA21:JFA149 JOW21:JOW149 JYS21:JYS149 KIO21:KIO149 KSK21:KSK149 LCG21:LCG149 LMC21:LMC149 LVY21:LVY149 MFU21:MFU149 MPQ21:MPQ149 MZM21:MZM149 NJI21:NJI149 NTE21:NTE149 ODA21:ODA149 OMW21:OMW149 OWS21:OWS149 PGO21:PGO149 PQK21:PQK149 QAG21:QAG149 QKC21:QKC149 QTY21:QTY149 RDU21:RDU149 RNQ21:RNQ149 RXM21:RXM149 SHI21:SHI149 SRE21:SRE149 TBA21:TBA149 TKW21:TKW149 TUS21:TUS149 UEO21:UEO149 UOK21:UOK149 UYG21:UYG149 VIC21:VIC149 VRY21:VRY149 WBU21:WBU149 WLQ21:WLQ149 WVM21:WVM149 I65628:I65711 JA65628:JA65711 SW65628:SW65711 ACS65628:ACS65711 AMO65628:AMO65711 AWK65628:AWK65711 BGG65628:BGG65711 BQC65628:BQC65711 BZY65628:BZY65711 CJU65628:CJU65711 CTQ65628:CTQ65711 DDM65628:DDM65711 DNI65628:DNI65711 DXE65628:DXE65711 EHA65628:EHA65711 EQW65628:EQW65711 FAS65628:FAS65711 FKO65628:FKO65711 FUK65628:FUK65711 GEG65628:GEG65711 GOC65628:GOC65711 GXY65628:GXY65711 HHU65628:HHU65711 HRQ65628:HRQ65711 IBM65628:IBM65711 ILI65628:ILI65711 IVE65628:IVE65711 JFA65628:JFA65711 JOW65628:JOW65711 JYS65628:JYS65711 KIO65628:KIO65711 KSK65628:KSK65711 LCG65628:LCG65711 LMC65628:LMC65711 LVY65628:LVY65711 MFU65628:MFU65711 MPQ65628:MPQ65711 MZM65628:MZM65711 NJI65628:NJI65711 NTE65628:NTE65711 ODA65628:ODA65711 OMW65628:OMW65711 OWS65628:OWS65711 PGO65628:PGO65711 PQK65628:PQK65711 QAG65628:QAG65711 QKC65628:QKC65711 QTY65628:QTY65711 RDU65628:RDU65711 RNQ65628:RNQ65711 RXM65628:RXM65711 SHI65628:SHI65711 SRE65628:SRE65711 TBA65628:TBA65711 TKW65628:TKW65711 TUS65628:TUS65711 UEO65628:UEO65711 UOK65628:UOK65711 UYG65628:UYG65711 VIC65628:VIC65711 VRY65628:VRY65711 WBU65628:WBU65711 WLQ65628:WLQ65711 WVM65628:WVM65711 I131164:I131247 JA131164:JA131247 SW131164:SW131247 ACS131164:ACS131247 AMO131164:AMO131247 AWK131164:AWK131247 BGG131164:BGG131247 BQC131164:BQC131247 BZY131164:BZY131247 CJU131164:CJU131247 CTQ131164:CTQ131247 DDM131164:DDM131247 DNI131164:DNI131247 DXE131164:DXE131247 EHA131164:EHA131247 EQW131164:EQW131247 FAS131164:FAS131247 FKO131164:FKO131247 FUK131164:FUK131247 GEG131164:GEG131247 GOC131164:GOC131247 GXY131164:GXY131247 HHU131164:HHU131247 HRQ131164:HRQ131247 IBM131164:IBM131247 ILI131164:ILI131247 IVE131164:IVE131247 JFA131164:JFA131247 JOW131164:JOW131247 JYS131164:JYS131247 KIO131164:KIO131247 KSK131164:KSK131247 LCG131164:LCG131247 LMC131164:LMC131247 LVY131164:LVY131247 MFU131164:MFU131247 MPQ131164:MPQ131247 MZM131164:MZM131247 NJI131164:NJI131247 NTE131164:NTE131247 ODA131164:ODA131247 OMW131164:OMW131247 OWS131164:OWS131247 PGO131164:PGO131247 PQK131164:PQK131247 QAG131164:QAG131247 QKC131164:QKC131247 QTY131164:QTY131247 RDU131164:RDU131247 RNQ131164:RNQ131247 RXM131164:RXM131247 SHI131164:SHI131247 SRE131164:SRE131247 TBA131164:TBA131247 TKW131164:TKW131247 TUS131164:TUS131247 UEO131164:UEO131247 UOK131164:UOK131247 UYG131164:UYG131247 VIC131164:VIC131247 VRY131164:VRY131247 WBU131164:WBU131247 WLQ131164:WLQ131247 WVM131164:WVM131247 I196700:I196783 JA196700:JA196783 SW196700:SW196783 ACS196700:ACS196783 AMO196700:AMO196783 AWK196700:AWK196783 BGG196700:BGG196783 BQC196700:BQC196783 BZY196700:BZY196783 CJU196700:CJU196783 CTQ196700:CTQ196783 DDM196700:DDM196783 DNI196700:DNI196783 DXE196700:DXE196783 EHA196700:EHA196783 EQW196700:EQW196783 FAS196700:FAS196783 FKO196700:FKO196783 FUK196700:FUK196783 GEG196700:GEG196783 GOC196700:GOC196783 GXY196700:GXY196783 HHU196700:HHU196783 HRQ196700:HRQ196783 IBM196700:IBM196783 ILI196700:ILI196783 IVE196700:IVE196783 JFA196700:JFA196783 JOW196700:JOW196783 JYS196700:JYS196783 KIO196700:KIO196783 KSK196700:KSK196783 LCG196700:LCG196783 LMC196700:LMC196783 LVY196700:LVY196783 MFU196700:MFU196783 MPQ196700:MPQ196783 MZM196700:MZM196783 NJI196700:NJI196783 NTE196700:NTE196783 ODA196700:ODA196783 OMW196700:OMW196783 OWS196700:OWS196783 PGO196700:PGO196783 PQK196700:PQK196783 QAG196700:QAG196783 QKC196700:QKC196783 QTY196700:QTY196783 RDU196700:RDU196783 RNQ196700:RNQ196783 RXM196700:RXM196783 SHI196700:SHI196783 SRE196700:SRE196783 TBA196700:TBA196783 TKW196700:TKW196783 TUS196700:TUS196783 UEO196700:UEO196783 UOK196700:UOK196783 UYG196700:UYG196783 VIC196700:VIC196783 VRY196700:VRY196783 WBU196700:WBU196783 WLQ196700:WLQ196783 WVM196700:WVM196783 I262236:I262319 JA262236:JA262319 SW262236:SW262319 ACS262236:ACS262319 AMO262236:AMO262319 AWK262236:AWK262319 BGG262236:BGG262319 BQC262236:BQC262319 BZY262236:BZY262319 CJU262236:CJU262319 CTQ262236:CTQ262319 DDM262236:DDM262319 DNI262236:DNI262319 DXE262236:DXE262319 EHA262236:EHA262319 EQW262236:EQW262319 FAS262236:FAS262319 FKO262236:FKO262319 FUK262236:FUK262319 GEG262236:GEG262319 GOC262236:GOC262319 GXY262236:GXY262319 HHU262236:HHU262319 HRQ262236:HRQ262319 IBM262236:IBM262319 ILI262236:ILI262319 IVE262236:IVE262319 JFA262236:JFA262319 JOW262236:JOW262319 JYS262236:JYS262319 KIO262236:KIO262319 KSK262236:KSK262319 LCG262236:LCG262319 LMC262236:LMC262319 LVY262236:LVY262319 MFU262236:MFU262319 MPQ262236:MPQ262319 MZM262236:MZM262319 NJI262236:NJI262319 NTE262236:NTE262319 ODA262236:ODA262319 OMW262236:OMW262319 OWS262236:OWS262319 PGO262236:PGO262319 PQK262236:PQK262319 QAG262236:QAG262319 QKC262236:QKC262319 QTY262236:QTY262319 RDU262236:RDU262319 RNQ262236:RNQ262319 RXM262236:RXM262319 SHI262236:SHI262319 SRE262236:SRE262319 TBA262236:TBA262319 TKW262236:TKW262319 TUS262236:TUS262319 UEO262236:UEO262319 UOK262236:UOK262319 UYG262236:UYG262319 VIC262236:VIC262319 VRY262236:VRY262319 WBU262236:WBU262319 WLQ262236:WLQ262319 WVM262236:WVM262319 I327772:I327855 JA327772:JA327855 SW327772:SW327855 ACS327772:ACS327855 AMO327772:AMO327855 AWK327772:AWK327855 BGG327772:BGG327855 BQC327772:BQC327855 BZY327772:BZY327855 CJU327772:CJU327855 CTQ327772:CTQ327855 DDM327772:DDM327855 DNI327772:DNI327855 DXE327772:DXE327855 EHA327772:EHA327855 EQW327772:EQW327855 FAS327772:FAS327855 FKO327772:FKO327855 FUK327772:FUK327855 GEG327772:GEG327855 GOC327772:GOC327855 GXY327772:GXY327855 HHU327772:HHU327855 HRQ327772:HRQ327855 IBM327772:IBM327855 ILI327772:ILI327855 IVE327772:IVE327855 JFA327772:JFA327855 JOW327772:JOW327855 JYS327772:JYS327855 KIO327772:KIO327855 KSK327772:KSK327855 LCG327772:LCG327855 LMC327772:LMC327855 LVY327772:LVY327855 MFU327772:MFU327855 MPQ327772:MPQ327855 MZM327772:MZM327855 NJI327772:NJI327855 NTE327772:NTE327855 ODA327772:ODA327855 OMW327772:OMW327855 OWS327772:OWS327855 PGO327772:PGO327855 PQK327772:PQK327855 QAG327772:QAG327855 QKC327772:QKC327855 QTY327772:QTY327855 RDU327772:RDU327855 RNQ327772:RNQ327855 RXM327772:RXM327855 SHI327772:SHI327855 SRE327772:SRE327855 TBA327772:TBA327855 TKW327772:TKW327855 TUS327772:TUS327855 UEO327772:UEO327855 UOK327772:UOK327855 UYG327772:UYG327855 VIC327772:VIC327855 VRY327772:VRY327855 WBU327772:WBU327855 WLQ327772:WLQ327855 WVM327772:WVM327855 I393308:I393391 JA393308:JA393391 SW393308:SW393391 ACS393308:ACS393391 AMO393308:AMO393391 AWK393308:AWK393391 BGG393308:BGG393391 BQC393308:BQC393391 BZY393308:BZY393391 CJU393308:CJU393391 CTQ393308:CTQ393391 DDM393308:DDM393391 DNI393308:DNI393391 DXE393308:DXE393391 EHA393308:EHA393391 EQW393308:EQW393391 FAS393308:FAS393391 FKO393308:FKO393391 FUK393308:FUK393391 GEG393308:GEG393391 GOC393308:GOC393391 GXY393308:GXY393391 HHU393308:HHU393391 HRQ393308:HRQ393391 IBM393308:IBM393391 ILI393308:ILI393391 IVE393308:IVE393391 JFA393308:JFA393391 JOW393308:JOW393391 JYS393308:JYS393391 KIO393308:KIO393391 KSK393308:KSK393391 LCG393308:LCG393391 LMC393308:LMC393391 LVY393308:LVY393391 MFU393308:MFU393391 MPQ393308:MPQ393391 MZM393308:MZM393391 NJI393308:NJI393391 NTE393308:NTE393391 ODA393308:ODA393391 OMW393308:OMW393391 OWS393308:OWS393391 PGO393308:PGO393391 PQK393308:PQK393391 QAG393308:QAG393391 QKC393308:QKC393391 QTY393308:QTY393391 RDU393308:RDU393391 RNQ393308:RNQ393391 RXM393308:RXM393391 SHI393308:SHI393391 SRE393308:SRE393391 TBA393308:TBA393391 TKW393308:TKW393391 TUS393308:TUS393391 UEO393308:UEO393391 UOK393308:UOK393391 UYG393308:UYG393391 VIC393308:VIC393391 VRY393308:VRY393391 WBU393308:WBU393391 WLQ393308:WLQ393391 WVM393308:WVM393391 I458844:I458927 JA458844:JA458927 SW458844:SW458927 ACS458844:ACS458927 AMO458844:AMO458927 AWK458844:AWK458927 BGG458844:BGG458927 BQC458844:BQC458927 BZY458844:BZY458927 CJU458844:CJU458927 CTQ458844:CTQ458927 DDM458844:DDM458927 DNI458844:DNI458927 DXE458844:DXE458927 EHA458844:EHA458927 EQW458844:EQW458927 FAS458844:FAS458927 FKO458844:FKO458927 FUK458844:FUK458927 GEG458844:GEG458927 GOC458844:GOC458927 GXY458844:GXY458927 HHU458844:HHU458927 HRQ458844:HRQ458927 IBM458844:IBM458927 ILI458844:ILI458927 IVE458844:IVE458927 JFA458844:JFA458927 JOW458844:JOW458927 JYS458844:JYS458927 KIO458844:KIO458927 KSK458844:KSK458927 LCG458844:LCG458927 LMC458844:LMC458927 LVY458844:LVY458927 MFU458844:MFU458927 MPQ458844:MPQ458927 MZM458844:MZM458927 NJI458844:NJI458927 NTE458844:NTE458927 ODA458844:ODA458927 OMW458844:OMW458927 OWS458844:OWS458927 PGO458844:PGO458927 PQK458844:PQK458927 QAG458844:QAG458927 QKC458844:QKC458927 QTY458844:QTY458927 RDU458844:RDU458927 RNQ458844:RNQ458927 RXM458844:RXM458927 SHI458844:SHI458927 SRE458844:SRE458927 TBA458844:TBA458927 TKW458844:TKW458927 TUS458844:TUS458927 UEO458844:UEO458927 UOK458844:UOK458927 UYG458844:UYG458927 VIC458844:VIC458927 VRY458844:VRY458927 WBU458844:WBU458927 WLQ458844:WLQ458927 WVM458844:WVM458927 I524380:I524463 JA524380:JA524463 SW524380:SW524463 ACS524380:ACS524463 AMO524380:AMO524463 AWK524380:AWK524463 BGG524380:BGG524463 BQC524380:BQC524463 BZY524380:BZY524463 CJU524380:CJU524463 CTQ524380:CTQ524463 DDM524380:DDM524463 DNI524380:DNI524463 DXE524380:DXE524463 EHA524380:EHA524463 EQW524380:EQW524463 FAS524380:FAS524463 FKO524380:FKO524463 FUK524380:FUK524463 GEG524380:GEG524463 GOC524380:GOC524463 GXY524380:GXY524463 HHU524380:HHU524463 HRQ524380:HRQ524463 IBM524380:IBM524463 ILI524380:ILI524463 IVE524380:IVE524463 JFA524380:JFA524463 JOW524380:JOW524463 JYS524380:JYS524463 KIO524380:KIO524463 KSK524380:KSK524463 LCG524380:LCG524463 LMC524380:LMC524463 LVY524380:LVY524463 MFU524380:MFU524463 MPQ524380:MPQ524463 MZM524380:MZM524463 NJI524380:NJI524463 NTE524380:NTE524463 ODA524380:ODA524463 OMW524380:OMW524463 OWS524380:OWS524463 PGO524380:PGO524463 PQK524380:PQK524463 QAG524380:QAG524463 QKC524380:QKC524463 QTY524380:QTY524463 RDU524380:RDU524463 RNQ524380:RNQ524463 RXM524380:RXM524463 SHI524380:SHI524463 SRE524380:SRE524463 TBA524380:TBA524463 TKW524380:TKW524463 TUS524380:TUS524463 UEO524380:UEO524463 UOK524380:UOK524463 UYG524380:UYG524463 VIC524380:VIC524463 VRY524380:VRY524463 WBU524380:WBU524463 WLQ524380:WLQ524463 WVM524380:WVM524463 I589916:I589999 JA589916:JA589999 SW589916:SW589999 ACS589916:ACS589999 AMO589916:AMO589999 AWK589916:AWK589999 BGG589916:BGG589999 BQC589916:BQC589999 BZY589916:BZY589999 CJU589916:CJU589999 CTQ589916:CTQ589999 DDM589916:DDM589999 DNI589916:DNI589999 DXE589916:DXE589999 EHA589916:EHA589999 EQW589916:EQW589999 FAS589916:FAS589999 FKO589916:FKO589999 FUK589916:FUK589999 GEG589916:GEG589999 GOC589916:GOC589999 GXY589916:GXY589999 HHU589916:HHU589999 HRQ589916:HRQ589999 IBM589916:IBM589999 ILI589916:ILI589999 IVE589916:IVE589999 JFA589916:JFA589999 JOW589916:JOW589999 JYS589916:JYS589999 KIO589916:KIO589999 KSK589916:KSK589999 LCG589916:LCG589999 LMC589916:LMC589999 LVY589916:LVY589999 MFU589916:MFU589999 MPQ589916:MPQ589999 MZM589916:MZM589999 NJI589916:NJI589999 NTE589916:NTE589999 ODA589916:ODA589999 OMW589916:OMW589999 OWS589916:OWS589999 PGO589916:PGO589999 PQK589916:PQK589999 QAG589916:QAG589999 QKC589916:QKC589999 QTY589916:QTY589999 RDU589916:RDU589999 RNQ589916:RNQ589999 RXM589916:RXM589999 SHI589916:SHI589999 SRE589916:SRE589999 TBA589916:TBA589999 TKW589916:TKW589999 TUS589916:TUS589999 UEO589916:UEO589999 UOK589916:UOK589999 UYG589916:UYG589999 VIC589916:VIC589999 VRY589916:VRY589999 WBU589916:WBU589999 WLQ589916:WLQ589999 WVM589916:WVM589999 I655452:I655535 JA655452:JA655535 SW655452:SW655535 ACS655452:ACS655535 AMO655452:AMO655535 AWK655452:AWK655535 BGG655452:BGG655535 BQC655452:BQC655535 BZY655452:BZY655535 CJU655452:CJU655535 CTQ655452:CTQ655535 DDM655452:DDM655535 DNI655452:DNI655535 DXE655452:DXE655535 EHA655452:EHA655535 EQW655452:EQW655535 FAS655452:FAS655535 FKO655452:FKO655535 FUK655452:FUK655535 GEG655452:GEG655535 GOC655452:GOC655535 GXY655452:GXY655535 HHU655452:HHU655535 HRQ655452:HRQ655535 IBM655452:IBM655535 ILI655452:ILI655535 IVE655452:IVE655535 JFA655452:JFA655535 JOW655452:JOW655535 JYS655452:JYS655535 KIO655452:KIO655535 KSK655452:KSK655535 LCG655452:LCG655535 LMC655452:LMC655535 LVY655452:LVY655535 MFU655452:MFU655535 MPQ655452:MPQ655535 MZM655452:MZM655535 NJI655452:NJI655535 NTE655452:NTE655535 ODA655452:ODA655535 OMW655452:OMW655535 OWS655452:OWS655535 PGO655452:PGO655535 PQK655452:PQK655535 QAG655452:QAG655535 QKC655452:QKC655535 QTY655452:QTY655535 RDU655452:RDU655535 RNQ655452:RNQ655535 RXM655452:RXM655535 SHI655452:SHI655535 SRE655452:SRE655535 TBA655452:TBA655535 TKW655452:TKW655535 TUS655452:TUS655535 UEO655452:UEO655535 UOK655452:UOK655535 UYG655452:UYG655535 VIC655452:VIC655535 VRY655452:VRY655535 WBU655452:WBU655535 WLQ655452:WLQ655535 WVM655452:WVM655535 I720988:I721071 JA720988:JA721071 SW720988:SW721071 ACS720988:ACS721071 AMO720988:AMO721071 AWK720988:AWK721071 BGG720988:BGG721071 BQC720988:BQC721071 BZY720988:BZY721071 CJU720988:CJU721071 CTQ720988:CTQ721071 DDM720988:DDM721071 DNI720988:DNI721071 DXE720988:DXE721071 EHA720988:EHA721071 EQW720988:EQW721071 FAS720988:FAS721071 FKO720988:FKO721071 FUK720988:FUK721071 GEG720988:GEG721071 GOC720988:GOC721071 GXY720988:GXY721071 HHU720988:HHU721071 HRQ720988:HRQ721071 IBM720988:IBM721071 ILI720988:ILI721071 IVE720988:IVE721071 JFA720988:JFA721071 JOW720988:JOW721071 JYS720988:JYS721071 KIO720988:KIO721071 KSK720988:KSK721071 LCG720988:LCG721071 LMC720988:LMC721071 LVY720988:LVY721071 MFU720988:MFU721071 MPQ720988:MPQ721071 MZM720988:MZM721071 NJI720988:NJI721071 NTE720988:NTE721071 ODA720988:ODA721071 OMW720988:OMW721071 OWS720988:OWS721071 PGO720988:PGO721071 PQK720988:PQK721071 QAG720988:QAG721071 QKC720988:QKC721071 QTY720988:QTY721071 RDU720988:RDU721071 RNQ720988:RNQ721071 RXM720988:RXM721071 SHI720988:SHI721071 SRE720988:SRE721071 TBA720988:TBA721071 TKW720988:TKW721071 TUS720988:TUS721071 UEO720988:UEO721071 UOK720988:UOK721071 UYG720988:UYG721071 VIC720988:VIC721071 VRY720988:VRY721071 WBU720988:WBU721071 WLQ720988:WLQ721071 WVM720988:WVM721071 I786524:I786607 JA786524:JA786607 SW786524:SW786607 ACS786524:ACS786607 AMO786524:AMO786607 AWK786524:AWK786607 BGG786524:BGG786607 BQC786524:BQC786607 BZY786524:BZY786607 CJU786524:CJU786607 CTQ786524:CTQ786607 DDM786524:DDM786607 DNI786524:DNI786607 DXE786524:DXE786607 EHA786524:EHA786607 EQW786524:EQW786607 FAS786524:FAS786607 FKO786524:FKO786607 FUK786524:FUK786607 GEG786524:GEG786607 GOC786524:GOC786607 GXY786524:GXY786607 HHU786524:HHU786607 HRQ786524:HRQ786607 IBM786524:IBM786607 ILI786524:ILI786607 IVE786524:IVE786607 JFA786524:JFA786607 JOW786524:JOW786607 JYS786524:JYS786607 KIO786524:KIO786607 KSK786524:KSK786607 LCG786524:LCG786607 LMC786524:LMC786607 LVY786524:LVY786607 MFU786524:MFU786607 MPQ786524:MPQ786607 MZM786524:MZM786607 NJI786524:NJI786607 NTE786524:NTE786607 ODA786524:ODA786607 OMW786524:OMW786607 OWS786524:OWS786607 PGO786524:PGO786607 PQK786524:PQK786607 QAG786524:QAG786607 QKC786524:QKC786607 QTY786524:QTY786607 RDU786524:RDU786607 RNQ786524:RNQ786607 RXM786524:RXM786607 SHI786524:SHI786607 SRE786524:SRE786607 TBA786524:TBA786607 TKW786524:TKW786607 TUS786524:TUS786607 UEO786524:UEO786607 UOK786524:UOK786607 UYG786524:UYG786607 VIC786524:VIC786607 VRY786524:VRY786607 WBU786524:WBU786607 WLQ786524:WLQ786607 WVM786524:WVM786607 I852060:I852143 JA852060:JA852143 SW852060:SW852143 ACS852060:ACS852143 AMO852060:AMO852143 AWK852060:AWK852143 BGG852060:BGG852143 BQC852060:BQC852143 BZY852060:BZY852143 CJU852060:CJU852143 CTQ852060:CTQ852143 DDM852060:DDM852143 DNI852060:DNI852143 DXE852060:DXE852143 EHA852060:EHA852143 EQW852060:EQW852143 FAS852060:FAS852143 FKO852060:FKO852143 FUK852060:FUK852143 GEG852060:GEG852143 GOC852060:GOC852143 GXY852060:GXY852143 HHU852060:HHU852143 HRQ852060:HRQ852143 IBM852060:IBM852143 ILI852060:ILI852143 IVE852060:IVE852143 JFA852060:JFA852143 JOW852060:JOW852143 JYS852060:JYS852143 KIO852060:KIO852143 KSK852060:KSK852143 LCG852060:LCG852143 LMC852060:LMC852143 LVY852060:LVY852143 MFU852060:MFU852143 MPQ852060:MPQ852143 MZM852060:MZM852143 NJI852060:NJI852143 NTE852060:NTE852143 ODA852060:ODA852143 OMW852060:OMW852143 OWS852060:OWS852143 PGO852060:PGO852143 PQK852060:PQK852143 QAG852060:QAG852143 QKC852060:QKC852143 QTY852060:QTY852143 RDU852060:RDU852143 RNQ852060:RNQ852143 RXM852060:RXM852143 SHI852060:SHI852143 SRE852060:SRE852143 TBA852060:TBA852143 TKW852060:TKW852143 TUS852060:TUS852143 UEO852060:UEO852143 UOK852060:UOK852143 UYG852060:UYG852143 VIC852060:VIC852143 VRY852060:VRY852143 WBU852060:WBU852143 WLQ852060:WLQ852143 WVM852060:WVM852143 I917596:I917679 JA917596:JA917679 SW917596:SW917679 ACS917596:ACS917679 AMO917596:AMO917679 AWK917596:AWK917679 BGG917596:BGG917679 BQC917596:BQC917679 BZY917596:BZY917679 CJU917596:CJU917679 CTQ917596:CTQ917679 DDM917596:DDM917679 DNI917596:DNI917679 DXE917596:DXE917679 EHA917596:EHA917679 EQW917596:EQW917679 FAS917596:FAS917679 FKO917596:FKO917679 FUK917596:FUK917679 GEG917596:GEG917679 GOC917596:GOC917679 GXY917596:GXY917679 HHU917596:HHU917679 HRQ917596:HRQ917679 IBM917596:IBM917679 ILI917596:ILI917679 IVE917596:IVE917679 JFA917596:JFA917679 JOW917596:JOW917679 JYS917596:JYS917679 KIO917596:KIO917679 KSK917596:KSK917679 LCG917596:LCG917679 LMC917596:LMC917679 LVY917596:LVY917679 MFU917596:MFU917679 MPQ917596:MPQ917679 MZM917596:MZM917679 NJI917596:NJI917679 NTE917596:NTE917679 ODA917596:ODA917679 OMW917596:OMW917679 OWS917596:OWS917679 PGO917596:PGO917679 PQK917596:PQK917679 QAG917596:QAG917679 QKC917596:QKC917679 QTY917596:QTY917679 RDU917596:RDU917679 RNQ917596:RNQ917679 RXM917596:RXM917679 SHI917596:SHI917679 SRE917596:SRE917679 TBA917596:TBA917679 TKW917596:TKW917679 TUS917596:TUS917679 UEO917596:UEO917679 UOK917596:UOK917679 UYG917596:UYG917679 VIC917596:VIC917679 VRY917596:VRY917679 WBU917596:WBU917679 WLQ917596:WLQ917679 WVM917596:WVM917679 I983132:I983215 JA983132:JA983215 SW983132:SW983215 ACS983132:ACS983215 AMO983132:AMO983215 AWK983132:AWK983215 BGG983132:BGG983215 BQC983132:BQC983215 BZY983132:BZY983215 CJU983132:CJU983215 CTQ983132:CTQ983215 DDM983132:DDM983215 DNI983132:DNI983215 DXE983132:DXE983215 EHA983132:EHA983215 EQW983132:EQW983215 FAS983132:FAS983215 FKO983132:FKO983215 FUK983132:FUK983215 GEG983132:GEG983215 GOC983132:GOC983215 GXY983132:GXY983215 HHU983132:HHU983215 HRQ983132:HRQ983215 IBM983132:IBM983215 ILI983132:ILI983215 IVE983132:IVE983215 JFA983132:JFA983215 JOW983132:JOW983215 JYS983132:JYS983215 KIO983132:KIO983215 KSK983132:KSK983215 LCG983132:LCG983215 LMC983132:LMC983215 LVY983132:LVY983215 MFU983132:MFU983215 MPQ983132:MPQ983215 MZM983132:MZM983215 NJI983132:NJI983215 NTE983132:NTE983215 ODA983132:ODA983215 OMW983132:OMW983215 OWS983132:OWS983215 PGO983132:PGO983215 PQK983132:PQK983215 QAG983132:QAG983215 QKC983132:QKC983215 QTY983132:QTY983215 RDU983132:RDU983215 RNQ983132:RNQ983215 RXM983132:RXM983215 SHI983132:SHI983215 SRE983132:SRE983215 TBA983132:TBA983215 TKW983132:TKW983215 TUS983132:TUS983215 UEO983132:UEO983215 UOK983132:UOK983215 UYG983132:UYG983215 VIC983132:VIC983215 VRY983132:VRY983215 WBU983132:WBU983215 WLQ983132:WLQ983215"/>
    <dataValidation type="custom" allowBlank="1" showInputMessage="1" showErrorMessage="1" promptTitle="CODIGO NEXUS" prompt="Ingrese el código de plaza de acuerdo al CAP, debe contener 12 dígitos." sqref="WVM983131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I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I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I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I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I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I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I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I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I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I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I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I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I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I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I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formula1>COUNTIF($H$20:$I$101,+I20)=1</formula1>
    </dataValidation>
  </dataValidations>
  <printOptions horizontalCentered="1"/>
  <pageMargins left="0" right="0" top="0" bottom="0" header="0.31496062992125984" footer="0"/>
  <pageSetup paperSize="9" scale="55" fitToHeight="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view="pageBreakPreview" topLeftCell="A7" zoomScale="80" zoomScaleNormal="80" zoomScaleSheetLayoutView="80" zoomScalePageLayoutView="70" workbookViewId="0">
      <selection activeCell="B26" sqref="B26"/>
    </sheetView>
  </sheetViews>
  <sheetFormatPr baseColWidth="10" defaultRowHeight="12.75"/>
  <cols>
    <col min="1" max="1" width="4.140625" style="43" customWidth="1"/>
    <col min="2" max="2" width="45.7109375" style="43" customWidth="1"/>
    <col min="3" max="3" width="7.7109375" style="43" customWidth="1"/>
    <col min="4" max="4" width="6.7109375" style="43" customWidth="1"/>
    <col min="5" max="5" width="9.85546875" style="43" customWidth="1"/>
    <col min="6" max="6" width="7.7109375" style="43" customWidth="1"/>
    <col min="7" max="7" width="6.7109375" style="43" customWidth="1"/>
    <col min="8" max="8" width="9.85546875" style="43" customWidth="1"/>
    <col min="9" max="9" width="7.7109375" style="43" customWidth="1"/>
    <col min="10" max="10" width="6.7109375" style="43" customWidth="1"/>
    <col min="11" max="11" width="9.85546875" style="43" customWidth="1"/>
    <col min="12" max="12" width="7.5703125" style="43" customWidth="1"/>
    <col min="13" max="13" width="6.7109375" style="43" customWidth="1"/>
    <col min="14" max="14" width="9.85546875" style="43" customWidth="1"/>
    <col min="15" max="15" width="8.7109375" style="43" customWidth="1"/>
    <col min="16" max="16" width="6.7109375" style="43" customWidth="1"/>
    <col min="17" max="17" width="9.85546875" style="43" customWidth="1"/>
    <col min="18" max="18" width="22.5703125" style="42" customWidth="1"/>
    <col min="19" max="19" width="10.28515625" style="43" customWidth="1"/>
    <col min="20" max="20" width="12.42578125" style="43" customWidth="1"/>
    <col min="21" max="21" width="11" style="43" customWidth="1"/>
    <col min="22" max="257" width="11.42578125" style="43"/>
    <col min="258" max="258" width="38.7109375" style="43" bestFit="1" customWidth="1"/>
    <col min="259" max="259" width="7.7109375" style="43" customWidth="1"/>
    <col min="260" max="260" width="6.7109375" style="43" customWidth="1"/>
    <col min="261" max="261" width="9.85546875" style="43" customWidth="1"/>
    <col min="262" max="262" width="7.7109375" style="43" customWidth="1"/>
    <col min="263" max="263" width="6.7109375" style="43" customWidth="1"/>
    <col min="264" max="264" width="9.85546875" style="43" customWidth="1"/>
    <col min="265" max="265" width="7.7109375" style="43" customWidth="1"/>
    <col min="266" max="266" width="6.7109375" style="43" customWidth="1"/>
    <col min="267" max="267" width="9.85546875" style="43" customWidth="1"/>
    <col min="268" max="268" width="7.5703125" style="43" customWidth="1"/>
    <col min="269" max="269" width="6.7109375" style="43" customWidth="1"/>
    <col min="270" max="270" width="9.85546875" style="43" customWidth="1"/>
    <col min="271" max="271" width="8.7109375" style="43" customWidth="1"/>
    <col min="272" max="272" width="6.7109375" style="43" customWidth="1"/>
    <col min="273" max="273" width="9.85546875" style="43" customWidth="1"/>
    <col min="274" max="274" width="22.5703125" style="43" customWidth="1"/>
    <col min="275" max="275" width="10.28515625" style="43" customWidth="1"/>
    <col min="276" max="276" width="12.42578125" style="43" customWidth="1"/>
    <col min="277" max="277" width="11" style="43" customWidth="1"/>
    <col min="278" max="513" width="11.42578125" style="43"/>
    <col min="514" max="514" width="38.7109375" style="43" bestFit="1" customWidth="1"/>
    <col min="515" max="515" width="7.7109375" style="43" customWidth="1"/>
    <col min="516" max="516" width="6.7109375" style="43" customWidth="1"/>
    <col min="517" max="517" width="9.85546875" style="43" customWidth="1"/>
    <col min="518" max="518" width="7.7109375" style="43" customWidth="1"/>
    <col min="519" max="519" width="6.7109375" style="43" customWidth="1"/>
    <col min="520" max="520" width="9.85546875" style="43" customWidth="1"/>
    <col min="521" max="521" width="7.7109375" style="43" customWidth="1"/>
    <col min="522" max="522" width="6.7109375" style="43" customWidth="1"/>
    <col min="523" max="523" width="9.85546875" style="43" customWidth="1"/>
    <col min="524" max="524" width="7.5703125" style="43" customWidth="1"/>
    <col min="525" max="525" width="6.7109375" style="43" customWidth="1"/>
    <col min="526" max="526" width="9.85546875" style="43" customWidth="1"/>
    <col min="527" max="527" width="8.7109375" style="43" customWidth="1"/>
    <col min="528" max="528" width="6.7109375" style="43" customWidth="1"/>
    <col min="529" max="529" width="9.85546875" style="43" customWidth="1"/>
    <col min="530" max="530" width="22.5703125" style="43" customWidth="1"/>
    <col min="531" max="531" width="10.28515625" style="43" customWidth="1"/>
    <col min="532" max="532" width="12.42578125" style="43" customWidth="1"/>
    <col min="533" max="533" width="11" style="43" customWidth="1"/>
    <col min="534" max="769" width="11.42578125" style="43"/>
    <col min="770" max="770" width="38.7109375" style="43" bestFit="1" customWidth="1"/>
    <col min="771" max="771" width="7.7109375" style="43" customWidth="1"/>
    <col min="772" max="772" width="6.7109375" style="43" customWidth="1"/>
    <col min="773" max="773" width="9.85546875" style="43" customWidth="1"/>
    <col min="774" max="774" width="7.7109375" style="43" customWidth="1"/>
    <col min="775" max="775" width="6.7109375" style="43" customWidth="1"/>
    <col min="776" max="776" width="9.85546875" style="43" customWidth="1"/>
    <col min="777" max="777" width="7.7109375" style="43" customWidth="1"/>
    <col min="778" max="778" width="6.7109375" style="43" customWidth="1"/>
    <col min="779" max="779" width="9.85546875" style="43" customWidth="1"/>
    <col min="780" max="780" width="7.5703125" style="43" customWidth="1"/>
    <col min="781" max="781" width="6.7109375" style="43" customWidth="1"/>
    <col min="782" max="782" width="9.85546875" style="43" customWidth="1"/>
    <col min="783" max="783" width="8.7109375" style="43" customWidth="1"/>
    <col min="784" max="784" width="6.7109375" style="43" customWidth="1"/>
    <col min="785" max="785" width="9.85546875" style="43" customWidth="1"/>
    <col min="786" max="786" width="22.5703125" style="43" customWidth="1"/>
    <col min="787" max="787" width="10.28515625" style="43" customWidth="1"/>
    <col min="788" max="788" width="12.42578125" style="43" customWidth="1"/>
    <col min="789" max="789" width="11" style="43" customWidth="1"/>
    <col min="790" max="1025" width="11.42578125" style="43"/>
    <col min="1026" max="1026" width="38.7109375" style="43" bestFit="1" customWidth="1"/>
    <col min="1027" max="1027" width="7.7109375" style="43" customWidth="1"/>
    <col min="1028" max="1028" width="6.7109375" style="43" customWidth="1"/>
    <col min="1029" max="1029" width="9.85546875" style="43" customWidth="1"/>
    <col min="1030" max="1030" width="7.7109375" style="43" customWidth="1"/>
    <col min="1031" max="1031" width="6.7109375" style="43" customWidth="1"/>
    <col min="1032" max="1032" width="9.85546875" style="43" customWidth="1"/>
    <col min="1033" max="1033" width="7.7109375" style="43" customWidth="1"/>
    <col min="1034" max="1034" width="6.7109375" style="43" customWidth="1"/>
    <col min="1035" max="1035" width="9.85546875" style="43" customWidth="1"/>
    <col min="1036" max="1036" width="7.5703125" style="43" customWidth="1"/>
    <col min="1037" max="1037" width="6.7109375" style="43" customWidth="1"/>
    <col min="1038" max="1038" width="9.85546875" style="43" customWidth="1"/>
    <col min="1039" max="1039" width="8.7109375" style="43" customWidth="1"/>
    <col min="1040" max="1040" width="6.7109375" style="43" customWidth="1"/>
    <col min="1041" max="1041" width="9.85546875" style="43" customWidth="1"/>
    <col min="1042" max="1042" width="22.5703125" style="43" customWidth="1"/>
    <col min="1043" max="1043" width="10.28515625" style="43" customWidth="1"/>
    <col min="1044" max="1044" width="12.42578125" style="43" customWidth="1"/>
    <col min="1045" max="1045" width="11" style="43" customWidth="1"/>
    <col min="1046" max="1281" width="11.42578125" style="43"/>
    <col min="1282" max="1282" width="38.7109375" style="43" bestFit="1" customWidth="1"/>
    <col min="1283" max="1283" width="7.7109375" style="43" customWidth="1"/>
    <col min="1284" max="1284" width="6.7109375" style="43" customWidth="1"/>
    <col min="1285" max="1285" width="9.85546875" style="43" customWidth="1"/>
    <col min="1286" max="1286" width="7.7109375" style="43" customWidth="1"/>
    <col min="1287" max="1287" width="6.7109375" style="43" customWidth="1"/>
    <col min="1288" max="1288" width="9.85546875" style="43" customWidth="1"/>
    <col min="1289" max="1289" width="7.7109375" style="43" customWidth="1"/>
    <col min="1290" max="1290" width="6.7109375" style="43" customWidth="1"/>
    <col min="1291" max="1291" width="9.85546875" style="43" customWidth="1"/>
    <col min="1292" max="1292" width="7.5703125" style="43" customWidth="1"/>
    <col min="1293" max="1293" width="6.7109375" style="43" customWidth="1"/>
    <col min="1294" max="1294" width="9.85546875" style="43" customWidth="1"/>
    <col min="1295" max="1295" width="8.7109375" style="43" customWidth="1"/>
    <col min="1296" max="1296" width="6.7109375" style="43" customWidth="1"/>
    <col min="1297" max="1297" width="9.85546875" style="43" customWidth="1"/>
    <col min="1298" max="1298" width="22.5703125" style="43" customWidth="1"/>
    <col min="1299" max="1299" width="10.28515625" style="43" customWidth="1"/>
    <col min="1300" max="1300" width="12.42578125" style="43" customWidth="1"/>
    <col min="1301" max="1301" width="11" style="43" customWidth="1"/>
    <col min="1302" max="1537" width="11.42578125" style="43"/>
    <col min="1538" max="1538" width="38.7109375" style="43" bestFit="1" customWidth="1"/>
    <col min="1539" max="1539" width="7.7109375" style="43" customWidth="1"/>
    <col min="1540" max="1540" width="6.7109375" style="43" customWidth="1"/>
    <col min="1541" max="1541" width="9.85546875" style="43" customWidth="1"/>
    <col min="1542" max="1542" width="7.7109375" style="43" customWidth="1"/>
    <col min="1543" max="1543" width="6.7109375" style="43" customWidth="1"/>
    <col min="1544" max="1544" width="9.85546875" style="43" customWidth="1"/>
    <col min="1545" max="1545" width="7.7109375" style="43" customWidth="1"/>
    <col min="1546" max="1546" width="6.7109375" style="43" customWidth="1"/>
    <col min="1547" max="1547" width="9.85546875" style="43" customWidth="1"/>
    <col min="1548" max="1548" width="7.5703125" style="43" customWidth="1"/>
    <col min="1549" max="1549" width="6.7109375" style="43" customWidth="1"/>
    <col min="1550" max="1550" width="9.85546875" style="43" customWidth="1"/>
    <col min="1551" max="1551" width="8.7109375" style="43" customWidth="1"/>
    <col min="1552" max="1552" width="6.7109375" style="43" customWidth="1"/>
    <col min="1553" max="1553" width="9.85546875" style="43" customWidth="1"/>
    <col min="1554" max="1554" width="22.5703125" style="43" customWidth="1"/>
    <col min="1555" max="1555" width="10.28515625" style="43" customWidth="1"/>
    <col min="1556" max="1556" width="12.42578125" style="43" customWidth="1"/>
    <col min="1557" max="1557" width="11" style="43" customWidth="1"/>
    <col min="1558" max="1793" width="11.42578125" style="43"/>
    <col min="1794" max="1794" width="38.7109375" style="43" bestFit="1" customWidth="1"/>
    <col min="1795" max="1795" width="7.7109375" style="43" customWidth="1"/>
    <col min="1796" max="1796" width="6.7109375" style="43" customWidth="1"/>
    <col min="1797" max="1797" width="9.85546875" style="43" customWidth="1"/>
    <col min="1798" max="1798" width="7.7109375" style="43" customWidth="1"/>
    <col min="1799" max="1799" width="6.7109375" style="43" customWidth="1"/>
    <col min="1800" max="1800" width="9.85546875" style="43" customWidth="1"/>
    <col min="1801" max="1801" width="7.7109375" style="43" customWidth="1"/>
    <col min="1802" max="1802" width="6.7109375" style="43" customWidth="1"/>
    <col min="1803" max="1803" width="9.85546875" style="43" customWidth="1"/>
    <col min="1804" max="1804" width="7.5703125" style="43" customWidth="1"/>
    <col min="1805" max="1805" width="6.7109375" style="43" customWidth="1"/>
    <col min="1806" max="1806" width="9.85546875" style="43" customWidth="1"/>
    <col min="1807" max="1807" width="8.7109375" style="43" customWidth="1"/>
    <col min="1808" max="1808" width="6.7109375" style="43" customWidth="1"/>
    <col min="1809" max="1809" width="9.85546875" style="43" customWidth="1"/>
    <col min="1810" max="1810" width="22.5703125" style="43" customWidth="1"/>
    <col min="1811" max="1811" width="10.28515625" style="43" customWidth="1"/>
    <col min="1812" max="1812" width="12.42578125" style="43" customWidth="1"/>
    <col min="1813" max="1813" width="11" style="43" customWidth="1"/>
    <col min="1814" max="2049" width="11.42578125" style="43"/>
    <col min="2050" max="2050" width="38.7109375" style="43" bestFit="1" customWidth="1"/>
    <col min="2051" max="2051" width="7.7109375" style="43" customWidth="1"/>
    <col min="2052" max="2052" width="6.7109375" style="43" customWidth="1"/>
    <col min="2053" max="2053" width="9.85546875" style="43" customWidth="1"/>
    <col min="2054" max="2054" width="7.7109375" style="43" customWidth="1"/>
    <col min="2055" max="2055" width="6.7109375" style="43" customWidth="1"/>
    <col min="2056" max="2056" width="9.85546875" style="43" customWidth="1"/>
    <col min="2057" max="2057" width="7.7109375" style="43" customWidth="1"/>
    <col min="2058" max="2058" width="6.7109375" style="43" customWidth="1"/>
    <col min="2059" max="2059" width="9.85546875" style="43" customWidth="1"/>
    <col min="2060" max="2060" width="7.5703125" style="43" customWidth="1"/>
    <col min="2061" max="2061" width="6.7109375" style="43" customWidth="1"/>
    <col min="2062" max="2062" width="9.85546875" style="43" customWidth="1"/>
    <col min="2063" max="2063" width="8.7109375" style="43" customWidth="1"/>
    <col min="2064" max="2064" width="6.7109375" style="43" customWidth="1"/>
    <col min="2065" max="2065" width="9.85546875" style="43" customWidth="1"/>
    <col min="2066" max="2066" width="22.5703125" style="43" customWidth="1"/>
    <col min="2067" max="2067" width="10.28515625" style="43" customWidth="1"/>
    <col min="2068" max="2068" width="12.42578125" style="43" customWidth="1"/>
    <col min="2069" max="2069" width="11" style="43" customWidth="1"/>
    <col min="2070" max="2305" width="11.42578125" style="43"/>
    <col min="2306" max="2306" width="38.7109375" style="43" bestFit="1" customWidth="1"/>
    <col min="2307" max="2307" width="7.7109375" style="43" customWidth="1"/>
    <col min="2308" max="2308" width="6.7109375" style="43" customWidth="1"/>
    <col min="2309" max="2309" width="9.85546875" style="43" customWidth="1"/>
    <col min="2310" max="2310" width="7.7109375" style="43" customWidth="1"/>
    <col min="2311" max="2311" width="6.7109375" style="43" customWidth="1"/>
    <col min="2312" max="2312" width="9.85546875" style="43" customWidth="1"/>
    <col min="2313" max="2313" width="7.7109375" style="43" customWidth="1"/>
    <col min="2314" max="2314" width="6.7109375" style="43" customWidth="1"/>
    <col min="2315" max="2315" width="9.85546875" style="43" customWidth="1"/>
    <col min="2316" max="2316" width="7.5703125" style="43" customWidth="1"/>
    <col min="2317" max="2317" width="6.7109375" style="43" customWidth="1"/>
    <col min="2318" max="2318" width="9.85546875" style="43" customWidth="1"/>
    <col min="2319" max="2319" width="8.7109375" style="43" customWidth="1"/>
    <col min="2320" max="2320" width="6.7109375" style="43" customWidth="1"/>
    <col min="2321" max="2321" width="9.85546875" style="43" customWidth="1"/>
    <col min="2322" max="2322" width="22.5703125" style="43" customWidth="1"/>
    <col min="2323" max="2323" width="10.28515625" style="43" customWidth="1"/>
    <col min="2324" max="2324" width="12.42578125" style="43" customWidth="1"/>
    <col min="2325" max="2325" width="11" style="43" customWidth="1"/>
    <col min="2326" max="2561" width="11.42578125" style="43"/>
    <col min="2562" max="2562" width="38.7109375" style="43" bestFit="1" customWidth="1"/>
    <col min="2563" max="2563" width="7.7109375" style="43" customWidth="1"/>
    <col min="2564" max="2564" width="6.7109375" style="43" customWidth="1"/>
    <col min="2565" max="2565" width="9.85546875" style="43" customWidth="1"/>
    <col min="2566" max="2566" width="7.7109375" style="43" customWidth="1"/>
    <col min="2567" max="2567" width="6.7109375" style="43" customWidth="1"/>
    <col min="2568" max="2568" width="9.85546875" style="43" customWidth="1"/>
    <col min="2569" max="2569" width="7.7109375" style="43" customWidth="1"/>
    <col min="2570" max="2570" width="6.7109375" style="43" customWidth="1"/>
    <col min="2571" max="2571" width="9.85546875" style="43" customWidth="1"/>
    <col min="2572" max="2572" width="7.5703125" style="43" customWidth="1"/>
    <col min="2573" max="2573" width="6.7109375" style="43" customWidth="1"/>
    <col min="2574" max="2574" width="9.85546875" style="43" customWidth="1"/>
    <col min="2575" max="2575" width="8.7109375" style="43" customWidth="1"/>
    <col min="2576" max="2576" width="6.7109375" style="43" customWidth="1"/>
    <col min="2577" max="2577" width="9.85546875" style="43" customWidth="1"/>
    <col min="2578" max="2578" width="22.5703125" style="43" customWidth="1"/>
    <col min="2579" max="2579" width="10.28515625" style="43" customWidth="1"/>
    <col min="2580" max="2580" width="12.42578125" style="43" customWidth="1"/>
    <col min="2581" max="2581" width="11" style="43" customWidth="1"/>
    <col min="2582" max="2817" width="11.42578125" style="43"/>
    <col min="2818" max="2818" width="38.7109375" style="43" bestFit="1" customWidth="1"/>
    <col min="2819" max="2819" width="7.7109375" style="43" customWidth="1"/>
    <col min="2820" max="2820" width="6.7109375" style="43" customWidth="1"/>
    <col min="2821" max="2821" width="9.85546875" style="43" customWidth="1"/>
    <col min="2822" max="2822" width="7.7109375" style="43" customWidth="1"/>
    <col min="2823" max="2823" width="6.7109375" style="43" customWidth="1"/>
    <col min="2824" max="2824" width="9.85546875" style="43" customWidth="1"/>
    <col min="2825" max="2825" width="7.7109375" style="43" customWidth="1"/>
    <col min="2826" max="2826" width="6.7109375" style="43" customWidth="1"/>
    <col min="2827" max="2827" width="9.85546875" style="43" customWidth="1"/>
    <col min="2828" max="2828" width="7.5703125" style="43" customWidth="1"/>
    <col min="2829" max="2829" width="6.7109375" style="43" customWidth="1"/>
    <col min="2830" max="2830" width="9.85546875" style="43" customWidth="1"/>
    <col min="2831" max="2831" width="8.7109375" style="43" customWidth="1"/>
    <col min="2832" max="2832" width="6.7109375" style="43" customWidth="1"/>
    <col min="2833" max="2833" width="9.85546875" style="43" customWidth="1"/>
    <col min="2834" max="2834" width="22.5703125" style="43" customWidth="1"/>
    <col min="2835" max="2835" width="10.28515625" style="43" customWidth="1"/>
    <col min="2836" max="2836" width="12.42578125" style="43" customWidth="1"/>
    <col min="2837" max="2837" width="11" style="43" customWidth="1"/>
    <col min="2838" max="3073" width="11.42578125" style="43"/>
    <col min="3074" max="3074" width="38.7109375" style="43" bestFit="1" customWidth="1"/>
    <col min="3075" max="3075" width="7.7109375" style="43" customWidth="1"/>
    <col min="3076" max="3076" width="6.7109375" style="43" customWidth="1"/>
    <col min="3077" max="3077" width="9.85546875" style="43" customWidth="1"/>
    <col min="3078" max="3078" width="7.7109375" style="43" customWidth="1"/>
    <col min="3079" max="3079" width="6.7109375" style="43" customWidth="1"/>
    <col min="3080" max="3080" width="9.85546875" style="43" customWidth="1"/>
    <col min="3081" max="3081" width="7.7109375" style="43" customWidth="1"/>
    <col min="3082" max="3082" width="6.7109375" style="43" customWidth="1"/>
    <col min="3083" max="3083" width="9.85546875" style="43" customWidth="1"/>
    <col min="3084" max="3084" width="7.5703125" style="43" customWidth="1"/>
    <col min="3085" max="3085" width="6.7109375" style="43" customWidth="1"/>
    <col min="3086" max="3086" width="9.85546875" style="43" customWidth="1"/>
    <col min="3087" max="3087" width="8.7109375" style="43" customWidth="1"/>
    <col min="3088" max="3088" width="6.7109375" style="43" customWidth="1"/>
    <col min="3089" max="3089" width="9.85546875" style="43" customWidth="1"/>
    <col min="3090" max="3090" width="22.5703125" style="43" customWidth="1"/>
    <col min="3091" max="3091" width="10.28515625" style="43" customWidth="1"/>
    <col min="3092" max="3092" width="12.42578125" style="43" customWidth="1"/>
    <col min="3093" max="3093" width="11" style="43" customWidth="1"/>
    <col min="3094" max="3329" width="11.42578125" style="43"/>
    <col min="3330" max="3330" width="38.7109375" style="43" bestFit="1" customWidth="1"/>
    <col min="3331" max="3331" width="7.7109375" style="43" customWidth="1"/>
    <col min="3332" max="3332" width="6.7109375" style="43" customWidth="1"/>
    <col min="3333" max="3333" width="9.85546875" style="43" customWidth="1"/>
    <col min="3334" max="3334" width="7.7109375" style="43" customWidth="1"/>
    <col min="3335" max="3335" width="6.7109375" style="43" customWidth="1"/>
    <col min="3336" max="3336" width="9.85546875" style="43" customWidth="1"/>
    <col min="3337" max="3337" width="7.7109375" style="43" customWidth="1"/>
    <col min="3338" max="3338" width="6.7109375" style="43" customWidth="1"/>
    <col min="3339" max="3339" width="9.85546875" style="43" customWidth="1"/>
    <col min="3340" max="3340" width="7.5703125" style="43" customWidth="1"/>
    <col min="3341" max="3341" width="6.7109375" style="43" customWidth="1"/>
    <col min="3342" max="3342" width="9.85546875" style="43" customWidth="1"/>
    <col min="3343" max="3343" width="8.7109375" style="43" customWidth="1"/>
    <col min="3344" max="3344" width="6.7109375" style="43" customWidth="1"/>
    <col min="3345" max="3345" width="9.85546875" style="43" customWidth="1"/>
    <col min="3346" max="3346" width="22.5703125" style="43" customWidth="1"/>
    <col min="3347" max="3347" width="10.28515625" style="43" customWidth="1"/>
    <col min="3348" max="3348" width="12.42578125" style="43" customWidth="1"/>
    <col min="3349" max="3349" width="11" style="43" customWidth="1"/>
    <col min="3350" max="3585" width="11.42578125" style="43"/>
    <col min="3586" max="3586" width="38.7109375" style="43" bestFit="1" customWidth="1"/>
    <col min="3587" max="3587" width="7.7109375" style="43" customWidth="1"/>
    <col min="3588" max="3588" width="6.7109375" style="43" customWidth="1"/>
    <col min="3589" max="3589" width="9.85546875" style="43" customWidth="1"/>
    <col min="3590" max="3590" width="7.7109375" style="43" customWidth="1"/>
    <col min="3591" max="3591" width="6.7109375" style="43" customWidth="1"/>
    <col min="3592" max="3592" width="9.85546875" style="43" customWidth="1"/>
    <col min="3593" max="3593" width="7.7109375" style="43" customWidth="1"/>
    <col min="3594" max="3594" width="6.7109375" style="43" customWidth="1"/>
    <col min="3595" max="3595" width="9.85546875" style="43" customWidth="1"/>
    <col min="3596" max="3596" width="7.5703125" style="43" customWidth="1"/>
    <col min="3597" max="3597" width="6.7109375" style="43" customWidth="1"/>
    <col min="3598" max="3598" width="9.85546875" style="43" customWidth="1"/>
    <col min="3599" max="3599" width="8.7109375" style="43" customWidth="1"/>
    <col min="3600" max="3600" width="6.7109375" style="43" customWidth="1"/>
    <col min="3601" max="3601" width="9.85546875" style="43" customWidth="1"/>
    <col min="3602" max="3602" width="22.5703125" style="43" customWidth="1"/>
    <col min="3603" max="3603" width="10.28515625" style="43" customWidth="1"/>
    <col min="3604" max="3604" width="12.42578125" style="43" customWidth="1"/>
    <col min="3605" max="3605" width="11" style="43" customWidth="1"/>
    <col min="3606" max="3841" width="11.42578125" style="43"/>
    <col min="3842" max="3842" width="38.7109375" style="43" bestFit="1" customWidth="1"/>
    <col min="3843" max="3843" width="7.7109375" style="43" customWidth="1"/>
    <col min="3844" max="3844" width="6.7109375" style="43" customWidth="1"/>
    <col min="3845" max="3845" width="9.85546875" style="43" customWidth="1"/>
    <col min="3846" max="3846" width="7.7109375" style="43" customWidth="1"/>
    <col min="3847" max="3847" width="6.7109375" style="43" customWidth="1"/>
    <col min="3848" max="3848" width="9.85546875" style="43" customWidth="1"/>
    <col min="3849" max="3849" width="7.7109375" style="43" customWidth="1"/>
    <col min="3850" max="3850" width="6.7109375" style="43" customWidth="1"/>
    <col min="3851" max="3851" width="9.85546875" style="43" customWidth="1"/>
    <col min="3852" max="3852" width="7.5703125" style="43" customWidth="1"/>
    <col min="3853" max="3853" width="6.7109375" style="43" customWidth="1"/>
    <col min="3854" max="3854" width="9.85546875" style="43" customWidth="1"/>
    <col min="3855" max="3855" width="8.7109375" style="43" customWidth="1"/>
    <col min="3856" max="3856" width="6.7109375" style="43" customWidth="1"/>
    <col min="3857" max="3857" width="9.85546875" style="43" customWidth="1"/>
    <col min="3858" max="3858" width="22.5703125" style="43" customWidth="1"/>
    <col min="3859" max="3859" width="10.28515625" style="43" customWidth="1"/>
    <col min="3860" max="3860" width="12.42578125" style="43" customWidth="1"/>
    <col min="3861" max="3861" width="11" style="43" customWidth="1"/>
    <col min="3862" max="4097" width="11.42578125" style="43"/>
    <col min="4098" max="4098" width="38.7109375" style="43" bestFit="1" customWidth="1"/>
    <col min="4099" max="4099" width="7.7109375" style="43" customWidth="1"/>
    <col min="4100" max="4100" width="6.7109375" style="43" customWidth="1"/>
    <col min="4101" max="4101" width="9.85546875" style="43" customWidth="1"/>
    <col min="4102" max="4102" width="7.7109375" style="43" customWidth="1"/>
    <col min="4103" max="4103" width="6.7109375" style="43" customWidth="1"/>
    <col min="4104" max="4104" width="9.85546875" style="43" customWidth="1"/>
    <col min="4105" max="4105" width="7.7109375" style="43" customWidth="1"/>
    <col min="4106" max="4106" width="6.7109375" style="43" customWidth="1"/>
    <col min="4107" max="4107" width="9.85546875" style="43" customWidth="1"/>
    <col min="4108" max="4108" width="7.5703125" style="43" customWidth="1"/>
    <col min="4109" max="4109" width="6.7109375" style="43" customWidth="1"/>
    <col min="4110" max="4110" width="9.85546875" style="43" customWidth="1"/>
    <col min="4111" max="4111" width="8.7109375" style="43" customWidth="1"/>
    <col min="4112" max="4112" width="6.7109375" style="43" customWidth="1"/>
    <col min="4113" max="4113" width="9.85546875" style="43" customWidth="1"/>
    <col min="4114" max="4114" width="22.5703125" style="43" customWidth="1"/>
    <col min="4115" max="4115" width="10.28515625" style="43" customWidth="1"/>
    <col min="4116" max="4116" width="12.42578125" style="43" customWidth="1"/>
    <col min="4117" max="4117" width="11" style="43" customWidth="1"/>
    <col min="4118" max="4353" width="11.42578125" style="43"/>
    <col min="4354" max="4354" width="38.7109375" style="43" bestFit="1" customWidth="1"/>
    <col min="4355" max="4355" width="7.7109375" style="43" customWidth="1"/>
    <col min="4356" max="4356" width="6.7109375" style="43" customWidth="1"/>
    <col min="4357" max="4357" width="9.85546875" style="43" customWidth="1"/>
    <col min="4358" max="4358" width="7.7109375" style="43" customWidth="1"/>
    <col min="4359" max="4359" width="6.7109375" style="43" customWidth="1"/>
    <col min="4360" max="4360" width="9.85546875" style="43" customWidth="1"/>
    <col min="4361" max="4361" width="7.7109375" style="43" customWidth="1"/>
    <col min="4362" max="4362" width="6.7109375" style="43" customWidth="1"/>
    <col min="4363" max="4363" width="9.85546875" style="43" customWidth="1"/>
    <col min="4364" max="4364" width="7.5703125" style="43" customWidth="1"/>
    <col min="4365" max="4365" width="6.7109375" style="43" customWidth="1"/>
    <col min="4366" max="4366" width="9.85546875" style="43" customWidth="1"/>
    <col min="4367" max="4367" width="8.7109375" style="43" customWidth="1"/>
    <col min="4368" max="4368" width="6.7109375" style="43" customWidth="1"/>
    <col min="4369" max="4369" width="9.85546875" style="43" customWidth="1"/>
    <col min="4370" max="4370" width="22.5703125" style="43" customWidth="1"/>
    <col min="4371" max="4371" width="10.28515625" style="43" customWidth="1"/>
    <col min="4372" max="4372" width="12.42578125" style="43" customWidth="1"/>
    <col min="4373" max="4373" width="11" style="43" customWidth="1"/>
    <col min="4374" max="4609" width="11.42578125" style="43"/>
    <col min="4610" max="4610" width="38.7109375" style="43" bestFit="1" customWidth="1"/>
    <col min="4611" max="4611" width="7.7109375" style="43" customWidth="1"/>
    <col min="4612" max="4612" width="6.7109375" style="43" customWidth="1"/>
    <col min="4613" max="4613" width="9.85546875" style="43" customWidth="1"/>
    <col min="4614" max="4614" width="7.7109375" style="43" customWidth="1"/>
    <col min="4615" max="4615" width="6.7109375" style="43" customWidth="1"/>
    <col min="4616" max="4616" width="9.85546875" style="43" customWidth="1"/>
    <col min="4617" max="4617" width="7.7109375" style="43" customWidth="1"/>
    <col min="4618" max="4618" width="6.7109375" style="43" customWidth="1"/>
    <col min="4619" max="4619" width="9.85546875" style="43" customWidth="1"/>
    <col min="4620" max="4620" width="7.5703125" style="43" customWidth="1"/>
    <col min="4621" max="4621" width="6.7109375" style="43" customWidth="1"/>
    <col min="4622" max="4622" width="9.85546875" style="43" customWidth="1"/>
    <col min="4623" max="4623" width="8.7109375" style="43" customWidth="1"/>
    <col min="4624" max="4624" width="6.7109375" style="43" customWidth="1"/>
    <col min="4625" max="4625" width="9.85546875" style="43" customWidth="1"/>
    <col min="4626" max="4626" width="22.5703125" style="43" customWidth="1"/>
    <col min="4627" max="4627" width="10.28515625" style="43" customWidth="1"/>
    <col min="4628" max="4628" width="12.42578125" style="43" customWidth="1"/>
    <col min="4629" max="4629" width="11" style="43" customWidth="1"/>
    <col min="4630" max="4865" width="11.42578125" style="43"/>
    <col min="4866" max="4866" width="38.7109375" style="43" bestFit="1" customWidth="1"/>
    <col min="4867" max="4867" width="7.7109375" style="43" customWidth="1"/>
    <col min="4868" max="4868" width="6.7109375" style="43" customWidth="1"/>
    <col min="4869" max="4869" width="9.85546875" style="43" customWidth="1"/>
    <col min="4870" max="4870" width="7.7109375" style="43" customWidth="1"/>
    <col min="4871" max="4871" width="6.7109375" style="43" customWidth="1"/>
    <col min="4872" max="4872" width="9.85546875" style="43" customWidth="1"/>
    <col min="4873" max="4873" width="7.7109375" style="43" customWidth="1"/>
    <col min="4874" max="4874" width="6.7109375" style="43" customWidth="1"/>
    <col min="4875" max="4875" width="9.85546875" style="43" customWidth="1"/>
    <col min="4876" max="4876" width="7.5703125" style="43" customWidth="1"/>
    <col min="4877" max="4877" width="6.7109375" style="43" customWidth="1"/>
    <col min="4878" max="4878" width="9.85546875" style="43" customWidth="1"/>
    <col min="4879" max="4879" width="8.7109375" style="43" customWidth="1"/>
    <col min="4880" max="4880" width="6.7109375" style="43" customWidth="1"/>
    <col min="4881" max="4881" width="9.85546875" style="43" customWidth="1"/>
    <col min="4882" max="4882" width="22.5703125" style="43" customWidth="1"/>
    <col min="4883" max="4883" width="10.28515625" style="43" customWidth="1"/>
    <col min="4884" max="4884" width="12.42578125" style="43" customWidth="1"/>
    <col min="4885" max="4885" width="11" style="43" customWidth="1"/>
    <col min="4886" max="5121" width="11.42578125" style="43"/>
    <col min="5122" max="5122" width="38.7109375" style="43" bestFit="1" customWidth="1"/>
    <col min="5123" max="5123" width="7.7109375" style="43" customWidth="1"/>
    <col min="5124" max="5124" width="6.7109375" style="43" customWidth="1"/>
    <col min="5125" max="5125" width="9.85546875" style="43" customWidth="1"/>
    <col min="5126" max="5126" width="7.7109375" style="43" customWidth="1"/>
    <col min="5127" max="5127" width="6.7109375" style="43" customWidth="1"/>
    <col min="5128" max="5128" width="9.85546875" style="43" customWidth="1"/>
    <col min="5129" max="5129" width="7.7109375" style="43" customWidth="1"/>
    <col min="5130" max="5130" width="6.7109375" style="43" customWidth="1"/>
    <col min="5131" max="5131" width="9.85546875" style="43" customWidth="1"/>
    <col min="5132" max="5132" width="7.5703125" style="43" customWidth="1"/>
    <col min="5133" max="5133" width="6.7109375" style="43" customWidth="1"/>
    <col min="5134" max="5134" width="9.85546875" style="43" customWidth="1"/>
    <col min="5135" max="5135" width="8.7109375" style="43" customWidth="1"/>
    <col min="5136" max="5136" width="6.7109375" style="43" customWidth="1"/>
    <col min="5137" max="5137" width="9.85546875" style="43" customWidth="1"/>
    <col min="5138" max="5138" width="22.5703125" style="43" customWidth="1"/>
    <col min="5139" max="5139" width="10.28515625" style="43" customWidth="1"/>
    <col min="5140" max="5140" width="12.42578125" style="43" customWidth="1"/>
    <col min="5141" max="5141" width="11" style="43" customWidth="1"/>
    <col min="5142" max="5377" width="11.42578125" style="43"/>
    <col min="5378" max="5378" width="38.7109375" style="43" bestFit="1" customWidth="1"/>
    <col min="5379" max="5379" width="7.7109375" style="43" customWidth="1"/>
    <col min="5380" max="5380" width="6.7109375" style="43" customWidth="1"/>
    <col min="5381" max="5381" width="9.85546875" style="43" customWidth="1"/>
    <col min="5382" max="5382" width="7.7109375" style="43" customWidth="1"/>
    <col min="5383" max="5383" width="6.7109375" style="43" customWidth="1"/>
    <col min="5384" max="5384" width="9.85546875" style="43" customWidth="1"/>
    <col min="5385" max="5385" width="7.7109375" style="43" customWidth="1"/>
    <col min="5386" max="5386" width="6.7109375" style="43" customWidth="1"/>
    <col min="5387" max="5387" width="9.85546875" style="43" customWidth="1"/>
    <col min="5388" max="5388" width="7.5703125" style="43" customWidth="1"/>
    <col min="5389" max="5389" width="6.7109375" style="43" customWidth="1"/>
    <col min="5390" max="5390" width="9.85546875" style="43" customWidth="1"/>
    <col min="5391" max="5391" width="8.7109375" style="43" customWidth="1"/>
    <col min="5392" max="5392" width="6.7109375" style="43" customWidth="1"/>
    <col min="5393" max="5393" width="9.85546875" style="43" customWidth="1"/>
    <col min="5394" max="5394" width="22.5703125" style="43" customWidth="1"/>
    <col min="5395" max="5395" width="10.28515625" style="43" customWidth="1"/>
    <col min="5396" max="5396" width="12.42578125" style="43" customWidth="1"/>
    <col min="5397" max="5397" width="11" style="43" customWidth="1"/>
    <col min="5398" max="5633" width="11.42578125" style="43"/>
    <col min="5634" max="5634" width="38.7109375" style="43" bestFit="1" customWidth="1"/>
    <col min="5635" max="5635" width="7.7109375" style="43" customWidth="1"/>
    <col min="5636" max="5636" width="6.7109375" style="43" customWidth="1"/>
    <col min="5637" max="5637" width="9.85546875" style="43" customWidth="1"/>
    <col min="5638" max="5638" width="7.7109375" style="43" customWidth="1"/>
    <col min="5639" max="5639" width="6.7109375" style="43" customWidth="1"/>
    <col min="5640" max="5640" width="9.85546875" style="43" customWidth="1"/>
    <col min="5641" max="5641" width="7.7109375" style="43" customWidth="1"/>
    <col min="5642" max="5642" width="6.7109375" style="43" customWidth="1"/>
    <col min="5643" max="5643" width="9.85546875" style="43" customWidth="1"/>
    <col min="5644" max="5644" width="7.5703125" style="43" customWidth="1"/>
    <col min="5645" max="5645" width="6.7109375" style="43" customWidth="1"/>
    <col min="5646" max="5646" width="9.85546875" style="43" customWidth="1"/>
    <col min="5647" max="5647" width="8.7109375" style="43" customWidth="1"/>
    <col min="5648" max="5648" width="6.7109375" style="43" customWidth="1"/>
    <col min="5649" max="5649" width="9.85546875" style="43" customWidth="1"/>
    <col min="5650" max="5650" width="22.5703125" style="43" customWidth="1"/>
    <col min="5651" max="5651" width="10.28515625" style="43" customWidth="1"/>
    <col min="5652" max="5652" width="12.42578125" style="43" customWidth="1"/>
    <col min="5653" max="5653" width="11" style="43" customWidth="1"/>
    <col min="5654" max="5889" width="11.42578125" style="43"/>
    <col min="5890" max="5890" width="38.7109375" style="43" bestFit="1" customWidth="1"/>
    <col min="5891" max="5891" width="7.7109375" style="43" customWidth="1"/>
    <col min="5892" max="5892" width="6.7109375" style="43" customWidth="1"/>
    <col min="5893" max="5893" width="9.85546875" style="43" customWidth="1"/>
    <col min="5894" max="5894" width="7.7109375" style="43" customWidth="1"/>
    <col min="5895" max="5895" width="6.7109375" style="43" customWidth="1"/>
    <col min="5896" max="5896" width="9.85546875" style="43" customWidth="1"/>
    <col min="5897" max="5897" width="7.7109375" style="43" customWidth="1"/>
    <col min="5898" max="5898" width="6.7109375" style="43" customWidth="1"/>
    <col min="5899" max="5899" width="9.85546875" style="43" customWidth="1"/>
    <col min="5900" max="5900" width="7.5703125" style="43" customWidth="1"/>
    <col min="5901" max="5901" width="6.7109375" style="43" customWidth="1"/>
    <col min="5902" max="5902" width="9.85546875" style="43" customWidth="1"/>
    <col min="5903" max="5903" width="8.7109375" style="43" customWidth="1"/>
    <col min="5904" max="5904" width="6.7109375" style="43" customWidth="1"/>
    <col min="5905" max="5905" width="9.85546875" style="43" customWidth="1"/>
    <col min="5906" max="5906" width="22.5703125" style="43" customWidth="1"/>
    <col min="5907" max="5907" width="10.28515625" style="43" customWidth="1"/>
    <col min="5908" max="5908" width="12.42578125" style="43" customWidth="1"/>
    <col min="5909" max="5909" width="11" style="43" customWidth="1"/>
    <col min="5910" max="6145" width="11.42578125" style="43"/>
    <col min="6146" max="6146" width="38.7109375" style="43" bestFit="1" customWidth="1"/>
    <col min="6147" max="6147" width="7.7109375" style="43" customWidth="1"/>
    <col min="6148" max="6148" width="6.7109375" style="43" customWidth="1"/>
    <col min="6149" max="6149" width="9.85546875" style="43" customWidth="1"/>
    <col min="6150" max="6150" width="7.7109375" style="43" customWidth="1"/>
    <col min="6151" max="6151" width="6.7109375" style="43" customWidth="1"/>
    <col min="6152" max="6152" width="9.85546875" style="43" customWidth="1"/>
    <col min="6153" max="6153" width="7.7109375" style="43" customWidth="1"/>
    <col min="6154" max="6154" width="6.7109375" style="43" customWidth="1"/>
    <col min="6155" max="6155" width="9.85546875" style="43" customWidth="1"/>
    <col min="6156" max="6156" width="7.5703125" style="43" customWidth="1"/>
    <col min="6157" max="6157" width="6.7109375" style="43" customWidth="1"/>
    <col min="6158" max="6158" width="9.85546875" style="43" customWidth="1"/>
    <col min="6159" max="6159" width="8.7109375" style="43" customWidth="1"/>
    <col min="6160" max="6160" width="6.7109375" style="43" customWidth="1"/>
    <col min="6161" max="6161" width="9.85546875" style="43" customWidth="1"/>
    <col min="6162" max="6162" width="22.5703125" style="43" customWidth="1"/>
    <col min="6163" max="6163" width="10.28515625" style="43" customWidth="1"/>
    <col min="6164" max="6164" width="12.42578125" style="43" customWidth="1"/>
    <col min="6165" max="6165" width="11" style="43" customWidth="1"/>
    <col min="6166" max="6401" width="11.42578125" style="43"/>
    <col min="6402" max="6402" width="38.7109375" style="43" bestFit="1" customWidth="1"/>
    <col min="6403" max="6403" width="7.7109375" style="43" customWidth="1"/>
    <col min="6404" max="6404" width="6.7109375" style="43" customWidth="1"/>
    <col min="6405" max="6405" width="9.85546875" style="43" customWidth="1"/>
    <col min="6406" max="6406" width="7.7109375" style="43" customWidth="1"/>
    <col min="6407" max="6407" width="6.7109375" style="43" customWidth="1"/>
    <col min="6408" max="6408" width="9.85546875" style="43" customWidth="1"/>
    <col min="6409" max="6409" width="7.7109375" style="43" customWidth="1"/>
    <col min="6410" max="6410" width="6.7109375" style="43" customWidth="1"/>
    <col min="6411" max="6411" width="9.85546875" style="43" customWidth="1"/>
    <col min="6412" max="6412" width="7.5703125" style="43" customWidth="1"/>
    <col min="6413" max="6413" width="6.7109375" style="43" customWidth="1"/>
    <col min="6414" max="6414" width="9.85546875" style="43" customWidth="1"/>
    <col min="6415" max="6415" width="8.7109375" style="43" customWidth="1"/>
    <col min="6416" max="6416" width="6.7109375" style="43" customWidth="1"/>
    <col min="6417" max="6417" width="9.85546875" style="43" customWidth="1"/>
    <col min="6418" max="6418" width="22.5703125" style="43" customWidth="1"/>
    <col min="6419" max="6419" width="10.28515625" style="43" customWidth="1"/>
    <col min="6420" max="6420" width="12.42578125" style="43" customWidth="1"/>
    <col min="6421" max="6421" width="11" style="43" customWidth="1"/>
    <col min="6422" max="6657" width="11.42578125" style="43"/>
    <col min="6658" max="6658" width="38.7109375" style="43" bestFit="1" customWidth="1"/>
    <col min="6659" max="6659" width="7.7109375" style="43" customWidth="1"/>
    <col min="6660" max="6660" width="6.7109375" style="43" customWidth="1"/>
    <col min="6661" max="6661" width="9.85546875" style="43" customWidth="1"/>
    <col min="6662" max="6662" width="7.7109375" style="43" customWidth="1"/>
    <col min="6663" max="6663" width="6.7109375" style="43" customWidth="1"/>
    <col min="6664" max="6664" width="9.85546875" style="43" customWidth="1"/>
    <col min="6665" max="6665" width="7.7109375" style="43" customWidth="1"/>
    <col min="6666" max="6666" width="6.7109375" style="43" customWidth="1"/>
    <col min="6667" max="6667" width="9.85546875" style="43" customWidth="1"/>
    <col min="6668" max="6668" width="7.5703125" style="43" customWidth="1"/>
    <col min="6669" max="6669" width="6.7109375" style="43" customWidth="1"/>
    <col min="6670" max="6670" width="9.85546875" style="43" customWidth="1"/>
    <col min="6671" max="6671" width="8.7109375" style="43" customWidth="1"/>
    <col min="6672" max="6672" width="6.7109375" style="43" customWidth="1"/>
    <col min="6673" max="6673" width="9.85546875" style="43" customWidth="1"/>
    <col min="6674" max="6674" width="22.5703125" style="43" customWidth="1"/>
    <col min="6675" max="6675" width="10.28515625" style="43" customWidth="1"/>
    <col min="6676" max="6676" width="12.42578125" style="43" customWidth="1"/>
    <col min="6677" max="6677" width="11" style="43" customWidth="1"/>
    <col min="6678" max="6913" width="11.42578125" style="43"/>
    <col min="6914" max="6914" width="38.7109375" style="43" bestFit="1" customWidth="1"/>
    <col min="6915" max="6915" width="7.7109375" style="43" customWidth="1"/>
    <col min="6916" max="6916" width="6.7109375" style="43" customWidth="1"/>
    <col min="6917" max="6917" width="9.85546875" style="43" customWidth="1"/>
    <col min="6918" max="6918" width="7.7109375" style="43" customWidth="1"/>
    <col min="6919" max="6919" width="6.7109375" style="43" customWidth="1"/>
    <col min="6920" max="6920" width="9.85546875" style="43" customWidth="1"/>
    <col min="6921" max="6921" width="7.7109375" style="43" customWidth="1"/>
    <col min="6922" max="6922" width="6.7109375" style="43" customWidth="1"/>
    <col min="6923" max="6923" width="9.85546875" style="43" customWidth="1"/>
    <col min="6924" max="6924" width="7.5703125" style="43" customWidth="1"/>
    <col min="6925" max="6925" width="6.7109375" style="43" customWidth="1"/>
    <col min="6926" max="6926" width="9.85546875" style="43" customWidth="1"/>
    <col min="6927" max="6927" width="8.7109375" style="43" customWidth="1"/>
    <col min="6928" max="6928" width="6.7109375" style="43" customWidth="1"/>
    <col min="6929" max="6929" width="9.85546875" style="43" customWidth="1"/>
    <col min="6930" max="6930" width="22.5703125" style="43" customWidth="1"/>
    <col min="6931" max="6931" width="10.28515625" style="43" customWidth="1"/>
    <col min="6932" max="6932" width="12.42578125" style="43" customWidth="1"/>
    <col min="6933" max="6933" width="11" style="43" customWidth="1"/>
    <col min="6934" max="7169" width="11.42578125" style="43"/>
    <col min="7170" max="7170" width="38.7109375" style="43" bestFit="1" customWidth="1"/>
    <col min="7171" max="7171" width="7.7109375" style="43" customWidth="1"/>
    <col min="7172" max="7172" width="6.7109375" style="43" customWidth="1"/>
    <col min="7173" max="7173" width="9.85546875" style="43" customWidth="1"/>
    <col min="7174" max="7174" width="7.7109375" style="43" customWidth="1"/>
    <col min="7175" max="7175" width="6.7109375" style="43" customWidth="1"/>
    <col min="7176" max="7176" width="9.85546875" style="43" customWidth="1"/>
    <col min="7177" max="7177" width="7.7109375" style="43" customWidth="1"/>
    <col min="7178" max="7178" width="6.7109375" style="43" customWidth="1"/>
    <col min="7179" max="7179" width="9.85546875" style="43" customWidth="1"/>
    <col min="7180" max="7180" width="7.5703125" style="43" customWidth="1"/>
    <col min="7181" max="7181" width="6.7109375" style="43" customWidth="1"/>
    <col min="7182" max="7182" width="9.85546875" style="43" customWidth="1"/>
    <col min="7183" max="7183" width="8.7109375" style="43" customWidth="1"/>
    <col min="7184" max="7184" width="6.7109375" style="43" customWidth="1"/>
    <col min="7185" max="7185" width="9.85546875" style="43" customWidth="1"/>
    <col min="7186" max="7186" width="22.5703125" style="43" customWidth="1"/>
    <col min="7187" max="7187" width="10.28515625" style="43" customWidth="1"/>
    <col min="7188" max="7188" width="12.42578125" style="43" customWidth="1"/>
    <col min="7189" max="7189" width="11" style="43" customWidth="1"/>
    <col min="7190" max="7425" width="11.42578125" style="43"/>
    <col min="7426" max="7426" width="38.7109375" style="43" bestFit="1" customWidth="1"/>
    <col min="7427" max="7427" width="7.7109375" style="43" customWidth="1"/>
    <col min="7428" max="7428" width="6.7109375" style="43" customWidth="1"/>
    <col min="7429" max="7429" width="9.85546875" style="43" customWidth="1"/>
    <col min="7430" max="7430" width="7.7109375" style="43" customWidth="1"/>
    <col min="7431" max="7431" width="6.7109375" style="43" customWidth="1"/>
    <col min="7432" max="7432" width="9.85546875" style="43" customWidth="1"/>
    <col min="7433" max="7433" width="7.7109375" style="43" customWidth="1"/>
    <col min="7434" max="7434" width="6.7109375" style="43" customWidth="1"/>
    <col min="7435" max="7435" width="9.85546875" style="43" customWidth="1"/>
    <col min="7436" max="7436" width="7.5703125" style="43" customWidth="1"/>
    <col min="7437" max="7437" width="6.7109375" style="43" customWidth="1"/>
    <col min="7438" max="7438" width="9.85546875" style="43" customWidth="1"/>
    <col min="7439" max="7439" width="8.7109375" style="43" customWidth="1"/>
    <col min="7440" max="7440" width="6.7109375" style="43" customWidth="1"/>
    <col min="7441" max="7441" width="9.85546875" style="43" customWidth="1"/>
    <col min="7442" max="7442" width="22.5703125" style="43" customWidth="1"/>
    <col min="7443" max="7443" width="10.28515625" style="43" customWidth="1"/>
    <col min="7444" max="7444" width="12.42578125" style="43" customWidth="1"/>
    <col min="7445" max="7445" width="11" style="43" customWidth="1"/>
    <col min="7446" max="7681" width="11.42578125" style="43"/>
    <col min="7682" max="7682" width="38.7109375" style="43" bestFit="1" customWidth="1"/>
    <col min="7683" max="7683" width="7.7109375" style="43" customWidth="1"/>
    <col min="7684" max="7684" width="6.7109375" style="43" customWidth="1"/>
    <col min="7685" max="7685" width="9.85546875" style="43" customWidth="1"/>
    <col min="7686" max="7686" width="7.7109375" style="43" customWidth="1"/>
    <col min="7687" max="7687" width="6.7109375" style="43" customWidth="1"/>
    <col min="7688" max="7688" width="9.85546875" style="43" customWidth="1"/>
    <col min="7689" max="7689" width="7.7109375" style="43" customWidth="1"/>
    <col min="7690" max="7690" width="6.7109375" style="43" customWidth="1"/>
    <col min="7691" max="7691" width="9.85546875" style="43" customWidth="1"/>
    <col min="7692" max="7692" width="7.5703125" style="43" customWidth="1"/>
    <col min="7693" max="7693" width="6.7109375" style="43" customWidth="1"/>
    <col min="7694" max="7694" width="9.85546875" style="43" customWidth="1"/>
    <col min="7695" max="7695" width="8.7109375" style="43" customWidth="1"/>
    <col min="7696" max="7696" width="6.7109375" style="43" customWidth="1"/>
    <col min="7697" max="7697" width="9.85546875" style="43" customWidth="1"/>
    <col min="7698" max="7698" width="22.5703125" style="43" customWidth="1"/>
    <col min="7699" max="7699" width="10.28515625" style="43" customWidth="1"/>
    <col min="7700" max="7700" width="12.42578125" style="43" customWidth="1"/>
    <col min="7701" max="7701" width="11" style="43" customWidth="1"/>
    <col min="7702" max="7937" width="11.42578125" style="43"/>
    <col min="7938" max="7938" width="38.7109375" style="43" bestFit="1" customWidth="1"/>
    <col min="7939" max="7939" width="7.7109375" style="43" customWidth="1"/>
    <col min="7940" max="7940" width="6.7109375" style="43" customWidth="1"/>
    <col min="7941" max="7941" width="9.85546875" style="43" customWidth="1"/>
    <col min="7942" max="7942" width="7.7109375" style="43" customWidth="1"/>
    <col min="7943" max="7943" width="6.7109375" style="43" customWidth="1"/>
    <col min="7944" max="7944" width="9.85546875" style="43" customWidth="1"/>
    <col min="7945" max="7945" width="7.7109375" style="43" customWidth="1"/>
    <col min="7946" max="7946" width="6.7109375" style="43" customWidth="1"/>
    <col min="7947" max="7947" width="9.85546875" style="43" customWidth="1"/>
    <col min="7948" max="7948" width="7.5703125" style="43" customWidth="1"/>
    <col min="7949" max="7949" width="6.7109375" style="43" customWidth="1"/>
    <col min="7950" max="7950" width="9.85546875" style="43" customWidth="1"/>
    <col min="7951" max="7951" width="8.7109375" style="43" customWidth="1"/>
    <col min="7952" max="7952" width="6.7109375" style="43" customWidth="1"/>
    <col min="7953" max="7953" width="9.85546875" style="43" customWidth="1"/>
    <col min="7954" max="7954" width="22.5703125" style="43" customWidth="1"/>
    <col min="7955" max="7955" width="10.28515625" style="43" customWidth="1"/>
    <col min="7956" max="7956" width="12.42578125" style="43" customWidth="1"/>
    <col min="7957" max="7957" width="11" style="43" customWidth="1"/>
    <col min="7958" max="8193" width="11.42578125" style="43"/>
    <col min="8194" max="8194" width="38.7109375" style="43" bestFit="1" customWidth="1"/>
    <col min="8195" max="8195" width="7.7109375" style="43" customWidth="1"/>
    <col min="8196" max="8196" width="6.7109375" style="43" customWidth="1"/>
    <col min="8197" max="8197" width="9.85546875" style="43" customWidth="1"/>
    <col min="8198" max="8198" width="7.7109375" style="43" customWidth="1"/>
    <col min="8199" max="8199" width="6.7109375" style="43" customWidth="1"/>
    <col min="8200" max="8200" width="9.85546875" style="43" customWidth="1"/>
    <col min="8201" max="8201" width="7.7109375" style="43" customWidth="1"/>
    <col min="8202" max="8202" width="6.7109375" style="43" customWidth="1"/>
    <col min="8203" max="8203" width="9.85546875" style="43" customWidth="1"/>
    <col min="8204" max="8204" width="7.5703125" style="43" customWidth="1"/>
    <col min="8205" max="8205" width="6.7109375" style="43" customWidth="1"/>
    <col min="8206" max="8206" width="9.85546875" style="43" customWidth="1"/>
    <col min="8207" max="8207" width="8.7109375" style="43" customWidth="1"/>
    <col min="8208" max="8208" width="6.7109375" style="43" customWidth="1"/>
    <col min="8209" max="8209" width="9.85546875" style="43" customWidth="1"/>
    <col min="8210" max="8210" width="22.5703125" style="43" customWidth="1"/>
    <col min="8211" max="8211" width="10.28515625" style="43" customWidth="1"/>
    <col min="8212" max="8212" width="12.42578125" style="43" customWidth="1"/>
    <col min="8213" max="8213" width="11" style="43" customWidth="1"/>
    <col min="8214" max="8449" width="11.42578125" style="43"/>
    <col min="8450" max="8450" width="38.7109375" style="43" bestFit="1" customWidth="1"/>
    <col min="8451" max="8451" width="7.7109375" style="43" customWidth="1"/>
    <col min="8452" max="8452" width="6.7109375" style="43" customWidth="1"/>
    <col min="8453" max="8453" width="9.85546875" style="43" customWidth="1"/>
    <col min="8454" max="8454" width="7.7109375" style="43" customWidth="1"/>
    <col min="8455" max="8455" width="6.7109375" style="43" customWidth="1"/>
    <col min="8456" max="8456" width="9.85546875" style="43" customWidth="1"/>
    <col min="8457" max="8457" width="7.7109375" style="43" customWidth="1"/>
    <col min="8458" max="8458" width="6.7109375" style="43" customWidth="1"/>
    <col min="8459" max="8459" width="9.85546875" style="43" customWidth="1"/>
    <col min="8460" max="8460" width="7.5703125" style="43" customWidth="1"/>
    <col min="8461" max="8461" width="6.7109375" style="43" customWidth="1"/>
    <col min="8462" max="8462" width="9.85546875" style="43" customWidth="1"/>
    <col min="8463" max="8463" width="8.7109375" style="43" customWidth="1"/>
    <col min="8464" max="8464" width="6.7109375" style="43" customWidth="1"/>
    <col min="8465" max="8465" width="9.85546875" style="43" customWidth="1"/>
    <col min="8466" max="8466" width="22.5703125" style="43" customWidth="1"/>
    <col min="8467" max="8467" width="10.28515625" style="43" customWidth="1"/>
    <col min="8468" max="8468" width="12.42578125" style="43" customWidth="1"/>
    <col min="8469" max="8469" width="11" style="43" customWidth="1"/>
    <col min="8470" max="8705" width="11.42578125" style="43"/>
    <col min="8706" max="8706" width="38.7109375" style="43" bestFit="1" customWidth="1"/>
    <col min="8707" max="8707" width="7.7109375" style="43" customWidth="1"/>
    <col min="8708" max="8708" width="6.7109375" style="43" customWidth="1"/>
    <col min="8709" max="8709" width="9.85546875" style="43" customWidth="1"/>
    <col min="8710" max="8710" width="7.7109375" style="43" customWidth="1"/>
    <col min="8711" max="8711" width="6.7109375" style="43" customWidth="1"/>
    <col min="8712" max="8712" width="9.85546875" style="43" customWidth="1"/>
    <col min="8713" max="8713" width="7.7109375" style="43" customWidth="1"/>
    <col min="8714" max="8714" width="6.7109375" style="43" customWidth="1"/>
    <col min="8715" max="8715" width="9.85546875" style="43" customWidth="1"/>
    <col min="8716" max="8716" width="7.5703125" style="43" customWidth="1"/>
    <col min="8717" max="8717" width="6.7109375" style="43" customWidth="1"/>
    <col min="8718" max="8718" width="9.85546875" style="43" customWidth="1"/>
    <col min="8719" max="8719" width="8.7109375" style="43" customWidth="1"/>
    <col min="8720" max="8720" width="6.7109375" style="43" customWidth="1"/>
    <col min="8721" max="8721" width="9.85546875" style="43" customWidth="1"/>
    <col min="8722" max="8722" width="22.5703125" style="43" customWidth="1"/>
    <col min="8723" max="8723" width="10.28515625" style="43" customWidth="1"/>
    <col min="8724" max="8724" width="12.42578125" style="43" customWidth="1"/>
    <col min="8725" max="8725" width="11" style="43" customWidth="1"/>
    <col min="8726" max="8961" width="11.42578125" style="43"/>
    <col min="8962" max="8962" width="38.7109375" style="43" bestFit="1" customWidth="1"/>
    <col min="8963" max="8963" width="7.7109375" style="43" customWidth="1"/>
    <col min="8964" max="8964" width="6.7109375" style="43" customWidth="1"/>
    <col min="8965" max="8965" width="9.85546875" style="43" customWidth="1"/>
    <col min="8966" max="8966" width="7.7109375" style="43" customWidth="1"/>
    <col min="8967" max="8967" width="6.7109375" style="43" customWidth="1"/>
    <col min="8968" max="8968" width="9.85546875" style="43" customWidth="1"/>
    <col min="8969" max="8969" width="7.7109375" style="43" customWidth="1"/>
    <col min="8970" max="8970" width="6.7109375" style="43" customWidth="1"/>
    <col min="8971" max="8971" width="9.85546875" style="43" customWidth="1"/>
    <col min="8972" max="8972" width="7.5703125" style="43" customWidth="1"/>
    <col min="8973" max="8973" width="6.7109375" style="43" customWidth="1"/>
    <col min="8974" max="8974" width="9.85546875" style="43" customWidth="1"/>
    <col min="8975" max="8975" width="8.7109375" style="43" customWidth="1"/>
    <col min="8976" max="8976" width="6.7109375" style="43" customWidth="1"/>
    <col min="8977" max="8977" width="9.85546875" style="43" customWidth="1"/>
    <col min="8978" max="8978" width="22.5703125" style="43" customWidth="1"/>
    <col min="8979" max="8979" width="10.28515625" style="43" customWidth="1"/>
    <col min="8980" max="8980" width="12.42578125" style="43" customWidth="1"/>
    <col min="8981" max="8981" width="11" style="43" customWidth="1"/>
    <col min="8982" max="9217" width="11.42578125" style="43"/>
    <col min="9218" max="9218" width="38.7109375" style="43" bestFit="1" customWidth="1"/>
    <col min="9219" max="9219" width="7.7109375" style="43" customWidth="1"/>
    <col min="9220" max="9220" width="6.7109375" style="43" customWidth="1"/>
    <col min="9221" max="9221" width="9.85546875" style="43" customWidth="1"/>
    <col min="9222" max="9222" width="7.7109375" style="43" customWidth="1"/>
    <col min="9223" max="9223" width="6.7109375" style="43" customWidth="1"/>
    <col min="9224" max="9224" width="9.85546875" style="43" customWidth="1"/>
    <col min="9225" max="9225" width="7.7109375" style="43" customWidth="1"/>
    <col min="9226" max="9226" width="6.7109375" style="43" customWidth="1"/>
    <col min="9227" max="9227" width="9.85546875" style="43" customWidth="1"/>
    <col min="9228" max="9228" width="7.5703125" style="43" customWidth="1"/>
    <col min="9229" max="9229" width="6.7109375" style="43" customWidth="1"/>
    <col min="9230" max="9230" width="9.85546875" style="43" customWidth="1"/>
    <col min="9231" max="9231" width="8.7109375" style="43" customWidth="1"/>
    <col min="9232" max="9232" width="6.7109375" style="43" customWidth="1"/>
    <col min="9233" max="9233" width="9.85546875" style="43" customWidth="1"/>
    <col min="9234" max="9234" width="22.5703125" style="43" customWidth="1"/>
    <col min="9235" max="9235" width="10.28515625" style="43" customWidth="1"/>
    <col min="9236" max="9236" width="12.42578125" style="43" customWidth="1"/>
    <col min="9237" max="9237" width="11" style="43" customWidth="1"/>
    <col min="9238" max="9473" width="11.42578125" style="43"/>
    <col min="9474" max="9474" width="38.7109375" style="43" bestFit="1" customWidth="1"/>
    <col min="9475" max="9475" width="7.7109375" style="43" customWidth="1"/>
    <col min="9476" max="9476" width="6.7109375" style="43" customWidth="1"/>
    <col min="9477" max="9477" width="9.85546875" style="43" customWidth="1"/>
    <col min="9478" max="9478" width="7.7109375" style="43" customWidth="1"/>
    <col min="9479" max="9479" width="6.7109375" style="43" customWidth="1"/>
    <col min="9480" max="9480" width="9.85546875" style="43" customWidth="1"/>
    <col min="9481" max="9481" width="7.7109375" style="43" customWidth="1"/>
    <col min="9482" max="9482" width="6.7109375" style="43" customWidth="1"/>
    <col min="9483" max="9483" width="9.85546875" style="43" customWidth="1"/>
    <col min="9484" max="9484" width="7.5703125" style="43" customWidth="1"/>
    <col min="9485" max="9485" width="6.7109375" style="43" customWidth="1"/>
    <col min="9486" max="9486" width="9.85546875" style="43" customWidth="1"/>
    <col min="9487" max="9487" width="8.7109375" style="43" customWidth="1"/>
    <col min="9488" max="9488" width="6.7109375" style="43" customWidth="1"/>
    <col min="9489" max="9489" width="9.85546875" style="43" customWidth="1"/>
    <col min="9490" max="9490" width="22.5703125" style="43" customWidth="1"/>
    <col min="9491" max="9491" width="10.28515625" style="43" customWidth="1"/>
    <col min="9492" max="9492" width="12.42578125" style="43" customWidth="1"/>
    <col min="9493" max="9493" width="11" style="43" customWidth="1"/>
    <col min="9494" max="9729" width="11.42578125" style="43"/>
    <col min="9730" max="9730" width="38.7109375" style="43" bestFit="1" customWidth="1"/>
    <col min="9731" max="9731" width="7.7109375" style="43" customWidth="1"/>
    <col min="9732" max="9732" width="6.7109375" style="43" customWidth="1"/>
    <col min="9733" max="9733" width="9.85546875" style="43" customWidth="1"/>
    <col min="9734" max="9734" width="7.7109375" style="43" customWidth="1"/>
    <col min="9735" max="9735" width="6.7109375" style="43" customWidth="1"/>
    <col min="9736" max="9736" width="9.85546875" style="43" customWidth="1"/>
    <col min="9737" max="9737" width="7.7109375" style="43" customWidth="1"/>
    <col min="9738" max="9738" width="6.7109375" style="43" customWidth="1"/>
    <col min="9739" max="9739" width="9.85546875" style="43" customWidth="1"/>
    <col min="9740" max="9740" width="7.5703125" style="43" customWidth="1"/>
    <col min="9741" max="9741" width="6.7109375" style="43" customWidth="1"/>
    <col min="9742" max="9742" width="9.85546875" style="43" customWidth="1"/>
    <col min="9743" max="9743" width="8.7109375" style="43" customWidth="1"/>
    <col min="9744" max="9744" width="6.7109375" style="43" customWidth="1"/>
    <col min="9745" max="9745" width="9.85546875" style="43" customWidth="1"/>
    <col min="9746" max="9746" width="22.5703125" style="43" customWidth="1"/>
    <col min="9747" max="9747" width="10.28515625" style="43" customWidth="1"/>
    <col min="9748" max="9748" width="12.42578125" style="43" customWidth="1"/>
    <col min="9749" max="9749" width="11" style="43" customWidth="1"/>
    <col min="9750" max="9985" width="11.42578125" style="43"/>
    <col min="9986" max="9986" width="38.7109375" style="43" bestFit="1" customWidth="1"/>
    <col min="9987" max="9987" width="7.7109375" style="43" customWidth="1"/>
    <col min="9988" max="9988" width="6.7109375" style="43" customWidth="1"/>
    <col min="9989" max="9989" width="9.85546875" style="43" customWidth="1"/>
    <col min="9990" max="9990" width="7.7109375" style="43" customWidth="1"/>
    <col min="9991" max="9991" width="6.7109375" style="43" customWidth="1"/>
    <col min="9992" max="9992" width="9.85546875" style="43" customWidth="1"/>
    <col min="9993" max="9993" width="7.7109375" style="43" customWidth="1"/>
    <col min="9994" max="9994" width="6.7109375" style="43" customWidth="1"/>
    <col min="9995" max="9995" width="9.85546875" style="43" customWidth="1"/>
    <col min="9996" max="9996" width="7.5703125" style="43" customWidth="1"/>
    <col min="9997" max="9997" width="6.7109375" style="43" customWidth="1"/>
    <col min="9998" max="9998" width="9.85546875" style="43" customWidth="1"/>
    <col min="9999" max="9999" width="8.7109375" style="43" customWidth="1"/>
    <col min="10000" max="10000" width="6.7109375" style="43" customWidth="1"/>
    <col min="10001" max="10001" width="9.85546875" style="43" customWidth="1"/>
    <col min="10002" max="10002" width="22.5703125" style="43" customWidth="1"/>
    <col min="10003" max="10003" width="10.28515625" style="43" customWidth="1"/>
    <col min="10004" max="10004" width="12.42578125" style="43" customWidth="1"/>
    <col min="10005" max="10005" width="11" style="43" customWidth="1"/>
    <col min="10006" max="10241" width="11.42578125" style="43"/>
    <col min="10242" max="10242" width="38.7109375" style="43" bestFit="1" customWidth="1"/>
    <col min="10243" max="10243" width="7.7109375" style="43" customWidth="1"/>
    <col min="10244" max="10244" width="6.7109375" style="43" customWidth="1"/>
    <col min="10245" max="10245" width="9.85546875" style="43" customWidth="1"/>
    <col min="10246" max="10246" width="7.7109375" style="43" customWidth="1"/>
    <col min="10247" max="10247" width="6.7109375" style="43" customWidth="1"/>
    <col min="10248" max="10248" width="9.85546875" style="43" customWidth="1"/>
    <col min="10249" max="10249" width="7.7109375" style="43" customWidth="1"/>
    <col min="10250" max="10250" width="6.7109375" style="43" customWidth="1"/>
    <col min="10251" max="10251" width="9.85546875" style="43" customWidth="1"/>
    <col min="10252" max="10252" width="7.5703125" style="43" customWidth="1"/>
    <col min="10253" max="10253" width="6.7109375" style="43" customWidth="1"/>
    <col min="10254" max="10254" width="9.85546875" style="43" customWidth="1"/>
    <col min="10255" max="10255" width="8.7109375" style="43" customWidth="1"/>
    <col min="10256" max="10256" width="6.7109375" style="43" customWidth="1"/>
    <col min="10257" max="10257" width="9.85546875" style="43" customWidth="1"/>
    <col min="10258" max="10258" width="22.5703125" style="43" customWidth="1"/>
    <col min="10259" max="10259" width="10.28515625" style="43" customWidth="1"/>
    <col min="10260" max="10260" width="12.42578125" style="43" customWidth="1"/>
    <col min="10261" max="10261" width="11" style="43" customWidth="1"/>
    <col min="10262" max="10497" width="11.42578125" style="43"/>
    <col min="10498" max="10498" width="38.7109375" style="43" bestFit="1" customWidth="1"/>
    <col min="10499" max="10499" width="7.7109375" style="43" customWidth="1"/>
    <col min="10500" max="10500" width="6.7109375" style="43" customWidth="1"/>
    <col min="10501" max="10501" width="9.85546875" style="43" customWidth="1"/>
    <col min="10502" max="10502" width="7.7109375" style="43" customWidth="1"/>
    <col min="10503" max="10503" width="6.7109375" style="43" customWidth="1"/>
    <col min="10504" max="10504" width="9.85546875" style="43" customWidth="1"/>
    <col min="10505" max="10505" width="7.7109375" style="43" customWidth="1"/>
    <col min="10506" max="10506" width="6.7109375" style="43" customWidth="1"/>
    <col min="10507" max="10507" width="9.85546875" style="43" customWidth="1"/>
    <col min="10508" max="10508" width="7.5703125" style="43" customWidth="1"/>
    <col min="10509" max="10509" width="6.7109375" style="43" customWidth="1"/>
    <col min="10510" max="10510" width="9.85546875" style="43" customWidth="1"/>
    <col min="10511" max="10511" width="8.7109375" style="43" customWidth="1"/>
    <col min="10512" max="10512" width="6.7109375" style="43" customWidth="1"/>
    <col min="10513" max="10513" width="9.85546875" style="43" customWidth="1"/>
    <col min="10514" max="10514" width="22.5703125" style="43" customWidth="1"/>
    <col min="10515" max="10515" width="10.28515625" style="43" customWidth="1"/>
    <col min="10516" max="10516" width="12.42578125" style="43" customWidth="1"/>
    <col min="10517" max="10517" width="11" style="43" customWidth="1"/>
    <col min="10518" max="10753" width="11.42578125" style="43"/>
    <col min="10754" max="10754" width="38.7109375" style="43" bestFit="1" customWidth="1"/>
    <col min="10755" max="10755" width="7.7109375" style="43" customWidth="1"/>
    <col min="10756" max="10756" width="6.7109375" style="43" customWidth="1"/>
    <col min="10757" max="10757" width="9.85546875" style="43" customWidth="1"/>
    <col min="10758" max="10758" width="7.7109375" style="43" customWidth="1"/>
    <col min="10759" max="10759" width="6.7109375" style="43" customWidth="1"/>
    <col min="10760" max="10760" width="9.85546875" style="43" customWidth="1"/>
    <col min="10761" max="10761" width="7.7109375" style="43" customWidth="1"/>
    <col min="10762" max="10762" width="6.7109375" style="43" customWidth="1"/>
    <col min="10763" max="10763" width="9.85546875" style="43" customWidth="1"/>
    <col min="10764" max="10764" width="7.5703125" style="43" customWidth="1"/>
    <col min="10765" max="10765" width="6.7109375" style="43" customWidth="1"/>
    <col min="10766" max="10766" width="9.85546875" style="43" customWidth="1"/>
    <col min="10767" max="10767" width="8.7109375" style="43" customWidth="1"/>
    <col min="10768" max="10768" width="6.7109375" style="43" customWidth="1"/>
    <col min="10769" max="10769" width="9.85546875" style="43" customWidth="1"/>
    <col min="10770" max="10770" width="22.5703125" style="43" customWidth="1"/>
    <col min="10771" max="10771" width="10.28515625" style="43" customWidth="1"/>
    <col min="10772" max="10772" width="12.42578125" style="43" customWidth="1"/>
    <col min="10773" max="10773" width="11" style="43" customWidth="1"/>
    <col min="10774" max="11009" width="11.42578125" style="43"/>
    <col min="11010" max="11010" width="38.7109375" style="43" bestFit="1" customWidth="1"/>
    <col min="11011" max="11011" width="7.7109375" style="43" customWidth="1"/>
    <col min="11012" max="11012" width="6.7109375" style="43" customWidth="1"/>
    <col min="11013" max="11013" width="9.85546875" style="43" customWidth="1"/>
    <col min="11014" max="11014" width="7.7109375" style="43" customWidth="1"/>
    <col min="11015" max="11015" width="6.7109375" style="43" customWidth="1"/>
    <col min="11016" max="11016" width="9.85546875" style="43" customWidth="1"/>
    <col min="11017" max="11017" width="7.7109375" style="43" customWidth="1"/>
    <col min="11018" max="11018" width="6.7109375" style="43" customWidth="1"/>
    <col min="11019" max="11019" width="9.85546875" style="43" customWidth="1"/>
    <col min="11020" max="11020" width="7.5703125" style="43" customWidth="1"/>
    <col min="11021" max="11021" width="6.7109375" style="43" customWidth="1"/>
    <col min="11022" max="11022" width="9.85546875" style="43" customWidth="1"/>
    <col min="11023" max="11023" width="8.7109375" style="43" customWidth="1"/>
    <col min="11024" max="11024" width="6.7109375" style="43" customWidth="1"/>
    <col min="11025" max="11025" width="9.85546875" style="43" customWidth="1"/>
    <col min="11026" max="11026" width="22.5703125" style="43" customWidth="1"/>
    <col min="11027" max="11027" width="10.28515625" style="43" customWidth="1"/>
    <col min="11028" max="11028" width="12.42578125" style="43" customWidth="1"/>
    <col min="11029" max="11029" width="11" style="43" customWidth="1"/>
    <col min="11030" max="11265" width="11.42578125" style="43"/>
    <col min="11266" max="11266" width="38.7109375" style="43" bestFit="1" customWidth="1"/>
    <col min="11267" max="11267" width="7.7109375" style="43" customWidth="1"/>
    <col min="11268" max="11268" width="6.7109375" style="43" customWidth="1"/>
    <col min="11269" max="11269" width="9.85546875" style="43" customWidth="1"/>
    <col min="11270" max="11270" width="7.7109375" style="43" customWidth="1"/>
    <col min="11271" max="11271" width="6.7109375" style="43" customWidth="1"/>
    <col min="11272" max="11272" width="9.85546875" style="43" customWidth="1"/>
    <col min="11273" max="11273" width="7.7109375" style="43" customWidth="1"/>
    <col min="11274" max="11274" width="6.7109375" style="43" customWidth="1"/>
    <col min="11275" max="11275" width="9.85546875" style="43" customWidth="1"/>
    <col min="11276" max="11276" width="7.5703125" style="43" customWidth="1"/>
    <col min="11277" max="11277" width="6.7109375" style="43" customWidth="1"/>
    <col min="11278" max="11278" width="9.85546875" style="43" customWidth="1"/>
    <col min="11279" max="11279" width="8.7109375" style="43" customWidth="1"/>
    <col min="11280" max="11280" width="6.7109375" style="43" customWidth="1"/>
    <col min="11281" max="11281" width="9.85546875" style="43" customWidth="1"/>
    <col min="11282" max="11282" width="22.5703125" style="43" customWidth="1"/>
    <col min="11283" max="11283" width="10.28515625" style="43" customWidth="1"/>
    <col min="11284" max="11284" width="12.42578125" style="43" customWidth="1"/>
    <col min="11285" max="11285" width="11" style="43" customWidth="1"/>
    <col min="11286" max="11521" width="11.42578125" style="43"/>
    <col min="11522" max="11522" width="38.7109375" style="43" bestFit="1" customWidth="1"/>
    <col min="11523" max="11523" width="7.7109375" style="43" customWidth="1"/>
    <col min="11524" max="11524" width="6.7109375" style="43" customWidth="1"/>
    <col min="11525" max="11525" width="9.85546875" style="43" customWidth="1"/>
    <col min="11526" max="11526" width="7.7109375" style="43" customWidth="1"/>
    <col min="11527" max="11527" width="6.7109375" style="43" customWidth="1"/>
    <col min="11528" max="11528" width="9.85546875" style="43" customWidth="1"/>
    <col min="11529" max="11529" width="7.7109375" style="43" customWidth="1"/>
    <col min="11530" max="11530" width="6.7109375" style="43" customWidth="1"/>
    <col min="11531" max="11531" width="9.85546875" style="43" customWidth="1"/>
    <col min="11532" max="11532" width="7.5703125" style="43" customWidth="1"/>
    <col min="11533" max="11533" width="6.7109375" style="43" customWidth="1"/>
    <col min="11534" max="11534" width="9.85546875" style="43" customWidth="1"/>
    <col min="11535" max="11535" width="8.7109375" style="43" customWidth="1"/>
    <col min="11536" max="11536" width="6.7109375" style="43" customWidth="1"/>
    <col min="11537" max="11537" width="9.85546875" style="43" customWidth="1"/>
    <col min="11538" max="11538" width="22.5703125" style="43" customWidth="1"/>
    <col min="11539" max="11539" width="10.28515625" style="43" customWidth="1"/>
    <col min="11540" max="11540" width="12.42578125" style="43" customWidth="1"/>
    <col min="11541" max="11541" width="11" style="43" customWidth="1"/>
    <col min="11542" max="11777" width="11.42578125" style="43"/>
    <col min="11778" max="11778" width="38.7109375" style="43" bestFit="1" customWidth="1"/>
    <col min="11779" max="11779" width="7.7109375" style="43" customWidth="1"/>
    <col min="11780" max="11780" width="6.7109375" style="43" customWidth="1"/>
    <col min="11781" max="11781" width="9.85546875" style="43" customWidth="1"/>
    <col min="11782" max="11782" width="7.7109375" style="43" customWidth="1"/>
    <col min="11783" max="11783" width="6.7109375" style="43" customWidth="1"/>
    <col min="11784" max="11784" width="9.85546875" style="43" customWidth="1"/>
    <col min="11785" max="11785" width="7.7109375" style="43" customWidth="1"/>
    <col min="11786" max="11786" width="6.7109375" style="43" customWidth="1"/>
    <col min="11787" max="11787" width="9.85546875" style="43" customWidth="1"/>
    <col min="11788" max="11788" width="7.5703125" style="43" customWidth="1"/>
    <col min="11789" max="11789" width="6.7109375" style="43" customWidth="1"/>
    <col min="11790" max="11790" width="9.85546875" style="43" customWidth="1"/>
    <col min="11791" max="11791" width="8.7109375" style="43" customWidth="1"/>
    <col min="11792" max="11792" width="6.7109375" style="43" customWidth="1"/>
    <col min="11793" max="11793" width="9.85546875" style="43" customWidth="1"/>
    <col min="11794" max="11794" width="22.5703125" style="43" customWidth="1"/>
    <col min="11795" max="11795" width="10.28515625" style="43" customWidth="1"/>
    <col min="11796" max="11796" width="12.42578125" style="43" customWidth="1"/>
    <col min="11797" max="11797" width="11" style="43" customWidth="1"/>
    <col min="11798" max="12033" width="11.42578125" style="43"/>
    <col min="12034" max="12034" width="38.7109375" style="43" bestFit="1" customWidth="1"/>
    <col min="12035" max="12035" width="7.7109375" style="43" customWidth="1"/>
    <col min="12036" max="12036" width="6.7109375" style="43" customWidth="1"/>
    <col min="12037" max="12037" width="9.85546875" style="43" customWidth="1"/>
    <col min="12038" max="12038" width="7.7109375" style="43" customWidth="1"/>
    <col min="12039" max="12039" width="6.7109375" style="43" customWidth="1"/>
    <col min="12040" max="12040" width="9.85546875" style="43" customWidth="1"/>
    <col min="12041" max="12041" width="7.7109375" style="43" customWidth="1"/>
    <col min="12042" max="12042" width="6.7109375" style="43" customWidth="1"/>
    <col min="12043" max="12043" width="9.85546875" style="43" customWidth="1"/>
    <col min="12044" max="12044" width="7.5703125" style="43" customWidth="1"/>
    <col min="12045" max="12045" width="6.7109375" style="43" customWidth="1"/>
    <col min="12046" max="12046" width="9.85546875" style="43" customWidth="1"/>
    <col min="12047" max="12047" width="8.7109375" style="43" customWidth="1"/>
    <col min="12048" max="12048" width="6.7109375" style="43" customWidth="1"/>
    <col min="12049" max="12049" width="9.85546875" style="43" customWidth="1"/>
    <col min="12050" max="12050" width="22.5703125" style="43" customWidth="1"/>
    <col min="12051" max="12051" width="10.28515625" style="43" customWidth="1"/>
    <col min="12052" max="12052" width="12.42578125" style="43" customWidth="1"/>
    <col min="12053" max="12053" width="11" style="43" customWidth="1"/>
    <col min="12054" max="12289" width="11.42578125" style="43"/>
    <col min="12290" max="12290" width="38.7109375" style="43" bestFit="1" customWidth="1"/>
    <col min="12291" max="12291" width="7.7109375" style="43" customWidth="1"/>
    <col min="12292" max="12292" width="6.7109375" style="43" customWidth="1"/>
    <col min="12293" max="12293" width="9.85546875" style="43" customWidth="1"/>
    <col min="12294" max="12294" width="7.7109375" style="43" customWidth="1"/>
    <col min="12295" max="12295" width="6.7109375" style="43" customWidth="1"/>
    <col min="12296" max="12296" width="9.85546875" style="43" customWidth="1"/>
    <col min="12297" max="12297" width="7.7109375" style="43" customWidth="1"/>
    <col min="12298" max="12298" width="6.7109375" style="43" customWidth="1"/>
    <col min="12299" max="12299" width="9.85546875" style="43" customWidth="1"/>
    <col min="12300" max="12300" width="7.5703125" style="43" customWidth="1"/>
    <col min="12301" max="12301" width="6.7109375" style="43" customWidth="1"/>
    <col min="12302" max="12302" width="9.85546875" style="43" customWidth="1"/>
    <col min="12303" max="12303" width="8.7109375" style="43" customWidth="1"/>
    <col min="12304" max="12304" width="6.7109375" style="43" customWidth="1"/>
    <col min="12305" max="12305" width="9.85546875" style="43" customWidth="1"/>
    <col min="12306" max="12306" width="22.5703125" style="43" customWidth="1"/>
    <col min="12307" max="12307" width="10.28515625" style="43" customWidth="1"/>
    <col min="12308" max="12308" width="12.42578125" style="43" customWidth="1"/>
    <col min="12309" max="12309" width="11" style="43" customWidth="1"/>
    <col min="12310" max="12545" width="11.42578125" style="43"/>
    <col min="12546" max="12546" width="38.7109375" style="43" bestFit="1" customWidth="1"/>
    <col min="12547" max="12547" width="7.7109375" style="43" customWidth="1"/>
    <col min="12548" max="12548" width="6.7109375" style="43" customWidth="1"/>
    <col min="12549" max="12549" width="9.85546875" style="43" customWidth="1"/>
    <col min="12550" max="12550" width="7.7109375" style="43" customWidth="1"/>
    <col min="12551" max="12551" width="6.7109375" style="43" customWidth="1"/>
    <col min="12552" max="12552" width="9.85546875" style="43" customWidth="1"/>
    <col min="12553" max="12553" width="7.7109375" style="43" customWidth="1"/>
    <col min="12554" max="12554" width="6.7109375" style="43" customWidth="1"/>
    <col min="12555" max="12555" width="9.85546875" style="43" customWidth="1"/>
    <col min="12556" max="12556" width="7.5703125" style="43" customWidth="1"/>
    <col min="12557" max="12557" width="6.7109375" style="43" customWidth="1"/>
    <col min="12558" max="12558" width="9.85546875" style="43" customWidth="1"/>
    <col min="12559" max="12559" width="8.7109375" style="43" customWidth="1"/>
    <col min="12560" max="12560" width="6.7109375" style="43" customWidth="1"/>
    <col min="12561" max="12561" width="9.85546875" style="43" customWidth="1"/>
    <col min="12562" max="12562" width="22.5703125" style="43" customWidth="1"/>
    <col min="12563" max="12563" width="10.28515625" style="43" customWidth="1"/>
    <col min="12564" max="12564" width="12.42578125" style="43" customWidth="1"/>
    <col min="12565" max="12565" width="11" style="43" customWidth="1"/>
    <col min="12566" max="12801" width="11.42578125" style="43"/>
    <col min="12802" max="12802" width="38.7109375" style="43" bestFit="1" customWidth="1"/>
    <col min="12803" max="12803" width="7.7109375" style="43" customWidth="1"/>
    <col min="12804" max="12804" width="6.7109375" style="43" customWidth="1"/>
    <col min="12805" max="12805" width="9.85546875" style="43" customWidth="1"/>
    <col min="12806" max="12806" width="7.7109375" style="43" customWidth="1"/>
    <col min="12807" max="12807" width="6.7109375" style="43" customWidth="1"/>
    <col min="12808" max="12808" width="9.85546875" style="43" customWidth="1"/>
    <col min="12809" max="12809" width="7.7109375" style="43" customWidth="1"/>
    <col min="12810" max="12810" width="6.7109375" style="43" customWidth="1"/>
    <col min="12811" max="12811" width="9.85546875" style="43" customWidth="1"/>
    <col min="12812" max="12812" width="7.5703125" style="43" customWidth="1"/>
    <col min="12813" max="12813" width="6.7109375" style="43" customWidth="1"/>
    <col min="12814" max="12814" width="9.85546875" style="43" customWidth="1"/>
    <col min="12815" max="12815" width="8.7109375" style="43" customWidth="1"/>
    <col min="12816" max="12816" width="6.7109375" style="43" customWidth="1"/>
    <col min="12817" max="12817" width="9.85546875" style="43" customWidth="1"/>
    <col min="12818" max="12818" width="22.5703125" style="43" customWidth="1"/>
    <col min="12819" max="12819" width="10.28515625" style="43" customWidth="1"/>
    <col min="12820" max="12820" width="12.42578125" style="43" customWidth="1"/>
    <col min="12821" max="12821" width="11" style="43" customWidth="1"/>
    <col min="12822" max="13057" width="11.42578125" style="43"/>
    <col min="13058" max="13058" width="38.7109375" style="43" bestFit="1" customWidth="1"/>
    <col min="13059" max="13059" width="7.7109375" style="43" customWidth="1"/>
    <col min="13060" max="13060" width="6.7109375" style="43" customWidth="1"/>
    <col min="13061" max="13061" width="9.85546875" style="43" customWidth="1"/>
    <col min="13062" max="13062" width="7.7109375" style="43" customWidth="1"/>
    <col min="13063" max="13063" width="6.7109375" style="43" customWidth="1"/>
    <col min="13064" max="13064" width="9.85546875" style="43" customWidth="1"/>
    <col min="13065" max="13065" width="7.7109375" style="43" customWidth="1"/>
    <col min="13066" max="13066" width="6.7109375" style="43" customWidth="1"/>
    <col min="13067" max="13067" width="9.85546875" style="43" customWidth="1"/>
    <col min="13068" max="13068" width="7.5703125" style="43" customWidth="1"/>
    <col min="13069" max="13069" width="6.7109375" style="43" customWidth="1"/>
    <col min="13070" max="13070" width="9.85546875" style="43" customWidth="1"/>
    <col min="13071" max="13071" width="8.7109375" style="43" customWidth="1"/>
    <col min="13072" max="13072" width="6.7109375" style="43" customWidth="1"/>
    <col min="13073" max="13073" width="9.85546875" style="43" customWidth="1"/>
    <col min="13074" max="13074" width="22.5703125" style="43" customWidth="1"/>
    <col min="13075" max="13075" width="10.28515625" style="43" customWidth="1"/>
    <col min="13076" max="13076" width="12.42578125" style="43" customWidth="1"/>
    <col min="13077" max="13077" width="11" style="43" customWidth="1"/>
    <col min="13078" max="13313" width="11.42578125" style="43"/>
    <col min="13314" max="13314" width="38.7109375" style="43" bestFit="1" customWidth="1"/>
    <col min="13315" max="13315" width="7.7109375" style="43" customWidth="1"/>
    <col min="13316" max="13316" width="6.7109375" style="43" customWidth="1"/>
    <col min="13317" max="13317" width="9.85546875" style="43" customWidth="1"/>
    <col min="13318" max="13318" width="7.7109375" style="43" customWidth="1"/>
    <col min="13319" max="13319" width="6.7109375" style="43" customWidth="1"/>
    <col min="13320" max="13320" width="9.85546875" style="43" customWidth="1"/>
    <col min="13321" max="13321" width="7.7109375" style="43" customWidth="1"/>
    <col min="13322" max="13322" width="6.7109375" style="43" customWidth="1"/>
    <col min="13323" max="13323" width="9.85546875" style="43" customWidth="1"/>
    <col min="13324" max="13324" width="7.5703125" style="43" customWidth="1"/>
    <col min="13325" max="13325" width="6.7109375" style="43" customWidth="1"/>
    <col min="13326" max="13326" width="9.85546875" style="43" customWidth="1"/>
    <col min="13327" max="13327" width="8.7109375" style="43" customWidth="1"/>
    <col min="13328" max="13328" width="6.7109375" style="43" customWidth="1"/>
    <col min="13329" max="13329" width="9.85546875" style="43" customWidth="1"/>
    <col min="13330" max="13330" width="22.5703125" style="43" customWidth="1"/>
    <col min="13331" max="13331" width="10.28515625" style="43" customWidth="1"/>
    <col min="13332" max="13332" width="12.42578125" style="43" customWidth="1"/>
    <col min="13333" max="13333" width="11" style="43" customWidth="1"/>
    <col min="13334" max="13569" width="11.42578125" style="43"/>
    <col min="13570" max="13570" width="38.7109375" style="43" bestFit="1" customWidth="1"/>
    <col min="13571" max="13571" width="7.7109375" style="43" customWidth="1"/>
    <col min="13572" max="13572" width="6.7109375" style="43" customWidth="1"/>
    <col min="13573" max="13573" width="9.85546875" style="43" customWidth="1"/>
    <col min="13574" max="13574" width="7.7109375" style="43" customWidth="1"/>
    <col min="13575" max="13575" width="6.7109375" style="43" customWidth="1"/>
    <col min="13576" max="13576" width="9.85546875" style="43" customWidth="1"/>
    <col min="13577" max="13577" width="7.7109375" style="43" customWidth="1"/>
    <col min="13578" max="13578" width="6.7109375" style="43" customWidth="1"/>
    <col min="13579" max="13579" width="9.85546875" style="43" customWidth="1"/>
    <col min="13580" max="13580" width="7.5703125" style="43" customWidth="1"/>
    <col min="13581" max="13581" width="6.7109375" style="43" customWidth="1"/>
    <col min="13582" max="13582" width="9.85546875" style="43" customWidth="1"/>
    <col min="13583" max="13583" width="8.7109375" style="43" customWidth="1"/>
    <col min="13584" max="13584" width="6.7109375" style="43" customWidth="1"/>
    <col min="13585" max="13585" width="9.85546875" style="43" customWidth="1"/>
    <col min="13586" max="13586" width="22.5703125" style="43" customWidth="1"/>
    <col min="13587" max="13587" width="10.28515625" style="43" customWidth="1"/>
    <col min="13588" max="13588" width="12.42578125" style="43" customWidth="1"/>
    <col min="13589" max="13589" width="11" style="43" customWidth="1"/>
    <col min="13590" max="13825" width="11.42578125" style="43"/>
    <col min="13826" max="13826" width="38.7109375" style="43" bestFit="1" customWidth="1"/>
    <col min="13827" max="13827" width="7.7109375" style="43" customWidth="1"/>
    <col min="13828" max="13828" width="6.7109375" style="43" customWidth="1"/>
    <col min="13829" max="13829" width="9.85546875" style="43" customWidth="1"/>
    <col min="13830" max="13830" width="7.7109375" style="43" customWidth="1"/>
    <col min="13831" max="13831" width="6.7109375" style="43" customWidth="1"/>
    <col min="13832" max="13832" width="9.85546875" style="43" customWidth="1"/>
    <col min="13833" max="13833" width="7.7109375" style="43" customWidth="1"/>
    <col min="13834" max="13834" width="6.7109375" style="43" customWidth="1"/>
    <col min="13835" max="13835" width="9.85546875" style="43" customWidth="1"/>
    <col min="13836" max="13836" width="7.5703125" style="43" customWidth="1"/>
    <col min="13837" max="13837" width="6.7109375" style="43" customWidth="1"/>
    <col min="13838" max="13838" width="9.85546875" style="43" customWidth="1"/>
    <col min="13839" max="13839" width="8.7109375" style="43" customWidth="1"/>
    <col min="13840" max="13840" width="6.7109375" style="43" customWidth="1"/>
    <col min="13841" max="13841" width="9.85546875" style="43" customWidth="1"/>
    <col min="13842" max="13842" width="22.5703125" style="43" customWidth="1"/>
    <col min="13843" max="13843" width="10.28515625" style="43" customWidth="1"/>
    <col min="13844" max="13844" width="12.42578125" style="43" customWidth="1"/>
    <col min="13845" max="13845" width="11" style="43" customWidth="1"/>
    <col min="13846" max="14081" width="11.42578125" style="43"/>
    <col min="14082" max="14082" width="38.7109375" style="43" bestFit="1" customWidth="1"/>
    <col min="14083" max="14083" width="7.7109375" style="43" customWidth="1"/>
    <col min="14084" max="14084" width="6.7109375" style="43" customWidth="1"/>
    <col min="14085" max="14085" width="9.85546875" style="43" customWidth="1"/>
    <col min="14086" max="14086" width="7.7109375" style="43" customWidth="1"/>
    <col min="14087" max="14087" width="6.7109375" style="43" customWidth="1"/>
    <col min="14088" max="14088" width="9.85546875" style="43" customWidth="1"/>
    <col min="14089" max="14089" width="7.7109375" style="43" customWidth="1"/>
    <col min="14090" max="14090" width="6.7109375" style="43" customWidth="1"/>
    <col min="14091" max="14091" width="9.85546875" style="43" customWidth="1"/>
    <col min="14092" max="14092" width="7.5703125" style="43" customWidth="1"/>
    <col min="14093" max="14093" width="6.7109375" style="43" customWidth="1"/>
    <col min="14094" max="14094" width="9.85546875" style="43" customWidth="1"/>
    <col min="14095" max="14095" width="8.7109375" style="43" customWidth="1"/>
    <col min="14096" max="14096" width="6.7109375" style="43" customWidth="1"/>
    <col min="14097" max="14097" width="9.85546875" style="43" customWidth="1"/>
    <col min="14098" max="14098" width="22.5703125" style="43" customWidth="1"/>
    <col min="14099" max="14099" width="10.28515625" style="43" customWidth="1"/>
    <col min="14100" max="14100" width="12.42578125" style="43" customWidth="1"/>
    <col min="14101" max="14101" width="11" style="43" customWidth="1"/>
    <col min="14102" max="14337" width="11.42578125" style="43"/>
    <col min="14338" max="14338" width="38.7109375" style="43" bestFit="1" customWidth="1"/>
    <col min="14339" max="14339" width="7.7109375" style="43" customWidth="1"/>
    <col min="14340" max="14340" width="6.7109375" style="43" customWidth="1"/>
    <col min="14341" max="14341" width="9.85546875" style="43" customWidth="1"/>
    <col min="14342" max="14342" width="7.7109375" style="43" customWidth="1"/>
    <col min="14343" max="14343" width="6.7109375" style="43" customWidth="1"/>
    <col min="14344" max="14344" width="9.85546875" style="43" customWidth="1"/>
    <col min="14345" max="14345" width="7.7109375" style="43" customWidth="1"/>
    <col min="14346" max="14346" width="6.7109375" style="43" customWidth="1"/>
    <col min="14347" max="14347" width="9.85546875" style="43" customWidth="1"/>
    <col min="14348" max="14348" width="7.5703125" style="43" customWidth="1"/>
    <col min="14349" max="14349" width="6.7109375" style="43" customWidth="1"/>
    <col min="14350" max="14350" width="9.85546875" style="43" customWidth="1"/>
    <col min="14351" max="14351" width="8.7109375" style="43" customWidth="1"/>
    <col min="14352" max="14352" width="6.7109375" style="43" customWidth="1"/>
    <col min="14353" max="14353" width="9.85546875" style="43" customWidth="1"/>
    <col min="14354" max="14354" width="22.5703125" style="43" customWidth="1"/>
    <col min="14355" max="14355" width="10.28515625" style="43" customWidth="1"/>
    <col min="14356" max="14356" width="12.42578125" style="43" customWidth="1"/>
    <col min="14357" max="14357" width="11" style="43" customWidth="1"/>
    <col min="14358" max="14593" width="11.42578125" style="43"/>
    <col min="14594" max="14594" width="38.7109375" style="43" bestFit="1" customWidth="1"/>
    <col min="14595" max="14595" width="7.7109375" style="43" customWidth="1"/>
    <col min="14596" max="14596" width="6.7109375" style="43" customWidth="1"/>
    <col min="14597" max="14597" width="9.85546875" style="43" customWidth="1"/>
    <col min="14598" max="14598" width="7.7109375" style="43" customWidth="1"/>
    <col min="14599" max="14599" width="6.7109375" style="43" customWidth="1"/>
    <col min="14600" max="14600" width="9.85546875" style="43" customWidth="1"/>
    <col min="14601" max="14601" width="7.7109375" style="43" customWidth="1"/>
    <col min="14602" max="14602" width="6.7109375" style="43" customWidth="1"/>
    <col min="14603" max="14603" width="9.85546875" style="43" customWidth="1"/>
    <col min="14604" max="14604" width="7.5703125" style="43" customWidth="1"/>
    <col min="14605" max="14605" width="6.7109375" style="43" customWidth="1"/>
    <col min="14606" max="14606" width="9.85546875" style="43" customWidth="1"/>
    <col min="14607" max="14607" width="8.7109375" style="43" customWidth="1"/>
    <col min="14608" max="14608" width="6.7109375" style="43" customWidth="1"/>
    <col min="14609" max="14609" width="9.85546875" style="43" customWidth="1"/>
    <col min="14610" max="14610" width="22.5703125" style="43" customWidth="1"/>
    <col min="14611" max="14611" width="10.28515625" style="43" customWidth="1"/>
    <col min="14612" max="14612" width="12.42578125" style="43" customWidth="1"/>
    <col min="14613" max="14613" width="11" style="43" customWidth="1"/>
    <col min="14614" max="14849" width="11.42578125" style="43"/>
    <col min="14850" max="14850" width="38.7109375" style="43" bestFit="1" customWidth="1"/>
    <col min="14851" max="14851" width="7.7109375" style="43" customWidth="1"/>
    <col min="14852" max="14852" width="6.7109375" style="43" customWidth="1"/>
    <col min="14853" max="14853" width="9.85546875" style="43" customWidth="1"/>
    <col min="14854" max="14854" width="7.7109375" style="43" customWidth="1"/>
    <col min="14855" max="14855" width="6.7109375" style="43" customWidth="1"/>
    <col min="14856" max="14856" width="9.85546875" style="43" customWidth="1"/>
    <col min="14857" max="14857" width="7.7109375" style="43" customWidth="1"/>
    <col min="14858" max="14858" width="6.7109375" style="43" customWidth="1"/>
    <col min="14859" max="14859" width="9.85546875" style="43" customWidth="1"/>
    <col min="14860" max="14860" width="7.5703125" style="43" customWidth="1"/>
    <col min="14861" max="14861" width="6.7109375" style="43" customWidth="1"/>
    <col min="14862" max="14862" width="9.85546875" style="43" customWidth="1"/>
    <col min="14863" max="14863" width="8.7109375" style="43" customWidth="1"/>
    <col min="14864" max="14864" width="6.7109375" style="43" customWidth="1"/>
    <col min="14865" max="14865" width="9.85546875" style="43" customWidth="1"/>
    <col min="14866" max="14866" width="22.5703125" style="43" customWidth="1"/>
    <col min="14867" max="14867" width="10.28515625" style="43" customWidth="1"/>
    <col min="14868" max="14868" width="12.42578125" style="43" customWidth="1"/>
    <col min="14869" max="14869" width="11" style="43" customWidth="1"/>
    <col min="14870" max="15105" width="11.42578125" style="43"/>
    <col min="15106" max="15106" width="38.7109375" style="43" bestFit="1" customWidth="1"/>
    <col min="15107" max="15107" width="7.7109375" style="43" customWidth="1"/>
    <col min="15108" max="15108" width="6.7109375" style="43" customWidth="1"/>
    <col min="15109" max="15109" width="9.85546875" style="43" customWidth="1"/>
    <col min="15110" max="15110" width="7.7109375" style="43" customWidth="1"/>
    <col min="15111" max="15111" width="6.7109375" style="43" customWidth="1"/>
    <col min="15112" max="15112" width="9.85546875" style="43" customWidth="1"/>
    <col min="15113" max="15113" width="7.7109375" style="43" customWidth="1"/>
    <col min="15114" max="15114" width="6.7109375" style="43" customWidth="1"/>
    <col min="15115" max="15115" width="9.85546875" style="43" customWidth="1"/>
    <col min="15116" max="15116" width="7.5703125" style="43" customWidth="1"/>
    <col min="15117" max="15117" width="6.7109375" style="43" customWidth="1"/>
    <col min="15118" max="15118" width="9.85546875" style="43" customWidth="1"/>
    <col min="15119" max="15119" width="8.7109375" style="43" customWidth="1"/>
    <col min="15120" max="15120" width="6.7109375" style="43" customWidth="1"/>
    <col min="15121" max="15121" width="9.85546875" style="43" customWidth="1"/>
    <col min="15122" max="15122" width="22.5703125" style="43" customWidth="1"/>
    <col min="15123" max="15123" width="10.28515625" style="43" customWidth="1"/>
    <col min="15124" max="15124" width="12.42578125" style="43" customWidth="1"/>
    <col min="15125" max="15125" width="11" style="43" customWidth="1"/>
    <col min="15126" max="15361" width="11.42578125" style="43"/>
    <col min="15362" max="15362" width="38.7109375" style="43" bestFit="1" customWidth="1"/>
    <col min="15363" max="15363" width="7.7109375" style="43" customWidth="1"/>
    <col min="15364" max="15364" width="6.7109375" style="43" customWidth="1"/>
    <col min="15365" max="15365" width="9.85546875" style="43" customWidth="1"/>
    <col min="15366" max="15366" width="7.7109375" style="43" customWidth="1"/>
    <col min="15367" max="15367" width="6.7109375" style="43" customWidth="1"/>
    <col min="15368" max="15368" width="9.85546875" style="43" customWidth="1"/>
    <col min="15369" max="15369" width="7.7109375" style="43" customWidth="1"/>
    <col min="15370" max="15370" width="6.7109375" style="43" customWidth="1"/>
    <col min="15371" max="15371" width="9.85546875" style="43" customWidth="1"/>
    <col min="15372" max="15372" width="7.5703125" style="43" customWidth="1"/>
    <col min="15373" max="15373" width="6.7109375" style="43" customWidth="1"/>
    <col min="15374" max="15374" width="9.85546875" style="43" customWidth="1"/>
    <col min="15375" max="15375" width="8.7109375" style="43" customWidth="1"/>
    <col min="15376" max="15376" width="6.7109375" style="43" customWidth="1"/>
    <col min="15377" max="15377" width="9.85546875" style="43" customWidth="1"/>
    <col min="15378" max="15378" width="22.5703125" style="43" customWidth="1"/>
    <col min="15379" max="15379" width="10.28515625" style="43" customWidth="1"/>
    <col min="15380" max="15380" width="12.42578125" style="43" customWidth="1"/>
    <col min="15381" max="15381" width="11" style="43" customWidth="1"/>
    <col min="15382" max="15617" width="11.42578125" style="43"/>
    <col min="15618" max="15618" width="38.7109375" style="43" bestFit="1" customWidth="1"/>
    <col min="15619" max="15619" width="7.7109375" style="43" customWidth="1"/>
    <col min="15620" max="15620" width="6.7109375" style="43" customWidth="1"/>
    <col min="15621" max="15621" width="9.85546875" style="43" customWidth="1"/>
    <col min="15622" max="15622" width="7.7109375" style="43" customWidth="1"/>
    <col min="15623" max="15623" width="6.7109375" style="43" customWidth="1"/>
    <col min="15624" max="15624" width="9.85546875" style="43" customWidth="1"/>
    <col min="15625" max="15625" width="7.7109375" style="43" customWidth="1"/>
    <col min="15626" max="15626" width="6.7109375" style="43" customWidth="1"/>
    <col min="15627" max="15627" width="9.85546875" style="43" customWidth="1"/>
    <col min="15628" max="15628" width="7.5703125" style="43" customWidth="1"/>
    <col min="15629" max="15629" width="6.7109375" style="43" customWidth="1"/>
    <col min="15630" max="15630" width="9.85546875" style="43" customWidth="1"/>
    <col min="15631" max="15631" width="8.7109375" style="43" customWidth="1"/>
    <col min="15632" max="15632" width="6.7109375" style="43" customWidth="1"/>
    <col min="15633" max="15633" width="9.85546875" style="43" customWidth="1"/>
    <col min="15634" max="15634" width="22.5703125" style="43" customWidth="1"/>
    <col min="15635" max="15635" width="10.28515625" style="43" customWidth="1"/>
    <col min="15636" max="15636" width="12.42578125" style="43" customWidth="1"/>
    <col min="15637" max="15637" width="11" style="43" customWidth="1"/>
    <col min="15638" max="15873" width="11.42578125" style="43"/>
    <col min="15874" max="15874" width="38.7109375" style="43" bestFit="1" customWidth="1"/>
    <col min="15875" max="15875" width="7.7109375" style="43" customWidth="1"/>
    <col min="15876" max="15876" width="6.7109375" style="43" customWidth="1"/>
    <col min="15877" max="15877" width="9.85546875" style="43" customWidth="1"/>
    <col min="15878" max="15878" width="7.7109375" style="43" customWidth="1"/>
    <col min="15879" max="15879" width="6.7109375" style="43" customWidth="1"/>
    <col min="15880" max="15880" width="9.85546875" style="43" customWidth="1"/>
    <col min="15881" max="15881" width="7.7109375" style="43" customWidth="1"/>
    <col min="15882" max="15882" width="6.7109375" style="43" customWidth="1"/>
    <col min="15883" max="15883" width="9.85546875" style="43" customWidth="1"/>
    <col min="15884" max="15884" width="7.5703125" style="43" customWidth="1"/>
    <col min="15885" max="15885" width="6.7109375" style="43" customWidth="1"/>
    <col min="15886" max="15886" width="9.85546875" style="43" customWidth="1"/>
    <col min="15887" max="15887" width="8.7109375" style="43" customWidth="1"/>
    <col min="15888" max="15888" width="6.7109375" style="43" customWidth="1"/>
    <col min="15889" max="15889" width="9.85546875" style="43" customWidth="1"/>
    <col min="15890" max="15890" width="22.5703125" style="43" customWidth="1"/>
    <col min="15891" max="15891" width="10.28515625" style="43" customWidth="1"/>
    <col min="15892" max="15892" width="12.42578125" style="43" customWidth="1"/>
    <col min="15893" max="15893" width="11" style="43" customWidth="1"/>
    <col min="15894" max="16129" width="11.42578125" style="43"/>
    <col min="16130" max="16130" width="38.7109375" style="43" bestFit="1" customWidth="1"/>
    <col min="16131" max="16131" width="7.7109375" style="43" customWidth="1"/>
    <col min="16132" max="16132" width="6.7109375" style="43" customWidth="1"/>
    <col min="16133" max="16133" width="9.85546875" style="43" customWidth="1"/>
    <col min="16134" max="16134" width="7.7109375" style="43" customWidth="1"/>
    <col min="16135" max="16135" width="6.7109375" style="43" customWidth="1"/>
    <col min="16136" max="16136" width="9.85546875" style="43" customWidth="1"/>
    <col min="16137" max="16137" width="7.7109375" style="43" customWidth="1"/>
    <col min="16138" max="16138" width="6.7109375" style="43" customWidth="1"/>
    <col min="16139" max="16139" width="9.85546875" style="43" customWidth="1"/>
    <col min="16140" max="16140" width="7.5703125" style="43" customWidth="1"/>
    <col min="16141" max="16141" width="6.7109375" style="43" customWidth="1"/>
    <col min="16142" max="16142" width="9.85546875" style="43" customWidth="1"/>
    <col min="16143" max="16143" width="8.7109375" style="43" customWidth="1"/>
    <col min="16144" max="16144" width="6.7109375" style="43" customWidth="1"/>
    <col min="16145" max="16145" width="9.85546875" style="43" customWidth="1"/>
    <col min="16146" max="16146" width="22.5703125" style="43" customWidth="1"/>
    <col min="16147" max="16147" width="10.28515625" style="43" customWidth="1"/>
    <col min="16148" max="16148" width="12.42578125" style="43" customWidth="1"/>
    <col min="16149" max="16149" width="11" style="43" customWidth="1"/>
    <col min="16150" max="16384" width="11.42578125" style="43"/>
  </cols>
  <sheetData>
    <row r="1" spans="1:20" ht="4.5" customHeight="1"/>
    <row r="2" spans="1:20" ht="15.75" customHeight="1">
      <c r="A2" s="189" t="s">
        <v>6113</v>
      </c>
      <c r="B2" s="189"/>
      <c r="C2" s="189"/>
      <c r="D2" s="189"/>
      <c r="E2" s="189"/>
      <c r="F2" s="189"/>
      <c r="G2" s="189"/>
      <c r="H2" s="189"/>
      <c r="I2" s="189"/>
      <c r="J2" s="189"/>
      <c r="K2" s="189"/>
      <c r="L2" s="189"/>
      <c r="M2" s="189"/>
      <c r="N2" s="189"/>
      <c r="O2" s="189"/>
      <c r="P2" s="189"/>
      <c r="Q2" s="189"/>
      <c r="R2" s="189"/>
      <c r="S2" s="189"/>
      <c r="T2" s="189"/>
    </row>
    <row r="3" spans="1:20" ht="38.25" customHeight="1">
      <c r="A3" s="188" t="s">
        <v>18749</v>
      </c>
      <c r="B3" s="188"/>
      <c r="C3" s="188"/>
      <c r="D3" s="188"/>
      <c r="E3" s="188"/>
      <c r="F3" s="188"/>
      <c r="G3" s="188"/>
      <c r="H3" s="188"/>
      <c r="I3" s="188"/>
      <c r="J3" s="188"/>
      <c r="K3" s="188"/>
      <c r="L3" s="188"/>
      <c r="M3" s="188"/>
      <c r="N3" s="188"/>
      <c r="O3" s="188"/>
      <c r="P3" s="188"/>
      <c r="Q3" s="188"/>
      <c r="R3" s="188"/>
      <c r="S3" s="188"/>
      <c r="T3" s="188"/>
    </row>
    <row r="4" spans="1:20" ht="16.5" customHeight="1">
      <c r="A4" s="44" t="str">
        <f>Anexo_01!A4</f>
        <v>DATOS DE LA INSTITUCIÓN EDUCATIVA</v>
      </c>
      <c r="B4" s="62"/>
      <c r="C4" s="45"/>
      <c r="D4" s="45"/>
      <c r="E4" s="45"/>
      <c r="F4" s="45"/>
      <c r="G4" s="45"/>
      <c r="H4" s="45"/>
      <c r="I4" s="45"/>
      <c r="J4" s="45"/>
      <c r="K4" s="45"/>
      <c r="L4" s="45"/>
      <c r="M4" s="45"/>
      <c r="N4" s="45"/>
      <c r="O4" s="45"/>
      <c r="P4" s="45"/>
      <c r="Q4" s="45"/>
      <c r="R4" s="45"/>
      <c r="S4" s="45"/>
      <c r="T4" s="45"/>
    </row>
    <row r="5" spans="1:20" ht="16.5" customHeight="1">
      <c r="A5" s="63" t="str">
        <f>Anexo_01!A5</f>
        <v>CÓDIGO MODULAR:</v>
      </c>
      <c r="B5" s="64"/>
      <c r="C5" s="185">
        <f>Anexo_01!C5</f>
        <v>578799</v>
      </c>
      <c r="D5" s="185"/>
      <c r="E5" s="65"/>
      <c r="F5" s="65"/>
      <c r="G5" s="65"/>
      <c r="H5" s="65"/>
      <c r="I5" s="65"/>
      <c r="J5" s="65"/>
      <c r="K5" s="65"/>
      <c r="L5" s="65"/>
      <c r="M5" s="65"/>
      <c r="N5" s="65"/>
      <c r="O5" s="65"/>
      <c r="P5" s="65"/>
      <c r="Q5" s="65"/>
      <c r="R5" s="65"/>
      <c r="S5" s="66"/>
      <c r="T5" s="66"/>
    </row>
    <row r="6" spans="1:20" ht="16.5" customHeight="1">
      <c r="A6" s="63" t="str">
        <f>Anexo_01!A6</f>
        <v>NOMBRE DE I.E.</v>
      </c>
      <c r="B6" s="64"/>
      <c r="C6" s="64" t="str">
        <f>Anexo_01!C6</f>
        <v>JOSE ANTONIO ENCINAS</v>
      </c>
      <c r="D6" s="65"/>
      <c r="E6" s="65"/>
      <c r="F6" s="65"/>
      <c r="G6" s="65"/>
      <c r="H6" s="64"/>
      <c r="I6" s="64"/>
      <c r="J6" s="65"/>
      <c r="K6" s="65"/>
      <c r="L6" s="64"/>
      <c r="M6" s="65"/>
      <c r="N6" s="64"/>
      <c r="O6" s="65"/>
      <c r="P6" s="65"/>
      <c r="Q6" s="65"/>
      <c r="R6" s="65"/>
      <c r="S6" s="66"/>
      <c r="T6" s="66"/>
    </row>
    <row r="7" spans="1:20" ht="16.5" customHeight="1">
      <c r="A7" s="63" t="str">
        <f>Anexo_01!A7</f>
        <v>NIVEL:</v>
      </c>
      <c r="B7" s="64"/>
      <c r="C7" s="64" t="str">
        <f>Anexo_01!C7</f>
        <v xml:space="preserve">F0 - SECUNDARIA                    </v>
      </c>
      <c r="D7" s="65"/>
      <c r="E7" s="65"/>
      <c r="F7" s="65"/>
      <c r="G7" s="65"/>
      <c r="H7" s="65"/>
      <c r="I7" s="65"/>
      <c r="J7" s="65"/>
      <c r="K7" s="65"/>
      <c r="L7" s="65"/>
      <c r="M7" s="65"/>
      <c r="N7" s="65"/>
      <c r="O7" s="65"/>
      <c r="P7" s="65"/>
      <c r="Q7" s="65"/>
      <c r="R7" s="65"/>
      <c r="S7" s="66"/>
      <c r="T7" s="66"/>
    </row>
    <row r="8" spans="1:20" ht="16.5" customHeight="1">
      <c r="A8" s="63" t="str">
        <f>Anexo_01!A8</f>
        <v>MODALIDAD :</v>
      </c>
      <c r="B8" s="64"/>
      <c r="C8" s="64" t="str">
        <f>Anexo_01!C8</f>
        <v xml:space="preserve">EDUCACIÓN BÁSICA REGULAR      </v>
      </c>
      <c r="D8" s="65"/>
      <c r="E8" s="65"/>
      <c r="F8" s="65"/>
      <c r="G8" s="65"/>
      <c r="H8" s="65"/>
      <c r="I8" s="65"/>
      <c r="J8" s="65"/>
      <c r="K8" s="65"/>
      <c r="L8" s="65"/>
      <c r="M8" s="65"/>
      <c r="N8" s="65"/>
      <c r="O8" s="65"/>
      <c r="P8" s="65"/>
      <c r="Q8" s="65"/>
      <c r="R8" s="65"/>
      <c r="S8" s="66"/>
      <c r="T8" s="66"/>
    </row>
    <row r="9" spans="1:20" ht="13.5" thickBot="1">
      <c r="B9" s="67"/>
      <c r="C9" s="67"/>
      <c r="D9" s="67"/>
      <c r="E9" s="67"/>
      <c r="F9" s="67"/>
      <c r="G9" s="67"/>
      <c r="H9" s="67"/>
      <c r="I9" s="67"/>
      <c r="J9" s="67"/>
      <c r="K9" s="67"/>
      <c r="L9" s="67"/>
      <c r="M9" s="67"/>
      <c r="N9" s="67"/>
      <c r="O9" s="67"/>
      <c r="P9" s="67"/>
    </row>
    <row r="10" spans="1:20" s="68" customFormat="1" ht="20.100000000000001" customHeight="1">
      <c r="A10" s="267" t="s">
        <v>6084</v>
      </c>
      <c r="B10" s="267" t="s">
        <v>6114</v>
      </c>
      <c r="C10" s="268" t="s">
        <v>6066</v>
      </c>
      <c r="D10" s="269"/>
      <c r="E10" s="270"/>
      <c r="F10" s="268" t="s">
        <v>6067</v>
      </c>
      <c r="G10" s="269"/>
      <c r="H10" s="270"/>
      <c r="I10" s="268" t="s">
        <v>6068</v>
      </c>
      <c r="J10" s="269"/>
      <c r="K10" s="270"/>
      <c r="L10" s="268" t="s">
        <v>6069</v>
      </c>
      <c r="M10" s="269"/>
      <c r="N10" s="270"/>
      <c r="O10" s="268" t="s">
        <v>6070</v>
      </c>
      <c r="P10" s="269"/>
      <c r="Q10" s="270"/>
      <c r="R10" s="268" t="s">
        <v>6115</v>
      </c>
      <c r="S10" s="269"/>
      <c r="T10" s="270"/>
    </row>
    <row r="11" spans="1:20" s="68" customFormat="1" ht="26.25" thickBot="1">
      <c r="A11" s="271"/>
      <c r="B11" s="271"/>
      <c r="C11" s="272" t="s">
        <v>6116</v>
      </c>
      <c r="D11" s="273" t="s">
        <v>6117</v>
      </c>
      <c r="E11" s="274" t="s">
        <v>6118</v>
      </c>
      <c r="F11" s="272" t="s">
        <v>6116</v>
      </c>
      <c r="G11" s="273" t="s">
        <v>6117</v>
      </c>
      <c r="H11" s="274" t="s">
        <v>6118</v>
      </c>
      <c r="I11" s="272" t="s">
        <v>6116</v>
      </c>
      <c r="J11" s="273" t="s">
        <v>6117</v>
      </c>
      <c r="K11" s="274" t="s">
        <v>6118</v>
      </c>
      <c r="L11" s="272" t="s">
        <v>6116</v>
      </c>
      <c r="M11" s="273" t="s">
        <v>6117</v>
      </c>
      <c r="N11" s="274" t="s">
        <v>6118</v>
      </c>
      <c r="O11" s="272" t="s">
        <v>6116</v>
      </c>
      <c r="P11" s="273" t="s">
        <v>6117</v>
      </c>
      <c r="Q11" s="274" t="s">
        <v>6118</v>
      </c>
      <c r="R11" s="275" t="s">
        <v>6116</v>
      </c>
      <c r="S11" s="276" t="s">
        <v>6117</v>
      </c>
      <c r="T11" s="277" t="s">
        <v>6118</v>
      </c>
    </row>
    <row r="12" spans="1:20" s="68" customFormat="1" ht="20.100000000000001" customHeight="1">
      <c r="A12" s="69">
        <v>1</v>
      </c>
      <c r="B12" s="70" t="s">
        <v>6119</v>
      </c>
      <c r="C12" s="9">
        <v>4</v>
      </c>
      <c r="D12" s="190">
        <f>Anexo_01!D13</f>
        <v>1</v>
      </c>
      <c r="E12" s="71">
        <f>C12*$D$12</f>
        <v>4</v>
      </c>
      <c r="F12" s="9">
        <v>4</v>
      </c>
      <c r="G12" s="190">
        <f>Anexo_01!E13</f>
        <v>1</v>
      </c>
      <c r="H12" s="71">
        <f>F12*$G$12</f>
        <v>4</v>
      </c>
      <c r="I12" s="9">
        <v>4</v>
      </c>
      <c r="J12" s="190">
        <f>Anexo_01!F13</f>
        <v>1</v>
      </c>
      <c r="K12" s="71">
        <f>I12*$J$12</f>
        <v>4</v>
      </c>
      <c r="L12" s="9">
        <v>4</v>
      </c>
      <c r="M12" s="190">
        <f>Anexo_01!G13</f>
        <v>1</v>
      </c>
      <c r="N12" s="71">
        <f>L12*$M$12</f>
        <v>4</v>
      </c>
      <c r="O12" s="9">
        <v>4</v>
      </c>
      <c r="P12" s="190">
        <f>Anexo_01!H13</f>
        <v>1</v>
      </c>
      <c r="Q12" s="71">
        <f>O12*$P$12</f>
        <v>4</v>
      </c>
      <c r="R12" s="72">
        <f>C12+F12+I12+L12+O12</f>
        <v>20</v>
      </c>
      <c r="S12" s="190">
        <f>D12+G12+J12+M12+P12</f>
        <v>5</v>
      </c>
      <c r="T12" s="73">
        <f>E12+H12+K12+N12+Q12</f>
        <v>20</v>
      </c>
    </row>
    <row r="13" spans="1:20" s="68" customFormat="1" ht="20.100000000000001" customHeight="1">
      <c r="A13" s="74">
        <v>2</v>
      </c>
      <c r="B13" s="75" t="s">
        <v>18551</v>
      </c>
      <c r="C13" s="10">
        <v>4</v>
      </c>
      <c r="D13" s="191"/>
      <c r="E13" s="76">
        <f t="shared" ref="E13:E23" si="0">C13*$D$12</f>
        <v>4</v>
      </c>
      <c r="F13" s="10">
        <v>4</v>
      </c>
      <c r="G13" s="191"/>
      <c r="H13" s="76">
        <f t="shared" ref="H13:H23" si="1">F13*$G$12</f>
        <v>4</v>
      </c>
      <c r="I13" s="10">
        <v>4</v>
      </c>
      <c r="J13" s="191"/>
      <c r="K13" s="76">
        <f t="shared" ref="K13:K23" si="2">I13*$J$12</f>
        <v>4</v>
      </c>
      <c r="L13" s="10">
        <v>4</v>
      </c>
      <c r="M13" s="191"/>
      <c r="N13" s="76">
        <f t="shared" ref="N13:N23" si="3">L13*$M$12</f>
        <v>4</v>
      </c>
      <c r="O13" s="10">
        <v>4</v>
      </c>
      <c r="P13" s="191"/>
      <c r="Q13" s="76">
        <f t="shared" ref="Q13:Q23" si="4">O13*$P$12</f>
        <v>4</v>
      </c>
      <c r="R13" s="77">
        <f t="shared" ref="R13:R23" si="5">C13+F13+I13+L13+O13</f>
        <v>20</v>
      </c>
      <c r="S13" s="191"/>
      <c r="T13" s="78">
        <f t="shared" ref="T13:T23" si="6">E13+H13+K13+N13+Q13</f>
        <v>20</v>
      </c>
    </row>
    <row r="14" spans="1:20" s="68" customFormat="1" ht="20.100000000000001" customHeight="1">
      <c r="A14" s="74">
        <v>3</v>
      </c>
      <c r="B14" s="75" t="s">
        <v>18550</v>
      </c>
      <c r="C14" s="10">
        <v>3</v>
      </c>
      <c r="D14" s="191"/>
      <c r="E14" s="76">
        <f t="shared" si="0"/>
        <v>3</v>
      </c>
      <c r="F14" s="10">
        <v>3</v>
      </c>
      <c r="G14" s="191"/>
      <c r="H14" s="76">
        <f t="shared" si="1"/>
        <v>3</v>
      </c>
      <c r="I14" s="10">
        <v>3</v>
      </c>
      <c r="J14" s="191"/>
      <c r="K14" s="76">
        <f t="shared" si="2"/>
        <v>3</v>
      </c>
      <c r="L14" s="10">
        <v>3</v>
      </c>
      <c r="M14" s="191"/>
      <c r="N14" s="76">
        <f t="shared" si="3"/>
        <v>3</v>
      </c>
      <c r="O14" s="10">
        <v>3</v>
      </c>
      <c r="P14" s="191"/>
      <c r="Q14" s="76">
        <f t="shared" si="4"/>
        <v>3</v>
      </c>
      <c r="R14" s="77">
        <f t="shared" si="5"/>
        <v>15</v>
      </c>
      <c r="S14" s="191"/>
      <c r="T14" s="78">
        <f t="shared" si="6"/>
        <v>15</v>
      </c>
    </row>
    <row r="15" spans="1:20" s="68" customFormat="1" ht="20.100000000000001" customHeight="1">
      <c r="A15" s="74">
        <v>4</v>
      </c>
      <c r="B15" s="75" t="s">
        <v>6120</v>
      </c>
      <c r="C15" s="11">
        <v>3</v>
      </c>
      <c r="D15" s="191"/>
      <c r="E15" s="76">
        <f t="shared" si="0"/>
        <v>3</v>
      </c>
      <c r="F15" s="11">
        <v>3</v>
      </c>
      <c r="G15" s="191"/>
      <c r="H15" s="76">
        <f t="shared" si="1"/>
        <v>3</v>
      </c>
      <c r="I15" s="11">
        <v>3</v>
      </c>
      <c r="J15" s="191"/>
      <c r="K15" s="76">
        <f t="shared" si="2"/>
        <v>3</v>
      </c>
      <c r="L15" s="11">
        <v>3</v>
      </c>
      <c r="M15" s="191"/>
      <c r="N15" s="76">
        <f t="shared" si="3"/>
        <v>3</v>
      </c>
      <c r="O15" s="11">
        <v>3</v>
      </c>
      <c r="P15" s="191"/>
      <c r="Q15" s="76">
        <f t="shared" si="4"/>
        <v>3</v>
      </c>
      <c r="R15" s="77">
        <f t="shared" si="5"/>
        <v>15</v>
      </c>
      <c r="S15" s="191"/>
      <c r="T15" s="78">
        <f t="shared" si="6"/>
        <v>15</v>
      </c>
    </row>
    <row r="16" spans="1:20" s="68" customFormat="1" ht="20.100000000000001" customHeight="1">
      <c r="A16" s="74">
        <v>5</v>
      </c>
      <c r="B16" s="75" t="s">
        <v>6164</v>
      </c>
      <c r="C16" s="11">
        <v>2</v>
      </c>
      <c r="D16" s="191"/>
      <c r="E16" s="76">
        <f t="shared" si="0"/>
        <v>2</v>
      </c>
      <c r="F16" s="11">
        <v>2</v>
      </c>
      <c r="G16" s="191"/>
      <c r="H16" s="76">
        <f t="shared" si="1"/>
        <v>2</v>
      </c>
      <c r="I16" s="11">
        <v>2</v>
      </c>
      <c r="J16" s="191"/>
      <c r="K16" s="76">
        <f t="shared" si="2"/>
        <v>2</v>
      </c>
      <c r="L16" s="11">
        <v>2</v>
      </c>
      <c r="M16" s="191"/>
      <c r="N16" s="76">
        <f t="shared" si="3"/>
        <v>2</v>
      </c>
      <c r="O16" s="11">
        <v>2</v>
      </c>
      <c r="P16" s="191"/>
      <c r="Q16" s="76">
        <f t="shared" si="4"/>
        <v>2</v>
      </c>
      <c r="R16" s="77">
        <f t="shared" si="5"/>
        <v>10</v>
      </c>
      <c r="S16" s="191"/>
      <c r="T16" s="78">
        <f t="shared" si="6"/>
        <v>10</v>
      </c>
    </row>
    <row r="17" spans="1:21" s="68" customFormat="1" ht="20.100000000000001" customHeight="1">
      <c r="A17" s="74">
        <v>6</v>
      </c>
      <c r="B17" s="75" t="s">
        <v>6159</v>
      </c>
      <c r="C17" s="11">
        <v>3</v>
      </c>
      <c r="D17" s="191"/>
      <c r="E17" s="76">
        <f t="shared" si="0"/>
        <v>3</v>
      </c>
      <c r="F17" s="11">
        <v>3</v>
      </c>
      <c r="G17" s="191"/>
      <c r="H17" s="76">
        <f t="shared" si="1"/>
        <v>3</v>
      </c>
      <c r="I17" s="11">
        <v>3</v>
      </c>
      <c r="J17" s="191"/>
      <c r="K17" s="76">
        <f t="shared" si="2"/>
        <v>3</v>
      </c>
      <c r="L17" s="11">
        <v>3</v>
      </c>
      <c r="M17" s="191"/>
      <c r="N17" s="76">
        <f t="shared" si="3"/>
        <v>3</v>
      </c>
      <c r="O17" s="11">
        <v>3</v>
      </c>
      <c r="P17" s="191"/>
      <c r="Q17" s="76">
        <f t="shared" si="4"/>
        <v>3</v>
      </c>
      <c r="R17" s="77">
        <f t="shared" si="5"/>
        <v>15</v>
      </c>
      <c r="S17" s="191"/>
      <c r="T17" s="78">
        <f t="shared" si="6"/>
        <v>15</v>
      </c>
    </row>
    <row r="18" spans="1:21" s="68" customFormat="1" ht="20.100000000000001" customHeight="1">
      <c r="A18" s="74">
        <v>7</v>
      </c>
      <c r="B18" s="75" t="s">
        <v>6165</v>
      </c>
      <c r="C18" s="11">
        <v>3</v>
      </c>
      <c r="D18" s="191"/>
      <c r="E18" s="76">
        <f t="shared" si="0"/>
        <v>3</v>
      </c>
      <c r="F18" s="11">
        <v>3</v>
      </c>
      <c r="G18" s="191"/>
      <c r="H18" s="76">
        <f t="shared" si="1"/>
        <v>3</v>
      </c>
      <c r="I18" s="11">
        <v>3</v>
      </c>
      <c r="J18" s="191"/>
      <c r="K18" s="76">
        <f t="shared" si="2"/>
        <v>3</v>
      </c>
      <c r="L18" s="11">
        <v>3</v>
      </c>
      <c r="M18" s="191"/>
      <c r="N18" s="76">
        <f t="shared" si="3"/>
        <v>3</v>
      </c>
      <c r="O18" s="11">
        <v>3</v>
      </c>
      <c r="P18" s="191"/>
      <c r="Q18" s="76">
        <f t="shared" si="4"/>
        <v>3</v>
      </c>
      <c r="R18" s="77">
        <f t="shared" si="5"/>
        <v>15</v>
      </c>
      <c r="S18" s="191"/>
      <c r="T18" s="78">
        <f t="shared" si="6"/>
        <v>15</v>
      </c>
    </row>
    <row r="19" spans="1:21" s="68" customFormat="1" ht="20.100000000000001" customHeight="1">
      <c r="A19" s="74">
        <v>8</v>
      </c>
      <c r="B19" s="75" t="s">
        <v>6121</v>
      </c>
      <c r="C19" s="11">
        <v>3</v>
      </c>
      <c r="D19" s="191"/>
      <c r="E19" s="76">
        <f t="shared" si="0"/>
        <v>3</v>
      </c>
      <c r="F19" s="11">
        <v>3</v>
      </c>
      <c r="G19" s="191"/>
      <c r="H19" s="76">
        <f t="shared" si="1"/>
        <v>3</v>
      </c>
      <c r="I19" s="11">
        <v>3</v>
      </c>
      <c r="J19" s="191"/>
      <c r="K19" s="76">
        <f t="shared" si="2"/>
        <v>3</v>
      </c>
      <c r="L19" s="11">
        <v>3</v>
      </c>
      <c r="M19" s="191"/>
      <c r="N19" s="76">
        <f t="shared" si="3"/>
        <v>3</v>
      </c>
      <c r="O19" s="11">
        <v>3</v>
      </c>
      <c r="P19" s="191"/>
      <c r="Q19" s="76">
        <f t="shared" si="4"/>
        <v>3</v>
      </c>
      <c r="R19" s="77">
        <f t="shared" si="5"/>
        <v>15</v>
      </c>
      <c r="S19" s="191"/>
      <c r="T19" s="78">
        <f t="shared" si="6"/>
        <v>15</v>
      </c>
    </row>
    <row r="20" spans="1:21" s="68" customFormat="1" ht="20.100000000000001" customHeight="1">
      <c r="A20" s="74">
        <v>9</v>
      </c>
      <c r="B20" s="75" t="s">
        <v>6122</v>
      </c>
      <c r="C20" s="11">
        <v>2</v>
      </c>
      <c r="D20" s="191"/>
      <c r="E20" s="76">
        <f t="shared" si="0"/>
        <v>2</v>
      </c>
      <c r="F20" s="11">
        <v>2</v>
      </c>
      <c r="G20" s="191"/>
      <c r="H20" s="76">
        <f t="shared" si="1"/>
        <v>2</v>
      </c>
      <c r="I20" s="11">
        <v>2</v>
      </c>
      <c r="J20" s="191"/>
      <c r="K20" s="76">
        <f t="shared" si="2"/>
        <v>2</v>
      </c>
      <c r="L20" s="11">
        <v>2</v>
      </c>
      <c r="M20" s="191"/>
      <c r="N20" s="76">
        <f t="shared" si="3"/>
        <v>2</v>
      </c>
      <c r="O20" s="11">
        <v>2</v>
      </c>
      <c r="P20" s="191"/>
      <c r="Q20" s="76">
        <f t="shared" si="4"/>
        <v>2</v>
      </c>
      <c r="R20" s="77">
        <f t="shared" si="5"/>
        <v>10</v>
      </c>
      <c r="S20" s="191"/>
      <c r="T20" s="78">
        <f t="shared" si="6"/>
        <v>10</v>
      </c>
    </row>
    <row r="21" spans="1:21" s="68" customFormat="1" ht="20.100000000000001" customHeight="1">
      <c r="A21" s="74">
        <v>10</v>
      </c>
      <c r="B21" s="75" t="s">
        <v>6166</v>
      </c>
      <c r="C21" s="11">
        <v>4</v>
      </c>
      <c r="D21" s="191"/>
      <c r="E21" s="76">
        <f t="shared" si="0"/>
        <v>4</v>
      </c>
      <c r="F21" s="11">
        <v>4</v>
      </c>
      <c r="G21" s="191"/>
      <c r="H21" s="76">
        <f t="shared" si="1"/>
        <v>4</v>
      </c>
      <c r="I21" s="11">
        <v>4</v>
      </c>
      <c r="J21" s="191"/>
      <c r="K21" s="76">
        <f t="shared" si="2"/>
        <v>4</v>
      </c>
      <c r="L21" s="11">
        <v>4</v>
      </c>
      <c r="M21" s="191"/>
      <c r="N21" s="76">
        <f t="shared" si="3"/>
        <v>4</v>
      </c>
      <c r="O21" s="11">
        <v>4</v>
      </c>
      <c r="P21" s="191"/>
      <c r="Q21" s="76">
        <f t="shared" si="4"/>
        <v>4</v>
      </c>
      <c r="R21" s="77">
        <f t="shared" si="5"/>
        <v>20</v>
      </c>
      <c r="S21" s="191"/>
      <c r="T21" s="78">
        <f t="shared" si="6"/>
        <v>20</v>
      </c>
    </row>
    <row r="22" spans="1:21" s="68" customFormat="1" ht="20.100000000000001" customHeight="1">
      <c r="A22" s="74">
        <v>11</v>
      </c>
      <c r="B22" s="75" t="s">
        <v>6123</v>
      </c>
      <c r="C22" s="10">
        <v>2</v>
      </c>
      <c r="D22" s="191"/>
      <c r="E22" s="76">
        <f t="shared" si="0"/>
        <v>2</v>
      </c>
      <c r="F22" s="10">
        <v>2</v>
      </c>
      <c r="G22" s="191"/>
      <c r="H22" s="76">
        <f t="shared" si="1"/>
        <v>2</v>
      </c>
      <c r="I22" s="10">
        <v>2</v>
      </c>
      <c r="J22" s="191"/>
      <c r="K22" s="76">
        <f t="shared" si="2"/>
        <v>2</v>
      </c>
      <c r="L22" s="10">
        <v>2</v>
      </c>
      <c r="M22" s="191"/>
      <c r="N22" s="76">
        <f t="shared" si="3"/>
        <v>2</v>
      </c>
      <c r="O22" s="10">
        <v>2</v>
      </c>
      <c r="P22" s="191"/>
      <c r="Q22" s="76">
        <f t="shared" si="4"/>
        <v>2</v>
      </c>
      <c r="R22" s="77">
        <f t="shared" si="5"/>
        <v>10</v>
      </c>
      <c r="S22" s="191"/>
      <c r="T22" s="78">
        <f t="shared" si="6"/>
        <v>10</v>
      </c>
    </row>
    <row r="23" spans="1:21" s="68" customFormat="1" ht="20.100000000000001" customHeight="1" thickBot="1">
      <c r="A23" s="74">
        <v>12</v>
      </c>
      <c r="B23" s="75" t="s">
        <v>6124</v>
      </c>
      <c r="C23" s="11">
        <v>2</v>
      </c>
      <c r="D23" s="191"/>
      <c r="E23" s="79">
        <f t="shared" si="0"/>
        <v>2</v>
      </c>
      <c r="F23" s="11">
        <v>2</v>
      </c>
      <c r="G23" s="191"/>
      <c r="H23" s="79">
        <f t="shared" si="1"/>
        <v>2</v>
      </c>
      <c r="I23" s="11">
        <v>2</v>
      </c>
      <c r="J23" s="191"/>
      <c r="K23" s="79">
        <f t="shared" si="2"/>
        <v>2</v>
      </c>
      <c r="L23" s="11">
        <v>2</v>
      </c>
      <c r="M23" s="191"/>
      <c r="N23" s="79">
        <f t="shared" si="3"/>
        <v>2</v>
      </c>
      <c r="O23" s="11">
        <v>2</v>
      </c>
      <c r="P23" s="191"/>
      <c r="Q23" s="79">
        <f t="shared" si="4"/>
        <v>2</v>
      </c>
      <c r="R23" s="80">
        <f t="shared" si="5"/>
        <v>10</v>
      </c>
      <c r="S23" s="191"/>
      <c r="T23" s="81">
        <f t="shared" si="6"/>
        <v>10</v>
      </c>
    </row>
    <row r="24" spans="1:21" s="68" customFormat="1" ht="20.100000000000001" customHeight="1" thickBot="1">
      <c r="A24" s="278"/>
      <c r="B24" s="278" t="s">
        <v>6125</v>
      </c>
      <c r="C24" s="279">
        <f>SUM(C12:C23)</f>
        <v>35</v>
      </c>
      <c r="D24" s="280">
        <f>D12</f>
        <v>1</v>
      </c>
      <c r="E24" s="281">
        <f>C24*D24</f>
        <v>35</v>
      </c>
      <c r="F24" s="279">
        <f>SUM(F12:F23)</f>
        <v>35</v>
      </c>
      <c r="G24" s="280">
        <f>G12</f>
        <v>1</v>
      </c>
      <c r="H24" s="281">
        <f>F24*G24</f>
        <v>35</v>
      </c>
      <c r="I24" s="279">
        <f>SUM(I12:I23)</f>
        <v>35</v>
      </c>
      <c r="J24" s="280">
        <f>J12</f>
        <v>1</v>
      </c>
      <c r="K24" s="281">
        <f>I24*J24</f>
        <v>35</v>
      </c>
      <c r="L24" s="279">
        <f>SUM(L12:L23)</f>
        <v>35</v>
      </c>
      <c r="M24" s="280">
        <f>M12</f>
        <v>1</v>
      </c>
      <c r="N24" s="281">
        <f>L24*M24</f>
        <v>35</v>
      </c>
      <c r="O24" s="279">
        <f>SUM(O12:O23)</f>
        <v>35</v>
      </c>
      <c r="P24" s="280">
        <f>P12</f>
        <v>1</v>
      </c>
      <c r="Q24" s="281">
        <f>O24*P24</f>
        <v>35</v>
      </c>
      <c r="R24" s="279">
        <f>SUM(R12:R23)</f>
        <v>175</v>
      </c>
      <c r="S24" s="280">
        <f>S12</f>
        <v>5</v>
      </c>
      <c r="T24" s="281">
        <f>SUM(T12:T23)</f>
        <v>175</v>
      </c>
    </row>
    <row r="25" spans="1:21" s="68" customFormat="1" ht="18" customHeight="1">
      <c r="C25" s="186" t="str">
        <f>IF(C24=Anexo_01!$M$11,"","NO COINCIDE")</f>
        <v/>
      </c>
      <c r="D25" s="186"/>
      <c r="E25" s="186"/>
      <c r="F25" s="186" t="str">
        <f>IF(F24=Anexo_01!$M$11,"","NO COINCIDE")</f>
        <v/>
      </c>
      <c r="G25" s="186"/>
      <c r="H25" s="186"/>
      <c r="I25" s="186" t="str">
        <f>IF(I24=Anexo_01!$M$11,"","NO COINCIDE")</f>
        <v/>
      </c>
      <c r="J25" s="186"/>
      <c r="K25" s="186"/>
      <c r="L25" s="186" t="str">
        <f>IF(L24=Anexo_01!$M$11,"","NO COINCIDE")</f>
        <v/>
      </c>
      <c r="M25" s="186"/>
      <c r="N25" s="186"/>
      <c r="O25" s="186" t="str">
        <f>IF(O24=Anexo_01!$M$11,"","NO COINCIDE")</f>
        <v/>
      </c>
      <c r="P25" s="186"/>
      <c r="Q25" s="186"/>
      <c r="R25" s="82"/>
    </row>
    <row r="26" spans="1:21" s="68" customFormat="1" ht="18" customHeight="1">
      <c r="C26" s="187" t="s">
        <v>6066</v>
      </c>
      <c r="D26" s="187"/>
      <c r="E26" s="187"/>
      <c r="F26" s="187" t="s">
        <v>6067</v>
      </c>
      <c r="G26" s="187"/>
      <c r="H26" s="187"/>
      <c r="I26" s="187" t="s">
        <v>6068</v>
      </c>
      <c r="J26" s="187"/>
      <c r="K26" s="187"/>
      <c r="L26" s="187" t="s">
        <v>6069</v>
      </c>
      <c r="M26" s="187"/>
      <c r="N26" s="187"/>
      <c r="O26" s="187" t="s">
        <v>6070</v>
      </c>
      <c r="P26" s="187"/>
      <c r="Q26" s="187"/>
      <c r="R26" s="82"/>
      <c r="S26" s="118" t="s">
        <v>6091</v>
      </c>
      <c r="T26" s="264">
        <f>T24+R34</f>
        <v>175</v>
      </c>
      <c r="U26" s="60" t="str">
        <f>IF(T26=Anexo_01!O14,"","NO COINCIDE")</f>
        <v/>
      </c>
    </row>
    <row r="27" spans="1:21" s="46" customFormat="1" ht="18" customHeight="1">
      <c r="B27" s="83" t="s">
        <v>6126</v>
      </c>
      <c r="C27" s="13" t="s">
        <v>6161</v>
      </c>
      <c r="D27" s="14"/>
      <c r="E27" s="15"/>
      <c r="F27" s="13" t="s">
        <v>6161</v>
      </c>
      <c r="G27" s="14"/>
      <c r="H27" s="15"/>
      <c r="I27" s="13" t="s">
        <v>6161</v>
      </c>
      <c r="J27" s="14"/>
      <c r="K27" s="15"/>
      <c r="L27" s="13" t="s">
        <v>6161</v>
      </c>
      <c r="M27" s="14"/>
      <c r="N27" s="15"/>
      <c r="O27" s="13" t="s">
        <v>6161</v>
      </c>
      <c r="P27" s="14"/>
      <c r="Q27" s="15"/>
      <c r="R27" s="47"/>
    </row>
    <row r="28" spans="1:21" s="46" customFormat="1" ht="18" customHeight="1">
      <c r="B28" s="83"/>
      <c r="C28" s="13"/>
      <c r="D28" s="14"/>
      <c r="E28" s="15"/>
      <c r="F28" s="13"/>
      <c r="G28" s="14"/>
      <c r="H28" s="15"/>
      <c r="I28" s="13"/>
      <c r="J28" s="14"/>
      <c r="K28" s="14"/>
      <c r="L28" s="13"/>
      <c r="M28" s="14"/>
      <c r="N28" s="14"/>
      <c r="O28" s="13"/>
      <c r="P28" s="14"/>
      <c r="Q28" s="15"/>
      <c r="R28" s="47"/>
    </row>
    <row r="29" spans="1:21" s="46" customFormat="1" ht="18" customHeight="1">
      <c r="B29" s="83"/>
      <c r="C29" s="13"/>
      <c r="D29" s="14"/>
      <c r="E29" s="15"/>
      <c r="F29" s="13"/>
      <c r="G29" s="14"/>
      <c r="H29" s="15"/>
      <c r="I29" s="13"/>
      <c r="J29" s="14"/>
      <c r="K29" s="14"/>
      <c r="L29" s="13"/>
      <c r="M29" s="14"/>
      <c r="N29" s="14"/>
      <c r="O29" s="13"/>
      <c r="P29" s="14"/>
      <c r="Q29" s="15"/>
      <c r="R29" s="47"/>
    </row>
    <row r="30" spans="1:21" s="46" customFormat="1" ht="18" customHeight="1">
      <c r="B30" s="83"/>
      <c r="C30" s="13"/>
      <c r="D30" s="14"/>
      <c r="E30" s="15"/>
      <c r="F30" s="13"/>
      <c r="G30" s="14"/>
      <c r="H30" s="15"/>
      <c r="I30" s="13"/>
      <c r="J30" s="14"/>
      <c r="K30" s="14"/>
      <c r="L30" s="13"/>
      <c r="M30" s="14"/>
      <c r="N30" s="14"/>
      <c r="O30" s="13"/>
      <c r="P30" s="14"/>
      <c r="Q30" s="15"/>
      <c r="R30" s="47"/>
    </row>
    <row r="31" spans="1:21" s="46" customFormat="1" ht="14.25" customHeight="1" thickBot="1">
      <c r="B31" s="83"/>
      <c r="C31" s="13"/>
      <c r="D31" s="14"/>
      <c r="E31" s="15"/>
      <c r="F31" s="13"/>
      <c r="G31" s="14"/>
      <c r="H31" s="15"/>
      <c r="I31" s="13"/>
      <c r="J31" s="14"/>
      <c r="K31" s="14"/>
      <c r="L31" s="13"/>
      <c r="M31" s="14"/>
      <c r="N31" s="14"/>
      <c r="O31" s="13"/>
      <c r="P31" s="14"/>
      <c r="Q31" s="15"/>
      <c r="R31" s="47"/>
    </row>
    <row r="32" spans="1:21" s="46" customFormat="1" ht="18" hidden="1" customHeight="1" thickBot="1">
      <c r="B32" s="83"/>
      <c r="C32" s="154"/>
      <c r="D32" s="155"/>
      <c r="E32" s="156"/>
      <c r="F32" s="154"/>
      <c r="G32" s="155"/>
      <c r="H32" s="156"/>
      <c r="I32" s="154"/>
      <c r="J32" s="155"/>
      <c r="K32" s="155"/>
      <c r="L32" s="154"/>
      <c r="M32" s="155"/>
      <c r="N32" s="155"/>
      <c r="O32" s="154"/>
      <c r="P32" s="155"/>
      <c r="Q32" s="156"/>
      <c r="R32" s="47"/>
    </row>
    <row r="33" spans="1:19" s="46" customFormat="1" ht="18" hidden="1" customHeight="1" thickBot="1">
      <c r="C33" s="157"/>
      <c r="D33" s="158"/>
      <c r="E33" s="159"/>
      <c r="F33" s="157"/>
      <c r="G33" s="158"/>
      <c r="H33" s="159"/>
      <c r="I33" s="157"/>
      <c r="J33" s="158"/>
      <c r="K33" s="158"/>
      <c r="L33" s="157"/>
      <c r="M33" s="158"/>
      <c r="N33" s="158"/>
      <c r="O33" s="157"/>
      <c r="P33" s="158"/>
      <c r="Q33" s="159"/>
      <c r="R33" s="47"/>
    </row>
    <row r="34" spans="1:19" s="46" customFormat="1" ht="21" customHeight="1">
      <c r="B34" s="61" t="s">
        <v>6158</v>
      </c>
      <c r="C34" s="282">
        <f>SUM(E27:E33)</f>
        <v>0</v>
      </c>
      <c r="D34" s="283" t="s">
        <v>6127</v>
      </c>
      <c r="E34" s="284"/>
      <c r="F34" s="282">
        <f>SUM(H27:H33)</f>
        <v>0</v>
      </c>
      <c r="G34" s="283" t="s">
        <v>6127</v>
      </c>
      <c r="H34" s="284"/>
      <c r="I34" s="282">
        <f>SUM(K27:K33)</f>
        <v>0</v>
      </c>
      <c r="J34" s="283" t="s">
        <v>6127</v>
      </c>
      <c r="K34" s="284"/>
      <c r="L34" s="282">
        <f>SUM(N27:N33)</f>
        <v>0</v>
      </c>
      <c r="M34" s="283" t="s">
        <v>6127</v>
      </c>
      <c r="N34" s="284"/>
      <c r="O34" s="282">
        <f>SUM(Q27:Q33)</f>
        <v>0</v>
      </c>
      <c r="P34" s="283" t="s">
        <v>6127</v>
      </c>
      <c r="Q34" s="284"/>
      <c r="R34" s="84">
        <f>SUM(C34:Q34)</f>
        <v>0</v>
      </c>
      <c r="S34" s="60" t="str">
        <f>IF(R34=Anexo_01!O13,"","NO COINCIDE")</f>
        <v/>
      </c>
    </row>
    <row r="36" spans="1:19" hidden="1"/>
    <row r="37" spans="1:19" hidden="1">
      <c r="B37" s="48"/>
    </row>
    <row r="38" spans="1:19" hidden="1">
      <c r="B38" s="48"/>
    </row>
    <row r="39" spans="1:19" hidden="1">
      <c r="B39" s="48"/>
    </row>
    <row r="40" spans="1:19" hidden="1"/>
    <row r="41" spans="1:19" hidden="1"/>
    <row r="42" spans="1:19" hidden="1"/>
    <row r="43" spans="1:19" ht="23.25" hidden="1">
      <c r="A43" s="120" t="s">
        <v>6157</v>
      </c>
    </row>
    <row r="44" spans="1:19" ht="13.5" hidden="1" thickBot="1"/>
    <row r="45" spans="1:19" hidden="1">
      <c r="A45" s="183" t="s">
        <v>6084</v>
      </c>
      <c r="B45" s="183" t="s">
        <v>6114</v>
      </c>
    </row>
    <row r="46" spans="1:19" ht="13.5" hidden="1" thickBot="1">
      <c r="A46" s="184"/>
      <c r="B46" s="184"/>
    </row>
    <row r="47" spans="1:19" ht="15" hidden="1" customHeight="1">
      <c r="A47" s="72">
        <v>1</v>
      </c>
      <c r="B47" s="165" t="str">
        <f>B12</f>
        <v>Matemática</v>
      </c>
    </row>
    <row r="48" spans="1:19" ht="15" hidden="1" customHeight="1">
      <c r="A48" s="77">
        <v>2</v>
      </c>
      <c r="B48" s="166" t="s">
        <v>18549</v>
      </c>
    </row>
    <row r="49" spans="1:2" ht="15" hidden="1" customHeight="1">
      <c r="A49" s="77">
        <v>3</v>
      </c>
      <c r="B49" s="166" t="s">
        <v>18550</v>
      </c>
    </row>
    <row r="50" spans="1:2" ht="15" hidden="1" customHeight="1">
      <c r="A50" s="77">
        <v>4</v>
      </c>
      <c r="B50" s="166" t="str">
        <f t="shared" ref="B50:B53" si="7">B15</f>
        <v>Inglés</v>
      </c>
    </row>
    <row r="51" spans="1:2" ht="15" hidden="1" customHeight="1">
      <c r="A51" s="77">
        <v>5</v>
      </c>
      <c r="B51" s="166" t="str">
        <f t="shared" si="7"/>
        <v>Arte y Cultura</v>
      </c>
    </row>
    <row r="52" spans="1:2" ht="15" hidden="1" customHeight="1">
      <c r="A52" s="77">
        <v>6</v>
      </c>
      <c r="B52" s="166" t="str">
        <f t="shared" si="7"/>
        <v>Ciencias Sociales</v>
      </c>
    </row>
    <row r="53" spans="1:2" ht="15" hidden="1" customHeight="1">
      <c r="A53" s="77">
        <v>7</v>
      </c>
      <c r="B53" s="166" t="str">
        <f t="shared" si="7"/>
        <v>Desarrollo personal, ciudadanía y cívica</v>
      </c>
    </row>
    <row r="54" spans="1:2" ht="15" hidden="1" customHeight="1">
      <c r="A54" s="77">
        <v>8</v>
      </c>
      <c r="B54" s="166" t="str">
        <f t="shared" ref="B54:B58" si="8">B19</f>
        <v>Educación Física</v>
      </c>
    </row>
    <row r="55" spans="1:2" ht="15" hidden="1" customHeight="1">
      <c r="A55" s="77">
        <v>9</v>
      </c>
      <c r="B55" s="166" t="str">
        <f t="shared" si="8"/>
        <v>Educación Religiosa</v>
      </c>
    </row>
    <row r="56" spans="1:2" ht="15" hidden="1" customHeight="1">
      <c r="A56" s="77">
        <v>10</v>
      </c>
      <c r="B56" s="166" t="str">
        <f t="shared" si="8"/>
        <v>Ciencias y Tecnología</v>
      </c>
    </row>
    <row r="57" spans="1:2" ht="15" hidden="1" customHeight="1">
      <c r="A57" s="77">
        <v>11</v>
      </c>
      <c r="B57" s="166" t="str">
        <f t="shared" si="8"/>
        <v>Educación para el Trabajo</v>
      </c>
    </row>
    <row r="58" spans="1:2" ht="15" hidden="1" customHeight="1">
      <c r="A58" s="77">
        <v>12</v>
      </c>
      <c r="B58" s="166" t="str">
        <f t="shared" si="8"/>
        <v>Tutoría</v>
      </c>
    </row>
    <row r="59" spans="1:2" ht="15" hidden="1" customHeight="1">
      <c r="A59" s="77">
        <v>13</v>
      </c>
      <c r="B59" s="167" t="s">
        <v>13802</v>
      </c>
    </row>
    <row r="60" spans="1:2" ht="15" hidden="1" customHeight="1">
      <c r="A60" s="77">
        <v>14</v>
      </c>
      <c r="B60" s="167" t="s">
        <v>13803</v>
      </c>
    </row>
    <row r="61" spans="1:2" ht="15" hidden="1" customHeight="1">
      <c r="A61" s="77">
        <v>15</v>
      </c>
      <c r="B61" s="167" t="s">
        <v>13804</v>
      </c>
    </row>
    <row r="62" spans="1:2" ht="15" hidden="1" customHeight="1">
      <c r="A62" s="77">
        <v>16</v>
      </c>
      <c r="B62" s="167" t="s">
        <v>18548</v>
      </c>
    </row>
    <row r="63" spans="1:2" ht="15" hidden="1" customHeight="1">
      <c r="A63" s="77">
        <v>17</v>
      </c>
      <c r="B63" s="167" t="s">
        <v>13805</v>
      </c>
    </row>
    <row r="64" spans="1:2" ht="15" hidden="1" customHeight="1">
      <c r="A64" s="77">
        <v>18</v>
      </c>
      <c r="B64" s="167" t="s">
        <v>18547</v>
      </c>
    </row>
    <row r="65" spans="1:2" ht="15" hidden="1" customHeight="1" thickBot="1">
      <c r="A65" s="168">
        <v>19</v>
      </c>
      <c r="B65" s="169" t="s">
        <v>13806</v>
      </c>
    </row>
    <row r="66" spans="1:2" hidden="1"/>
    <row r="67" spans="1:2" hidden="1"/>
  </sheetData>
  <sheetProtection algorithmName="SHA-512" hashValue="I7Gz+0lw8Juq0i89rPs9dT/VU2YvDIPJfA2PMxWa4zXRJ4zfZouECTsmWmxdUBgsLzkm5KLbfXo9O5KRHzFkvQ==" saltValue="tjQtOjp6+ah9nvrM9uc7dw==" spinCount="100000" sheet="1" objects="1" scenarios="1"/>
  <mergeCells count="29">
    <mergeCell ref="A3:T3"/>
    <mergeCell ref="A2:T2"/>
    <mergeCell ref="D12:D23"/>
    <mergeCell ref="G12:G23"/>
    <mergeCell ref="J12:J23"/>
    <mergeCell ref="M12:M23"/>
    <mergeCell ref="P12:P23"/>
    <mergeCell ref="S12:S23"/>
    <mergeCell ref="A10:A11"/>
    <mergeCell ref="B10:B11"/>
    <mergeCell ref="C10:E10"/>
    <mergeCell ref="F10:H10"/>
    <mergeCell ref="I10:K10"/>
    <mergeCell ref="L10:N10"/>
    <mergeCell ref="O10:Q10"/>
    <mergeCell ref="R10:T10"/>
    <mergeCell ref="I25:K25"/>
    <mergeCell ref="L25:N25"/>
    <mergeCell ref="O25:Q25"/>
    <mergeCell ref="C26:E26"/>
    <mergeCell ref="F26:H26"/>
    <mergeCell ref="I26:K26"/>
    <mergeCell ref="L26:N26"/>
    <mergeCell ref="O26:Q26"/>
    <mergeCell ref="A45:A46"/>
    <mergeCell ref="B45:B46"/>
    <mergeCell ref="C5:D5"/>
    <mergeCell ref="C25:E25"/>
    <mergeCell ref="F25:H25"/>
  </mergeCells>
  <printOptions horizontalCentered="1"/>
  <pageMargins left="0.43307086614173229" right="0.39370078740157483" top="0.62992125984251968" bottom="0.51181102362204722" header="0" footer="0"/>
  <pageSetup paperSize="9" scale="6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2"/>
  <sheetViews>
    <sheetView showGridLines="0" view="pageBreakPreview" topLeftCell="A173" zoomScaleNormal="80" zoomScaleSheetLayoutView="100" workbookViewId="0">
      <selection activeCell="J1193" sqref="J1193"/>
    </sheetView>
  </sheetViews>
  <sheetFormatPr baseColWidth="10" defaultColWidth="11.42578125" defaultRowHeight="16.5"/>
  <cols>
    <col min="1" max="1" width="3.85546875" style="86" customWidth="1"/>
    <col min="2" max="2" width="13.42578125" style="86" customWidth="1"/>
    <col min="3" max="3" width="33.7109375" style="86" customWidth="1"/>
    <col min="4" max="8" width="6.28515625" style="86" customWidth="1"/>
    <col min="9" max="9" width="9.85546875" style="86" customWidth="1"/>
    <col min="10" max="10" width="27.28515625" style="86" customWidth="1"/>
    <col min="11" max="11" width="10" style="86" customWidth="1"/>
    <col min="12" max="14" width="11.42578125" style="86"/>
    <col min="15" max="15" width="0" style="86" hidden="1" customWidth="1"/>
    <col min="16" max="16384" width="11.42578125" style="86"/>
  </cols>
  <sheetData>
    <row r="1" spans="1:11">
      <c r="K1" s="123"/>
    </row>
    <row r="2" spans="1:11" ht="16.5" customHeight="1">
      <c r="A2" s="200" t="s">
        <v>6131</v>
      </c>
      <c r="B2" s="200"/>
      <c r="C2" s="200"/>
      <c r="D2" s="200"/>
      <c r="E2" s="200"/>
      <c r="F2" s="200"/>
      <c r="G2" s="200"/>
      <c r="H2" s="200"/>
      <c r="I2" s="200"/>
      <c r="J2" s="200"/>
      <c r="K2" s="200"/>
    </row>
    <row r="3" spans="1:11">
      <c r="A3" s="201" t="s">
        <v>18750</v>
      </c>
      <c r="B3" s="201"/>
      <c r="C3" s="201"/>
      <c r="D3" s="201"/>
      <c r="E3" s="201"/>
      <c r="F3" s="201"/>
      <c r="G3" s="201"/>
      <c r="H3" s="201"/>
      <c r="I3" s="201"/>
      <c r="J3" s="201"/>
      <c r="K3" s="201"/>
    </row>
    <row r="4" spans="1:11" s="88" customFormat="1" ht="12.75">
      <c r="A4" s="87" t="str">
        <f>Anexo_01!A4</f>
        <v>DATOS DE LA INSTITUCIÓN EDUCATIVA</v>
      </c>
    </row>
    <row r="5" spans="1:11" s="88" customFormat="1" ht="15.75" customHeight="1">
      <c r="A5" s="89" t="str">
        <f>Anexo_01!A5</f>
        <v>CÓDIGO MODULAR:</v>
      </c>
      <c r="C5" s="90">
        <f>Anexo_01!C5</f>
        <v>578799</v>
      </c>
    </row>
    <row r="6" spans="1:11" s="88" customFormat="1" ht="15.75" customHeight="1">
      <c r="A6" s="89" t="str">
        <f>Anexo_01!A6</f>
        <v>NOMBRE DE I.E.</v>
      </c>
      <c r="C6" s="88" t="str">
        <f>Anexo_01!C6</f>
        <v>JOSE ANTONIO ENCINAS</v>
      </c>
    </row>
    <row r="7" spans="1:11" s="88" customFormat="1" ht="15.75" customHeight="1">
      <c r="A7" s="89" t="str">
        <f>Anexo_01!A7</f>
        <v>NIVEL:</v>
      </c>
      <c r="C7" s="88" t="str">
        <f>Anexo_01!C7</f>
        <v xml:space="preserve">F0 - SECUNDARIA                    </v>
      </c>
    </row>
    <row r="8" spans="1:11" s="88" customFormat="1" ht="15.75" customHeight="1">
      <c r="A8" s="89" t="str">
        <f>Anexo_01!A8</f>
        <v>MODALIDAD :</v>
      </c>
      <c r="C8" s="88" t="str">
        <f>Anexo_01!C8</f>
        <v xml:space="preserve">EDUCACIÓN BÁSICA REGULAR      </v>
      </c>
    </row>
    <row r="9" spans="1:11" s="88" customFormat="1" ht="3" customHeight="1"/>
    <row r="10" spans="1:11" s="88" customFormat="1" ht="17.25" customHeight="1">
      <c r="A10" s="285" t="s">
        <v>6084</v>
      </c>
      <c r="B10" s="286"/>
      <c r="C10" s="287" t="s">
        <v>6129</v>
      </c>
      <c r="D10" s="285" t="s">
        <v>6132</v>
      </c>
      <c r="E10" s="285"/>
      <c r="F10" s="285"/>
      <c r="G10" s="285"/>
      <c r="H10" s="285"/>
      <c r="I10" s="288" t="s">
        <v>6118</v>
      </c>
      <c r="J10" s="289" t="s">
        <v>6087</v>
      </c>
      <c r="K10" s="288" t="s">
        <v>6130</v>
      </c>
    </row>
    <row r="11" spans="1:11" s="88" customFormat="1" ht="15.75" customHeight="1">
      <c r="A11" s="285"/>
      <c r="B11" s="290"/>
      <c r="C11" s="291"/>
      <c r="D11" s="292" t="s">
        <v>6066</v>
      </c>
      <c r="E11" s="292" t="s">
        <v>6067</v>
      </c>
      <c r="F11" s="292" t="s">
        <v>6068</v>
      </c>
      <c r="G11" s="292" t="s">
        <v>6069</v>
      </c>
      <c r="H11" s="292" t="s">
        <v>6070</v>
      </c>
      <c r="I11" s="288"/>
      <c r="J11" s="293"/>
      <c r="K11" s="288"/>
    </row>
    <row r="12" spans="1:11" s="88" customFormat="1" ht="13.5" customHeight="1">
      <c r="A12" s="192">
        <v>1</v>
      </c>
      <c r="B12" s="91" t="s">
        <v>6133</v>
      </c>
      <c r="C12" s="112" t="str">
        <f>Anexo_01!$I20</f>
        <v>1169114331E2</v>
      </c>
      <c r="D12" s="97"/>
      <c r="E12" s="98"/>
      <c r="F12" s="98"/>
      <c r="G12" s="98"/>
      <c r="H12" s="99"/>
      <c r="I12" s="160" t="str">
        <f>IF(SUM(D12:H12)=0,"",SUM(D12:H12))</f>
        <v/>
      </c>
      <c r="J12" s="106" t="s">
        <v>6128</v>
      </c>
      <c r="K12" s="195">
        <f>SUM(I12:I20)</f>
        <v>0</v>
      </c>
    </row>
    <row r="13" spans="1:11" s="88" customFormat="1" ht="13.5" customHeight="1">
      <c r="A13" s="193"/>
      <c r="B13" s="93" t="s">
        <v>6134</v>
      </c>
      <c r="C13" s="113" t="str">
        <f>Anexo_01!$D20</f>
        <v>DIRECTOR I.E.</v>
      </c>
      <c r="D13" s="100"/>
      <c r="E13" s="101"/>
      <c r="F13" s="101"/>
      <c r="G13" s="101"/>
      <c r="H13" s="102"/>
      <c r="I13" s="161" t="str">
        <f t="shared" ref="I13:I20" si="0">IF(SUM(D13:H13)=0,"",SUM(D13:H13))</f>
        <v/>
      </c>
      <c r="J13" s="107"/>
      <c r="K13" s="196"/>
    </row>
    <row r="14" spans="1:11" s="88" customFormat="1" ht="13.5" customHeight="1">
      <c r="A14" s="193"/>
      <c r="B14" s="93" t="s">
        <v>6140</v>
      </c>
      <c r="C14" s="113" t="str">
        <f>Anexo_01!$B20</f>
        <v>VACANTE</v>
      </c>
      <c r="D14" s="100"/>
      <c r="E14" s="101"/>
      <c r="F14" s="101"/>
      <c r="G14" s="101"/>
      <c r="H14" s="102"/>
      <c r="I14" s="161" t="str">
        <f t="shared" si="0"/>
        <v/>
      </c>
      <c r="J14" s="107"/>
      <c r="K14" s="196"/>
    </row>
    <row r="15" spans="1:11" s="88" customFormat="1" ht="13.5" customHeight="1">
      <c r="A15" s="193"/>
      <c r="B15" s="93" t="s">
        <v>6135</v>
      </c>
      <c r="C15" s="113" t="str">
        <f>CONCATENATE("10",Anexo_01!$P20)</f>
        <v>10</v>
      </c>
      <c r="D15" s="100"/>
      <c r="E15" s="101"/>
      <c r="F15" s="101"/>
      <c r="G15" s="101"/>
      <c r="H15" s="102"/>
      <c r="I15" s="161" t="str">
        <f t="shared" si="0"/>
        <v/>
      </c>
      <c r="J15" s="107"/>
      <c r="K15" s="196"/>
    </row>
    <row r="16" spans="1:11" s="88" customFormat="1" ht="13.5" customHeight="1">
      <c r="A16" s="193"/>
      <c r="B16" s="93" t="s">
        <v>6136</v>
      </c>
      <c r="C16" s="114" t="str">
        <f>Anexo_01!$F20</f>
        <v>G. INSTITUCIONAL</v>
      </c>
      <c r="D16" s="100"/>
      <c r="E16" s="101"/>
      <c r="F16" s="101"/>
      <c r="G16" s="101"/>
      <c r="H16" s="102"/>
      <c r="I16" s="161" t="str">
        <f t="shared" si="0"/>
        <v/>
      </c>
      <c r="J16" s="107"/>
      <c r="K16" s="196"/>
    </row>
    <row r="17" spans="1:11" s="88" customFormat="1" ht="13.5" customHeight="1">
      <c r="A17" s="193"/>
      <c r="B17" s="93" t="s">
        <v>6137</v>
      </c>
      <c r="C17" s="113" t="str">
        <f>Anexo_01!$Q20</f>
        <v>1</v>
      </c>
      <c r="D17" s="100"/>
      <c r="E17" s="101"/>
      <c r="F17" s="101"/>
      <c r="G17" s="101"/>
      <c r="H17" s="102"/>
      <c r="I17" s="161" t="str">
        <f t="shared" si="0"/>
        <v/>
      </c>
      <c r="J17" s="107" t="s">
        <v>6128</v>
      </c>
      <c r="K17" s="196"/>
    </row>
    <row r="18" spans="1:11" s="88" customFormat="1" ht="13.5" customHeight="1">
      <c r="A18" s="193"/>
      <c r="B18" s="93" t="s">
        <v>6138</v>
      </c>
      <c r="C18" s="115">
        <v>32</v>
      </c>
      <c r="D18" s="100"/>
      <c r="E18" s="101"/>
      <c r="F18" s="101"/>
      <c r="G18" s="101"/>
      <c r="H18" s="102"/>
      <c r="I18" s="161" t="str">
        <f t="shared" si="0"/>
        <v/>
      </c>
      <c r="J18" s="107"/>
      <c r="K18" s="196"/>
    </row>
    <row r="19" spans="1:11" s="88" customFormat="1" ht="13.5" customHeight="1">
      <c r="A19" s="193"/>
      <c r="B19" s="93" t="s">
        <v>6139</v>
      </c>
      <c r="C19" s="198"/>
      <c r="D19" s="100"/>
      <c r="E19" s="101"/>
      <c r="F19" s="101"/>
      <c r="G19" s="101"/>
      <c r="H19" s="102"/>
      <c r="I19" s="161" t="str">
        <f t="shared" si="0"/>
        <v/>
      </c>
      <c r="J19" s="107"/>
      <c r="K19" s="196"/>
    </row>
    <row r="20" spans="1:11" ht="13.5" customHeight="1">
      <c r="A20" s="194"/>
      <c r="B20" s="95" t="s">
        <v>6143</v>
      </c>
      <c r="C20" s="199"/>
      <c r="D20" s="103"/>
      <c r="E20" s="104"/>
      <c r="F20" s="104"/>
      <c r="G20" s="104"/>
      <c r="H20" s="105"/>
      <c r="I20" s="162" t="str">
        <f t="shared" si="0"/>
        <v/>
      </c>
      <c r="J20" s="108"/>
      <c r="K20" s="197"/>
    </row>
    <row r="21" spans="1:11" s="88" customFormat="1" ht="13.5" customHeight="1">
      <c r="A21" s="192">
        <v>2</v>
      </c>
      <c r="B21" s="91" t="s">
        <v>6133</v>
      </c>
      <c r="C21" s="116" t="str">
        <f>Anexo_01!$I21</f>
        <v>1169114341E2</v>
      </c>
      <c r="D21" s="97"/>
      <c r="E21" s="98"/>
      <c r="F21" s="98"/>
      <c r="G21" s="98"/>
      <c r="H21" s="99"/>
      <c r="I21" s="92" t="str">
        <f>IF(SUM(D21:H21)=0,"",SUM(D21:H21))</f>
        <v/>
      </c>
      <c r="J21" s="106"/>
      <c r="K21" s="195">
        <f>SUM(I21:I29)</f>
        <v>0</v>
      </c>
    </row>
    <row r="22" spans="1:11" s="88" customFormat="1" ht="13.5" customHeight="1">
      <c r="A22" s="193"/>
      <c r="B22" s="93" t="s">
        <v>6134</v>
      </c>
      <c r="C22" s="113" t="str">
        <f>Anexo_01!$D21</f>
        <v>COORDINADOR DE TUTORIA Y ORIENTACION EDUCATIVA</v>
      </c>
      <c r="D22" s="100"/>
      <c r="E22" s="101"/>
      <c r="F22" s="101"/>
      <c r="G22" s="101"/>
      <c r="H22" s="102"/>
      <c r="I22" s="94" t="str">
        <f>IF(SUM(D22:H22)=0,"",SUM(D22:H22))</f>
        <v/>
      </c>
      <c r="J22" s="107"/>
      <c r="K22" s="196"/>
    </row>
    <row r="23" spans="1:11" s="88" customFormat="1" ht="13.5" customHeight="1">
      <c r="A23" s="193"/>
      <c r="B23" s="93" t="s">
        <v>6140</v>
      </c>
      <c r="C23" s="113" t="str">
        <f>Anexo_01!$B21</f>
        <v>VACANTE</v>
      </c>
      <c r="D23" s="100"/>
      <c r="E23" s="101"/>
      <c r="F23" s="101"/>
      <c r="G23" s="101"/>
      <c r="H23" s="102"/>
      <c r="I23" s="94" t="str">
        <f t="shared" ref="I23:I29" si="1">IF(SUM(D23:H23)=0,"",SUM(D23:H23))</f>
        <v/>
      </c>
      <c r="J23" s="107"/>
      <c r="K23" s="196"/>
    </row>
    <row r="24" spans="1:11" s="88" customFormat="1" ht="13.5" customHeight="1">
      <c r="A24" s="193"/>
      <c r="B24" s="93" t="s">
        <v>6135</v>
      </c>
      <c r="C24" s="113" t="str">
        <f>CONCATENATE("10",Anexo_01!$P21)</f>
        <v>10</v>
      </c>
      <c r="D24" s="100"/>
      <c r="E24" s="101"/>
      <c r="F24" s="101"/>
      <c r="G24" s="101"/>
      <c r="H24" s="102"/>
      <c r="I24" s="94" t="str">
        <f t="shared" si="1"/>
        <v/>
      </c>
      <c r="J24" s="107"/>
      <c r="K24" s="196"/>
    </row>
    <row r="25" spans="1:11" s="88" customFormat="1" ht="13.5" customHeight="1">
      <c r="A25" s="193"/>
      <c r="B25" s="93" t="s">
        <v>6136</v>
      </c>
      <c r="C25" s="114">
        <f>Anexo_01!$F21</f>
        <v>0</v>
      </c>
      <c r="D25" s="100"/>
      <c r="E25" s="101"/>
      <c r="F25" s="101"/>
      <c r="G25" s="101"/>
      <c r="H25" s="102"/>
      <c r="I25" s="94" t="str">
        <f t="shared" si="1"/>
        <v/>
      </c>
      <c r="J25" s="107"/>
      <c r="K25" s="196"/>
    </row>
    <row r="26" spans="1:11" s="88" customFormat="1" ht="13.5" customHeight="1">
      <c r="A26" s="193"/>
      <c r="B26" s="93" t="s">
        <v>6137</v>
      </c>
      <c r="C26" s="113" t="str">
        <f>Anexo_01!$Q21</f>
        <v>1</v>
      </c>
      <c r="D26" s="100"/>
      <c r="E26" s="101"/>
      <c r="F26" s="101"/>
      <c r="G26" s="101"/>
      <c r="H26" s="102"/>
      <c r="I26" s="94" t="str">
        <f t="shared" si="1"/>
        <v/>
      </c>
      <c r="J26" s="107"/>
      <c r="K26" s="196"/>
    </row>
    <row r="27" spans="1:11" s="88" customFormat="1" ht="13.5" customHeight="1">
      <c r="A27" s="193"/>
      <c r="B27" s="93" t="s">
        <v>6138</v>
      </c>
      <c r="C27" s="115"/>
      <c r="D27" s="100"/>
      <c r="E27" s="101"/>
      <c r="F27" s="101"/>
      <c r="G27" s="101"/>
      <c r="H27" s="102"/>
      <c r="I27" s="94" t="str">
        <f t="shared" si="1"/>
        <v/>
      </c>
      <c r="J27" s="107"/>
      <c r="K27" s="196"/>
    </row>
    <row r="28" spans="1:11" s="88" customFormat="1" ht="13.5" customHeight="1">
      <c r="A28" s="193"/>
      <c r="B28" s="93" t="s">
        <v>6139</v>
      </c>
      <c r="C28" s="198" t="s">
        <v>6162</v>
      </c>
      <c r="D28" s="100"/>
      <c r="E28" s="101"/>
      <c r="F28" s="101"/>
      <c r="G28" s="101"/>
      <c r="H28" s="102"/>
      <c r="I28" s="94" t="str">
        <f t="shared" si="1"/>
        <v/>
      </c>
      <c r="J28" s="107"/>
      <c r="K28" s="196"/>
    </row>
    <row r="29" spans="1:11" ht="13.5" customHeight="1">
      <c r="A29" s="194"/>
      <c r="B29" s="95" t="s">
        <v>6143</v>
      </c>
      <c r="C29" s="199"/>
      <c r="D29" s="103"/>
      <c r="E29" s="104"/>
      <c r="F29" s="104"/>
      <c r="G29" s="104"/>
      <c r="H29" s="105"/>
      <c r="I29" s="96" t="str">
        <f t="shared" si="1"/>
        <v/>
      </c>
      <c r="J29" s="108"/>
      <c r="K29" s="197"/>
    </row>
    <row r="30" spans="1:11" s="88" customFormat="1" ht="13.5" customHeight="1">
      <c r="A30" s="192">
        <v>3</v>
      </c>
      <c r="B30" s="91" t="s">
        <v>6133</v>
      </c>
      <c r="C30" s="117">
        <f>Anexo_01!$I22</f>
        <v>0</v>
      </c>
      <c r="D30" s="97"/>
      <c r="E30" s="98"/>
      <c r="F30" s="98"/>
      <c r="G30" s="98"/>
      <c r="H30" s="99"/>
      <c r="I30" s="92" t="str">
        <f>IF(SUM(D30:H30)=0,"",SUM(D30:H30))</f>
        <v/>
      </c>
      <c r="J30" s="106"/>
      <c r="K30" s="195">
        <f>SUM(I30:I38)</f>
        <v>0</v>
      </c>
    </row>
    <row r="31" spans="1:11" s="88" customFormat="1" ht="13.5" customHeight="1">
      <c r="A31" s="193"/>
      <c r="B31" s="93" t="s">
        <v>6134</v>
      </c>
      <c r="C31" s="113" t="str">
        <f>Anexo_01!$D22</f>
        <v/>
      </c>
      <c r="D31" s="100"/>
      <c r="E31" s="101"/>
      <c r="F31" s="101"/>
      <c r="G31" s="101"/>
      <c r="H31" s="102"/>
      <c r="I31" s="94" t="str">
        <f>IF(SUM(D31:H31)=0,"",SUM(D31:H31))</f>
        <v/>
      </c>
      <c r="J31" s="107"/>
      <c r="K31" s="196"/>
    </row>
    <row r="32" spans="1:11" s="88" customFormat="1" ht="13.5" customHeight="1">
      <c r="A32" s="193"/>
      <c r="B32" s="93" t="s">
        <v>6140</v>
      </c>
      <c r="C32" s="113" t="str">
        <f>Anexo_01!$B22</f>
        <v/>
      </c>
      <c r="D32" s="100"/>
      <c r="E32" s="101"/>
      <c r="F32" s="101"/>
      <c r="G32" s="101"/>
      <c r="H32" s="102"/>
      <c r="I32" s="94" t="str">
        <f t="shared" ref="I32:I38" si="2">IF(SUM(D32:H32)=0,"",SUM(D32:H32))</f>
        <v/>
      </c>
      <c r="J32" s="107"/>
      <c r="K32" s="196"/>
    </row>
    <row r="33" spans="1:11" s="88" customFormat="1" ht="13.5" customHeight="1">
      <c r="A33" s="193"/>
      <c r="B33" s="93" t="s">
        <v>6135</v>
      </c>
      <c r="C33" s="113" t="str">
        <f>CONCATENATE("10",Anexo_01!$P22)</f>
        <v>10</v>
      </c>
      <c r="D33" s="100"/>
      <c r="E33" s="101"/>
      <c r="F33" s="101"/>
      <c r="G33" s="101"/>
      <c r="H33" s="102"/>
      <c r="I33" s="94" t="str">
        <f t="shared" si="2"/>
        <v/>
      </c>
      <c r="J33" s="107"/>
      <c r="K33" s="196"/>
    </row>
    <row r="34" spans="1:11" s="88" customFormat="1" ht="13.5" customHeight="1">
      <c r="A34" s="193"/>
      <c r="B34" s="93" t="s">
        <v>6136</v>
      </c>
      <c r="C34" s="114">
        <f>Anexo_01!$F22</f>
        <v>0</v>
      </c>
      <c r="D34" s="100"/>
      <c r="E34" s="101"/>
      <c r="F34" s="101"/>
      <c r="G34" s="101"/>
      <c r="H34" s="102"/>
      <c r="I34" s="94" t="str">
        <f t="shared" si="2"/>
        <v/>
      </c>
      <c r="J34" s="107"/>
      <c r="K34" s="196"/>
    </row>
    <row r="35" spans="1:11" s="88" customFormat="1" ht="13.5" customHeight="1">
      <c r="A35" s="193"/>
      <c r="B35" s="93" t="s">
        <v>6137</v>
      </c>
      <c r="C35" s="113" t="str">
        <f>Anexo_01!$Q22</f>
        <v/>
      </c>
      <c r="D35" s="100"/>
      <c r="E35" s="101"/>
      <c r="F35" s="101"/>
      <c r="G35" s="101"/>
      <c r="H35" s="102"/>
      <c r="I35" s="94" t="str">
        <f t="shared" si="2"/>
        <v/>
      </c>
      <c r="J35" s="107"/>
      <c r="K35" s="196"/>
    </row>
    <row r="36" spans="1:11" s="88" customFormat="1" ht="13.5" customHeight="1">
      <c r="A36" s="193"/>
      <c r="B36" s="93" t="s">
        <v>6138</v>
      </c>
      <c r="C36" s="115">
        <v>35</v>
      </c>
      <c r="D36" s="100"/>
      <c r="E36" s="101"/>
      <c r="F36" s="101"/>
      <c r="G36" s="101"/>
      <c r="H36" s="102"/>
      <c r="I36" s="94" t="str">
        <f t="shared" si="2"/>
        <v/>
      </c>
      <c r="J36" s="107"/>
      <c r="K36" s="196"/>
    </row>
    <row r="37" spans="1:11" s="88" customFormat="1" ht="13.5" customHeight="1">
      <c r="A37" s="193"/>
      <c r="B37" s="93" t="s">
        <v>6139</v>
      </c>
      <c r="C37" s="198"/>
      <c r="D37" s="100"/>
      <c r="E37" s="101"/>
      <c r="F37" s="101"/>
      <c r="G37" s="101"/>
      <c r="H37" s="102"/>
      <c r="I37" s="94" t="str">
        <f t="shared" si="2"/>
        <v/>
      </c>
      <c r="J37" s="107"/>
      <c r="K37" s="196"/>
    </row>
    <row r="38" spans="1:11" ht="13.5" customHeight="1">
      <c r="A38" s="194"/>
      <c r="B38" s="95" t="s">
        <v>6143</v>
      </c>
      <c r="C38" s="199"/>
      <c r="D38" s="103"/>
      <c r="E38" s="104"/>
      <c r="F38" s="104"/>
      <c r="G38" s="104"/>
      <c r="H38" s="105"/>
      <c r="I38" s="96" t="str">
        <f t="shared" si="2"/>
        <v/>
      </c>
      <c r="J38" s="108"/>
      <c r="K38" s="197"/>
    </row>
    <row r="39" spans="1:11" s="88" customFormat="1" ht="13.5" customHeight="1">
      <c r="A39" s="192">
        <v>4</v>
      </c>
      <c r="B39" s="91" t="s">
        <v>6133</v>
      </c>
      <c r="C39" s="117">
        <f>Anexo_01!$I23</f>
        <v>0</v>
      </c>
      <c r="D39" s="97"/>
      <c r="E39" s="98"/>
      <c r="F39" s="98"/>
      <c r="G39" s="98"/>
      <c r="H39" s="99"/>
      <c r="I39" s="92" t="str">
        <f>IF(SUM(D39:H39)=0,"",SUM(D39:H39))</f>
        <v/>
      </c>
      <c r="J39" s="106"/>
      <c r="K39" s="195">
        <f>SUM(I39:I47)</f>
        <v>0</v>
      </c>
    </row>
    <row r="40" spans="1:11" s="88" customFormat="1" ht="13.5" customHeight="1">
      <c r="A40" s="193"/>
      <c r="B40" s="93" t="s">
        <v>6134</v>
      </c>
      <c r="C40" s="113" t="str">
        <f>Anexo_01!$D23</f>
        <v/>
      </c>
      <c r="D40" s="100"/>
      <c r="E40" s="101"/>
      <c r="F40" s="101"/>
      <c r="G40" s="101"/>
      <c r="H40" s="102"/>
      <c r="I40" s="94" t="str">
        <f>IF(SUM(D40:H40)=0,"",SUM(D40:H40))</f>
        <v/>
      </c>
      <c r="J40" s="107"/>
      <c r="K40" s="196"/>
    </row>
    <row r="41" spans="1:11" s="88" customFormat="1" ht="13.5" customHeight="1">
      <c r="A41" s="193"/>
      <c r="B41" s="93" t="s">
        <v>6140</v>
      </c>
      <c r="C41" s="113" t="str">
        <f>Anexo_01!$B23</f>
        <v/>
      </c>
      <c r="D41" s="100"/>
      <c r="E41" s="101"/>
      <c r="F41" s="101"/>
      <c r="G41" s="101"/>
      <c r="H41" s="102"/>
      <c r="I41" s="94" t="str">
        <f t="shared" ref="I41:I47" si="3">IF(SUM(D41:H41)=0,"",SUM(D41:H41))</f>
        <v/>
      </c>
      <c r="J41" s="107"/>
      <c r="K41" s="196"/>
    </row>
    <row r="42" spans="1:11" s="88" customFormat="1" ht="13.5" customHeight="1">
      <c r="A42" s="193"/>
      <c r="B42" s="93" t="s">
        <v>6135</v>
      </c>
      <c r="C42" s="113" t="str">
        <f>CONCATENATE("10",Anexo_01!$P23)</f>
        <v>10</v>
      </c>
      <c r="D42" s="100"/>
      <c r="E42" s="101"/>
      <c r="F42" s="101"/>
      <c r="G42" s="101"/>
      <c r="H42" s="102"/>
      <c r="I42" s="94" t="str">
        <f t="shared" si="3"/>
        <v/>
      </c>
      <c r="J42" s="107"/>
      <c r="K42" s="196"/>
    </row>
    <row r="43" spans="1:11" s="88" customFormat="1" ht="13.5" customHeight="1">
      <c r="A43" s="193"/>
      <c r="B43" s="93" t="s">
        <v>6136</v>
      </c>
      <c r="C43" s="114">
        <f>Anexo_01!$F23</f>
        <v>0</v>
      </c>
      <c r="D43" s="100"/>
      <c r="E43" s="101"/>
      <c r="F43" s="101"/>
      <c r="G43" s="101"/>
      <c r="H43" s="102"/>
      <c r="I43" s="94" t="str">
        <f t="shared" si="3"/>
        <v/>
      </c>
      <c r="J43" s="107"/>
      <c r="K43" s="196"/>
    </row>
    <row r="44" spans="1:11" s="88" customFormat="1" ht="13.5" customHeight="1">
      <c r="A44" s="193"/>
      <c r="B44" s="93" t="s">
        <v>6137</v>
      </c>
      <c r="C44" s="113" t="str">
        <f>Anexo_01!$Q23</f>
        <v/>
      </c>
      <c r="D44" s="100"/>
      <c r="E44" s="101"/>
      <c r="F44" s="101"/>
      <c r="G44" s="101"/>
      <c r="H44" s="102"/>
      <c r="I44" s="94" t="str">
        <f t="shared" si="3"/>
        <v/>
      </c>
      <c r="J44" s="107"/>
      <c r="K44" s="196"/>
    </row>
    <row r="45" spans="1:11" s="88" customFormat="1" ht="13.5" customHeight="1">
      <c r="A45" s="193"/>
      <c r="B45" s="93" t="s">
        <v>6138</v>
      </c>
      <c r="C45" s="115"/>
      <c r="D45" s="100"/>
      <c r="E45" s="101"/>
      <c r="F45" s="101"/>
      <c r="G45" s="101"/>
      <c r="H45" s="102"/>
      <c r="I45" s="94" t="str">
        <f t="shared" si="3"/>
        <v/>
      </c>
      <c r="J45" s="107"/>
      <c r="K45" s="196"/>
    </row>
    <row r="46" spans="1:11" s="88" customFormat="1" ht="13.5" customHeight="1">
      <c r="A46" s="193"/>
      <c r="B46" s="93" t="s">
        <v>6139</v>
      </c>
      <c r="C46" s="198" t="s">
        <v>6417</v>
      </c>
      <c r="D46" s="100"/>
      <c r="E46" s="101"/>
      <c r="F46" s="101"/>
      <c r="G46" s="101"/>
      <c r="H46" s="102"/>
      <c r="I46" s="94" t="str">
        <f t="shared" si="3"/>
        <v/>
      </c>
      <c r="J46" s="107"/>
      <c r="K46" s="196"/>
    </row>
    <row r="47" spans="1:11" ht="13.5" customHeight="1">
      <c r="A47" s="194"/>
      <c r="B47" s="95" t="s">
        <v>6143</v>
      </c>
      <c r="C47" s="199"/>
      <c r="D47" s="103"/>
      <c r="E47" s="104"/>
      <c r="F47" s="104"/>
      <c r="G47" s="104"/>
      <c r="H47" s="105"/>
      <c r="I47" s="96" t="str">
        <f t="shared" si="3"/>
        <v/>
      </c>
      <c r="J47" s="108"/>
      <c r="K47" s="197"/>
    </row>
    <row r="48" spans="1:11" s="88" customFormat="1" ht="13.5" customHeight="1">
      <c r="A48" s="192">
        <v>5</v>
      </c>
      <c r="B48" s="91" t="s">
        <v>6133</v>
      </c>
      <c r="C48" s="117">
        <f>Anexo_01!$I24</f>
        <v>0</v>
      </c>
      <c r="D48" s="97"/>
      <c r="E48" s="98"/>
      <c r="F48" s="98"/>
      <c r="G48" s="98"/>
      <c r="H48" s="99"/>
      <c r="I48" s="92" t="str">
        <f>IF(SUM(D48:H48)=0,"",SUM(D48:H48))</f>
        <v/>
      </c>
      <c r="J48" s="106"/>
      <c r="K48" s="195">
        <f>SUM(I48:I56)</f>
        <v>0</v>
      </c>
    </row>
    <row r="49" spans="1:11" s="88" customFormat="1" ht="13.5" customHeight="1">
      <c r="A49" s="193"/>
      <c r="B49" s="93" t="s">
        <v>6134</v>
      </c>
      <c r="C49" s="113" t="str">
        <f>Anexo_01!$D24</f>
        <v/>
      </c>
      <c r="D49" s="100"/>
      <c r="E49" s="101"/>
      <c r="F49" s="101"/>
      <c r="G49" s="101"/>
      <c r="H49" s="102"/>
      <c r="I49" s="94" t="str">
        <f>IF(SUM(D49:H49)=0,"",SUM(D49:H49))</f>
        <v/>
      </c>
      <c r="J49" s="107"/>
      <c r="K49" s="196"/>
    </row>
    <row r="50" spans="1:11" s="88" customFormat="1" ht="13.5" customHeight="1">
      <c r="A50" s="193"/>
      <c r="B50" s="93" t="s">
        <v>6140</v>
      </c>
      <c r="C50" s="113" t="str">
        <f>Anexo_01!$B24</f>
        <v/>
      </c>
      <c r="D50" s="100"/>
      <c r="E50" s="101"/>
      <c r="F50" s="101"/>
      <c r="G50" s="101"/>
      <c r="H50" s="102"/>
      <c r="I50" s="94" t="str">
        <f t="shared" ref="I50:I56" si="4">IF(SUM(D50:H50)=0,"",SUM(D50:H50))</f>
        <v/>
      </c>
      <c r="J50" s="107"/>
      <c r="K50" s="196"/>
    </row>
    <row r="51" spans="1:11" s="88" customFormat="1" ht="13.5" customHeight="1">
      <c r="A51" s="193"/>
      <c r="B51" s="93" t="s">
        <v>6135</v>
      </c>
      <c r="C51" s="113" t="str">
        <f>CONCATENATE("10",Anexo_01!$P24)</f>
        <v>10</v>
      </c>
      <c r="D51" s="100"/>
      <c r="E51" s="101"/>
      <c r="F51" s="101"/>
      <c r="G51" s="101"/>
      <c r="H51" s="102"/>
      <c r="I51" s="94" t="str">
        <f t="shared" si="4"/>
        <v/>
      </c>
      <c r="J51" s="107"/>
      <c r="K51" s="196"/>
    </row>
    <row r="52" spans="1:11" s="88" customFormat="1" ht="13.5" customHeight="1">
      <c r="A52" s="193"/>
      <c r="B52" s="93" t="s">
        <v>6136</v>
      </c>
      <c r="C52" s="114">
        <f>Anexo_01!$F24</f>
        <v>0</v>
      </c>
      <c r="D52" s="100"/>
      <c r="E52" s="101"/>
      <c r="F52" s="101"/>
      <c r="G52" s="101"/>
      <c r="H52" s="102"/>
      <c r="I52" s="94" t="str">
        <f t="shared" si="4"/>
        <v/>
      </c>
      <c r="J52" s="107"/>
      <c r="K52" s="196"/>
    </row>
    <row r="53" spans="1:11" s="88" customFormat="1" ht="13.5" customHeight="1">
      <c r="A53" s="193"/>
      <c r="B53" s="93" t="s">
        <v>6137</v>
      </c>
      <c r="C53" s="113" t="str">
        <f>Anexo_01!$Q24</f>
        <v/>
      </c>
      <c r="D53" s="100"/>
      <c r="E53" s="101"/>
      <c r="F53" s="101"/>
      <c r="G53" s="101"/>
      <c r="H53" s="102"/>
      <c r="I53" s="94" t="str">
        <f t="shared" si="4"/>
        <v/>
      </c>
      <c r="J53" s="107"/>
      <c r="K53" s="196"/>
    </row>
    <row r="54" spans="1:11" s="88" customFormat="1" ht="13.5" customHeight="1">
      <c r="A54" s="193"/>
      <c r="B54" s="93" t="s">
        <v>6138</v>
      </c>
      <c r="C54" s="115"/>
      <c r="D54" s="100"/>
      <c r="E54" s="101"/>
      <c r="F54" s="101"/>
      <c r="G54" s="101"/>
      <c r="H54" s="102"/>
      <c r="I54" s="94" t="str">
        <f t="shared" si="4"/>
        <v/>
      </c>
      <c r="J54" s="107"/>
      <c r="K54" s="196"/>
    </row>
    <row r="55" spans="1:11" s="88" customFormat="1" ht="13.5" customHeight="1">
      <c r="A55" s="193"/>
      <c r="B55" s="93" t="s">
        <v>6139</v>
      </c>
      <c r="C55" s="198"/>
      <c r="D55" s="100"/>
      <c r="E55" s="101"/>
      <c r="F55" s="101"/>
      <c r="G55" s="101"/>
      <c r="H55" s="102"/>
      <c r="I55" s="94" t="str">
        <f t="shared" si="4"/>
        <v/>
      </c>
      <c r="J55" s="107"/>
      <c r="K55" s="196"/>
    </row>
    <row r="56" spans="1:11" ht="13.5" customHeight="1">
      <c r="A56" s="194"/>
      <c r="B56" s="95" t="s">
        <v>6143</v>
      </c>
      <c r="C56" s="199"/>
      <c r="D56" s="103"/>
      <c r="E56" s="104"/>
      <c r="F56" s="104"/>
      <c r="G56" s="104"/>
      <c r="H56" s="105"/>
      <c r="I56" s="96" t="str">
        <f t="shared" si="4"/>
        <v/>
      </c>
      <c r="J56" s="108"/>
      <c r="K56" s="197"/>
    </row>
    <row r="57" spans="1:11" s="88" customFormat="1" ht="13.5" customHeight="1">
      <c r="A57" s="192">
        <v>6</v>
      </c>
      <c r="B57" s="91" t="s">
        <v>6133</v>
      </c>
      <c r="C57" s="117">
        <f>Anexo_01!$I25</f>
        <v>0</v>
      </c>
      <c r="D57" s="97"/>
      <c r="E57" s="98"/>
      <c r="F57" s="98"/>
      <c r="G57" s="98"/>
      <c r="H57" s="99"/>
      <c r="I57" s="92" t="str">
        <f>IF(SUM(D57:H57)=0,"",SUM(D57:H57))</f>
        <v/>
      </c>
      <c r="J57" s="106"/>
      <c r="K57" s="195">
        <f>SUM(I57:I65)</f>
        <v>0</v>
      </c>
    </row>
    <row r="58" spans="1:11" s="88" customFormat="1" ht="13.5" customHeight="1">
      <c r="A58" s="193"/>
      <c r="B58" s="93" t="s">
        <v>6134</v>
      </c>
      <c r="C58" s="113" t="str">
        <f>Anexo_01!$D25</f>
        <v/>
      </c>
      <c r="D58" s="100"/>
      <c r="E58" s="101"/>
      <c r="F58" s="101"/>
      <c r="G58" s="101"/>
      <c r="H58" s="102"/>
      <c r="I58" s="94" t="str">
        <f>IF(SUM(D58:H58)=0,"",SUM(D58:H58))</f>
        <v/>
      </c>
      <c r="J58" s="107"/>
      <c r="K58" s="196"/>
    </row>
    <row r="59" spans="1:11" s="88" customFormat="1" ht="13.5" customHeight="1">
      <c r="A59" s="193"/>
      <c r="B59" s="93" t="s">
        <v>6140</v>
      </c>
      <c r="C59" s="113" t="str">
        <f>Anexo_01!$B25</f>
        <v/>
      </c>
      <c r="D59" s="100"/>
      <c r="E59" s="101"/>
      <c r="F59" s="101"/>
      <c r="G59" s="101"/>
      <c r="H59" s="102"/>
      <c r="I59" s="94" t="str">
        <f t="shared" ref="I59:I65" si="5">IF(SUM(D59:H59)=0,"",SUM(D59:H59))</f>
        <v/>
      </c>
      <c r="J59" s="107"/>
      <c r="K59" s="196"/>
    </row>
    <row r="60" spans="1:11" s="88" customFormat="1" ht="13.5" customHeight="1">
      <c r="A60" s="193"/>
      <c r="B60" s="93" t="s">
        <v>6135</v>
      </c>
      <c r="C60" s="113" t="str">
        <f>CONCATENATE("10",Anexo_01!$P25)</f>
        <v>10</v>
      </c>
      <c r="D60" s="100"/>
      <c r="E60" s="101"/>
      <c r="F60" s="101"/>
      <c r="G60" s="101"/>
      <c r="H60" s="102"/>
      <c r="I60" s="94" t="str">
        <f t="shared" si="5"/>
        <v/>
      </c>
      <c r="J60" s="107"/>
      <c r="K60" s="196"/>
    </row>
    <row r="61" spans="1:11" s="88" customFormat="1" ht="13.5" customHeight="1">
      <c r="A61" s="193"/>
      <c r="B61" s="93" t="s">
        <v>6136</v>
      </c>
      <c r="C61" s="114">
        <f>Anexo_01!$F25</f>
        <v>0</v>
      </c>
      <c r="D61" s="100"/>
      <c r="E61" s="101"/>
      <c r="F61" s="101"/>
      <c r="G61" s="101"/>
      <c r="H61" s="102"/>
      <c r="I61" s="94" t="str">
        <f t="shared" si="5"/>
        <v/>
      </c>
      <c r="J61" s="107"/>
      <c r="K61" s="196"/>
    </row>
    <row r="62" spans="1:11" s="88" customFormat="1" ht="13.5" customHeight="1">
      <c r="A62" s="193"/>
      <c r="B62" s="93" t="s">
        <v>6137</v>
      </c>
      <c r="C62" s="113" t="str">
        <f>Anexo_01!$Q25</f>
        <v/>
      </c>
      <c r="D62" s="100"/>
      <c r="E62" s="101"/>
      <c r="F62" s="101"/>
      <c r="G62" s="101"/>
      <c r="H62" s="102"/>
      <c r="I62" s="94" t="str">
        <f t="shared" si="5"/>
        <v/>
      </c>
      <c r="J62" s="107"/>
      <c r="K62" s="196"/>
    </row>
    <row r="63" spans="1:11" s="88" customFormat="1" ht="13.5" customHeight="1">
      <c r="A63" s="193"/>
      <c r="B63" s="93" t="s">
        <v>6138</v>
      </c>
      <c r="C63" s="115">
        <v>30</v>
      </c>
      <c r="D63" s="100"/>
      <c r="E63" s="101"/>
      <c r="F63" s="101"/>
      <c r="G63" s="101"/>
      <c r="H63" s="102"/>
      <c r="I63" s="94" t="str">
        <f t="shared" si="5"/>
        <v/>
      </c>
      <c r="J63" s="107"/>
      <c r="K63" s="196"/>
    </row>
    <row r="64" spans="1:11" s="88" customFormat="1" ht="13.5" customHeight="1">
      <c r="A64" s="193"/>
      <c r="B64" s="93" t="s">
        <v>6139</v>
      </c>
      <c r="C64" s="198"/>
      <c r="D64" s="100"/>
      <c r="E64" s="101"/>
      <c r="F64" s="101"/>
      <c r="G64" s="101"/>
      <c r="H64" s="102"/>
      <c r="I64" s="94" t="str">
        <f t="shared" si="5"/>
        <v/>
      </c>
      <c r="J64" s="107"/>
      <c r="K64" s="196"/>
    </row>
    <row r="65" spans="1:11" ht="13.5" customHeight="1">
      <c r="A65" s="194"/>
      <c r="B65" s="95" t="s">
        <v>6143</v>
      </c>
      <c r="C65" s="199"/>
      <c r="D65" s="103"/>
      <c r="E65" s="104"/>
      <c r="F65" s="104"/>
      <c r="G65" s="104"/>
      <c r="H65" s="105"/>
      <c r="I65" s="96" t="str">
        <f t="shared" si="5"/>
        <v/>
      </c>
      <c r="J65" s="108"/>
      <c r="K65" s="197"/>
    </row>
    <row r="66" spans="1:11" s="88" customFormat="1" ht="13.5" customHeight="1">
      <c r="A66" s="192">
        <v>7</v>
      </c>
      <c r="B66" s="91" t="s">
        <v>6133</v>
      </c>
      <c r="C66" s="117">
        <f>Anexo_01!$I26</f>
        <v>0</v>
      </c>
      <c r="D66" s="97"/>
      <c r="E66" s="98"/>
      <c r="F66" s="98"/>
      <c r="G66" s="98"/>
      <c r="H66" s="99"/>
      <c r="I66" s="92" t="str">
        <f>IF(SUM(D66:H66)=0,"",SUM(D66:H66))</f>
        <v/>
      </c>
      <c r="J66" s="106"/>
      <c r="K66" s="195">
        <f>SUM(I66:I74)</f>
        <v>0</v>
      </c>
    </row>
    <row r="67" spans="1:11" s="88" customFormat="1" ht="13.5" customHeight="1">
      <c r="A67" s="193"/>
      <c r="B67" s="93" t="s">
        <v>6134</v>
      </c>
      <c r="C67" s="113" t="str">
        <f>Anexo_01!$D26</f>
        <v/>
      </c>
      <c r="D67" s="100"/>
      <c r="E67" s="101"/>
      <c r="F67" s="101"/>
      <c r="G67" s="101"/>
      <c r="H67" s="102"/>
      <c r="I67" s="94" t="str">
        <f>IF(SUM(D67:H67)=0,"",SUM(D67:H67))</f>
        <v/>
      </c>
      <c r="J67" s="107"/>
      <c r="K67" s="196"/>
    </row>
    <row r="68" spans="1:11" s="88" customFormat="1" ht="13.5" customHeight="1">
      <c r="A68" s="193"/>
      <c r="B68" s="93" t="s">
        <v>6140</v>
      </c>
      <c r="C68" s="113" t="str">
        <f>Anexo_01!$B26</f>
        <v/>
      </c>
      <c r="D68" s="100"/>
      <c r="E68" s="101"/>
      <c r="F68" s="101"/>
      <c r="G68" s="101"/>
      <c r="H68" s="102"/>
      <c r="I68" s="94" t="str">
        <f t="shared" ref="I68:I74" si="6">IF(SUM(D68:H68)=0,"",SUM(D68:H68))</f>
        <v/>
      </c>
      <c r="J68" s="107"/>
      <c r="K68" s="196"/>
    </row>
    <row r="69" spans="1:11" s="88" customFormat="1" ht="13.5" customHeight="1">
      <c r="A69" s="193"/>
      <c r="B69" s="93" t="s">
        <v>6135</v>
      </c>
      <c r="C69" s="113" t="str">
        <f>CONCATENATE("10",Anexo_01!$P26)</f>
        <v>10</v>
      </c>
      <c r="D69" s="100"/>
      <c r="E69" s="101"/>
      <c r="F69" s="101"/>
      <c r="G69" s="101"/>
      <c r="H69" s="102"/>
      <c r="I69" s="94" t="str">
        <f t="shared" si="6"/>
        <v/>
      </c>
      <c r="J69" s="107"/>
      <c r="K69" s="196"/>
    </row>
    <row r="70" spans="1:11" s="88" customFormat="1" ht="13.5" customHeight="1">
      <c r="A70" s="193"/>
      <c r="B70" s="93" t="s">
        <v>6136</v>
      </c>
      <c r="C70" s="114">
        <f>Anexo_01!$F26</f>
        <v>0</v>
      </c>
      <c r="D70" s="100"/>
      <c r="E70" s="101"/>
      <c r="F70" s="101"/>
      <c r="G70" s="101"/>
      <c r="H70" s="102"/>
      <c r="I70" s="94" t="str">
        <f t="shared" si="6"/>
        <v/>
      </c>
      <c r="J70" s="107"/>
      <c r="K70" s="196"/>
    </row>
    <row r="71" spans="1:11" s="88" customFormat="1" ht="13.5" customHeight="1">
      <c r="A71" s="193"/>
      <c r="B71" s="93" t="s">
        <v>6137</v>
      </c>
      <c r="C71" s="113" t="str">
        <f>Anexo_01!$Q26</f>
        <v/>
      </c>
      <c r="D71" s="100"/>
      <c r="E71" s="101"/>
      <c r="F71" s="101"/>
      <c r="G71" s="101"/>
      <c r="H71" s="102"/>
      <c r="I71" s="94" t="str">
        <f t="shared" si="6"/>
        <v/>
      </c>
      <c r="J71" s="107"/>
      <c r="K71" s="196"/>
    </row>
    <row r="72" spans="1:11" s="88" customFormat="1" ht="13.5" customHeight="1">
      <c r="A72" s="193"/>
      <c r="B72" s="93" t="s">
        <v>6138</v>
      </c>
      <c r="C72" s="115"/>
      <c r="D72" s="100"/>
      <c r="E72" s="101"/>
      <c r="F72" s="101"/>
      <c r="G72" s="101"/>
      <c r="H72" s="102"/>
      <c r="I72" s="94" t="str">
        <f t="shared" si="6"/>
        <v/>
      </c>
      <c r="J72" s="107"/>
      <c r="K72" s="196"/>
    </row>
    <row r="73" spans="1:11" s="88" customFormat="1" ht="13.5" customHeight="1">
      <c r="A73" s="193"/>
      <c r="B73" s="93" t="s">
        <v>6139</v>
      </c>
      <c r="C73" s="198"/>
      <c r="D73" s="100"/>
      <c r="E73" s="101"/>
      <c r="F73" s="101"/>
      <c r="G73" s="101"/>
      <c r="H73" s="102"/>
      <c r="I73" s="94" t="str">
        <f t="shared" si="6"/>
        <v/>
      </c>
      <c r="J73" s="107"/>
      <c r="K73" s="196"/>
    </row>
    <row r="74" spans="1:11" ht="13.5" customHeight="1">
      <c r="A74" s="194"/>
      <c r="B74" s="95" t="s">
        <v>6143</v>
      </c>
      <c r="C74" s="199"/>
      <c r="D74" s="103"/>
      <c r="E74" s="104"/>
      <c r="F74" s="104"/>
      <c r="G74" s="104"/>
      <c r="H74" s="105"/>
      <c r="I74" s="96" t="str">
        <f t="shared" si="6"/>
        <v/>
      </c>
      <c r="J74" s="108"/>
      <c r="K74" s="197"/>
    </row>
    <row r="75" spans="1:11" s="88" customFormat="1" ht="13.5" customHeight="1">
      <c r="A75" s="192">
        <v>8</v>
      </c>
      <c r="B75" s="91" t="s">
        <v>6133</v>
      </c>
      <c r="C75" s="117">
        <f>Anexo_01!$I27</f>
        <v>0</v>
      </c>
      <c r="D75" s="97"/>
      <c r="E75" s="98"/>
      <c r="F75" s="98"/>
      <c r="G75" s="98"/>
      <c r="H75" s="99"/>
      <c r="I75" s="92" t="str">
        <f>IF(SUM(D75:H75)=0,"",SUM(D75:H75))</f>
        <v/>
      </c>
      <c r="J75" s="106"/>
      <c r="K75" s="195">
        <f>SUM(I75:I83)</f>
        <v>0</v>
      </c>
    </row>
    <row r="76" spans="1:11" s="88" customFormat="1" ht="13.5" customHeight="1">
      <c r="A76" s="193"/>
      <c r="B76" s="93" t="s">
        <v>6134</v>
      </c>
      <c r="C76" s="113" t="str">
        <f>Anexo_01!$D27</f>
        <v/>
      </c>
      <c r="D76" s="100"/>
      <c r="E76" s="101"/>
      <c r="F76" s="101"/>
      <c r="G76" s="101"/>
      <c r="H76" s="102"/>
      <c r="I76" s="94" t="str">
        <f>IF(SUM(D76:H76)=0,"",SUM(D76:H76))</f>
        <v/>
      </c>
      <c r="J76" s="107"/>
      <c r="K76" s="196"/>
    </row>
    <row r="77" spans="1:11" s="88" customFormat="1" ht="13.5" customHeight="1">
      <c r="A77" s="193"/>
      <c r="B77" s="93" t="s">
        <v>6140</v>
      </c>
      <c r="C77" s="113" t="str">
        <f>Anexo_01!$B27</f>
        <v/>
      </c>
      <c r="D77" s="100"/>
      <c r="E77" s="101"/>
      <c r="F77" s="101"/>
      <c r="G77" s="101"/>
      <c r="H77" s="102"/>
      <c r="I77" s="94" t="str">
        <f t="shared" ref="I77:I83" si="7">IF(SUM(D77:H77)=0,"",SUM(D77:H77))</f>
        <v/>
      </c>
      <c r="J77" s="107"/>
      <c r="K77" s="196"/>
    </row>
    <row r="78" spans="1:11" s="88" customFormat="1" ht="13.5" customHeight="1">
      <c r="A78" s="193"/>
      <c r="B78" s="93" t="s">
        <v>6135</v>
      </c>
      <c r="C78" s="113" t="str">
        <f>CONCATENATE("10",Anexo_01!$P27)</f>
        <v>10</v>
      </c>
      <c r="D78" s="100"/>
      <c r="E78" s="101"/>
      <c r="F78" s="101"/>
      <c r="G78" s="101"/>
      <c r="H78" s="102"/>
      <c r="I78" s="94" t="str">
        <f t="shared" si="7"/>
        <v/>
      </c>
      <c r="J78" s="107"/>
      <c r="K78" s="196"/>
    </row>
    <row r="79" spans="1:11" s="88" customFormat="1" ht="13.5" customHeight="1">
      <c r="A79" s="193"/>
      <c r="B79" s="93" t="s">
        <v>6136</v>
      </c>
      <c r="C79" s="114">
        <f>Anexo_01!$F27</f>
        <v>0</v>
      </c>
      <c r="D79" s="100"/>
      <c r="E79" s="101"/>
      <c r="F79" s="101"/>
      <c r="G79" s="101"/>
      <c r="H79" s="102"/>
      <c r="I79" s="94" t="str">
        <f t="shared" si="7"/>
        <v/>
      </c>
      <c r="J79" s="107"/>
      <c r="K79" s="196"/>
    </row>
    <row r="80" spans="1:11" s="88" customFormat="1" ht="13.5" customHeight="1">
      <c r="A80" s="193"/>
      <c r="B80" s="93" t="s">
        <v>6137</v>
      </c>
      <c r="C80" s="113" t="str">
        <f>Anexo_01!$Q27</f>
        <v/>
      </c>
      <c r="D80" s="100"/>
      <c r="E80" s="101"/>
      <c r="F80" s="101"/>
      <c r="G80" s="101"/>
      <c r="H80" s="102"/>
      <c r="I80" s="94" t="str">
        <f t="shared" si="7"/>
        <v/>
      </c>
      <c r="J80" s="107"/>
      <c r="K80" s="196"/>
    </row>
    <row r="81" spans="1:11" s="88" customFormat="1" ht="13.5" customHeight="1">
      <c r="A81" s="193"/>
      <c r="B81" s="93" t="s">
        <v>6138</v>
      </c>
      <c r="C81" s="115"/>
      <c r="D81" s="100"/>
      <c r="E81" s="101"/>
      <c r="F81" s="101"/>
      <c r="G81" s="101"/>
      <c r="H81" s="102"/>
      <c r="I81" s="94" t="str">
        <f t="shared" si="7"/>
        <v/>
      </c>
      <c r="J81" s="107"/>
      <c r="K81" s="196"/>
    </row>
    <row r="82" spans="1:11" s="88" customFormat="1" ht="13.5" customHeight="1">
      <c r="A82" s="193"/>
      <c r="B82" s="93" t="s">
        <v>6139</v>
      </c>
      <c r="C82" s="198"/>
      <c r="D82" s="100"/>
      <c r="E82" s="101"/>
      <c r="F82" s="101"/>
      <c r="G82" s="101"/>
      <c r="H82" s="102"/>
      <c r="I82" s="94" t="str">
        <f t="shared" si="7"/>
        <v/>
      </c>
      <c r="J82" s="107"/>
      <c r="K82" s="196"/>
    </row>
    <row r="83" spans="1:11" ht="13.5" customHeight="1">
      <c r="A83" s="194"/>
      <c r="B83" s="95" t="s">
        <v>6143</v>
      </c>
      <c r="C83" s="199"/>
      <c r="D83" s="103"/>
      <c r="E83" s="104"/>
      <c r="F83" s="104"/>
      <c r="G83" s="104"/>
      <c r="H83" s="105"/>
      <c r="I83" s="96" t="str">
        <f t="shared" si="7"/>
        <v/>
      </c>
      <c r="J83" s="108"/>
      <c r="K83" s="197"/>
    </row>
    <row r="84" spans="1:11" s="88" customFormat="1" ht="13.5" customHeight="1">
      <c r="A84" s="192">
        <v>9</v>
      </c>
      <c r="B84" s="91" t="s">
        <v>6133</v>
      </c>
      <c r="C84" s="117">
        <f>Anexo_01!$I28</f>
        <v>0</v>
      </c>
      <c r="D84" s="97"/>
      <c r="E84" s="98"/>
      <c r="F84" s="98"/>
      <c r="G84" s="98"/>
      <c r="H84" s="99"/>
      <c r="I84" s="92" t="str">
        <f>IF(SUM(D84:H84)=0,"",SUM(D84:H84))</f>
        <v/>
      </c>
      <c r="J84" s="106"/>
      <c r="K84" s="195">
        <f>SUM(I84:I92)</f>
        <v>0</v>
      </c>
    </row>
    <row r="85" spans="1:11" s="88" customFormat="1" ht="13.5" customHeight="1">
      <c r="A85" s="193"/>
      <c r="B85" s="93" t="s">
        <v>6134</v>
      </c>
      <c r="C85" s="113" t="str">
        <f>Anexo_01!$D28</f>
        <v/>
      </c>
      <c r="D85" s="100"/>
      <c r="E85" s="101"/>
      <c r="F85" s="101"/>
      <c r="G85" s="101"/>
      <c r="H85" s="102"/>
      <c r="I85" s="94" t="str">
        <f>IF(SUM(D85:H85)=0,"",SUM(D85:H85))</f>
        <v/>
      </c>
      <c r="J85" s="107"/>
      <c r="K85" s="196"/>
    </row>
    <row r="86" spans="1:11" s="88" customFormat="1" ht="13.5" customHeight="1">
      <c r="A86" s="193"/>
      <c r="B86" s="93" t="s">
        <v>6140</v>
      </c>
      <c r="C86" s="113" t="str">
        <f>Anexo_01!$B28</f>
        <v/>
      </c>
      <c r="D86" s="100"/>
      <c r="E86" s="101"/>
      <c r="F86" s="101"/>
      <c r="G86" s="101"/>
      <c r="H86" s="102"/>
      <c r="I86" s="94" t="str">
        <f t="shared" ref="I86:I92" si="8">IF(SUM(D86:H86)=0,"",SUM(D86:H86))</f>
        <v/>
      </c>
      <c r="J86" s="107"/>
      <c r="K86" s="196"/>
    </row>
    <row r="87" spans="1:11" s="88" customFormat="1" ht="13.5" customHeight="1">
      <c r="A87" s="193"/>
      <c r="B87" s="93" t="s">
        <v>6135</v>
      </c>
      <c r="C87" s="113" t="str">
        <f>CONCATENATE("10",Anexo_01!$P28)</f>
        <v>10</v>
      </c>
      <c r="D87" s="100"/>
      <c r="E87" s="101"/>
      <c r="F87" s="101"/>
      <c r="G87" s="101"/>
      <c r="H87" s="102"/>
      <c r="I87" s="94" t="str">
        <f t="shared" si="8"/>
        <v/>
      </c>
      <c r="J87" s="107"/>
      <c r="K87" s="196"/>
    </row>
    <row r="88" spans="1:11" s="88" customFormat="1" ht="13.5" customHeight="1">
      <c r="A88" s="193"/>
      <c r="B88" s="93" t="s">
        <v>6136</v>
      </c>
      <c r="C88" s="114">
        <f>Anexo_01!$F28</f>
        <v>0</v>
      </c>
      <c r="D88" s="100"/>
      <c r="E88" s="101"/>
      <c r="F88" s="101"/>
      <c r="G88" s="101"/>
      <c r="H88" s="102"/>
      <c r="I88" s="94" t="str">
        <f t="shared" si="8"/>
        <v/>
      </c>
      <c r="J88" s="107"/>
      <c r="K88" s="196"/>
    </row>
    <row r="89" spans="1:11" s="88" customFormat="1" ht="13.5" customHeight="1">
      <c r="A89" s="193"/>
      <c r="B89" s="93" t="s">
        <v>6137</v>
      </c>
      <c r="C89" s="113" t="str">
        <f>Anexo_01!$Q28</f>
        <v/>
      </c>
      <c r="D89" s="100"/>
      <c r="E89" s="101"/>
      <c r="F89" s="101"/>
      <c r="G89" s="101"/>
      <c r="H89" s="102"/>
      <c r="I89" s="94" t="str">
        <f t="shared" si="8"/>
        <v/>
      </c>
      <c r="J89" s="107"/>
      <c r="K89" s="196"/>
    </row>
    <row r="90" spans="1:11" s="88" customFormat="1" ht="13.5" customHeight="1">
      <c r="A90" s="193"/>
      <c r="B90" s="93" t="s">
        <v>6138</v>
      </c>
      <c r="C90" s="115"/>
      <c r="D90" s="100"/>
      <c r="E90" s="101"/>
      <c r="F90" s="101"/>
      <c r="G90" s="101"/>
      <c r="H90" s="102"/>
      <c r="I90" s="94" t="str">
        <f t="shared" si="8"/>
        <v/>
      </c>
      <c r="J90" s="107"/>
      <c r="K90" s="196"/>
    </row>
    <row r="91" spans="1:11" s="88" customFormat="1" ht="13.5" customHeight="1">
      <c r="A91" s="193"/>
      <c r="B91" s="93" t="s">
        <v>6139</v>
      </c>
      <c r="C91" s="198" t="s">
        <v>6163</v>
      </c>
      <c r="D91" s="100"/>
      <c r="E91" s="101"/>
      <c r="F91" s="101"/>
      <c r="G91" s="101"/>
      <c r="H91" s="102"/>
      <c r="I91" s="94" t="str">
        <f t="shared" si="8"/>
        <v/>
      </c>
      <c r="J91" s="107"/>
      <c r="K91" s="196"/>
    </row>
    <row r="92" spans="1:11" ht="13.5" customHeight="1">
      <c r="A92" s="194"/>
      <c r="B92" s="95" t="s">
        <v>6143</v>
      </c>
      <c r="C92" s="199"/>
      <c r="D92" s="103"/>
      <c r="E92" s="104"/>
      <c r="F92" s="104"/>
      <c r="G92" s="104"/>
      <c r="H92" s="105"/>
      <c r="I92" s="96" t="str">
        <f t="shared" si="8"/>
        <v/>
      </c>
      <c r="J92" s="108"/>
      <c r="K92" s="197"/>
    </row>
    <row r="93" spans="1:11" s="88" customFormat="1" ht="13.5" customHeight="1">
      <c r="A93" s="192">
        <v>10</v>
      </c>
      <c r="B93" s="91" t="s">
        <v>6133</v>
      </c>
      <c r="C93" s="117">
        <f>Anexo_01!$I29</f>
        <v>0</v>
      </c>
      <c r="D93" s="97"/>
      <c r="E93" s="98"/>
      <c r="F93" s="98"/>
      <c r="G93" s="98"/>
      <c r="H93" s="99"/>
      <c r="I93" s="92" t="str">
        <f>IF(SUM(D93:H93)=0,"",SUM(D93:H93))</f>
        <v/>
      </c>
      <c r="J93" s="106"/>
      <c r="K93" s="195">
        <f>SUM(I93:I101)</f>
        <v>0</v>
      </c>
    </row>
    <row r="94" spans="1:11" s="88" customFormat="1" ht="13.5" customHeight="1">
      <c r="A94" s="193"/>
      <c r="B94" s="93" t="s">
        <v>6134</v>
      </c>
      <c r="C94" s="113" t="str">
        <f>Anexo_01!$D29</f>
        <v/>
      </c>
      <c r="D94" s="100"/>
      <c r="E94" s="101"/>
      <c r="F94" s="101"/>
      <c r="G94" s="101"/>
      <c r="H94" s="102"/>
      <c r="I94" s="94" t="str">
        <f>IF(SUM(D94:H94)=0,"",SUM(D94:H94))</f>
        <v/>
      </c>
      <c r="J94" s="107"/>
      <c r="K94" s="196"/>
    </row>
    <row r="95" spans="1:11" s="88" customFormat="1" ht="13.5" customHeight="1">
      <c r="A95" s="193"/>
      <c r="B95" s="93" t="s">
        <v>6140</v>
      </c>
      <c r="C95" s="113" t="str">
        <f>Anexo_01!$B29</f>
        <v/>
      </c>
      <c r="D95" s="100"/>
      <c r="E95" s="101"/>
      <c r="F95" s="101"/>
      <c r="G95" s="101"/>
      <c r="H95" s="102"/>
      <c r="I95" s="94" t="str">
        <f t="shared" ref="I95:I101" si="9">IF(SUM(D95:H95)=0,"",SUM(D95:H95))</f>
        <v/>
      </c>
      <c r="J95" s="107"/>
      <c r="K95" s="196"/>
    </row>
    <row r="96" spans="1:11" s="88" customFormat="1" ht="13.5" customHeight="1">
      <c r="A96" s="193"/>
      <c r="B96" s="93" t="s">
        <v>6135</v>
      </c>
      <c r="C96" s="113" t="str">
        <f>CONCATENATE("10",Anexo_01!$P29)</f>
        <v>10</v>
      </c>
      <c r="D96" s="100"/>
      <c r="E96" s="101"/>
      <c r="F96" s="101"/>
      <c r="G96" s="101"/>
      <c r="H96" s="102"/>
      <c r="I96" s="94" t="str">
        <f t="shared" si="9"/>
        <v/>
      </c>
      <c r="J96" s="107"/>
      <c r="K96" s="196"/>
    </row>
    <row r="97" spans="1:11" s="88" customFormat="1" ht="13.5" customHeight="1">
      <c r="A97" s="193"/>
      <c r="B97" s="93" t="s">
        <v>6136</v>
      </c>
      <c r="C97" s="114">
        <f>Anexo_01!$F29</f>
        <v>0</v>
      </c>
      <c r="D97" s="100"/>
      <c r="E97" s="101"/>
      <c r="F97" s="101"/>
      <c r="G97" s="101"/>
      <c r="H97" s="102"/>
      <c r="I97" s="94" t="str">
        <f t="shared" si="9"/>
        <v/>
      </c>
      <c r="J97" s="107"/>
      <c r="K97" s="196"/>
    </row>
    <row r="98" spans="1:11" s="88" customFormat="1" ht="13.5" customHeight="1">
      <c r="A98" s="193"/>
      <c r="B98" s="93" t="s">
        <v>6137</v>
      </c>
      <c r="C98" s="113" t="str">
        <f>Anexo_01!$Q29</f>
        <v/>
      </c>
      <c r="D98" s="100"/>
      <c r="E98" s="101"/>
      <c r="F98" s="101"/>
      <c r="G98" s="101"/>
      <c r="H98" s="102"/>
      <c r="I98" s="94" t="str">
        <f t="shared" si="9"/>
        <v/>
      </c>
      <c r="J98" s="107"/>
      <c r="K98" s="196"/>
    </row>
    <row r="99" spans="1:11" s="88" customFormat="1" ht="13.5" customHeight="1">
      <c r="A99" s="193"/>
      <c r="B99" s="93" t="s">
        <v>6138</v>
      </c>
      <c r="C99" s="115">
        <v>36</v>
      </c>
      <c r="D99" s="100"/>
      <c r="E99" s="101"/>
      <c r="F99" s="101"/>
      <c r="G99" s="101"/>
      <c r="H99" s="102"/>
      <c r="I99" s="94" t="str">
        <f t="shared" si="9"/>
        <v/>
      </c>
      <c r="J99" s="107"/>
      <c r="K99" s="196"/>
    </row>
    <row r="100" spans="1:11" s="88" customFormat="1" ht="13.5" customHeight="1">
      <c r="A100" s="193"/>
      <c r="B100" s="93" t="s">
        <v>6139</v>
      </c>
      <c r="C100" s="198"/>
      <c r="D100" s="100"/>
      <c r="E100" s="101"/>
      <c r="F100" s="101"/>
      <c r="G100" s="101"/>
      <c r="H100" s="102"/>
      <c r="I100" s="94" t="str">
        <f t="shared" si="9"/>
        <v/>
      </c>
      <c r="J100" s="107"/>
      <c r="K100" s="196"/>
    </row>
    <row r="101" spans="1:11" ht="13.5" customHeight="1">
      <c r="A101" s="194"/>
      <c r="B101" s="95" t="s">
        <v>6143</v>
      </c>
      <c r="C101" s="199"/>
      <c r="D101" s="103"/>
      <c r="E101" s="104"/>
      <c r="F101" s="104"/>
      <c r="G101" s="104"/>
      <c r="H101" s="105"/>
      <c r="I101" s="96" t="str">
        <f t="shared" si="9"/>
        <v/>
      </c>
      <c r="J101" s="108"/>
      <c r="K101" s="197"/>
    </row>
    <row r="102" spans="1:11" s="88" customFormat="1" ht="13.5" customHeight="1">
      <c r="A102" s="192">
        <v>11</v>
      </c>
      <c r="B102" s="91" t="s">
        <v>6133</v>
      </c>
      <c r="C102" s="117">
        <f>Anexo_01!$I30</f>
        <v>0</v>
      </c>
      <c r="D102" s="97"/>
      <c r="E102" s="98"/>
      <c r="F102" s="98"/>
      <c r="G102" s="98"/>
      <c r="H102" s="99"/>
      <c r="I102" s="92" t="str">
        <f>IF(SUM(D102:H102)=0,"",SUM(D102:H102))</f>
        <v/>
      </c>
      <c r="J102" s="106"/>
      <c r="K102" s="195">
        <f>SUM(I102:I110)</f>
        <v>0</v>
      </c>
    </row>
    <row r="103" spans="1:11" s="88" customFormat="1" ht="13.5" customHeight="1">
      <c r="A103" s="193"/>
      <c r="B103" s="93" t="s">
        <v>6134</v>
      </c>
      <c r="C103" s="113" t="str">
        <f>Anexo_01!$D30</f>
        <v/>
      </c>
      <c r="D103" s="100"/>
      <c r="E103" s="101"/>
      <c r="F103" s="101"/>
      <c r="G103" s="101"/>
      <c r="H103" s="102"/>
      <c r="I103" s="94" t="str">
        <f>IF(SUM(D103:H103)=0,"",SUM(D103:H103))</f>
        <v/>
      </c>
      <c r="J103" s="107"/>
      <c r="K103" s="196"/>
    </row>
    <row r="104" spans="1:11" s="88" customFormat="1" ht="13.5" customHeight="1">
      <c r="A104" s="193"/>
      <c r="B104" s="93" t="s">
        <v>6140</v>
      </c>
      <c r="C104" s="113" t="str">
        <f>Anexo_01!$B30</f>
        <v/>
      </c>
      <c r="D104" s="100"/>
      <c r="E104" s="101"/>
      <c r="F104" s="101"/>
      <c r="G104" s="101"/>
      <c r="H104" s="102"/>
      <c r="I104" s="94" t="str">
        <f t="shared" ref="I104:I110" si="10">IF(SUM(D104:H104)=0,"",SUM(D104:H104))</f>
        <v/>
      </c>
      <c r="J104" s="107"/>
      <c r="K104" s="196"/>
    </row>
    <row r="105" spans="1:11" s="88" customFormat="1" ht="13.5" customHeight="1">
      <c r="A105" s="193"/>
      <c r="B105" s="93" t="s">
        <v>6135</v>
      </c>
      <c r="C105" s="113" t="str">
        <f>CONCATENATE("10",Anexo_01!$P30)</f>
        <v>10</v>
      </c>
      <c r="D105" s="100"/>
      <c r="E105" s="101"/>
      <c r="F105" s="101"/>
      <c r="G105" s="101"/>
      <c r="H105" s="102"/>
      <c r="I105" s="94" t="str">
        <f t="shared" si="10"/>
        <v/>
      </c>
      <c r="J105" s="107"/>
      <c r="K105" s="196"/>
    </row>
    <row r="106" spans="1:11" s="88" customFormat="1" ht="13.5" customHeight="1">
      <c r="A106" s="193"/>
      <c r="B106" s="93" t="s">
        <v>6136</v>
      </c>
      <c r="C106" s="114">
        <f>Anexo_01!$F30</f>
        <v>0</v>
      </c>
      <c r="D106" s="100"/>
      <c r="E106" s="101"/>
      <c r="F106" s="101"/>
      <c r="G106" s="101"/>
      <c r="H106" s="102"/>
      <c r="I106" s="94" t="str">
        <f t="shared" si="10"/>
        <v/>
      </c>
      <c r="J106" s="107"/>
      <c r="K106" s="196"/>
    </row>
    <row r="107" spans="1:11" s="88" customFormat="1" ht="13.5" customHeight="1">
      <c r="A107" s="193"/>
      <c r="B107" s="93" t="s">
        <v>6137</v>
      </c>
      <c r="C107" s="113" t="str">
        <f>Anexo_01!$Q30</f>
        <v/>
      </c>
      <c r="D107" s="100"/>
      <c r="E107" s="101"/>
      <c r="F107" s="101"/>
      <c r="G107" s="101"/>
      <c r="H107" s="102"/>
      <c r="I107" s="94" t="str">
        <f t="shared" si="10"/>
        <v/>
      </c>
      <c r="J107" s="107"/>
      <c r="K107" s="196"/>
    </row>
    <row r="108" spans="1:11" s="88" customFormat="1" ht="13.5" customHeight="1">
      <c r="A108" s="193"/>
      <c r="B108" s="93" t="s">
        <v>6138</v>
      </c>
      <c r="C108" s="115"/>
      <c r="D108" s="100"/>
      <c r="E108" s="101"/>
      <c r="F108" s="101"/>
      <c r="G108" s="101"/>
      <c r="H108" s="102"/>
      <c r="I108" s="94" t="str">
        <f t="shared" si="10"/>
        <v/>
      </c>
      <c r="J108" s="107"/>
      <c r="K108" s="196"/>
    </row>
    <row r="109" spans="1:11" s="88" customFormat="1" ht="13.5" customHeight="1">
      <c r="A109" s="193"/>
      <c r="B109" s="93" t="s">
        <v>6139</v>
      </c>
      <c r="C109" s="198"/>
      <c r="D109" s="100"/>
      <c r="E109" s="101"/>
      <c r="F109" s="101"/>
      <c r="G109" s="101"/>
      <c r="H109" s="102"/>
      <c r="I109" s="94" t="str">
        <f t="shared" si="10"/>
        <v/>
      </c>
      <c r="J109" s="107"/>
      <c r="K109" s="196"/>
    </row>
    <row r="110" spans="1:11" ht="13.5" customHeight="1">
      <c r="A110" s="194"/>
      <c r="B110" s="95" t="s">
        <v>6143</v>
      </c>
      <c r="C110" s="199"/>
      <c r="D110" s="103"/>
      <c r="E110" s="104"/>
      <c r="F110" s="104"/>
      <c r="G110" s="104"/>
      <c r="H110" s="105"/>
      <c r="I110" s="96" t="str">
        <f t="shared" si="10"/>
        <v/>
      </c>
      <c r="J110" s="108"/>
      <c r="K110" s="197"/>
    </row>
    <row r="111" spans="1:11" s="88" customFormat="1" ht="13.5" customHeight="1">
      <c r="A111" s="192">
        <v>12</v>
      </c>
      <c r="B111" s="91" t="s">
        <v>6133</v>
      </c>
      <c r="C111" s="117">
        <f>Anexo_01!$I31</f>
        <v>0</v>
      </c>
      <c r="D111" s="97"/>
      <c r="E111" s="98"/>
      <c r="F111" s="98"/>
      <c r="G111" s="98"/>
      <c r="H111" s="99"/>
      <c r="I111" s="92" t="str">
        <f>IF(SUM(D111:H111)=0,"",SUM(D111:H111))</f>
        <v/>
      </c>
      <c r="J111" s="106"/>
      <c r="K111" s="195">
        <f>SUM(I111:I119)</f>
        <v>0</v>
      </c>
    </row>
    <row r="112" spans="1:11" s="88" customFormat="1" ht="13.5" customHeight="1">
      <c r="A112" s="193"/>
      <c r="B112" s="93" t="s">
        <v>6134</v>
      </c>
      <c r="C112" s="113" t="str">
        <f>Anexo_01!$D31</f>
        <v/>
      </c>
      <c r="D112" s="100"/>
      <c r="E112" s="101"/>
      <c r="F112" s="101"/>
      <c r="G112" s="101"/>
      <c r="H112" s="102"/>
      <c r="I112" s="94" t="str">
        <f>IF(SUM(D112:H112)=0,"",SUM(D112:H112))</f>
        <v/>
      </c>
      <c r="J112" s="107"/>
      <c r="K112" s="196"/>
    </row>
    <row r="113" spans="1:11" s="88" customFormat="1" ht="13.5" customHeight="1">
      <c r="A113" s="193"/>
      <c r="B113" s="93" t="s">
        <v>6140</v>
      </c>
      <c r="C113" s="113" t="str">
        <f>Anexo_01!$B31</f>
        <v/>
      </c>
      <c r="D113" s="100"/>
      <c r="E113" s="101"/>
      <c r="F113" s="101"/>
      <c r="G113" s="101"/>
      <c r="H113" s="102"/>
      <c r="I113" s="94" t="str">
        <f t="shared" ref="I113:I119" si="11">IF(SUM(D113:H113)=0,"",SUM(D113:H113))</f>
        <v/>
      </c>
      <c r="J113" s="107"/>
      <c r="K113" s="196"/>
    </row>
    <row r="114" spans="1:11" s="88" customFormat="1" ht="13.5" customHeight="1">
      <c r="A114" s="193"/>
      <c r="B114" s="93" t="s">
        <v>6135</v>
      </c>
      <c r="C114" s="113" t="str">
        <f>CONCATENATE("10",Anexo_01!$P31)</f>
        <v>10</v>
      </c>
      <c r="D114" s="100"/>
      <c r="E114" s="101"/>
      <c r="F114" s="101"/>
      <c r="G114" s="101"/>
      <c r="H114" s="102"/>
      <c r="I114" s="94" t="str">
        <f t="shared" si="11"/>
        <v/>
      </c>
      <c r="J114" s="107"/>
      <c r="K114" s="196"/>
    </row>
    <row r="115" spans="1:11" s="88" customFormat="1" ht="13.5" customHeight="1">
      <c r="A115" s="193"/>
      <c r="B115" s="93" t="s">
        <v>6136</v>
      </c>
      <c r="C115" s="114">
        <f>Anexo_01!$F31</f>
        <v>0</v>
      </c>
      <c r="D115" s="100"/>
      <c r="E115" s="101"/>
      <c r="F115" s="101"/>
      <c r="G115" s="101"/>
      <c r="H115" s="102"/>
      <c r="I115" s="94" t="str">
        <f t="shared" si="11"/>
        <v/>
      </c>
      <c r="J115" s="107"/>
      <c r="K115" s="196"/>
    </row>
    <row r="116" spans="1:11" s="88" customFormat="1" ht="13.5" customHeight="1">
      <c r="A116" s="193"/>
      <c r="B116" s="93" t="s">
        <v>6137</v>
      </c>
      <c r="C116" s="113" t="str">
        <f>Anexo_01!$Q31</f>
        <v/>
      </c>
      <c r="D116" s="100"/>
      <c r="E116" s="101"/>
      <c r="F116" s="101"/>
      <c r="G116" s="101"/>
      <c r="H116" s="102"/>
      <c r="I116" s="94" t="str">
        <f t="shared" si="11"/>
        <v/>
      </c>
      <c r="J116" s="107"/>
      <c r="K116" s="196"/>
    </row>
    <row r="117" spans="1:11" s="88" customFormat="1" ht="13.5" customHeight="1">
      <c r="A117" s="193"/>
      <c r="B117" s="93" t="s">
        <v>6138</v>
      </c>
      <c r="C117" s="115"/>
      <c r="D117" s="100"/>
      <c r="E117" s="101"/>
      <c r="F117" s="101"/>
      <c r="G117" s="101"/>
      <c r="H117" s="102"/>
      <c r="I117" s="94" t="str">
        <f t="shared" si="11"/>
        <v/>
      </c>
      <c r="J117" s="107"/>
      <c r="K117" s="196"/>
    </row>
    <row r="118" spans="1:11" s="88" customFormat="1" ht="13.5" customHeight="1">
      <c r="A118" s="193"/>
      <c r="B118" s="93" t="s">
        <v>6139</v>
      </c>
      <c r="C118" s="198"/>
      <c r="D118" s="100"/>
      <c r="E118" s="101"/>
      <c r="F118" s="101"/>
      <c r="G118" s="101"/>
      <c r="H118" s="102"/>
      <c r="I118" s="94" t="str">
        <f t="shared" si="11"/>
        <v/>
      </c>
      <c r="J118" s="107"/>
      <c r="K118" s="196"/>
    </row>
    <row r="119" spans="1:11" ht="13.5" customHeight="1">
      <c r="A119" s="194"/>
      <c r="B119" s="95" t="s">
        <v>6143</v>
      </c>
      <c r="C119" s="199"/>
      <c r="D119" s="103"/>
      <c r="E119" s="104"/>
      <c r="F119" s="104"/>
      <c r="G119" s="104"/>
      <c r="H119" s="105"/>
      <c r="I119" s="96" t="str">
        <f t="shared" si="11"/>
        <v/>
      </c>
      <c r="J119" s="108"/>
      <c r="K119" s="197"/>
    </row>
    <row r="120" spans="1:11" s="88" customFormat="1" ht="13.5" customHeight="1">
      <c r="A120" s="192">
        <v>13</v>
      </c>
      <c r="B120" s="91" t="s">
        <v>6133</v>
      </c>
      <c r="C120" s="117">
        <f>Anexo_01!$I32</f>
        <v>0</v>
      </c>
      <c r="D120" s="97"/>
      <c r="E120" s="98"/>
      <c r="F120" s="98"/>
      <c r="G120" s="98"/>
      <c r="H120" s="99"/>
      <c r="I120" s="92" t="str">
        <f>IF(SUM(D120:H120)=0,"",SUM(D120:H120))</f>
        <v/>
      </c>
      <c r="J120" s="106"/>
      <c r="K120" s="195">
        <f>SUM(I120:I128)</f>
        <v>0</v>
      </c>
    </row>
    <row r="121" spans="1:11" s="88" customFormat="1" ht="13.5" customHeight="1">
      <c r="A121" s="193"/>
      <c r="B121" s="93" t="s">
        <v>6134</v>
      </c>
      <c r="C121" s="113" t="str">
        <f>Anexo_01!$D32</f>
        <v/>
      </c>
      <c r="D121" s="100"/>
      <c r="E121" s="101"/>
      <c r="F121" s="101"/>
      <c r="G121" s="101"/>
      <c r="H121" s="102"/>
      <c r="I121" s="94" t="str">
        <f>IF(SUM(D121:H121)=0,"",SUM(D121:H121))</f>
        <v/>
      </c>
      <c r="J121" s="107"/>
      <c r="K121" s="196"/>
    </row>
    <row r="122" spans="1:11" s="88" customFormat="1" ht="13.5" customHeight="1">
      <c r="A122" s="193"/>
      <c r="B122" s="93" t="s">
        <v>6140</v>
      </c>
      <c r="C122" s="113" t="str">
        <f>Anexo_01!$B32</f>
        <v/>
      </c>
      <c r="D122" s="100"/>
      <c r="E122" s="101"/>
      <c r="F122" s="101"/>
      <c r="G122" s="101"/>
      <c r="H122" s="102"/>
      <c r="I122" s="94" t="str">
        <f t="shared" ref="I122:I128" si="12">IF(SUM(D122:H122)=0,"",SUM(D122:H122))</f>
        <v/>
      </c>
      <c r="J122" s="107"/>
      <c r="K122" s="196"/>
    </row>
    <row r="123" spans="1:11" s="88" customFormat="1" ht="13.5" customHeight="1">
      <c r="A123" s="193"/>
      <c r="B123" s="93" t="s">
        <v>6135</v>
      </c>
      <c r="C123" s="113" t="str">
        <f>CONCATENATE("10",Anexo_01!$P32)</f>
        <v>10</v>
      </c>
      <c r="D123" s="100"/>
      <c r="E123" s="101"/>
      <c r="F123" s="101"/>
      <c r="G123" s="101"/>
      <c r="H123" s="102"/>
      <c r="I123" s="94" t="str">
        <f t="shared" si="12"/>
        <v/>
      </c>
      <c r="J123" s="107"/>
      <c r="K123" s="196"/>
    </row>
    <row r="124" spans="1:11" s="88" customFormat="1" ht="13.5" customHeight="1">
      <c r="A124" s="193"/>
      <c r="B124" s="93" t="s">
        <v>6136</v>
      </c>
      <c r="C124" s="114">
        <f>Anexo_01!$F32</f>
        <v>0</v>
      </c>
      <c r="D124" s="100"/>
      <c r="E124" s="101"/>
      <c r="F124" s="101"/>
      <c r="G124" s="101"/>
      <c r="H124" s="102"/>
      <c r="I124" s="94" t="str">
        <f t="shared" si="12"/>
        <v/>
      </c>
      <c r="J124" s="107"/>
      <c r="K124" s="196"/>
    </row>
    <row r="125" spans="1:11" s="88" customFormat="1" ht="13.5" customHeight="1">
      <c r="A125" s="193"/>
      <c r="B125" s="93" t="s">
        <v>6137</v>
      </c>
      <c r="C125" s="113" t="str">
        <f>Anexo_01!$Q32</f>
        <v/>
      </c>
      <c r="D125" s="100"/>
      <c r="E125" s="101"/>
      <c r="F125" s="101"/>
      <c r="G125" s="101"/>
      <c r="H125" s="102"/>
      <c r="I125" s="94" t="str">
        <f t="shared" si="12"/>
        <v/>
      </c>
      <c r="J125" s="107"/>
      <c r="K125" s="196"/>
    </row>
    <row r="126" spans="1:11" s="88" customFormat="1" ht="13.5" customHeight="1">
      <c r="A126" s="193"/>
      <c r="B126" s="93" t="s">
        <v>6138</v>
      </c>
      <c r="C126" s="115"/>
      <c r="D126" s="100"/>
      <c r="E126" s="101"/>
      <c r="F126" s="101"/>
      <c r="G126" s="101"/>
      <c r="H126" s="102"/>
      <c r="I126" s="94" t="str">
        <f t="shared" si="12"/>
        <v/>
      </c>
      <c r="J126" s="107"/>
      <c r="K126" s="196"/>
    </row>
    <row r="127" spans="1:11" s="88" customFormat="1" ht="13.5" customHeight="1">
      <c r="A127" s="193"/>
      <c r="B127" s="93" t="s">
        <v>6139</v>
      </c>
      <c r="C127" s="198"/>
      <c r="D127" s="100"/>
      <c r="E127" s="101"/>
      <c r="F127" s="101"/>
      <c r="G127" s="101"/>
      <c r="H127" s="102"/>
      <c r="I127" s="94" t="str">
        <f t="shared" si="12"/>
        <v/>
      </c>
      <c r="J127" s="107"/>
      <c r="K127" s="196"/>
    </row>
    <row r="128" spans="1:11" ht="13.5" customHeight="1">
      <c r="A128" s="194"/>
      <c r="B128" s="95" t="s">
        <v>6143</v>
      </c>
      <c r="C128" s="199"/>
      <c r="D128" s="103"/>
      <c r="E128" s="104"/>
      <c r="F128" s="104"/>
      <c r="G128" s="104"/>
      <c r="H128" s="105"/>
      <c r="I128" s="96" t="str">
        <f t="shared" si="12"/>
        <v/>
      </c>
      <c r="J128" s="108"/>
      <c r="K128" s="197"/>
    </row>
    <row r="129" spans="1:11" s="88" customFormat="1" ht="13.5" customHeight="1">
      <c r="A129" s="192">
        <v>14</v>
      </c>
      <c r="B129" s="91" t="s">
        <v>6133</v>
      </c>
      <c r="C129" s="117">
        <f>Anexo_01!$I33</f>
        <v>0</v>
      </c>
      <c r="D129" s="97"/>
      <c r="E129" s="98"/>
      <c r="F129" s="98"/>
      <c r="G129" s="98"/>
      <c r="H129" s="99"/>
      <c r="I129" s="92" t="str">
        <f>IF(SUM(D129:H129)=0,"",SUM(D129:H129))</f>
        <v/>
      </c>
      <c r="J129" s="106"/>
      <c r="K129" s="195">
        <f>SUM(I129:I137)</f>
        <v>0</v>
      </c>
    </row>
    <row r="130" spans="1:11" s="88" customFormat="1" ht="13.5" customHeight="1">
      <c r="A130" s="193"/>
      <c r="B130" s="93" t="s">
        <v>6134</v>
      </c>
      <c r="C130" s="113" t="str">
        <f>Anexo_01!$D33</f>
        <v/>
      </c>
      <c r="D130" s="100"/>
      <c r="E130" s="101"/>
      <c r="F130" s="101"/>
      <c r="G130" s="101"/>
      <c r="H130" s="102"/>
      <c r="I130" s="94" t="str">
        <f>IF(SUM(D130:H130)=0,"",SUM(D130:H130))</f>
        <v/>
      </c>
      <c r="J130" s="107"/>
      <c r="K130" s="196"/>
    </row>
    <row r="131" spans="1:11" s="88" customFormat="1" ht="13.5" customHeight="1">
      <c r="A131" s="193"/>
      <c r="B131" s="93" t="s">
        <v>6140</v>
      </c>
      <c r="C131" s="113" t="str">
        <f>Anexo_01!$B33</f>
        <v/>
      </c>
      <c r="D131" s="100"/>
      <c r="E131" s="101"/>
      <c r="F131" s="101"/>
      <c r="G131" s="101"/>
      <c r="H131" s="102"/>
      <c r="I131" s="94" t="str">
        <f t="shared" ref="I131:I137" si="13">IF(SUM(D131:H131)=0,"",SUM(D131:H131))</f>
        <v/>
      </c>
      <c r="J131" s="107"/>
      <c r="K131" s="196"/>
    </row>
    <row r="132" spans="1:11" s="88" customFormat="1" ht="13.5" customHeight="1">
      <c r="A132" s="193"/>
      <c r="B132" s="93" t="s">
        <v>6135</v>
      </c>
      <c r="C132" s="113" t="str">
        <f>CONCATENATE("10",Anexo_01!$P33)</f>
        <v>10</v>
      </c>
      <c r="D132" s="100"/>
      <c r="E132" s="101"/>
      <c r="F132" s="101"/>
      <c r="G132" s="101"/>
      <c r="H132" s="102"/>
      <c r="I132" s="94" t="str">
        <f t="shared" si="13"/>
        <v/>
      </c>
      <c r="J132" s="107"/>
      <c r="K132" s="196"/>
    </row>
    <row r="133" spans="1:11" s="88" customFormat="1" ht="13.5" customHeight="1">
      <c r="A133" s="193"/>
      <c r="B133" s="93" t="s">
        <v>6136</v>
      </c>
      <c r="C133" s="114">
        <f>Anexo_01!$F33</f>
        <v>0</v>
      </c>
      <c r="D133" s="100"/>
      <c r="E133" s="101"/>
      <c r="F133" s="101"/>
      <c r="G133" s="101"/>
      <c r="H133" s="102"/>
      <c r="I133" s="94" t="str">
        <f t="shared" si="13"/>
        <v/>
      </c>
      <c r="J133" s="107"/>
      <c r="K133" s="196"/>
    </row>
    <row r="134" spans="1:11" s="88" customFormat="1" ht="13.5" customHeight="1">
      <c r="A134" s="193"/>
      <c r="B134" s="93" t="s">
        <v>6137</v>
      </c>
      <c r="C134" s="113" t="str">
        <f>Anexo_01!$Q33</f>
        <v/>
      </c>
      <c r="D134" s="100"/>
      <c r="E134" s="101"/>
      <c r="F134" s="101"/>
      <c r="G134" s="101"/>
      <c r="H134" s="102"/>
      <c r="I134" s="94" t="str">
        <f t="shared" si="13"/>
        <v/>
      </c>
      <c r="J134" s="107"/>
      <c r="K134" s="196"/>
    </row>
    <row r="135" spans="1:11" s="88" customFormat="1" ht="13.5" customHeight="1">
      <c r="A135" s="193"/>
      <c r="B135" s="93" t="s">
        <v>6138</v>
      </c>
      <c r="C135" s="115"/>
      <c r="D135" s="100"/>
      <c r="E135" s="101"/>
      <c r="F135" s="101"/>
      <c r="G135" s="101"/>
      <c r="H135" s="102"/>
      <c r="I135" s="94" t="str">
        <f t="shared" si="13"/>
        <v/>
      </c>
      <c r="J135" s="107"/>
      <c r="K135" s="196"/>
    </row>
    <row r="136" spans="1:11" s="88" customFormat="1" ht="13.5" customHeight="1">
      <c r="A136" s="193"/>
      <c r="B136" s="93" t="s">
        <v>6139</v>
      </c>
      <c r="C136" s="198"/>
      <c r="D136" s="100"/>
      <c r="E136" s="101"/>
      <c r="F136" s="101"/>
      <c r="G136" s="101"/>
      <c r="H136" s="102"/>
      <c r="I136" s="94" t="str">
        <f t="shared" si="13"/>
        <v/>
      </c>
      <c r="J136" s="107"/>
      <c r="K136" s="196"/>
    </row>
    <row r="137" spans="1:11" ht="13.5" customHeight="1">
      <c r="A137" s="194"/>
      <c r="B137" s="95" t="s">
        <v>6143</v>
      </c>
      <c r="C137" s="199"/>
      <c r="D137" s="103"/>
      <c r="E137" s="104"/>
      <c r="F137" s="104"/>
      <c r="G137" s="104"/>
      <c r="H137" s="105"/>
      <c r="I137" s="96" t="str">
        <f t="shared" si="13"/>
        <v/>
      </c>
      <c r="J137" s="108"/>
      <c r="K137" s="197"/>
    </row>
    <row r="138" spans="1:11" s="88" customFormat="1" ht="13.5" customHeight="1">
      <c r="A138" s="192">
        <v>15</v>
      </c>
      <c r="B138" s="91" t="s">
        <v>6133</v>
      </c>
      <c r="C138" s="117">
        <f>Anexo_01!$I34</f>
        <v>0</v>
      </c>
      <c r="D138" s="97"/>
      <c r="E138" s="98"/>
      <c r="F138" s="98"/>
      <c r="G138" s="98"/>
      <c r="H138" s="99"/>
      <c r="I138" s="92" t="str">
        <f>IF(SUM(D138:H138)=0,"",SUM(D138:H138))</f>
        <v/>
      </c>
      <c r="J138" s="106"/>
      <c r="K138" s="195">
        <f>SUM(I138:I146)</f>
        <v>0</v>
      </c>
    </row>
    <row r="139" spans="1:11" s="88" customFormat="1" ht="13.5" customHeight="1">
      <c r="A139" s="193"/>
      <c r="B139" s="93" t="s">
        <v>6134</v>
      </c>
      <c r="C139" s="113" t="str">
        <f>Anexo_01!$D34</f>
        <v/>
      </c>
      <c r="D139" s="100"/>
      <c r="E139" s="101"/>
      <c r="F139" s="101"/>
      <c r="G139" s="101"/>
      <c r="H139" s="102"/>
      <c r="I139" s="94" t="str">
        <f>IF(SUM(D139:H139)=0,"",SUM(D139:H139))</f>
        <v/>
      </c>
      <c r="J139" s="107"/>
      <c r="K139" s="196"/>
    </row>
    <row r="140" spans="1:11" s="88" customFormat="1" ht="13.5" customHeight="1">
      <c r="A140" s="193"/>
      <c r="B140" s="93" t="s">
        <v>6140</v>
      </c>
      <c r="C140" s="113" t="str">
        <f>Anexo_01!$B34</f>
        <v/>
      </c>
      <c r="D140" s="100"/>
      <c r="E140" s="101"/>
      <c r="F140" s="101"/>
      <c r="G140" s="101"/>
      <c r="H140" s="102"/>
      <c r="I140" s="94" t="str">
        <f t="shared" ref="I140:I146" si="14">IF(SUM(D140:H140)=0,"",SUM(D140:H140))</f>
        <v/>
      </c>
      <c r="J140" s="107"/>
      <c r="K140" s="196"/>
    </row>
    <row r="141" spans="1:11" s="88" customFormat="1" ht="13.5" customHeight="1">
      <c r="A141" s="193"/>
      <c r="B141" s="93" t="s">
        <v>6135</v>
      </c>
      <c r="C141" s="113" t="str">
        <f>CONCATENATE("10",Anexo_01!$P34)</f>
        <v>10</v>
      </c>
      <c r="D141" s="100"/>
      <c r="E141" s="101"/>
      <c r="F141" s="101"/>
      <c r="G141" s="101"/>
      <c r="H141" s="102"/>
      <c r="I141" s="94" t="str">
        <f t="shared" si="14"/>
        <v/>
      </c>
      <c r="J141" s="107"/>
      <c r="K141" s="196"/>
    </row>
    <row r="142" spans="1:11" s="88" customFormat="1" ht="13.5" customHeight="1">
      <c r="A142" s="193"/>
      <c r="B142" s="93" t="s">
        <v>6136</v>
      </c>
      <c r="C142" s="114">
        <f>Anexo_01!$F34</f>
        <v>0</v>
      </c>
      <c r="D142" s="100"/>
      <c r="E142" s="101"/>
      <c r="F142" s="101"/>
      <c r="G142" s="101"/>
      <c r="H142" s="102"/>
      <c r="I142" s="94" t="str">
        <f t="shared" si="14"/>
        <v/>
      </c>
      <c r="J142" s="107"/>
      <c r="K142" s="196"/>
    </row>
    <row r="143" spans="1:11" s="88" customFormat="1" ht="13.5" customHeight="1">
      <c r="A143" s="193"/>
      <c r="B143" s="93" t="s">
        <v>6137</v>
      </c>
      <c r="C143" s="113" t="str">
        <f>Anexo_01!$Q34</f>
        <v/>
      </c>
      <c r="D143" s="100"/>
      <c r="E143" s="101"/>
      <c r="F143" s="101"/>
      <c r="G143" s="101"/>
      <c r="H143" s="102"/>
      <c r="I143" s="94" t="str">
        <f t="shared" si="14"/>
        <v/>
      </c>
      <c r="J143" s="107"/>
      <c r="K143" s="196"/>
    </row>
    <row r="144" spans="1:11" s="88" customFormat="1" ht="13.5" customHeight="1">
      <c r="A144" s="193"/>
      <c r="B144" s="93" t="s">
        <v>6138</v>
      </c>
      <c r="C144" s="115"/>
      <c r="D144" s="100"/>
      <c r="E144" s="101"/>
      <c r="F144" s="101"/>
      <c r="G144" s="101"/>
      <c r="H144" s="102"/>
      <c r="I144" s="94" t="str">
        <f t="shared" si="14"/>
        <v/>
      </c>
      <c r="J144" s="107"/>
      <c r="K144" s="196"/>
    </row>
    <row r="145" spans="1:11" s="88" customFormat="1" ht="13.5" customHeight="1">
      <c r="A145" s="193"/>
      <c r="B145" s="93" t="s">
        <v>6139</v>
      </c>
      <c r="C145" s="198"/>
      <c r="D145" s="100"/>
      <c r="E145" s="101"/>
      <c r="F145" s="101"/>
      <c r="G145" s="101"/>
      <c r="H145" s="102"/>
      <c r="I145" s="94" t="str">
        <f t="shared" si="14"/>
        <v/>
      </c>
      <c r="J145" s="107"/>
      <c r="K145" s="196"/>
    </row>
    <row r="146" spans="1:11" ht="13.5" customHeight="1">
      <c r="A146" s="194"/>
      <c r="B146" s="95" t="s">
        <v>6143</v>
      </c>
      <c r="C146" s="199"/>
      <c r="D146" s="103"/>
      <c r="E146" s="104"/>
      <c r="F146" s="104"/>
      <c r="G146" s="104"/>
      <c r="H146" s="105"/>
      <c r="I146" s="96" t="str">
        <f t="shared" si="14"/>
        <v/>
      </c>
      <c r="J146" s="108"/>
      <c r="K146" s="197"/>
    </row>
    <row r="147" spans="1:11" s="88" customFormat="1" ht="13.5" customHeight="1">
      <c r="A147" s="192">
        <v>16</v>
      </c>
      <c r="B147" s="91" t="s">
        <v>6133</v>
      </c>
      <c r="C147" s="117">
        <f>Anexo_01!$I35</f>
        <v>0</v>
      </c>
      <c r="D147" s="97"/>
      <c r="E147" s="98"/>
      <c r="F147" s="98"/>
      <c r="G147" s="98"/>
      <c r="H147" s="99"/>
      <c r="I147" s="92" t="str">
        <f>IF(SUM(D147:H147)=0,"",SUM(D147:H147))</f>
        <v/>
      </c>
      <c r="J147" s="106"/>
      <c r="K147" s="195">
        <f>SUM(I147:I155)</f>
        <v>0</v>
      </c>
    </row>
    <row r="148" spans="1:11" s="88" customFormat="1" ht="13.5" customHeight="1">
      <c r="A148" s="193"/>
      <c r="B148" s="93" t="s">
        <v>6134</v>
      </c>
      <c r="C148" s="113" t="str">
        <f>Anexo_01!$D35</f>
        <v/>
      </c>
      <c r="D148" s="100"/>
      <c r="E148" s="101"/>
      <c r="F148" s="101"/>
      <c r="G148" s="101"/>
      <c r="H148" s="102"/>
      <c r="I148" s="94" t="str">
        <f>IF(SUM(D148:H148)=0,"",SUM(D148:H148))</f>
        <v/>
      </c>
      <c r="J148" s="107"/>
      <c r="K148" s="196"/>
    </row>
    <row r="149" spans="1:11" s="88" customFormat="1" ht="13.5" customHeight="1">
      <c r="A149" s="193"/>
      <c r="B149" s="93" t="s">
        <v>6140</v>
      </c>
      <c r="C149" s="113" t="str">
        <f>Anexo_01!$B35</f>
        <v/>
      </c>
      <c r="D149" s="100"/>
      <c r="E149" s="101"/>
      <c r="F149" s="101"/>
      <c r="G149" s="101"/>
      <c r="H149" s="102"/>
      <c r="I149" s="94" t="str">
        <f t="shared" ref="I149:I155" si="15">IF(SUM(D149:H149)=0,"",SUM(D149:H149))</f>
        <v/>
      </c>
      <c r="J149" s="107"/>
      <c r="K149" s="196"/>
    </row>
    <row r="150" spans="1:11" s="88" customFormat="1" ht="13.5" customHeight="1">
      <c r="A150" s="193"/>
      <c r="B150" s="93" t="s">
        <v>6135</v>
      </c>
      <c r="C150" s="113" t="str">
        <f>CONCATENATE("10",Anexo_01!$P35)</f>
        <v>10</v>
      </c>
      <c r="D150" s="100"/>
      <c r="E150" s="101"/>
      <c r="F150" s="101"/>
      <c r="G150" s="101"/>
      <c r="H150" s="102"/>
      <c r="I150" s="94" t="str">
        <f t="shared" si="15"/>
        <v/>
      </c>
      <c r="J150" s="107"/>
      <c r="K150" s="196"/>
    </row>
    <row r="151" spans="1:11" s="88" customFormat="1" ht="13.5" customHeight="1">
      <c r="A151" s="193"/>
      <c r="B151" s="93" t="s">
        <v>6136</v>
      </c>
      <c r="C151" s="114">
        <f>Anexo_01!$F35</f>
        <v>0</v>
      </c>
      <c r="D151" s="100"/>
      <c r="E151" s="101"/>
      <c r="F151" s="101"/>
      <c r="G151" s="101"/>
      <c r="H151" s="102"/>
      <c r="I151" s="94" t="str">
        <f t="shared" si="15"/>
        <v/>
      </c>
      <c r="J151" s="107"/>
      <c r="K151" s="196"/>
    </row>
    <row r="152" spans="1:11" s="88" customFormat="1" ht="13.5" customHeight="1">
      <c r="A152" s="193"/>
      <c r="B152" s="93" t="s">
        <v>6137</v>
      </c>
      <c r="C152" s="113" t="str">
        <f>Anexo_01!$Q35</f>
        <v/>
      </c>
      <c r="D152" s="100"/>
      <c r="E152" s="101"/>
      <c r="F152" s="101"/>
      <c r="G152" s="101"/>
      <c r="H152" s="102"/>
      <c r="I152" s="94" t="str">
        <f t="shared" si="15"/>
        <v/>
      </c>
      <c r="J152" s="107"/>
      <c r="K152" s="196"/>
    </row>
    <row r="153" spans="1:11" s="88" customFormat="1" ht="13.5" customHeight="1">
      <c r="A153" s="193"/>
      <c r="B153" s="93" t="s">
        <v>6138</v>
      </c>
      <c r="C153" s="115"/>
      <c r="D153" s="100"/>
      <c r="E153" s="101"/>
      <c r="F153" s="101"/>
      <c r="G153" s="101"/>
      <c r="H153" s="102"/>
      <c r="I153" s="94" t="str">
        <f t="shared" si="15"/>
        <v/>
      </c>
      <c r="J153" s="107"/>
      <c r="K153" s="196"/>
    </row>
    <row r="154" spans="1:11" s="88" customFormat="1" ht="13.5" customHeight="1">
      <c r="A154" s="193"/>
      <c r="B154" s="93" t="s">
        <v>6139</v>
      </c>
      <c r="C154" s="198"/>
      <c r="D154" s="100"/>
      <c r="E154" s="101"/>
      <c r="F154" s="101"/>
      <c r="G154" s="101"/>
      <c r="H154" s="102"/>
      <c r="I154" s="94" t="str">
        <f t="shared" si="15"/>
        <v/>
      </c>
      <c r="J154" s="107"/>
      <c r="K154" s="196"/>
    </row>
    <row r="155" spans="1:11" ht="13.5" customHeight="1">
      <c r="A155" s="194"/>
      <c r="B155" s="95" t="s">
        <v>6143</v>
      </c>
      <c r="C155" s="199"/>
      <c r="D155" s="103"/>
      <c r="E155" s="104"/>
      <c r="F155" s="104"/>
      <c r="G155" s="104"/>
      <c r="H155" s="105"/>
      <c r="I155" s="96" t="str">
        <f t="shared" si="15"/>
        <v/>
      </c>
      <c r="J155" s="108"/>
      <c r="K155" s="197"/>
    </row>
    <row r="156" spans="1:11" s="88" customFormat="1" ht="13.5" customHeight="1">
      <c r="A156" s="192">
        <v>17</v>
      </c>
      <c r="B156" s="91" t="s">
        <v>6133</v>
      </c>
      <c r="C156" s="117">
        <f>Anexo_01!$I36</f>
        <v>0</v>
      </c>
      <c r="D156" s="97"/>
      <c r="E156" s="98"/>
      <c r="F156" s="98"/>
      <c r="G156" s="98"/>
      <c r="H156" s="99"/>
      <c r="I156" s="92" t="str">
        <f>IF(SUM(D156:H156)=0,"",SUM(D156:H156))</f>
        <v/>
      </c>
      <c r="J156" s="106"/>
      <c r="K156" s="195">
        <f>SUM(I156:I164)</f>
        <v>0</v>
      </c>
    </row>
    <row r="157" spans="1:11" s="88" customFormat="1" ht="13.5" customHeight="1">
      <c r="A157" s="193"/>
      <c r="B157" s="93" t="s">
        <v>6134</v>
      </c>
      <c r="C157" s="113" t="str">
        <f>Anexo_01!$D36</f>
        <v/>
      </c>
      <c r="D157" s="100"/>
      <c r="E157" s="101"/>
      <c r="F157" s="101"/>
      <c r="G157" s="101"/>
      <c r="H157" s="102"/>
      <c r="I157" s="94" t="str">
        <f>IF(SUM(D157:H157)=0,"",SUM(D157:H157))</f>
        <v/>
      </c>
      <c r="J157" s="107"/>
      <c r="K157" s="196"/>
    </row>
    <row r="158" spans="1:11" s="88" customFormat="1" ht="13.5" customHeight="1">
      <c r="A158" s="193"/>
      <c r="B158" s="93" t="s">
        <v>6140</v>
      </c>
      <c r="C158" s="113" t="str">
        <f>Anexo_01!$B36</f>
        <v/>
      </c>
      <c r="D158" s="100"/>
      <c r="E158" s="101"/>
      <c r="F158" s="101"/>
      <c r="G158" s="101"/>
      <c r="H158" s="102"/>
      <c r="I158" s="94" t="str">
        <f t="shared" ref="I158:I164" si="16">IF(SUM(D158:H158)=0,"",SUM(D158:H158))</f>
        <v/>
      </c>
      <c r="J158" s="107"/>
      <c r="K158" s="196"/>
    </row>
    <row r="159" spans="1:11" s="88" customFormat="1" ht="13.5" customHeight="1">
      <c r="A159" s="193"/>
      <c r="B159" s="93" t="s">
        <v>6135</v>
      </c>
      <c r="C159" s="113" t="str">
        <f>CONCATENATE("10",Anexo_01!$P36)</f>
        <v>10</v>
      </c>
      <c r="D159" s="100"/>
      <c r="E159" s="101"/>
      <c r="F159" s="101"/>
      <c r="G159" s="101"/>
      <c r="H159" s="102"/>
      <c r="I159" s="94" t="str">
        <f t="shared" si="16"/>
        <v/>
      </c>
      <c r="J159" s="107"/>
      <c r="K159" s="196"/>
    </row>
    <row r="160" spans="1:11" s="88" customFormat="1" ht="13.5" customHeight="1">
      <c r="A160" s="193"/>
      <c r="B160" s="93" t="s">
        <v>6136</v>
      </c>
      <c r="C160" s="114">
        <f>Anexo_01!$F36</f>
        <v>0</v>
      </c>
      <c r="D160" s="100"/>
      <c r="E160" s="101"/>
      <c r="F160" s="101"/>
      <c r="G160" s="101"/>
      <c r="H160" s="102"/>
      <c r="I160" s="94" t="str">
        <f t="shared" si="16"/>
        <v/>
      </c>
      <c r="J160" s="107"/>
      <c r="K160" s="196"/>
    </row>
    <row r="161" spans="1:11" s="88" customFormat="1" ht="13.5" customHeight="1">
      <c r="A161" s="193"/>
      <c r="B161" s="93" t="s">
        <v>6137</v>
      </c>
      <c r="C161" s="113" t="str">
        <f>Anexo_01!$Q36</f>
        <v/>
      </c>
      <c r="D161" s="100"/>
      <c r="E161" s="101"/>
      <c r="F161" s="101"/>
      <c r="G161" s="101"/>
      <c r="H161" s="102"/>
      <c r="I161" s="94" t="str">
        <f t="shared" si="16"/>
        <v/>
      </c>
      <c r="J161" s="107"/>
      <c r="K161" s="196"/>
    </row>
    <row r="162" spans="1:11" s="88" customFormat="1" ht="13.5" customHeight="1">
      <c r="A162" s="193"/>
      <c r="B162" s="93" t="s">
        <v>6138</v>
      </c>
      <c r="C162" s="115"/>
      <c r="D162" s="100"/>
      <c r="E162" s="101"/>
      <c r="F162" s="101"/>
      <c r="G162" s="101"/>
      <c r="H162" s="102"/>
      <c r="I162" s="94" t="str">
        <f t="shared" si="16"/>
        <v/>
      </c>
      <c r="J162" s="107"/>
      <c r="K162" s="196"/>
    </row>
    <row r="163" spans="1:11" s="88" customFormat="1" ht="13.5" customHeight="1">
      <c r="A163" s="193"/>
      <c r="B163" s="93" t="s">
        <v>6139</v>
      </c>
      <c r="C163" s="198"/>
      <c r="D163" s="100"/>
      <c r="E163" s="101"/>
      <c r="F163" s="101"/>
      <c r="G163" s="101"/>
      <c r="H163" s="102"/>
      <c r="I163" s="94" t="str">
        <f t="shared" si="16"/>
        <v/>
      </c>
      <c r="J163" s="107"/>
      <c r="K163" s="196"/>
    </row>
    <row r="164" spans="1:11" ht="13.5" customHeight="1">
      <c r="A164" s="194"/>
      <c r="B164" s="95" t="s">
        <v>6143</v>
      </c>
      <c r="C164" s="199"/>
      <c r="D164" s="103"/>
      <c r="E164" s="104"/>
      <c r="F164" s="104"/>
      <c r="G164" s="104"/>
      <c r="H164" s="105"/>
      <c r="I164" s="96" t="str">
        <f t="shared" si="16"/>
        <v/>
      </c>
      <c r="J164" s="108"/>
      <c r="K164" s="197"/>
    </row>
    <row r="165" spans="1:11" s="88" customFormat="1" ht="13.5" customHeight="1">
      <c r="A165" s="192">
        <v>18</v>
      </c>
      <c r="B165" s="91" t="s">
        <v>6133</v>
      </c>
      <c r="C165" s="117">
        <f>Anexo_01!$I37</f>
        <v>0</v>
      </c>
      <c r="D165" s="97"/>
      <c r="E165" s="98"/>
      <c r="F165" s="98"/>
      <c r="G165" s="98"/>
      <c r="H165" s="99"/>
      <c r="I165" s="92" t="str">
        <f>IF(SUM(D165:H165)=0,"",SUM(D165:H165))</f>
        <v/>
      </c>
      <c r="J165" s="106"/>
      <c r="K165" s="195">
        <f>SUM(I165:I173)</f>
        <v>0</v>
      </c>
    </row>
    <row r="166" spans="1:11" s="88" customFormat="1" ht="13.5" customHeight="1">
      <c r="A166" s="193"/>
      <c r="B166" s="93" t="s">
        <v>6134</v>
      </c>
      <c r="C166" s="113" t="str">
        <f>Anexo_01!$D37</f>
        <v/>
      </c>
      <c r="D166" s="100"/>
      <c r="E166" s="101"/>
      <c r="F166" s="101"/>
      <c r="G166" s="101"/>
      <c r="H166" s="102"/>
      <c r="I166" s="94" t="str">
        <f>IF(SUM(D166:H166)=0,"",SUM(D166:H166))</f>
        <v/>
      </c>
      <c r="J166" s="107"/>
      <c r="K166" s="196"/>
    </row>
    <row r="167" spans="1:11" s="88" customFormat="1" ht="13.5" customHeight="1">
      <c r="A167" s="193"/>
      <c r="B167" s="93" t="s">
        <v>6140</v>
      </c>
      <c r="C167" s="113" t="str">
        <f>Anexo_01!$B37</f>
        <v/>
      </c>
      <c r="D167" s="100"/>
      <c r="E167" s="101"/>
      <c r="F167" s="101"/>
      <c r="G167" s="101"/>
      <c r="H167" s="102"/>
      <c r="I167" s="94" t="str">
        <f t="shared" ref="I167:I173" si="17">IF(SUM(D167:H167)=0,"",SUM(D167:H167))</f>
        <v/>
      </c>
      <c r="J167" s="107"/>
      <c r="K167" s="196"/>
    </row>
    <row r="168" spans="1:11" s="88" customFormat="1" ht="13.5" customHeight="1">
      <c r="A168" s="193"/>
      <c r="B168" s="93" t="s">
        <v>6135</v>
      </c>
      <c r="C168" s="113" t="str">
        <f>CONCATENATE("10",Anexo_01!$P37)</f>
        <v>10</v>
      </c>
      <c r="D168" s="100"/>
      <c r="E168" s="101"/>
      <c r="F168" s="101"/>
      <c r="G168" s="101"/>
      <c r="H168" s="102"/>
      <c r="I168" s="94" t="str">
        <f t="shared" si="17"/>
        <v/>
      </c>
      <c r="J168" s="107"/>
      <c r="K168" s="196"/>
    </row>
    <row r="169" spans="1:11" s="88" customFormat="1" ht="13.5" customHeight="1">
      <c r="A169" s="193"/>
      <c r="B169" s="93" t="s">
        <v>6136</v>
      </c>
      <c r="C169" s="114">
        <f>Anexo_01!$F37</f>
        <v>0</v>
      </c>
      <c r="D169" s="100"/>
      <c r="E169" s="101"/>
      <c r="F169" s="101"/>
      <c r="G169" s="101"/>
      <c r="H169" s="102"/>
      <c r="I169" s="94" t="str">
        <f t="shared" si="17"/>
        <v/>
      </c>
      <c r="J169" s="107"/>
      <c r="K169" s="196"/>
    </row>
    <row r="170" spans="1:11" s="88" customFormat="1" ht="13.5" customHeight="1">
      <c r="A170" s="193"/>
      <c r="B170" s="93" t="s">
        <v>6137</v>
      </c>
      <c r="C170" s="113" t="str">
        <f>Anexo_01!$Q37</f>
        <v/>
      </c>
      <c r="D170" s="100"/>
      <c r="E170" s="101"/>
      <c r="F170" s="101"/>
      <c r="G170" s="101"/>
      <c r="H170" s="102"/>
      <c r="I170" s="94" t="str">
        <f t="shared" si="17"/>
        <v/>
      </c>
      <c r="J170" s="107"/>
      <c r="K170" s="196"/>
    </row>
    <row r="171" spans="1:11" s="88" customFormat="1" ht="13.5" customHeight="1">
      <c r="A171" s="193"/>
      <c r="B171" s="93" t="s">
        <v>6138</v>
      </c>
      <c r="C171" s="115"/>
      <c r="D171" s="100"/>
      <c r="E171" s="101"/>
      <c r="F171" s="101"/>
      <c r="G171" s="101"/>
      <c r="H171" s="102"/>
      <c r="I171" s="94" t="str">
        <f t="shared" si="17"/>
        <v/>
      </c>
      <c r="J171" s="107"/>
      <c r="K171" s="196"/>
    </row>
    <row r="172" spans="1:11" s="88" customFormat="1" ht="13.5" customHeight="1">
      <c r="A172" s="193"/>
      <c r="B172" s="93" t="s">
        <v>6139</v>
      </c>
      <c r="C172" s="198"/>
      <c r="D172" s="100"/>
      <c r="E172" s="101"/>
      <c r="F172" s="101"/>
      <c r="G172" s="101"/>
      <c r="H172" s="102"/>
      <c r="I172" s="94" t="str">
        <f t="shared" si="17"/>
        <v/>
      </c>
      <c r="J172" s="107"/>
      <c r="K172" s="196"/>
    </row>
    <row r="173" spans="1:11" ht="13.5" customHeight="1">
      <c r="A173" s="194"/>
      <c r="B173" s="95" t="s">
        <v>6143</v>
      </c>
      <c r="C173" s="199"/>
      <c r="D173" s="103"/>
      <c r="E173" s="104"/>
      <c r="F173" s="104"/>
      <c r="G173" s="104"/>
      <c r="H173" s="105"/>
      <c r="I173" s="96" t="str">
        <f t="shared" si="17"/>
        <v/>
      </c>
      <c r="J173" s="108"/>
      <c r="K173" s="197"/>
    </row>
    <row r="174" spans="1:11" s="88" customFormat="1" ht="13.5" hidden="1" customHeight="1">
      <c r="A174" s="192">
        <v>19</v>
      </c>
      <c r="B174" s="91" t="s">
        <v>6133</v>
      </c>
      <c r="C174" s="117">
        <f>Anexo_01!$I38</f>
        <v>0</v>
      </c>
      <c r="D174" s="97"/>
      <c r="E174" s="98"/>
      <c r="F174" s="98"/>
      <c r="G174" s="98"/>
      <c r="H174" s="99"/>
      <c r="I174" s="92" t="str">
        <f>IF(SUM(D174:H174)=0,"",SUM(D174:H174))</f>
        <v/>
      </c>
      <c r="J174" s="106"/>
      <c r="K174" s="195">
        <f>SUM(I174:I182)</f>
        <v>0</v>
      </c>
    </row>
    <row r="175" spans="1:11" s="88" customFormat="1" ht="13.5" hidden="1" customHeight="1">
      <c r="A175" s="193"/>
      <c r="B175" s="93" t="s">
        <v>6134</v>
      </c>
      <c r="C175" s="113" t="str">
        <f>Anexo_01!$D38</f>
        <v/>
      </c>
      <c r="D175" s="100"/>
      <c r="E175" s="101"/>
      <c r="F175" s="101"/>
      <c r="G175" s="101"/>
      <c r="H175" s="102"/>
      <c r="I175" s="94" t="str">
        <f>IF(SUM(D175:H175)=0,"",SUM(D175:H175))</f>
        <v/>
      </c>
      <c r="J175" s="107"/>
      <c r="K175" s="196"/>
    </row>
    <row r="176" spans="1:11" s="88" customFormat="1" ht="13.5" hidden="1" customHeight="1">
      <c r="A176" s="193"/>
      <c r="B176" s="93" t="s">
        <v>6140</v>
      </c>
      <c r="C176" s="113" t="str">
        <f>Anexo_01!$B38</f>
        <v/>
      </c>
      <c r="D176" s="100"/>
      <c r="E176" s="101"/>
      <c r="F176" s="101"/>
      <c r="G176" s="101"/>
      <c r="H176" s="102"/>
      <c r="I176" s="94" t="str">
        <f t="shared" ref="I176:I182" si="18">IF(SUM(D176:H176)=0,"",SUM(D176:H176))</f>
        <v/>
      </c>
      <c r="J176" s="107"/>
      <c r="K176" s="196"/>
    </row>
    <row r="177" spans="1:11" s="88" customFormat="1" ht="13.5" hidden="1" customHeight="1">
      <c r="A177" s="193"/>
      <c r="B177" s="93" t="s">
        <v>6135</v>
      </c>
      <c r="C177" s="113" t="str">
        <f>CONCATENATE("10",Anexo_01!$P38)</f>
        <v>10</v>
      </c>
      <c r="D177" s="100"/>
      <c r="E177" s="101"/>
      <c r="F177" s="101"/>
      <c r="G177" s="101"/>
      <c r="H177" s="102"/>
      <c r="I177" s="94" t="str">
        <f t="shared" si="18"/>
        <v/>
      </c>
      <c r="J177" s="107"/>
      <c r="K177" s="196"/>
    </row>
    <row r="178" spans="1:11" s="88" customFormat="1" ht="13.5" hidden="1" customHeight="1">
      <c r="A178" s="193"/>
      <c r="B178" s="93" t="s">
        <v>6136</v>
      </c>
      <c r="C178" s="114">
        <f>Anexo_01!$F38</f>
        <v>0</v>
      </c>
      <c r="D178" s="100"/>
      <c r="E178" s="101"/>
      <c r="F178" s="101"/>
      <c r="G178" s="101"/>
      <c r="H178" s="102"/>
      <c r="I178" s="94" t="str">
        <f t="shared" si="18"/>
        <v/>
      </c>
      <c r="J178" s="107"/>
      <c r="K178" s="196"/>
    </row>
    <row r="179" spans="1:11" s="88" customFormat="1" ht="13.5" hidden="1" customHeight="1">
      <c r="A179" s="193"/>
      <c r="B179" s="93" t="s">
        <v>6137</v>
      </c>
      <c r="C179" s="113" t="str">
        <f>Anexo_01!$Q38</f>
        <v/>
      </c>
      <c r="D179" s="100"/>
      <c r="E179" s="101"/>
      <c r="F179" s="101"/>
      <c r="G179" s="101"/>
      <c r="H179" s="102"/>
      <c r="I179" s="94" t="str">
        <f t="shared" si="18"/>
        <v/>
      </c>
      <c r="J179" s="107"/>
      <c r="K179" s="196"/>
    </row>
    <row r="180" spans="1:11" s="88" customFormat="1" ht="13.5" hidden="1" customHeight="1">
      <c r="A180" s="193"/>
      <c r="B180" s="93" t="s">
        <v>6138</v>
      </c>
      <c r="C180" s="115"/>
      <c r="D180" s="100"/>
      <c r="E180" s="101"/>
      <c r="F180" s="101"/>
      <c r="G180" s="101"/>
      <c r="H180" s="102"/>
      <c r="I180" s="94" t="str">
        <f t="shared" si="18"/>
        <v/>
      </c>
      <c r="J180" s="107"/>
      <c r="K180" s="196"/>
    </row>
    <row r="181" spans="1:11" s="88" customFormat="1" ht="13.5" hidden="1" customHeight="1">
      <c r="A181" s="193"/>
      <c r="B181" s="93" t="s">
        <v>6139</v>
      </c>
      <c r="C181" s="198"/>
      <c r="D181" s="100"/>
      <c r="E181" s="101"/>
      <c r="F181" s="101"/>
      <c r="G181" s="101"/>
      <c r="H181" s="102"/>
      <c r="I181" s="94" t="str">
        <f t="shared" si="18"/>
        <v/>
      </c>
      <c r="J181" s="107"/>
      <c r="K181" s="196"/>
    </row>
    <row r="182" spans="1:11" ht="13.5" hidden="1" customHeight="1">
      <c r="A182" s="194"/>
      <c r="B182" s="95" t="s">
        <v>6143</v>
      </c>
      <c r="C182" s="199"/>
      <c r="D182" s="103"/>
      <c r="E182" s="104"/>
      <c r="F182" s="104"/>
      <c r="G182" s="104"/>
      <c r="H182" s="105"/>
      <c r="I182" s="96" t="str">
        <f t="shared" si="18"/>
        <v/>
      </c>
      <c r="J182" s="108"/>
      <c r="K182" s="197"/>
    </row>
    <row r="183" spans="1:11" s="88" customFormat="1" ht="13.5" hidden="1" customHeight="1">
      <c r="A183" s="192">
        <v>20</v>
      </c>
      <c r="B183" s="91" t="s">
        <v>6133</v>
      </c>
      <c r="C183" s="117">
        <f>Anexo_01!$I39</f>
        <v>0</v>
      </c>
      <c r="D183" s="97"/>
      <c r="E183" s="98"/>
      <c r="F183" s="98"/>
      <c r="G183" s="98"/>
      <c r="H183" s="99"/>
      <c r="I183" s="92" t="str">
        <f>IF(SUM(D183:H183)=0,"",SUM(D183:H183))</f>
        <v/>
      </c>
      <c r="J183" s="106"/>
      <c r="K183" s="195">
        <f>SUM(I183:I191)</f>
        <v>0</v>
      </c>
    </row>
    <row r="184" spans="1:11" s="88" customFormat="1" ht="13.5" hidden="1" customHeight="1">
      <c r="A184" s="193"/>
      <c r="B184" s="93" t="s">
        <v>6134</v>
      </c>
      <c r="C184" s="113" t="str">
        <f>Anexo_01!$D39</f>
        <v/>
      </c>
      <c r="D184" s="100"/>
      <c r="E184" s="101"/>
      <c r="F184" s="101"/>
      <c r="G184" s="101"/>
      <c r="H184" s="102"/>
      <c r="I184" s="94" t="str">
        <f>IF(SUM(D184:H184)=0,"",SUM(D184:H184))</f>
        <v/>
      </c>
      <c r="J184" s="107"/>
      <c r="K184" s="196"/>
    </row>
    <row r="185" spans="1:11" s="88" customFormat="1" ht="13.5" hidden="1" customHeight="1">
      <c r="A185" s="193"/>
      <c r="B185" s="93" t="s">
        <v>6140</v>
      </c>
      <c r="C185" s="113" t="str">
        <f>Anexo_01!$B39</f>
        <v/>
      </c>
      <c r="D185" s="100"/>
      <c r="E185" s="101"/>
      <c r="F185" s="101"/>
      <c r="G185" s="101"/>
      <c r="H185" s="102"/>
      <c r="I185" s="94" t="str">
        <f t="shared" ref="I185:I191" si="19">IF(SUM(D185:H185)=0,"",SUM(D185:H185))</f>
        <v/>
      </c>
      <c r="J185" s="107"/>
      <c r="K185" s="196"/>
    </row>
    <row r="186" spans="1:11" s="88" customFormat="1" ht="13.5" hidden="1" customHeight="1">
      <c r="A186" s="193"/>
      <c r="B186" s="93" t="s">
        <v>6135</v>
      </c>
      <c r="C186" s="113" t="str">
        <f>CONCATENATE("10",Anexo_01!$P39)</f>
        <v>10</v>
      </c>
      <c r="D186" s="100"/>
      <c r="E186" s="101"/>
      <c r="F186" s="101"/>
      <c r="G186" s="101"/>
      <c r="H186" s="102"/>
      <c r="I186" s="94" t="str">
        <f t="shared" si="19"/>
        <v/>
      </c>
      <c r="J186" s="107"/>
      <c r="K186" s="196"/>
    </row>
    <row r="187" spans="1:11" s="88" customFormat="1" ht="13.5" hidden="1" customHeight="1">
      <c r="A187" s="193"/>
      <c r="B187" s="93" t="s">
        <v>6136</v>
      </c>
      <c r="C187" s="114">
        <f>Anexo_01!$F39</f>
        <v>0</v>
      </c>
      <c r="D187" s="100"/>
      <c r="E187" s="101"/>
      <c r="F187" s="101"/>
      <c r="G187" s="101"/>
      <c r="H187" s="102"/>
      <c r="I187" s="94" t="str">
        <f t="shared" si="19"/>
        <v/>
      </c>
      <c r="J187" s="107"/>
      <c r="K187" s="196"/>
    </row>
    <row r="188" spans="1:11" s="88" customFormat="1" ht="13.5" hidden="1" customHeight="1">
      <c r="A188" s="193"/>
      <c r="B188" s="93" t="s">
        <v>6137</v>
      </c>
      <c r="C188" s="113" t="str">
        <f>Anexo_01!$Q39</f>
        <v/>
      </c>
      <c r="D188" s="100"/>
      <c r="E188" s="101"/>
      <c r="F188" s="101"/>
      <c r="G188" s="101"/>
      <c r="H188" s="102"/>
      <c r="I188" s="94" t="str">
        <f t="shared" si="19"/>
        <v/>
      </c>
      <c r="J188" s="107"/>
      <c r="K188" s="196"/>
    </row>
    <row r="189" spans="1:11" s="88" customFormat="1" ht="13.5" hidden="1" customHeight="1">
      <c r="A189" s="193"/>
      <c r="B189" s="93" t="s">
        <v>6138</v>
      </c>
      <c r="C189" s="115"/>
      <c r="D189" s="100"/>
      <c r="E189" s="101"/>
      <c r="F189" s="101"/>
      <c r="G189" s="101"/>
      <c r="H189" s="102"/>
      <c r="I189" s="94" t="str">
        <f t="shared" si="19"/>
        <v/>
      </c>
      <c r="J189" s="107"/>
      <c r="K189" s="196"/>
    </row>
    <row r="190" spans="1:11" s="88" customFormat="1" ht="13.5" hidden="1" customHeight="1">
      <c r="A190" s="193"/>
      <c r="B190" s="93" t="s">
        <v>6139</v>
      </c>
      <c r="C190" s="198"/>
      <c r="D190" s="100"/>
      <c r="E190" s="101"/>
      <c r="F190" s="101"/>
      <c r="G190" s="101"/>
      <c r="H190" s="102"/>
      <c r="I190" s="94" t="str">
        <f t="shared" si="19"/>
        <v/>
      </c>
      <c r="J190" s="107"/>
      <c r="K190" s="196"/>
    </row>
    <row r="191" spans="1:11" ht="13.5" hidden="1" customHeight="1">
      <c r="A191" s="194"/>
      <c r="B191" s="95" t="s">
        <v>6143</v>
      </c>
      <c r="C191" s="199"/>
      <c r="D191" s="103"/>
      <c r="E191" s="104"/>
      <c r="F191" s="104"/>
      <c r="G191" s="104"/>
      <c r="H191" s="105"/>
      <c r="I191" s="96" t="str">
        <f t="shared" si="19"/>
        <v/>
      </c>
      <c r="J191" s="108"/>
      <c r="K191" s="197"/>
    </row>
    <row r="192" spans="1:11" s="88" customFormat="1" ht="13.5" hidden="1" customHeight="1">
      <c r="A192" s="192">
        <v>21</v>
      </c>
      <c r="B192" s="91" t="s">
        <v>6133</v>
      </c>
      <c r="C192" s="117">
        <f>Anexo_01!$I40</f>
        <v>0</v>
      </c>
      <c r="D192" s="97"/>
      <c r="E192" s="98"/>
      <c r="F192" s="98"/>
      <c r="G192" s="98"/>
      <c r="H192" s="99"/>
      <c r="I192" s="92" t="str">
        <f>IF(SUM(D192:H192)=0,"",SUM(D192:H192))</f>
        <v/>
      </c>
      <c r="J192" s="106"/>
      <c r="K192" s="195">
        <f>SUM(I192:I200)</f>
        <v>0</v>
      </c>
    </row>
    <row r="193" spans="1:11" s="88" customFormat="1" ht="13.5" hidden="1" customHeight="1">
      <c r="A193" s="193"/>
      <c r="B193" s="93" t="s">
        <v>6134</v>
      </c>
      <c r="C193" s="113" t="str">
        <f>Anexo_01!$D40</f>
        <v/>
      </c>
      <c r="D193" s="100"/>
      <c r="E193" s="101"/>
      <c r="F193" s="101"/>
      <c r="G193" s="101"/>
      <c r="H193" s="102"/>
      <c r="I193" s="94" t="str">
        <f>IF(SUM(D193:H193)=0,"",SUM(D193:H193))</f>
        <v/>
      </c>
      <c r="J193" s="107"/>
      <c r="K193" s="196"/>
    </row>
    <row r="194" spans="1:11" s="88" customFormat="1" ht="13.5" hidden="1" customHeight="1">
      <c r="A194" s="193"/>
      <c r="B194" s="93" t="s">
        <v>6140</v>
      </c>
      <c r="C194" s="113" t="str">
        <f>Anexo_01!$B40</f>
        <v/>
      </c>
      <c r="D194" s="100"/>
      <c r="E194" s="101"/>
      <c r="F194" s="101"/>
      <c r="G194" s="101"/>
      <c r="H194" s="102"/>
      <c r="I194" s="94" t="str">
        <f t="shared" ref="I194:I200" si="20">IF(SUM(D194:H194)=0,"",SUM(D194:H194))</f>
        <v/>
      </c>
      <c r="J194" s="107"/>
      <c r="K194" s="196"/>
    </row>
    <row r="195" spans="1:11" s="88" customFormat="1" ht="13.5" hidden="1" customHeight="1">
      <c r="A195" s="193"/>
      <c r="B195" s="93" t="s">
        <v>6135</v>
      </c>
      <c r="C195" s="113" t="str">
        <f>CONCATENATE("10",Anexo_01!$P40)</f>
        <v>10</v>
      </c>
      <c r="D195" s="100"/>
      <c r="E195" s="101"/>
      <c r="F195" s="101"/>
      <c r="G195" s="101"/>
      <c r="H195" s="102"/>
      <c r="I195" s="94" t="str">
        <f t="shared" si="20"/>
        <v/>
      </c>
      <c r="J195" s="107"/>
      <c r="K195" s="196"/>
    </row>
    <row r="196" spans="1:11" s="88" customFormat="1" ht="13.5" hidden="1" customHeight="1">
      <c r="A196" s="193"/>
      <c r="B196" s="93" t="s">
        <v>6136</v>
      </c>
      <c r="C196" s="114">
        <f>Anexo_01!$F40</f>
        <v>0</v>
      </c>
      <c r="D196" s="100"/>
      <c r="E196" s="101"/>
      <c r="F196" s="101"/>
      <c r="G196" s="101"/>
      <c r="H196" s="102"/>
      <c r="I196" s="94" t="str">
        <f t="shared" si="20"/>
        <v/>
      </c>
      <c r="J196" s="107"/>
      <c r="K196" s="196"/>
    </row>
    <row r="197" spans="1:11" s="88" customFormat="1" ht="13.5" hidden="1" customHeight="1">
      <c r="A197" s="193"/>
      <c r="B197" s="93" t="s">
        <v>6137</v>
      </c>
      <c r="C197" s="113" t="str">
        <f>Anexo_01!$Q40</f>
        <v/>
      </c>
      <c r="D197" s="100"/>
      <c r="E197" s="101"/>
      <c r="F197" s="101"/>
      <c r="G197" s="101"/>
      <c r="H197" s="102"/>
      <c r="I197" s="94" t="str">
        <f t="shared" si="20"/>
        <v/>
      </c>
      <c r="J197" s="107"/>
      <c r="K197" s="196"/>
    </row>
    <row r="198" spans="1:11" s="88" customFormat="1" ht="13.5" hidden="1" customHeight="1">
      <c r="A198" s="193"/>
      <c r="B198" s="93" t="s">
        <v>6138</v>
      </c>
      <c r="C198" s="115"/>
      <c r="D198" s="100"/>
      <c r="E198" s="101"/>
      <c r="F198" s="101"/>
      <c r="G198" s="101"/>
      <c r="H198" s="102"/>
      <c r="I198" s="94" t="str">
        <f t="shared" si="20"/>
        <v/>
      </c>
      <c r="J198" s="107"/>
      <c r="K198" s="196"/>
    </row>
    <row r="199" spans="1:11" s="88" customFormat="1" ht="13.5" hidden="1" customHeight="1">
      <c r="A199" s="193"/>
      <c r="B199" s="93" t="s">
        <v>6139</v>
      </c>
      <c r="C199" s="198"/>
      <c r="D199" s="100"/>
      <c r="E199" s="101"/>
      <c r="F199" s="101"/>
      <c r="G199" s="101"/>
      <c r="H199" s="102"/>
      <c r="I199" s="94" t="str">
        <f t="shared" si="20"/>
        <v/>
      </c>
      <c r="J199" s="107"/>
      <c r="K199" s="196"/>
    </row>
    <row r="200" spans="1:11" ht="13.5" hidden="1" customHeight="1">
      <c r="A200" s="194"/>
      <c r="B200" s="95" t="s">
        <v>6143</v>
      </c>
      <c r="C200" s="199"/>
      <c r="D200" s="103"/>
      <c r="E200" s="104"/>
      <c r="F200" s="104"/>
      <c r="G200" s="104"/>
      <c r="H200" s="105"/>
      <c r="I200" s="96" t="str">
        <f t="shared" si="20"/>
        <v/>
      </c>
      <c r="J200" s="108"/>
      <c r="K200" s="197"/>
    </row>
    <row r="201" spans="1:11" s="88" customFormat="1" ht="13.5" hidden="1" customHeight="1">
      <c r="A201" s="192">
        <v>22</v>
      </c>
      <c r="B201" s="91" t="s">
        <v>6133</v>
      </c>
      <c r="C201" s="117">
        <f>Anexo_01!$I41</f>
        <v>0</v>
      </c>
      <c r="D201" s="97"/>
      <c r="E201" s="98"/>
      <c r="F201" s="98"/>
      <c r="G201" s="98"/>
      <c r="H201" s="99"/>
      <c r="I201" s="92" t="str">
        <f>IF(SUM(D201:H201)=0,"",SUM(D201:H201))</f>
        <v/>
      </c>
      <c r="J201" s="106"/>
      <c r="K201" s="195">
        <f>SUM(I201:I209)</f>
        <v>0</v>
      </c>
    </row>
    <row r="202" spans="1:11" s="88" customFormat="1" ht="13.5" hidden="1" customHeight="1">
      <c r="A202" s="193"/>
      <c r="B202" s="93" t="s">
        <v>6134</v>
      </c>
      <c r="C202" s="113" t="str">
        <f>Anexo_01!$D41</f>
        <v/>
      </c>
      <c r="D202" s="100"/>
      <c r="E202" s="101"/>
      <c r="F202" s="101"/>
      <c r="G202" s="101"/>
      <c r="H202" s="102"/>
      <c r="I202" s="94" t="str">
        <f>IF(SUM(D202:H202)=0,"",SUM(D202:H202))</f>
        <v/>
      </c>
      <c r="J202" s="107"/>
      <c r="K202" s="196"/>
    </row>
    <row r="203" spans="1:11" s="88" customFormat="1" ht="13.5" hidden="1" customHeight="1">
      <c r="A203" s="193"/>
      <c r="B203" s="93" t="s">
        <v>6140</v>
      </c>
      <c r="C203" s="113" t="str">
        <f>Anexo_01!$B41</f>
        <v/>
      </c>
      <c r="D203" s="100"/>
      <c r="E203" s="101"/>
      <c r="F203" s="101"/>
      <c r="G203" s="101"/>
      <c r="H203" s="102"/>
      <c r="I203" s="94" t="str">
        <f t="shared" ref="I203:I209" si="21">IF(SUM(D203:H203)=0,"",SUM(D203:H203))</f>
        <v/>
      </c>
      <c r="J203" s="107"/>
      <c r="K203" s="196"/>
    </row>
    <row r="204" spans="1:11" s="88" customFormat="1" ht="13.5" hidden="1" customHeight="1">
      <c r="A204" s="193"/>
      <c r="B204" s="93" t="s">
        <v>6135</v>
      </c>
      <c r="C204" s="113" t="str">
        <f>CONCATENATE("10",Anexo_01!$P41)</f>
        <v>10</v>
      </c>
      <c r="D204" s="100"/>
      <c r="E204" s="101"/>
      <c r="F204" s="101"/>
      <c r="G204" s="101"/>
      <c r="H204" s="102"/>
      <c r="I204" s="94" t="str">
        <f t="shared" si="21"/>
        <v/>
      </c>
      <c r="J204" s="107"/>
      <c r="K204" s="196"/>
    </row>
    <row r="205" spans="1:11" s="88" customFormat="1" ht="13.5" hidden="1" customHeight="1">
      <c r="A205" s="193"/>
      <c r="B205" s="93" t="s">
        <v>6136</v>
      </c>
      <c r="C205" s="114">
        <f>Anexo_01!$F41</f>
        <v>0</v>
      </c>
      <c r="D205" s="100"/>
      <c r="E205" s="101"/>
      <c r="F205" s="101"/>
      <c r="G205" s="101"/>
      <c r="H205" s="102"/>
      <c r="I205" s="94" t="str">
        <f t="shared" si="21"/>
        <v/>
      </c>
      <c r="J205" s="107"/>
      <c r="K205" s="196"/>
    </row>
    <row r="206" spans="1:11" s="88" customFormat="1" ht="13.5" hidden="1" customHeight="1">
      <c r="A206" s="193"/>
      <c r="B206" s="93" t="s">
        <v>6137</v>
      </c>
      <c r="C206" s="113" t="str">
        <f>Anexo_01!$Q41</f>
        <v/>
      </c>
      <c r="D206" s="100"/>
      <c r="E206" s="101"/>
      <c r="F206" s="101"/>
      <c r="G206" s="101"/>
      <c r="H206" s="102"/>
      <c r="I206" s="94" t="str">
        <f t="shared" si="21"/>
        <v/>
      </c>
      <c r="J206" s="107"/>
      <c r="K206" s="196"/>
    </row>
    <row r="207" spans="1:11" s="88" customFormat="1" ht="13.5" hidden="1" customHeight="1">
      <c r="A207" s="193"/>
      <c r="B207" s="93" t="s">
        <v>6138</v>
      </c>
      <c r="C207" s="115"/>
      <c r="D207" s="100"/>
      <c r="E207" s="101"/>
      <c r="F207" s="101"/>
      <c r="G207" s="101"/>
      <c r="H207" s="102"/>
      <c r="I207" s="94" t="str">
        <f t="shared" si="21"/>
        <v/>
      </c>
      <c r="J207" s="107"/>
      <c r="K207" s="196"/>
    </row>
    <row r="208" spans="1:11" s="88" customFormat="1" ht="13.5" hidden="1" customHeight="1">
      <c r="A208" s="193"/>
      <c r="B208" s="93" t="s">
        <v>6139</v>
      </c>
      <c r="C208" s="198"/>
      <c r="D208" s="100"/>
      <c r="E208" s="101"/>
      <c r="F208" s="101"/>
      <c r="G208" s="101"/>
      <c r="H208" s="102"/>
      <c r="I208" s="94" t="str">
        <f t="shared" si="21"/>
        <v/>
      </c>
      <c r="J208" s="107"/>
      <c r="K208" s="196"/>
    </row>
    <row r="209" spans="1:11" ht="13.5" hidden="1" customHeight="1">
      <c r="A209" s="194"/>
      <c r="B209" s="95" t="s">
        <v>6143</v>
      </c>
      <c r="C209" s="199"/>
      <c r="D209" s="103"/>
      <c r="E209" s="104"/>
      <c r="F209" s="104"/>
      <c r="G209" s="104"/>
      <c r="H209" s="105"/>
      <c r="I209" s="96" t="str">
        <f t="shared" si="21"/>
        <v/>
      </c>
      <c r="J209" s="108"/>
      <c r="K209" s="197"/>
    </row>
    <row r="210" spans="1:11" s="88" customFormat="1" ht="13.5" hidden="1" customHeight="1">
      <c r="A210" s="192">
        <v>23</v>
      </c>
      <c r="B210" s="91" t="s">
        <v>6133</v>
      </c>
      <c r="C210" s="117">
        <f>Anexo_01!$I42</f>
        <v>0</v>
      </c>
      <c r="D210" s="97"/>
      <c r="E210" s="98"/>
      <c r="F210" s="98"/>
      <c r="G210" s="98"/>
      <c r="H210" s="99"/>
      <c r="I210" s="92" t="str">
        <f>IF(SUM(D210:H210)=0,"",SUM(D210:H210))</f>
        <v/>
      </c>
      <c r="J210" s="106"/>
      <c r="K210" s="195">
        <f>SUM(I210:I218)</f>
        <v>0</v>
      </c>
    </row>
    <row r="211" spans="1:11" s="88" customFormat="1" ht="13.5" hidden="1" customHeight="1">
      <c r="A211" s="193"/>
      <c r="B211" s="93" t="s">
        <v>6134</v>
      </c>
      <c r="C211" s="113" t="str">
        <f>Anexo_01!$D42</f>
        <v/>
      </c>
      <c r="D211" s="100"/>
      <c r="E211" s="101"/>
      <c r="F211" s="101"/>
      <c r="G211" s="101"/>
      <c r="H211" s="102"/>
      <c r="I211" s="94" t="str">
        <f>IF(SUM(D211:H211)=0,"",SUM(D211:H211))</f>
        <v/>
      </c>
      <c r="J211" s="107"/>
      <c r="K211" s="196"/>
    </row>
    <row r="212" spans="1:11" s="88" customFormat="1" ht="13.5" hidden="1" customHeight="1">
      <c r="A212" s="193"/>
      <c r="B212" s="93" t="s">
        <v>6140</v>
      </c>
      <c r="C212" s="113" t="str">
        <f>Anexo_01!$B42</f>
        <v/>
      </c>
      <c r="D212" s="100"/>
      <c r="E212" s="101"/>
      <c r="F212" s="101"/>
      <c r="G212" s="101"/>
      <c r="H212" s="102"/>
      <c r="I212" s="94" t="str">
        <f t="shared" ref="I212:I218" si="22">IF(SUM(D212:H212)=0,"",SUM(D212:H212))</f>
        <v/>
      </c>
      <c r="J212" s="107"/>
      <c r="K212" s="196"/>
    </row>
    <row r="213" spans="1:11" s="88" customFormat="1" ht="13.5" hidden="1" customHeight="1">
      <c r="A213" s="193"/>
      <c r="B213" s="93" t="s">
        <v>6135</v>
      </c>
      <c r="C213" s="113" t="str">
        <f>CONCATENATE("10",Anexo_01!$P42)</f>
        <v>10</v>
      </c>
      <c r="D213" s="100"/>
      <c r="E213" s="101"/>
      <c r="F213" s="101"/>
      <c r="G213" s="101"/>
      <c r="H213" s="102"/>
      <c r="I213" s="94" t="str">
        <f t="shared" si="22"/>
        <v/>
      </c>
      <c r="J213" s="107"/>
      <c r="K213" s="196"/>
    </row>
    <row r="214" spans="1:11" s="88" customFormat="1" ht="13.5" hidden="1" customHeight="1">
      <c r="A214" s="193"/>
      <c r="B214" s="93" t="s">
        <v>6136</v>
      </c>
      <c r="C214" s="114">
        <f>Anexo_01!$F42</f>
        <v>0</v>
      </c>
      <c r="D214" s="100"/>
      <c r="E214" s="101"/>
      <c r="F214" s="101"/>
      <c r="G214" s="101"/>
      <c r="H214" s="102"/>
      <c r="I214" s="94" t="str">
        <f t="shared" si="22"/>
        <v/>
      </c>
      <c r="J214" s="107"/>
      <c r="K214" s="196"/>
    </row>
    <row r="215" spans="1:11" s="88" customFormat="1" ht="13.5" hidden="1" customHeight="1">
      <c r="A215" s="193"/>
      <c r="B215" s="93" t="s">
        <v>6137</v>
      </c>
      <c r="C215" s="113" t="str">
        <f>Anexo_01!$Q42</f>
        <v/>
      </c>
      <c r="D215" s="100"/>
      <c r="E215" s="101"/>
      <c r="F215" s="101"/>
      <c r="G215" s="101"/>
      <c r="H215" s="102"/>
      <c r="I215" s="94" t="str">
        <f t="shared" si="22"/>
        <v/>
      </c>
      <c r="J215" s="107"/>
      <c r="K215" s="196"/>
    </row>
    <row r="216" spans="1:11" s="88" customFormat="1" ht="13.5" hidden="1" customHeight="1">
      <c r="A216" s="193"/>
      <c r="B216" s="93" t="s">
        <v>6138</v>
      </c>
      <c r="C216" s="115"/>
      <c r="D216" s="100"/>
      <c r="E216" s="101"/>
      <c r="F216" s="101"/>
      <c r="G216" s="101"/>
      <c r="H216" s="102"/>
      <c r="I216" s="94" t="str">
        <f t="shared" si="22"/>
        <v/>
      </c>
      <c r="J216" s="107"/>
      <c r="K216" s="196"/>
    </row>
    <row r="217" spans="1:11" s="88" customFormat="1" ht="13.5" hidden="1" customHeight="1">
      <c r="A217" s="193"/>
      <c r="B217" s="93" t="s">
        <v>6139</v>
      </c>
      <c r="C217" s="198"/>
      <c r="D217" s="100"/>
      <c r="E217" s="101"/>
      <c r="F217" s="101"/>
      <c r="G217" s="101"/>
      <c r="H217" s="102"/>
      <c r="I217" s="94" t="str">
        <f t="shared" si="22"/>
        <v/>
      </c>
      <c r="J217" s="107"/>
      <c r="K217" s="196"/>
    </row>
    <row r="218" spans="1:11" ht="13.5" hidden="1" customHeight="1">
      <c r="A218" s="194"/>
      <c r="B218" s="95" t="s">
        <v>6143</v>
      </c>
      <c r="C218" s="199"/>
      <c r="D218" s="103"/>
      <c r="E218" s="104"/>
      <c r="F218" s="104"/>
      <c r="G218" s="104"/>
      <c r="H218" s="105"/>
      <c r="I218" s="96" t="str">
        <f t="shared" si="22"/>
        <v/>
      </c>
      <c r="J218" s="108"/>
      <c r="K218" s="197"/>
    </row>
    <row r="219" spans="1:11" s="88" customFormat="1" ht="13.5" hidden="1" customHeight="1">
      <c r="A219" s="192">
        <v>24</v>
      </c>
      <c r="B219" s="91" t="s">
        <v>6133</v>
      </c>
      <c r="C219" s="117">
        <f>Anexo_01!$I43</f>
        <v>0</v>
      </c>
      <c r="D219" s="97"/>
      <c r="E219" s="98"/>
      <c r="F219" s="98"/>
      <c r="G219" s="98"/>
      <c r="H219" s="99"/>
      <c r="I219" s="92" t="str">
        <f>IF(SUM(D219:H219)=0,"",SUM(D219:H219))</f>
        <v/>
      </c>
      <c r="J219" s="106"/>
      <c r="K219" s="195">
        <f>SUM(I219:I227)</f>
        <v>0</v>
      </c>
    </row>
    <row r="220" spans="1:11" s="88" customFormat="1" ht="13.5" hidden="1" customHeight="1">
      <c r="A220" s="193"/>
      <c r="B220" s="93" t="s">
        <v>6134</v>
      </c>
      <c r="C220" s="113" t="str">
        <f>Anexo_01!$D43</f>
        <v/>
      </c>
      <c r="D220" s="100"/>
      <c r="E220" s="101"/>
      <c r="F220" s="101"/>
      <c r="G220" s="101"/>
      <c r="H220" s="102"/>
      <c r="I220" s="94" t="str">
        <f>IF(SUM(D220:H220)=0,"",SUM(D220:H220))</f>
        <v/>
      </c>
      <c r="J220" s="107"/>
      <c r="K220" s="196"/>
    </row>
    <row r="221" spans="1:11" s="88" customFormat="1" ht="13.5" hidden="1" customHeight="1">
      <c r="A221" s="193"/>
      <c r="B221" s="93" t="s">
        <v>6140</v>
      </c>
      <c r="C221" s="113" t="str">
        <f>Anexo_01!$B43</f>
        <v/>
      </c>
      <c r="D221" s="100"/>
      <c r="E221" s="101"/>
      <c r="F221" s="101"/>
      <c r="G221" s="101"/>
      <c r="H221" s="102"/>
      <c r="I221" s="94" t="str">
        <f t="shared" ref="I221:I227" si="23">IF(SUM(D221:H221)=0,"",SUM(D221:H221))</f>
        <v/>
      </c>
      <c r="J221" s="107"/>
      <c r="K221" s="196"/>
    </row>
    <row r="222" spans="1:11" s="88" customFormat="1" ht="13.5" hidden="1" customHeight="1">
      <c r="A222" s="193"/>
      <c r="B222" s="93" t="s">
        <v>6135</v>
      </c>
      <c r="C222" s="113" t="str">
        <f>CONCATENATE("10",Anexo_01!$P43)</f>
        <v>10</v>
      </c>
      <c r="D222" s="100"/>
      <c r="E222" s="101"/>
      <c r="F222" s="101"/>
      <c r="G222" s="101"/>
      <c r="H222" s="102"/>
      <c r="I222" s="94" t="str">
        <f t="shared" si="23"/>
        <v/>
      </c>
      <c r="J222" s="107"/>
      <c r="K222" s="196"/>
    </row>
    <row r="223" spans="1:11" s="88" customFormat="1" ht="13.5" hidden="1" customHeight="1">
      <c r="A223" s="193"/>
      <c r="B223" s="93" t="s">
        <v>6136</v>
      </c>
      <c r="C223" s="114">
        <f>Anexo_01!$F43</f>
        <v>0</v>
      </c>
      <c r="D223" s="100"/>
      <c r="E223" s="101"/>
      <c r="F223" s="101"/>
      <c r="G223" s="101"/>
      <c r="H223" s="102"/>
      <c r="I223" s="94" t="str">
        <f t="shared" si="23"/>
        <v/>
      </c>
      <c r="J223" s="107"/>
      <c r="K223" s="196"/>
    </row>
    <row r="224" spans="1:11" s="88" customFormat="1" ht="13.5" hidden="1" customHeight="1">
      <c r="A224" s="193"/>
      <c r="B224" s="93" t="s">
        <v>6137</v>
      </c>
      <c r="C224" s="113" t="str">
        <f>Anexo_01!$Q43</f>
        <v/>
      </c>
      <c r="D224" s="100"/>
      <c r="E224" s="101"/>
      <c r="F224" s="101"/>
      <c r="G224" s="101"/>
      <c r="H224" s="102"/>
      <c r="I224" s="94" t="str">
        <f t="shared" si="23"/>
        <v/>
      </c>
      <c r="J224" s="107"/>
      <c r="K224" s="196"/>
    </row>
    <row r="225" spans="1:11" s="88" customFormat="1" ht="13.5" hidden="1" customHeight="1">
      <c r="A225" s="193"/>
      <c r="B225" s="93" t="s">
        <v>6138</v>
      </c>
      <c r="C225" s="115"/>
      <c r="D225" s="100"/>
      <c r="E225" s="101"/>
      <c r="F225" s="101"/>
      <c r="G225" s="101"/>
      <c r="H225" s="102"/>
      <c r="I225" s="94" t="str">
        <f t="shared" si="23"/>
        <v/>
      </c>
      <c r="J225" s="107"/>
      <c r="K225" s="196"/>
    </row>
    <row r="226" spans="1:11" s="88" customFormat="1" ht="13.5" hidden="1" customHeight="1">
      <c r="A226" s="193"/>
      <c r="B226" s="93" t="s">
        <v>6139</v>
      </c>
      <c r="C226" s="198"/>
      <c r="D226" s="100"/>
      <c r="E226" s="101"/>
      <c r="F226" s="101"/>
      <c r="G226" s="101"/>
      <c r="H226" s="102"/>
      <c r="I226" s="94" t="str">
        <f t="shared" si="23"/>
        <v/>
      </c>
      <c r="J226" s="107"/>
      <c r="K226" s="196"/>
    </row>
    <row r="227" spans="1:11" ht="13.5" hidden="1" customHeight="1">
      <c r="A227" s="194"/>
      <c r="B227" s="95" t="s">
        <v>6143</v>
      </c>
      <c r="C227" s="199"/>
      <c r="D227" s="103"/>
      <c r="E227" s="104"/>
      <c r="F227" s="104"/>
      <c r="G227" s="104"/>
      <c r="H227" s="105"/>
      <c r="I227" s="96" t="str">
        <f t="shared" si="23"/>
        <v/>
      </c>
      <c r="J227" s="108"/>
      <c r="K227" s="197"/>
    </row>
    <row r="228" spans="1:11" s="88" customFormat="1" ht="13.5" hidden="1" customHeight="1">
      <c r="A228" s="192">
        <v>25</v>
      </c>
      <c r="B228" s="91" t="s">
        <v>6133</v>
      </c>
      <c r="C228" s="117">
        <f>Anexo_01!$I44</f>
        <v>0</v>
      </c>
      <c r="D228" s="97"/>
      <c r="E228" s="98"/>
      <c r="F228" s="98"/>
      <c r="G228" s="98"/>
      <c r="H228" s="99"/>
      <c r="I228" s="92" t="str">
        <f>IF(SUM(D228:H228)=0,"",SUM(D228:H228))</f>
        <v/>
      </c>
      <c r="J228" s="106"/>
      <c r="K228" s="195">
        <f>SUM(I228:I236)</f>
        <v>0</v>
      </c>
    </row>
    <row r="229" spans="1:11" s="88" customFormat="1" ht="13.5" hidden="1" customHeight="1">
      <c r="A229" s="193"/>
      <c r="B229" s="93" t="s">
        <v>6134</v>
      </c>
      <c r="C229" s="113" t="str">
        <f>Anexo_01!$D44</f>
        <v/>
      </c>
      <c r="D229" s="100"/>
      <c r="E229" s="101"/>
      <c r="F229" s="101"/>
      <c r="G229" s="101"/>
      <c r="H229" s="102"/>
      <c r="I229" s="94" t="str">
        <f>IF(SUM(D229:H229)=0,"",SUM(D229:H229))</f>
        <v/>
      </c>
      <c r="J229" s="107"/>
      <c r="K229" s="196"/>
    </row>
    <row r="230" spans="1:11" s="88" customFormat="1" ht="13.5" hidden="1" customHeight="1">
      <c r="A230" s="193"/>
      <c r="B230" s="93" t="s">
        <v>6140</v>
      </c>
      <c r="C230" s="113" t="str">
        <f>Anexo_01!$B44</f>
        <v/>
      </c>
      <c r="D230" s="100"/>
      <c r="E230" s="101"/>
      <c r="F230" s="101"/>
      <c r="G230" s="101"/>
      <c r="H230" s="102"/>
      <c r="I230" s="94" t="str">
        <f t="shared" ref="I230:I236" si="24">IF(SUM(D230:H230)=0,"",SUM(D230:H230))</f>
        <v/>
      </c>
      <c r="J230" s="107"/>
      <c r="K230" s="196"/>
    </row>
    <row r="231" spans="1:11" s="88" customFormat="1" ht="13.5" hidden="1" customHeight="1">
      <c r="A231" s="193"/>
      <c r="B231" s="93" t="s">
        <v>6135</v>
      </c>
      <c r="C231" s="113" t="str">
        <f>CONCATENATE("10",Anexo_01!$P44)</f>
        <v>10</v>
      </c>
      <c r="D231" s="100"/>
      <c r="E231" s="101"/>
      <c r="F231" s="101"/>
      <c r="G231" s="101"/>
      <c r="H231" s="102"/>
      <c r="I231" s="94" t="str">
        <f t="shared" si="24"/>
        <v/>
      </c>
      <c r="J231" s="107"/>
      <c r="K231" s="196"/>
    </row>
    <row r="232" spans="1:11" s="88" customFormat="1" ht="13.5" hidden="1" customHeight="1">
      <c r="A232" s="193"/>
      <c r="B232" s="93" t="s">
        <v>6136</v>
      </c>
      <c r="C232" s="114">
        <f>Anexo_01!$F44</f>
        <v>0</v>
      </c>
      <c r="D232" s="100"/>
      <c r="E232" s="101"/>
      <c r="F232" s="101"/>
      <c r="G232" s="101"/>
      <c r="H232" s="102"/>
      <c r="I232" s="94" t="str">
        <f t="shared" si="24"/>
        <v/>
      </c>
      <c r="J232" s="107"/>
      <c r="K232" s="196"/>
    </row>
    <row r="233" spans="1:11" s="88" customFormat="1" ht="13.5" hidden="1" customHeight="1">
      <c r="A233" s="193"/>
      <c r="B233" s="93" t="s">
        <v>6137</v>
      </c>
      <c r="C233" s="113" t="str">
        <f>Anexo_01!$Q44</f>
        <v/>
      </c>
      <c r="D233" s="100"/>
      <c r="E233" s="101"/>
      <c r="F233" s="101"/>
      <c r="G233" s="101"/>
      <c r="H233" s="102"/>
      <c r="I233" s="94" t="str">
        <f t="shared" si="24"/>
        <v/>
      </c>
      <c r="J233" s="107"/>
      <c r="K233" s="196"/>
    </row>
    <row r="234" spans="1:11" s="88" customFormat="1" ht="13.5" hidden="1" customHeight="1">
      <c r="A234" s="193"/>
      <c r="B234" s="93" t="s">
        <v>6138</v>
      </c>
      <c r="C234" s="115"/>
      <c r="D234" s="100"/>
      <c r="E234" s="101"/>
      <c r="F234" s="101"/>
      <c r="G234" s="101"/>
      <c r="H234" s="102"/>
      <c r="I234" s="94" t="str">
        <f t="shared" si="24"/>
        <v/>
      </c>
      <c r="J234" s="107"/>
      <c r="K234" s="196"/>
    </row>
    <row r="235" spans="1:11" s="88" customFormat="1" ht="13.5" hidden="1" customHeight="1">
      <c r="A235" s="193"/>
      <c r="B235" s="93" t="s">
        <v>6139</v>
      </c>
      <c r="C235" s="198"/>
      <c r="D235" s="100"/>
      <c r="E235" s="101"/>
      <c r="F235" s="101"/>
      <c r="G235" s="101"/>
      <c r="H235" s="102"/>
      <c r="I235" s="94" t="str">
        <f t="shared" si="24"/>
        <v/>
      </c>
      <c r="J235" s="107"/>
      <c r="K235" s="196"/>
    </row>
    <row r="236" spans="1:11" ht="13.5" hidden="1" customHeight="1">
      <c r="A236" s="194"/>
      <c r="B236" s="95" t="s">
        <v>6143</v>
      </c>
      <c r="C236" s="199"/>
      <c r="D236" s="103"/>
      <c r="E236" s="104"/>
      <c r="F236" s="104"/>
      <c r="G236" s="104"/>
      <c r="H236" s="105"/>
      <c r="I236" s="96" t="str">
        <f t="shared" si="24"/>
        <v/>
      </c>
      <c r="J236" s="108"/>
      <c r="K236" s="197"/>
    </row>
    <row r="237" spans="1:11" s="88" customFormat="1" ht="13.5" hidden="1" customHeight="1">
      <c r="A237" s="192">
        <v>26</v>
      </c>
      <c r="B237" s="91" t="s">
        <v>6133</v>
      </c>
      <c r="C237" s="117">
        <f>Anexo_01!$I45</f>
        <v>0</v>
      </c>
      <c r="D237" s="97"/>
      <c r="E237" s="98"/>
      <c r="F237" s="98"/>
      <c r="G237" s="98"/>
      <c r="H237" s="99"/>
      <c r="I237" s="92" t="str">
        <f>IF(SUM(D237:H237)=0,"",SUM(D237:H237))</f>
        <v/>
      </c>
      <c r="J237" s="106"/>
      <c r="K237" s="195">
        <f>SUM(I237:I245)</f>
        <v>0</v>
      </c>
    </row>
    <row r="238" spans="1:11" s="88" customFormat="1" ht="13.5" hidden="1" customHeight="1">
      <c r="A238" s="193"/>
      <c r="B238" s="93" t="s">
        <v>6134</v>
      </c>
      <c r="C238" s="113" t="str">
        <f>Anexo_01!$D45</f>
        <v/>
      </c>
      <c r="D238" s="100"/>
      <c r="E238" s="101"/>
      <c r="F238" s="101"/>
      <c r="G238" s="101"/>
      <c r="H238" s="102"/>
      <c r="I238" s="94" t="str">
        <f>IF(SUM(D238:H238)=0,"",SUM(D238:H238))</f>
        <v/>
      </c>
      <c r="J238" s="107"/>
      <c r="K238" s="196"/>
    </row>
    <row r="239" spans="1:11" s="88" customFormat="1" ht="13.5" hidden="1" customHeight="1">
      <c r="A239" s="193"/>
      <c r="B239" s="93" t="s">
        <v>6140</v>
      </c>
      <c r="C239" s="113" t="str">
        <f>Anexo_01!$B45</f>
        <v/>
      </c>
      <c r="D239" s="100"/>
      <c r="E239" s="101"/>
      <c r="F239" s="101"/>
      <c r="G239" s="101"/>
      <c r="H239" s="102"/>
      <c r="I239" s="94" t="str">
        <f t="shared" ref="I239:I245" si="25">IF(SUM(D239:H239)=0,"",SUM(D239:H239))</f>
        <v/>
      </c>
      <c r="J239" s="107"/>
      <c r="K239" s="196"/>
    </row>
    <row r="240" spans="1:11" s="88" customFormat="1" ht="13.5" hidden="1" customHeight="1">
      <c r="A240" s="193"/>
      <c r="B240" s="93" t="s">
        <v>6135</v>
      </c>
      <c r="C240" s="113" t="str">
        <f>CONCATENATE("10",Anexo_01!$P45)</f>
        <v>10</v>
      </c>
      <c r="D240" s="100"/>
      <c r="E240" s="101"/>
      <c r="F240" s="101"/>
      <c r="G240" s="101"/>
      <c r="H240" s="102"/>
      <c r="I240" s="94" t="str">
        <f t="shared" si="25"/>
        <v/>
      </c>
      <c r="J240" s="107"/>
      <c r="K240" s="196"/>
    </row>
    <row r="241" spans="1:11" s="88" customFormat="1" ht="13.5" hidden="1" customHeight="1">
      <c r="A241" s="193"/>
      <c r="B241" s="93" t="s">
        <v>6136</v>
      </c>
      <c r="C241" s="114">
        <f>Anexo_01!$F45</f>
        <v>0</v>
      </c>
      <c r="D241" s="100"/>
      <c r="E241" s="101"/>
      <c r="F241" s="101"/>
      <c r="G241" s="101"/>
      <c r="H241" s="102"/>
      <c r="I241" s="94" t="str">
        <f t="shared" si="25"/>
        <v/>
      </c>
      <c r="J241" s="107"/>
      <c r="K241" s="196"/>
    </row>
    <row r="242" spans="1:11" s="88" customFormat="1" ht="13.5" hidden="1" customHeight="1">
      <c r="A242" s="193"/>
      <c r="B242" s="93" t="s">
        <v>6137</v>
      </c>
      <c r="C242" s="113" t="str">
        <f>Anexo_01!$Q45</f>
        <v/>
      </c>
      <c r="D242" s="100"/>
      <c r="E242" s="101"/>
      <c r="F242" s="101"/>
      <c r="G242" s="101"/>
      <c r="H242" s="102"/>
      <c r="I242" s="94" t="str">
        <f t="shared" si="25"/>
        <v/>
      </c>
      <c r="J242" s="107"/>
      <c r="K242" s="196"/>
    </row>
    <row r="243" spans="1:11" s="88" customFormat="1" ht="13.5" hidden="1" customHeight="1">
      <c r="A243" s="193"/>
      <c r="B243" s="93" t="s">
        <v>6138</v>
      </c>
      <c r="C243" s="115"/>
      <c r="D243" s="100"/>
      <c r="E243" s="101"/>
      <c r="F243" s="101"/>
      <c r="G243" s="101"/>
      <c r="H243" s="102"/>
      <c r="I243" s="94" t="str">
        <f t="shared" si="25"/>
        <v/>
      </c>
      <c r="J243" s="107"/>
      <c r="K243" s="196"/>
    </row>
    <row r="244" spans="1:11" s="88" customFormat="1" ht="13.5" hidden="1" customHeight="1">
      <c r="A244" s="193"/>
      <c r="B244" s="93" t="s">
        <v>6139</v>
      </c>
      <c r="C244" s="198"/>
      <c r="D244" s="100"/>
      <c r="E244" s="101"/>
      <c r="F244" s="101"/>
      <c r="G244" s="101"/>
      <c r="H244" s="102"/>
      <c r="I244" s="94" t="str">
        <f t="shared" si="25"/>
        <v/>
      </c>
      <c r="J244" s="107"/>
      <c r="K244" s="196"/>
    </row>
    <row r="245" spans="1:11" ht="13.5" hidden="1" customHeight="1">
      <c r="A245" s="194"/>
      <c r="B245" s="95" t="s">
        <v>6143</v>
      </c>
      <c r="C245" s="199"/>
      <c r="D245" s="103"/>
      <c r="E245" s="104"/>
      <c r="F245" s="104"/>
      <c r="G245" s="104"/>
      <c r="H245" s="105"/>
      <c r="I245" s="96" t="str">
        <f t="shared" si="25"/>
        <v/>
      </c>
      <c r="J245" s="108"/>
      <c r="K245" s="197"/>
    </row>
    <row r="246" spans="1:11" s="88" customFormat="1" ht="13.5" hidden="1" customHeight="1">
      <c r="A246" s="192">
        <v>27</v>
      </c>
      <c r="B246" s="91" t="s">
        <v>6133</v>
      </c>
      <c r="C246" s="117">
        <f>Anexo_01!$I46</f>
        <v>0</v>
      </c>
      <c r="D246" s="97"/>
      <c r="E246" s="98"/>
      <c r="F246" s="98"/>
      <c r="G246" s="98"/>
      <c r="H246" s="99"/>
      <c r="I246" s="92" t="str">
        <f>IF(SUM(D246:H246)=0,"",SUM(D246:H246))</f>
        <v/>
      </c>
      <c r="J246" s="106"/>
      <c r="K246" s="195">
        <f>SUM(I246:I254)</f>
        <v>0</v>
      </c>
    </row>
    <row r="247" spans="1:11" s="88" customFormat="1" ht="13.5" hidden="1" customHeight="1">
      <c r="A247" s="193"/>
      <c r="B247" s="93" t="s">
        <v>6134</v>
      </c>
      <c r="C247" s="113" t="str">
        <f>Anexo_01!$D46</f>
        <v/>
      </c>
      <c r="D247" s="100"/>
      <c r="E247" s="101"/>
      <c r="F247" s="101"/>
      <c r="G247" s="101"/>
      <c r="H247" s="102"/>
      <c r="I247" s="94" t="str">
        <f>IF(SUM(D247:H247)=0,"",SUM(D247:H247))</f>
        <v/>
      </c>
      <c r="J247" s="107"/>
      <c r="K247" s="196"/>
    </row>
    <row r="248" spans="1:11" s="88" customFormat="1" ht="13.5" hidden="1" customHeight="1">
      <c r="A248" s="193"/>
      <c r="B248" s="93" t="s">
        <v>6140</v>
      </c>
      <c r="C248" s="113" t="str">
        <f>Anexo_01!$B46</f>
        <v/>
      </c>
      <c r="D248" s="100"/>
      <c r="E248" s="101"/>
      <c r="F248" s="101"/>
      <c r="G248" s="101"/>
      <c r="H248" s="102"/>
      <c r="I248" s="94" t="str">
        <f t="shared" ref="I248:I254" si="26">IF(SUM(D248:H248)=0,"",SUM(D248:H248))</f>
        <v/>
      </c>
      <c r="J248" s="107"/>
      <c r="K248" s="196"/>
    </row>
    <row r="249" spans="1:11" s="88" customFormat="1" ht="13.5" hidden="1" customHeight="1">
      <c r="A249" s="193"/>
      <c r="B249" s="93" t="s">
        <v>6135</v>
      </c>
      <c r="C249" s="113" t="str">
        <f>CONCATENATE("10",Anexo_01!$P46)</f>
        <v>10</v>
      </c>
      <c r="D249" s="100"/>
      <c r="E249" s="101"/>
      <c r="F249" s="101"/>
      <c r="G249" s="101"/>
      <c r="H249" s="102"/>
      <c r="I249" s="94" t="str">
        <f t="shared" si="26"/>
        <v/>
      </c>
      <c r="J249" s="107"/>
      <c r="K249" s="196"/>
    </row>
    <row r="250" spans="1:11" s="88" customFormat="1" ht="13.5" hidden="1" customHeight="1">
      <c r="A250" s="193"/>
      <c r="B250" s="93" t="s">
        <v>6136</v>
      </c>
      <c r="C250" s="114">
        <f>Anexo_01!$F46</f>
        <v>0</v>
      </c>
      <c r="D250" s="100"/>
      <c r="E250" s="101"/>
      <c r="F250" s="101"/>
      <c r="G250" s="101"/>
      <c r="H250" s="102"/>
      <c r="I250" s="94" t="str">
        <f t="shared" si="26"/>
        <v/>
      </c>
      <c r="J250" s="107"/>
      <c r="K250" s="196"/>
    </row>
    <row r="251" spans="1:11" s="88" customFormat="1" ht="13.5" hidden="1" customHeight="1">
      <c r="A251" s="193"/>
      <c r="B251" s="93" t="s">
        <v>6137</v>
      </c>
      <c r="C251" s="113" t="str">
        <f>Anexo_01!$Q46</f>
        <v/>
      </c>
      <c r="D251" s="100"/>
      <c r="E251" s="101"/>
      <c r="F251" s="101"/>
      <c r="G251" s="101"/>
      <c r="H251" s="102"/>
      <c r="I251" s="94" t="str">
        <f t="shared" si="26"/>
        <v/>
      </c>
      <c r="J251" s="107"/>
      <c r="K251" s="196"/>
    </row>
    <row r="252" spans="1:11" s="88" customFormat="1" ht="13.5" hidden="1" customHeight="1">
      <c r="A252" s="193"/>
      <c r="B252" s="93" t="s">
        <v>6138</v>
      </c>
      <c r="C252" s="115"/>
      <c r="D252" s="100"/>
      <c r="E252" s="101"/>
      <c r="F252" s="101"/>
      <c r="G252" s="101"/>
      <c r="H252" s="102"/>
      <c r="I252" s="94" t="str">
        <f t="shared" si="26"/>
        <v/>
      </c>
      <c r="J252" s="107"/>
      <c r="K252" s="196"/>
    </row>
    <row r="253" spans="1:11" s="88" customFormat="1" ht="13.5" hidden="1" customHeight="1">
      <c r="A253" s="193"/>
      <c r="B253" s="93" t="s">
        <v>6139</v>
      </c>
      <c r="C253" s="198"/>
      <c r="D253" s="100"/>
      <c r="E253" s="101"/>
      <c r="F253" s="101"/>
      <c r="G253" s="101"/>
      <c r="H253" s="102"/>
      <c r="I253" s="94" t="str">
        <f t="shared" si="26"/>
        <v/>
      </c>
      <c r="J253" s="107"/>
      <c r="K253" s="196"/>
    </row>
    <row r="254" spans="1:11" ht="13.5" hidden="1" customHeight="1">
      <c r="A254" s="194"/>
      <c r="B254" s="95" t="s">
        <v>6143</v>
      </c>
      <c r="C254" s="199"/>
      <c r="D254" s="103"/>
      <c r="E254" s="104"/>
      <c r="F254" s="104"/>
      <c r="G254" s="104"/>
      <c r="H254" s="105"/>
      <c r="I254" s="96" t="str">
        <f t="shared" si="26"/>
        <v/>
      </c>
      <c r="J254" s="108"/>
      <c r="K254" s="197"/>
    </row>
    <row r="255" spans="1:11" s="88" customFormat="1" ht="13.5" hidden="1" customHeight="1">
      <c r="A255" s="192">
        <v>28</v>
      </c>
      <c r="B255" s="91" t="s">
        <v>6133</v>
      </c>
      <c r="C255" s="117">
        <f>Anexo_01!$I47</f>
        <v>0</v>
      </c>
      <c r="D255" s="97"/>
      <c r="E255" s="98"/>
      <c r="F255" s="98"/>
      <c r="G255" s="98"/>
      <c r="H255" s="99"/>
      <c r="I255" s="92" t="str">
        <f>IF(SUM(D255:H255)=0,"",SUM(D255:H255))</f>
        <v/>
      </c>
      <c r="J255" s="106"/>
      <c r="K255" s="195">
        <f>SUM(I255:I263)</f>
        <v>0</v>
      </c>
    </row>
    <row r="256" spans="1:11" s="88" customFormat="1" ht="13.5" hidden="1" customHeight="1">
      <c r="A256" s="193"/>
      <c r="B256" s="93" t="s">
        <v>6134</v>
      </c>
      <c r="C256" s="113" t="str">
        <f>Anexo_01!$D47</f>
        <v/>
      </c>
      <c r="D256" s="100"/>
      <c r="E256" s="101"/>
      <c r="F256" s="101"/>
      <c r="G256" s="101"/>
      <c r="H256" s="102"/>
      <c r="I256" s="94" t="str">
        <f>IF(SUM(D256:H256)=0,"",SUM(D256:H256))</f>
        <v/>
      </c>
      <c r="J256" s="107"/>
      <c r="K256" s="196"/>
    </row>
    <row r="257" spans="1:11" s="88" customFormat="1" ht="13.5" hidden="1" customHeight="1">
      <c r="A257" s="193"/>
      <c r="B257" s="93" t="s">
        <v>6140</v>
      </c>
      <c r="C257" s="113" t="str">
        <f>Anexo_01!$B47</f>
        <v/>
      </c>
      <c r="D257" s="100"/>
      <c r="E257" s="101"/>
      <c r="F257" s="101"/>
      <c r="G257" s="101"/>
      <c r="H257" s="102"/>
      <c r="I257" s="94" t="str">
        <f t="shared" ref="I257:I263" si="27">IF(SUM(D257:H257)=0,"",SUM(D257:H257))</f>
        <v/>
      </c>
      <c r="J257" s="107"/>
      <c r="K257" s="196"/>
    </row>
    <row r="258" spans="1:11" s="88" customFormat="1" ht="13.5" hidden="1" customHeight="1">
      <c r="A258" s="193"/>
      <c r="B258" s="93" t="s">
        <v>6135</v>
      </c>
      <c r="C258" s="113" t="str">
        <f>CONCATENATE("10",Anexo_01!$P47)</f>
        <v>10</v>
      </c>
      <c r="D258" s="100"/>
      <c r="E258" s="101"/>
      <c r="F258" s="101"/>
      <c r="G258" s="101"/>
      <c r="H258" s="102"/>
      <c r="I258" s="94" t="str">
        <f t="shared" si="27"/>
        <v/>
      </c>
      <c r="J258" s="107"/>
      <c r="K258" s="196"/>
    </row>
    <row r="259" spans="1:11" s="88" customFormat="1" ht="13.5" hidden="1" customHeight="1">
      <c r="A259" s="193"/>
      <c r="B259" s="93" t="s">
        <v>6136</v>
      </c>
      <c r="C259" s="114">
        <f>Anexo_01!$F47</f>
        <v>0</v>
      </c>
      <c r="D259" s="100"/>
      <c r="E259" s="101"/>
      <c r="F259" s="101"/>
      <c r="G259" s="101"/>
      <c r="H259" s="102"/>
      <c r="I259" s="94" t="str">
        <f t="shared" si="27"/>
        <v/>
      </c>
      <c r="J259" s="107"/>
      <c r="K259" s="196"/>
    </row>
    <row r="260" spans="1:11" s="88" customFormat="1" ht="13.5" hidden="1" customHeight="1">
      <c r="A260" s="193"/>
      <c r="B260" s="93" t="s">
        <v>6137</v>
      </c>
      <c r="C260" s="113" t="str">
        <f>Anexo_01!$Q47</f>
        <v/>
      </c>
      <c r="D260" s="100"/>
      <c r="E260" s="101"/>
      <c r="F260" s="101"/>
      <c r="G260" s="101"/>
      <c r="H260" s="102"/>
      <c r="I260" s="94" t="str">
        <f t="shared" si="27"/>
        <v/>
      </c>
      <c r="J260" s="107"/>
      <c r="K260" s="196"/>
    </row>
    <row r="261" spans="1:11" s="88" customFormat="1" ht="13.5" hidden="1" customHeight="1">
      <c r="A261" s="193"/>
      <c r="B261" s="93" t="s">
        <v>6138</v>
      </c>
      <c r="C261" s="115"/>
      <c r="D261" s="100"/>
      <c r="E261" s="101"/>
      <c r="F261" s="101"/>
      <c r="G261" s="101"/>
      <c r="H261" s="102"/>
      <c r="I261" s="94" t="str">
        <f t="shared" si="27"/>
        <v/>
      </c>
      <c r="J261" s="107"/>
      <c r="K261" s="196"/>
    </row>
    <row r="262" spans="1:11" s="88" customFormat="1" ht="13.5" hidden="1" customHeight="1">
      <c r="A262" s="193"/>
      <c r="B262" s="93" t="s">
        <v>6139</v>
      </c>
      <c r="C262" s="198"/>
      <c r="D262" s="100"/>
      <c r="E262" s="101"/>
      <c r="F262" s="101"/>
      <c r="G262" s="101"/>
      <c r="H262" s="102"/>
      <c r="I262" s="94" t="str">
        <f t="shared" si="27"/>
        <v/>
      </c>
      <c r="J262" s="107"/>
      <c r="K262" s="196"/>
    </row>
    <row r="263" spans="1:11" ht="13.5" hidden="1" customHeight="1">
      <c r="A263" s="194"/>
      <c r="B263" s="95" t="s">
        <v>6143</v>
      </c>
      <c r="C263" s="199"/>
      <c r="D263" s="103"/>
      <c r="E263" s="104"/>
      <c r="F263" s="104"/>
      <c r="G263" s="104"/>
      <c r="H263" s="105"/>
      <c r="I263" s="96" t="str">
        <f t="shared" si="27"/>
        <v/>
      </c>
      <c r="J263" s="108"/>
      <c r="K263" s="197"/>
    </row>
    <row r="264" spans="1:11" s="88" customFormat="1" ht="13.5" hidden="1" customHeight="1">
      <c r="A264" s="192">
        <v>29</v>
      </c>
      <c r="B264" s="91" t="s">
        <v>6133</v>
      </c>
      <c r="C264" s="117">
        <f>Anexo_01!$I48</f>
        <v>0</v>
      </c>
      <c r="D264" s="97"/>
      <c r="E264" s="98"/>
      <c r="F264" s="98"/>
      <c r="G264" s="98"/>
      <c r="H264" s="99"/>
      <c r="I264" s="92" t="str">
        <f>IF(SUM(D264:H264)=0,"",SUM(D264:H264))</f>
        <v/>
      </c>
      <c r="J264" s="106"/>
      <c r="K264" s="195">
        <f>SUM(I264:I272)</f>
        <v>0</v>
      </c>
    </row>
    <row r="265" spans="1:11" s="88" customFormat="1" ht="13.5" hidden="1" customHeight="1">
      <c r="A265" s="193"/>
      <c r="B265" s="93" t="s">
        <v>6134</v>
      </c>
      <c r="C265" s="113" t="str">
        <f>Anexo_01!$D48</f>
        <v/>
      </c>
      <c r="D265" s="100"/>
      <c r="E265" s="101"/>
      <c r="F265" s="101"/>
      <c r="G265" s="101"/>
      <c r="H265" s="102"/>
      <c r="I265" s="94" t="str">
        <f>IF(SUM(D265:H265)=0,"",SUM(D265:H265))</f>
        <v/>
      </c>
      <c r="J265" s="107"/>
      <c r="K265" s="196"/>
    </row>
    <row r="266" spans="1:11" s="88" customFormat="1" ht="13.5" hidden="1" customHeight="1">
      <c r="A266" s="193"/>
      <c r="B266" s="93" t="s">
        <v>6140</v>
      </c>
      <c r="C266" s="113" t="str">
        <f>Anexo_01!$B48</f>
        <v/>
      </c>
      <c r="D266" s="100"/>
      <c r="E266" s="101"/>
      <c r="F266" s="101"/>
      <c r="G266" s="101"/>
      <c r="H266" s="102"/>
      <c r="I266" s="94" t="str">
        <f t="shared" ref="I266:I272" si="28">IF(SUM(D266:H266)=0,"",SUM(D266:H266))</f>
        <v/>
      </c>
      <c r="J266" s="107"/>
      <c r="K266" s="196"/>
    </row>
    <row r="267" spans="1:11" s="88" customFormat="1" ht="13.5" hidden="1" customHeight="1">
      <c r="A267" s="193"/>
      <c r="B267" s="93" t="s">
        <v>6135</v>
      </c>
      <c r="C267" s="113" t="str">
        <f>CONCATENATE("10",Anexo_01!$P48)</f>
        <v>10</v>
      </c>
      <c r="D267" s="100"/>
      <c r="E267" s="101"/>
      <c r="F267" s="101"/>
      <c r="G267" s="101"/>
      <c r="H267" s="102"/>
      <c r="I267" s="94" t="str">
        <f t="shared" si="28"/>
        <v/>
      </c>
      <c r="J267" s="107"/>
      <c r="K267" s="196"/>
    </row>
    <row r="268" spans="1:11" s="88" customFormat="1" ht="13.5" hidden="1" customHeight="1">
      <c r="A268" s="193"/>
      <c r="B268" s="93" t="s">
        <v>6136</v>
      </c>
      <c r="C268" s="114">
        <f>Anexo_01!$F48</f>
        <v>0</v>
      </c>
      <c r="D268" s="100"/>
      <c r="E268" s="101"/>
      <c r="F268" s="101"/>
      <c r="G268" s="101"/>
      <c r="H268" s="102"/>
      <c r="I268" s="94" t="str">
        <f t="shared" si="28"/>
        <v/>
      </c>
      <c r="J268" s="107"/>
      <c r="K268" s="196"/>
    </row>
    <row r="269" spans="1:11" s="88" customFormat="1" ht="13.5" hidden="1" customHeight="1">
      <c r="A269" s="193"/>
      <c r="B269" s="93" t="s">
        <v>6137</v>
      </c>
      <c r="C269" s="113" t="str">
        <f>Anexo_01!$Q48</f>
        <v/>
      </c>
      <c r="D269" s="100"/>
      <c r="E269" s="101"/>
      <c r="F269" s="101"/>
      <c r="G269" s="101"/>
      <c r="H269" s="102"/>
      <c r="I269" s="94" t="str">
        <f t="shared" si="28"/>
        <v/>
      </c>
      <c r="J269" s="107"/>
      <c r="K269" s="196"/>
    </row>
    <row r="270" spans="1:11" s="88" customFormat="1" ht="13.5" hidden="1" customHeight="1">
      <c r="A270" s="193"/>
      <c r="B270" s="93" t="s">
        <v>6138</v>
      </c>
      <c r="C270" s="115"/>
      <c r="D270" s="100"/>
      <c r="E270" s="101"/>
      <c r="F270" s="101"/>
      <c r="G270" s="101"/>
      <c r="H270" s="102"/>
      <c r="I270" s="94" t="str">
        <f t="shared" si="28"/>
        <v/>
      </c>
      <c r="J270" s="107"/>
      <c r="K270" s="196"/>
    </row>
    <row r="271" spans="1:11" s="88" customFormat="1" ht="13.5" hidden="1" customHeight="1">
      <c r="A271" s="193"/>
      <c r="B271" s="93" t="s">
        <v>6139</v>
      </c>
      <c r="C271" s="198"/>
      <c r="D271" s="100"/>
      <c r="E271" s="101"/>
      <c r="F271" s="101"/>
      <c r="G271" s="101"/>
      <c r="H271" s="102"/>
      <c r="I271" s="94" t="str">
        <f t="shared" si="28"/>
        <v/>
      </c>
      <c r="J271" s="107"/>
      <c r="K271" s="196"/>
    </row>
    <row r="272" spans="1:11" ht="13.5" hidden="1" customHeight="1">
      <c r="A272" s="194"/>
      <c r="B272" s="95" t="s">
        <v>6143</v>
      </c>
      <c r="C272" s="199"/>
      <c r="D272" s="103"/>
      <c r="E272" s="104"/>
      <c r="F272" s="104"/>
      <c r="G272" s="104"/>
      <c r="H272" s="105"/>
      <c r="I272" s="96" t="str">
        <f t="shared" si="28"/>
        <v/>
      </c>
      <c r="J272" s="108"/>
      <c r="K272" s="197"/>
    </row>
    <row r="273" spans="1:11" s="88" customFormat="1" ht="13.5" hidden="1" customHeight="1">
      <c r="A273" s="192">
        <v>30</v>
      </c>
      <c r="B273" s="91" t="s">
        <v>6133</v>
      </c>
      <c r="C273" s="117">
        <f>Anexo_01!$I49</f>
        <v>0</v>
      </c>
      <c r="D273" s="97"/>
      <c r="E273" s="98"/>
      <c r="F273" s="98"/>
      <c r="G273" s="98"/>
      <c r="H273" s="99"/>
      <c r="I273" s="92" t="str">
        <f>IF(SUM(D273:H273)=0,"",SUM(D273:H273))</f>
        <v/>
      </c>
      <c r="J273" s="106"/>
      <c r="K273" s="195">
        <f>SUM(I273:I281)</f>
        <v>0</v>
      </c>
    </row>
    <row r="274" spans="1:11" s="88" customFormat="1" ht="13.5" hidden="1" customHeight="1">
      <c r="A274" s="193"/>
      <c r="B274" s="93" t="s">
        <v>6134</v>
      </c>
      <c r="C274" s="113" t="str">
        <f>Anexo_01!$D49</f>
        <v/>
      </c>
      <c r="D274" s="100"/>
      <c r="E274" s="101"/>
      <c r="F274" s="101"/>
      <c r="G274" s="101"/>
      <c r="H274" s="102"/>
      <c r="I274" s="94" t="str">
        <f>IF(SUM(D274:H274)=0,"",SUM(D274:H274))</f>
        <v/>
      </c>
      <c r="J274" s="107"/>
      <c r="K274" s="196"/>
    </row>
    <row r="275" spans="1:11" s="88" customFormat="1" ht="13.5" hidden="1" customHeight="1">
      <c r="A275" s="193"/>
      <c r="B275" s="93" t="s">
        <v>6140</v>
      </c>
      <c r="C275" s="113" t="str">
        <f>Anexo_01!$B49</f>
        <v/>
      </c>
      <c r="D275" s="100"/>
      <c r="E275" s="101"/>
      <c r="F275" s="101"/>
      <c r="G275" s="101"/>
      <c r="H275" s="102"/>
      <c r="I275" s="94" t="str">
        <f t="shared" ref="I275:I281" si="29">IF(SUM(D275:H275)=0,"",SUM(D275:H275))</f>
        <v/>
      </c>
      <c r="J275" s="107"/>
      <c r="K275" s="196"/>
    </row>
    <row r="276" spans="1:11" s="88" customFormat="1" ht="13.5" hidden="1" customHeight="1">
      <c r="A276" s="193"/>
      <c r="B276" s="93" t="s">
        <v>6135</v>
      </c>
      <c r="C276" s="113" t="str">
        <f>CONCATENATE("10",Anexo_01!$P49)</f>
        <v>10</v>
      </c>
      <c r="D276" s="100"/>
      <c r="E276" s="101"/>
      <c r="F276" s="101"/>
      <c r="G276" s="101"/>
      <c r="H276" s="102"/>
      <c r="I276" s="94" t="str">
        <f t="shared" si="29"/>
        <v/>
      </c>
      <c r="J276" s="107"/>
      <c r="K276" s="196"/>
    </row>
    <row r="277" spans="1:11" s="88" customFormat="1" ht="13.5" hidden="1" customHeight="1">
      <c r="A277" s="193"/>
      <c r="B277" s="93" t="s">
        <v>6136</v>
      </c>
      <c r="C277" s="114">
        <f>Anexo_01!$F49</f>
        <v>0</v>
      </c>
      <c r="D277" s="100"/>
      <c r="E277" s="101"/>
      <c r="F277" s="101"/>
      <c r="G277" s="101"/>
      <c r="H277" s="102"/>
      <c r="I277" s="94" t="str">
        <f t="shared" si="29"/>
        <v/>
      </c>
      <c r="J277" s="107"/>
      <c r="K277" s="196"/>
    </row>
    <row r="278" spans="1:11" s="88" customFormat="1" ht="13.5" hidden="1" customHeight="1">
      <c r="A278" s="193"/>
      <c r="B278" s="93" t="s">
        <v>6137</v>
      </c>
      <c r="C278" s="113" t="str">
        <f>Anexo_01!$Q49</f>
        <v/>
      </c>
      <c r="D278" s="100"/>
      <c r="E278" s="101"/>
      <c r="F278" s="101"/>
      <c r="G278" s="101"/>
      <c r="H278" s="102"/>
      <c r="I278" s="94" t="str">
        <f t="shared" si="29"/>
        <v/>
      </c>
      <c r="J278" s="107"/>
      <c r="K278" s="196"/>
    </row>
    <row r="279" spans="1:11" s="88" customFormat="1" ht="13.5" hidden="1" customHeight="1">
      <c r="A279" s="193"/>
      <c r="B279" s="93" t="s">
        <v>6138</v>
      </c>
      <c r="C279" s="115"/>
      <c r="D279" s="100"/>
      <c r="E279" s="101"/>
      <c r="F279" s="101"/>
      <c r="G279" s="101"/>
      <c r="H279" s="102"/>
      <c r="I279" s="94" t="str">
        <f t="shared" si="29"/>
        <v/>
      </c>
      <c r="J279" s="107"/>
      <c r="K279" s="196"/>
    </row>
    <row r="280" spans="1:11" s="88" customFormat="1" ht="13.5" hidden="1" customHeight="1">
      <c r="A280" s="193"/>
      <c r="B280" s="93" t="s">
        <v>6139</v>
      </c>
      <c r="C280" s="198"/>
      <c r="D280" s="100"/>
      <c r="E280" s="101"/>
      <c r="F280" s="101"/>
      <c r="G280" s="101"/>
      <c r="H280" s="102"/>
      <c r="I280" s="94" t="str">
        <f t="shared" si="29"/>
        <v/>
      </c>
      <c r="J280" s="107"/>
      <c r="K280" s="196"/>
    </row>
    <row r="281" spans="1:11" ht="13.5" hidden="1" customHeight="1">
      <c r="A281" s="194"/>
      <c r="B281" s="95" t="s">
        <v>6143</v>
      </c>
      <c r="C281" s="199"/>
      <c r="D281" s="103"/>
      <c r="E281" s="104"/>
      <c r="F281" s="104"/>
      <c r="G281" s="104"/>
      <c r="H281" s="105"/>
      <c r="I281" s="96" t="str">
        <f t="shared" si="29"/>
        <v/>
      </c>
      <c r="J281" s="108"/>
      <c r="K281" s="197"/>
    </row>
    <row r="282" spans="1:11" s="88" customFormat="1" ht="13.5" hidden="1" customHeight="1">
      <c r="A282" s="192">
        <v>31</v>
      </c>
      <c r="B282" s="91" t="s">
        <v>6133</v>
      </c>
      <c r="C282" s="117">
        <f>Anexo_01!$I50</f>
        <v>0</v>
      </c>
      <c r="D282" s="97"/>
      <c r="E282" s="98"/>
      <c r="F282" s="98"/>
      <c r="G282" s="98"/>
      <c r="H282" s="99"/>
      <c r="I282" s="92" t="str">
        <f>IF(SUM(D282:H282)=0,"",SUM(D282:H282))</f>
        <v/>
      </c>
      <c r="J282" s="106"/>
      <c r="K282" s="195">
        <f>SUM(I282:I290)</f>
        <v>0</v>
      </c>
    </row>
    <row r="283" spans="1:11" s="88" customFormat="1" ht="13.5" hidden="1" customHeight="1">
      <c r="A283" s="193"/>
      <c r="B283" s="93" t="s">
        <v>6134</v>
      </c>
      <c r="C283" s="113" t="str">
        <f>Anexo_01!$D50</f>
        <v/>
      </c>
      <c r="D283" s="100"/>
      <c r="E283" s="101"/>
      <c r="F283" s="101"/>
      <c r="G283" s="101"/>
      <c r="H283" s="102"/>
      <c r="I283" s="94" t="str">
        <f>IF(SUM(D283:H283)=0,"",SUM(D283:H283))</f>
        <v/>
      </c>
      <c r="J283" s="107"/>
      <c r="K283" s="196"/>
    </row>
    <row r="284" spans="1:11" s="88" customFormat="1" ht="13.5" hidden="1" customHeight="1">
      <c r="A284" s="193"/>
      <c r="B284" s="93" t="s">
        <v>6140</v>
      </c>
      <c r="C284" s="113" t="str">
        <f>Anexo_01!$B50</f>
        <v/>
      </c>
      <c r="D284" s="100"/>
      <c r="E284" s="101"/>
      <c r="F284" s="101"/>
      <c r="G284" s="101"/>
      <c r="H284" s="102"/>
      <c r="I284" s="94" t="str">
        <f t="shared" ref="I284:I290" si="30">IF(SUM(D284:H284)=0,"",SUM(D284:H284))</f>
        <v/>
      </c>
      <c r="J284" s="107"/>
      <c r="K284" s="196"/>
    </row>
    <row r="285" spans="1:11" s="88" customFormat="1" ht="13.5" hidden="1" customHeight="1">
      <c r="A285" s="193"/>
      <c r="B285" s="93" t="s">
        <v>6135</v>
      </c>
      <c r="C285" s="113" t="str">
        <f>CONCATENATE("10",Anexo_01!$P50)</f>
        <v>10</v>
      </c>
      <c r="D285" s="100"/>
      <c r="E285" s="101"/>
      <c r="F285" s="101"/>
      <c r="G285" s="101"/>
      <c r="H285" s="102"/>
      <c r="I285" s="94" t="str">
        <f t="shared" si="30"/>
        <v/>
      </c>
      <c r="J285" s="107"/>
      <c r="K285" s="196"/>
    </row>
    <row r="286" spans="1:11" s="88" customFormat="1" ht="13.5" hidden="1" customHeight="1">
      <c r="A286" s="193"/>
      <c r="B286" s="93" t="s">
        <v>6136</v>
      </c>
      <c r="C286" s="114">
        <f>Anexo_01!$F50</f>
        <v>0</v>
      </c>
      <c r="D286" s="100"/>
      <c r="E286" s="101"/>
      <c r="F286" s="101"/>
      <c r="G286" s="101"/>
      <c r="H286" s="102"/>
      <c r="I286" s="94" t="str">
        <f t="shared" si="30"/>
        <v/>
      </c>
      <c r="J286" s="107"/>
      <c r="K286" s="196"/>
    </row>
    <row r="287" spans="1:11" s="88" customFormat="1" ht="13.5" hidden="1" customHeight="1">
      <c r="A287" s="193"/>
      <c r="B287" s="93" t="s">
        <v>6137</v>
      </c>
      <c r="C287" s="113" t="str">
        <f>Anexo_01!$Q50</f>
        <v/>
      </c>
      <c r="D287" s="100"/>
      <c r="E287" s="101"/>
      <c r="F287" s="101"/>
      <c r="G287" s="101"/>
      <c r="H287" s="102"/>
      <c r="I287" s="94" t="str">
        <f t="shared" si="30"/>
        <v/>
      </c>
      <c r="J287" s="107"/>
      <c r="K287" s="196"/>
    </row>
    <row r="288" spans="1:11" s="88" customFormat="1" ht="13.5" hidden="1" customHeight="1">
      <c r="A288" s="193"/>
      <c r="B288" s="93" t="s">
        <v>6138</v>
      </c>
      <c r="C288" s="115"/>
      <c r="D288" s="100"/>
      <c r="E288" s="101"/>
      <c r="F288" s="101"/>
      <c r="G288" s="101"/>
      <c r="H288" s="102"/>
      <c r="I288" s="94" t="str">
        <f t="shared" si="30"/>
        <v/>
      </c>
      <c r="J288" s="107"/>
      <c r="K288" s="196"/>
    </row>
    <row r="289" spans="1:11" s="88" customFormat="1" ht="13.5" hidden="1" customHeight="1">
      <c r="A289" s="193"/>
      <c r="B289" s="93" t="s">
        <v>6139</v>
      </c>
      <c r="C289" s="198"/>
      <c r="D289" s="100"/>
      <c r="E289" s="101"/>
      <c r="F289" s="101"/>
      <c r="G289" s="101"/>
      <c r="H289" s="102"/>
      <c r="I289" s="94" t="str">
        <f t="shared" si="30"/>
        <v/>
      </c>
      <c r="J289" s="107"/>
      <c r="K289" s="196"/>
    </row>
    <row r="290" spans="1:11" ht="13.5" hidden="1" customHeight="1">
      <c r="A290" s="194"/>
      <c r="B290" s="95" t="s">
        <v>6143</v>
      </c>
      <c r="C290" s="199"/>
      <c r="D290" s="103"/>
      <c r="E290" s="104"/>
      <c r="F290" s="104"/>
      <c r="G290" s="104"/>
      <c r="H290" s="105"/>
      <c r="I290" s="96" t="str">
        <f t="shared" si="30"/>
        <v/>
      </c>
      <c r="J290" s="108"/>
      <c r="K290" s="197"/>
    </row>
    <row r="291" spans="1:11" s="88" customFormat="1" ht="13.5" hidden="1" customHeight="1">
      <c r="A291" s="192">
        <v>32</v>
      </c>
      <c r="B291" s="91" t="s">
        <v>6133</v>
      </c>
      <c r="C291" s="117">
        <f>Anexo_01!$I51</f>
        <v>0</v>
      </c>
      <c r="D291" s="97"/>
      <c r="E291" s="98"/>
      <c r="F291" s="98"/>
      <c r="G291" s="98"/>
      <c r="H291" s="99"/>
      <c r="I291" s="92" t="str">
        <f>IF(SUM(D291:H291)=0,"",SUM(D291:H291))</f>
        <v/>
      </c>
      <c r="J291" s="106"/>
      <c r="K291" s="195">
        <f>SUM(I291:I299)</f>
        <v>0</v>
      </c>
    </row>
    <row r="292" spans="1:11" s="88" customFormat="1" ht="13.5" hidden="1" customHeight="1">
      <c r="A292" s="193"/>
      <c r="B292" s="93" t="s">
        <v>6134</v>
      </c>
      <c r="C292" s="113" t="str">
        <f>Anexo_01!$D51</f>
        <v/>
      </c>
      <c r="D292" s="100"/>
      <c r="E292" s="101"/>
      <c r="F292" s="101"/>
      <c r="G292" s="101"/>
      <c r="H292" s="102"/>
      <c r="I292" s="94" t="str">
        <f>IF(SUM(D292:H292)=0,"",SUM(D292:H292))</f>
        <v/>
      </c>
      <c r="J292" s="107"/>
      <c r="K292" s="196"/>
    </row>
    <row r="293" spans="1:11" s="88" customFormat="1" ht="13.5" hidden="1" customHeight="1">
      <c r="A293" s="193"/>
      <c r="B293" s="93" t="s">
        <v>6140</v>
      </c>
      <c r="C293" s="113" t="str">
        <f>Anexo_01!$B51</f>
        <v/>
      </c>
      <c r="D293" s="100"/>
      <c r="E293" s="101"/>
      <c r="F293" s="101"/>
      <c r="G293" s="101"/>
      <c r="H293" s="102"/>
      <c r="I293" s="94" t="str">
        <f t="shared" ref="I293:I299" si="31">IF(SUM(D293:H293)=0,"",SUM(D293:H293))</f>
        <v/>
      </c>
      <c r="J293" s="107"/>
      <c r="K293" s="196"/>
    </row>
    <row r="294" spans="1:11" s="88" customFormat="1" ht="13.5" hidden="1" customHeight="1">
      <c r="A294" s="193"/>
      <c r="B294" s="93" t="s">
        <v>6135</v>
      </c>
      <c r="C294" s="113" t="str">
        <f>CONCATENATE("10",Anexo_01!$P51)</f>
        <v>10</v>
      </c>
      <c r="D294" s="100"/>
      <c r="E294" s="101"/>
      <c r="F294" s="101"/>
      <c r="G294" s="101"/>
      <c r="H294" s="102"/>
      <c r="I294" s="94" t="str">
        <f t="shared" si="31"/>
        <v/>
      </c>
      <c r="J294" s="107"/>
      <c r="K294" s="196"/>
    </row>
    <row r="295" spans="1:11" s="88" customFormat="1" ht="13.5" hidden="1" customHeight="1">
      <c r="A295" s="193"/>
      <c r="B295" s="93" t="s">
        <v>6136</v>
      </c>
      <c r="C295" s="114">
        <f>Anexo_01!$F51</f>
        <v>0</v>
      </c>
      <c r="D295" s="100"/>
      <c r="E295" s="101"/>
      <c r="F295" s="101"/>
      <c r="G295" s="101"/>
      <c r="H295" s="102"/>
      <c r="I295" s="94" t="str">
        <f t="shared" si="31"/>
        <v/>
      </c>
      <c r="J295" s="107"/>
      <c r="K295" s="196"/>
    </row>
    <row r="296" spans="1:11" s="88" customFormat="1" ht="13.5" hidden="1" customHeight="1">
      <c r="A296" s="193"/>
      <c r="B296" s="93" t="s">
        <v>6137</v>
      </c>
      <c r="C296" s="113" t="str">
        <f>Anexo_01!$Q51</f>
        <v/>
      </c>
      <c r="D296" s="100"/>
      <c r="E296" s="101"/>
      <c r="F296" s="101"/>
      <c r="G296" s="101"/>
      <c r="H296" s="102"/>
      <c r="I296" s="94" t="str">
        <f t="shared" si="31"/>
        <v/>
      </c>
      <c r="J296" s="107"/>
      <c r="K296" s="196"/>
    </row>
    <row r="297" spans="1:11" s="88" customFormat="1" ht="13.5" hidden="1" customHeight="1">
      <c r="A297" s="193"/>
      <c r="B297" s="93" t="s">
        <v>6138</v>
      </c>
      <c r="C297" s="115"/>
      <c r="D297" s="100"/>
      <c r="E297" s="101"/>
      <c r="F297" s="101"/>
      <c r="G297" s="101"/>
      <c r="H297" s="102"/>
      <c r="I297" s="94" t="str">
        <f t="shared" si="31"/>
        <v/>
      </c>
      <c r="J297" s="107"/>
      <c r="K297" s="196"/>
    </row>
    <row r="298" spans="1:11" s="88" customFormat="1" ht="13.5" hidden="1" customHeight="1">
      <c r="A298" s="193"/>
      <c r="B298" s="93" t="s">
        <v>6139</v>
      </c>
      <c r="C298" s="198"/>
      <c r="D298" s="100"/>
      <c r="E298" s="101"/>
      <c r="F298" s="101"/>
      <c r="G298" s="101"/>
      <c r="H298" s="102"/>
      <c r="I298" s="94" t="str">
        <f t="shared" si="31"/>
        <v/>
      </c>
      <c r="J298" s="107"/>
      <c r="K298" s="196"/>
    </row>
    <row r="299" spans="1:11" ht="13.5" hidden="1" customHeight="1">
      <c r="A299" s="194"/>
      <c r="B299" s="95" t="s">
        <v>6143</v>
      </c>
      <c r="C299" s="199"/>
      <c r="D299" s="103"/>
      <c r="E299" s="104"/>
      <c r="F299" s="104"/>
      <c r="G299" s="104"/>
      <c r="H299" s="105"/>
      <c r="I299" s="96" t="str">
        <f t="shared" si="31"/>
        <v/>
      </c>
      <c r="J299" s="108"/>
      <c r="K299" s="197"/>
    </row>
    <row r="300" spans="1:11" s="88" customFormat="1" ht="13.5" hidden="1" customHeight="1">
      <c r="A300" s="192">
        <v>33</v>
      </c>
      <c r="B300" s="91" t="s">
        <v>6133</v>
      </c>
      <c r="C300" s="117">
        <f>Anexo_01!$I52</f>
        <v>0</v>
      </c>
      <c r="D300" s="97"/>
      <c r="E300" s="98"/>
      <c r="F300" s="98"/>
      <c r="G300" s="98"/>
      <c r="H300" s="99"/>
      <c r="I300" s="92" t="str">
        <f>IF(SUM(D300:H300)=0,"",SUM(D300:H300))</f>
        <v/>
      </c>
      <c r="J300" s="106"/>
      <c r="K300" s="195">
        <f>SUM(I300:I308)</f>
        <v>0</v>
      </c>
    </row>
    <row r="301" spans="1:11" s="88" customFormat="1" ht="13.5" hidden="1" customHeight="1">
      <c r="A301" s="193"/>
      <c r="B301" s="93" t="s">
        <v>6134</v>
      </c>
      <c r="C301" s="113" t="str">
        <f>Anexo_01!$D52</f>
        <v/>
      </c>
      <c r="D301" s="100"/>
      <c r="E301" s="101"/>
      <c r="F301" s="101"/>
      <c r="G301" s="101"/>
      <c r="H301" s="102"/>
      <c r="I301" s="94" t="str">
        <f>IF(SUM(D301:H301)=0,"",SUM(D301:H301))</f>
        <v/>
      </c>
      <c r="J301" s="107"/>
      <c r="K301" s="196"/>
    </row>
    <row r="302" spans="1:11" s="88" customFormat="1" ht="13.5" hidden="1" customHeight="1">
      <c r="A302" s="193"/>
      <c r="B302" s="93" t="s">
        <v>6140</v>
      </c>
      <c r="C302" s="113" t="str">
        <f>Anexo_01!$B52</f>
        <v/>
      </c>
      <c r="D302" s="100"/>
      <c r="E302" s="101"/>
      <c r="F302" s="101"/>
      <c r="G302" s="101"/>
      <c r="H302" s="102"/>
      <c r="I302" s="94" t="str">
        <f t="shared" ref="I302:I308" si="32">IF(SUM(D302:H302)=0,"",SUM(D302:H302))</f>
        <v/>
      </c>
      <c r="J302" s="107"/>
      <c r="K302" s="196"/>
    </row>
    <row r="303" spans="1:11" s="88" customFormat="1" ht="13.5" hidden="1" customHeight="1">
      <c r="A303" s="193"/>
      <c r="B303" s="93" t="s">
        <v>6135</v>
      </c>
      <c r="C303" s="113" t="str">
        <f>CONCATENATE("10",Anexo_01!$P52)</f>
        <v>10</v>
      </c>
      <c r="D303" s="100"/>
      <c r="E303" s="101"/>
      <c r="F303" s="101"/>
      <c r="G303" s="101"/>
      <c r="H303" s="102"/>
      <c r="I303" s="94" t="str">
        <f t="shared" si="32"/>
        <v/>
      </c>
      <c r="J303" s="107"/>
      <c r="K303" s="196"/>
    </row>
    <row r="304" spans="1:11" s="88" customFormat="1" ht="13.5" hidden="1" customHeight="1">
      <c r="A304" s="193"/>
      <c r="B304" s="93" t="s">
        <v>6136</v>
      </c>
      <c r="C304" s="114">
        <f>Anexo_01!$F52</f>
        <v>0</v>
      </c>
      <c r="D304" s="100"/>
      <c r="E304" s="101"/>
      <c r="F304" s="101"/>
      <c r="G304" s="101"/>
      <c r="H304" s="102"/>
      <c r="I304" s="94" t="str">
        <f t="shared" si="32"/>
        <v/>
      </c>
      <c r="J304" s="107"/>
      <c r="K304" s="196"/>
    </row>
    <row r="305" spans="1:11" s="88" customFormat="1" ht="13.5" hidden="1" customHeight="1">
      <c r="A305" s="193"/>
      <c r="B305" s="93" t="s">
        <v>6137</v>
      </c>
      <c r="C305" s="113" t="str">
        <f>Anexo_01!$Q52</f>
        <v/>
      </c>
      <c r="D305" s="100"/>
      <c r="E305" s="101"/>
      <c r="F305" s="101"/>
      <c r="G305" s="101"/>
      <c r="H305" s="102"/>
      <c r="I305" s="94" t="str">
        <f t="shared" si="32"/>
        <v/>
      </c>
      <c r="J305" s="107"/>
      <c r="K305" s="196"/>
    </row>
    <row r="306" spans="1:11" s="88" customFormat="1" ht="13.5" hidden="1" customHeight="1">
      <c r="A306" s="193"/>
      <c r="B306" s="93" t="s">
        <v>6138</v>
      </c>
      <c r="C306" s="115"/>
      <c r="D306" s="100"/>
      <c r="E306" s="101"/>
      <c r="F306" s="101"/>
      <c r="G306" s="101"/>
      <c r="H306" s="102"/>
      <c r="I306" s="94" t="str">
        <f t="shared" si="32"/>
        <v/>
      </c>
      <c r="J306" s="107"/>
      <c r="K306" s="196"/>
    </row>
    <row r="307" spans="1:11" s="88" customFormat="1" ht="13.5" hidden="1" customHeight="1">
      <c r="A307" s="193"/>
      <c r="B307" s="93" t="s">
        <v>6139</v>
      </c>
      <c r="C307" s="198"/>
      <c r="D307" s="100"/>
      <c r="E307" s="101"/>
      <c r="F307" s="101"/>
      <c r="G307" s="101"/>
      <c r="H307" s="102"/>
      <c r="I307" s="94" t="str">
        <f t="shared" si="32"/>
        <v/>
      </c>
      <c r="J307" s="107"/>
      <c r="K307" s="196"/>
    </row>
    <row r="308" spans="1:11" ht="13.5" hidden="1" customHeight="1">
      <c r="A308" s="194"/>
      <c r="B308" s="95" t="s">
        <v>6143</v>
      </c>
      <c r="C308" s="199"/>
      <c r="D308" s="103"/>
      <c r="E308" s="104"/>
      <c r="F308" s="104"/>
      <c r="G308" s="104"/>
      <c r="H308" s="105"/>
      <c r="I308" s="96" t="str">
        <f t="shared" si="32"/>
        <v/>
      </c>
      <c r="J308" s="108"/>
      <c r="K308" s="197"/>
    </row>
    <row r="309" spans="1:11" s="88" customFormat="1" ht="13.5" hidden="1" customHeight="1">
      <c r="A309" s="192">
        <v>34</v>
      </c>
      <c r="B309" s="91" t="s">
        <v>6133</v>
      </c>
      <c r="C309" s="117">
        <f>Anexo_01!$I53</f>
        <v>0</v>
      </c>
      <c r="D309" s="97"/>
      <c r="E309" s="98"/>
      <c r="F309" s="98"/>
      <c r="G309" s="98"/>
      <c r="H309" s="99"/>
      <c r="I309" s="92" t="str">
        <f>IF(SUM(D309:H309)=0,"",SUM(D309:H309))</f>
        <v/>
      </c>
      <c r="J309" s="106"/>
      <c r="K309" s="195">
        <f>SUM(I309:I317)</f>
        <v>0</v>
      </c>
    </row>
    <row r="310" spans="1:11" s="88" customFormat="1" ht="13.5" hidden="1" customHeight="1">
      <c r="A310" s="193"/>
      <c r="B310" s="93" t="s">
        <v>6134</v>
      </c>
      <c r="C310" s="113" t="str">
        <f>Anexo_01!$D53</f>
        <v/>
      </c>
      <c r="D310" s="100"/>
      <c r="E310" s="101"/>
      <c r="F310" s="101"/>
      <c r="G310" s="101"/>
      <c r="H310" s="102"/>
      <c r="I310" s="94" t="str">
        <f>IF(SUM(D310:H310)=0,"",SUM(D310:H310))</f>
        <v/>
      </c>
      <c r="J310" s="107"/>
      <c r="K310" s="196"/>
    </row>
    <row r="311" spans="1:11" s="88" customFormat="1" ht="13.5" hidden="1" customHeight="1">
      <c r="A311" s="193"/>
      <c r="B311" s="93" t="s">
        <v>6140</v>
      </c>
      <c r="C311" s="113" t="str">
        <f>Anexo_01!$B53</f>
        <v/>
      </c>
      <c r="D311" s="100"/>
      <c r="E311" s="101"/>
      <c r="F311" s="101"/>
      <c r="G311" s="101"/>
      <c r="H311" s="102"/>
      <c r="I311" s="94" t="str">
        <f t="shared" ref="I311:I317" si="33">IF(SUM(D311:H311)=0,"",SUM(D311:H311))</f>
        <v/>
      </c>
      <c r="J311" s="107"/>
      <c r="K311" s="196"/>
    </row>
    <row r="312" spans="1:11" s="88" customFormat="1" ht="13.5" hidden="1" customHeight="1">
      <c r="A312" s="193"/>
      <c r="B312" s="93" t="s">
        <v>6135</v>
      </c>
      <c r="C312" s="113" t="str">
        <f>CONCATENATE("10",Anexo_01!$P53)</f>
        <v>10</v>
      </c>
      <c r="D312" s="100"/>
      <c r="E312" s="101"/>
      <c r="F312" s="101"/>
      <c r="G312" s="101"/>
      <c r="H312" s="102"/>
      <c r="I312" s="94" t="str">
        <f t="shared" si="33"/>
        <v/>
      </c>
      <c r="J312" s="107"/>
      <c r="K312" s="196"/>
    </row>
    <row r="313" spans="1:11" s="88" customFormat="1" ht="13.5" hidden="1" customHeight="1">
      <c r="A313" s="193"/>
      <c r="B313" s="93" t="s">
        <v>6136</v>
      </c>
      <c r="C313" s="114">
        <f>Anexo_01!$F53</f>
        <v>0</v>
      </c>
      <c r="D313" s="100"/>
      <c r="E313" s="101"/>
      <c r="F313" s="101"/>
      <c r="G313" s="101"/>
      <c r="H313" s="102"/>
      <c r="I313" s="94" t="str">
        <f t="shared" si="33"/>
        <v/>
      </c>
      <c r="J313" s="107"/>
      <c r="K313" s="196"/>
    </row>
    <row r="314" spans="1:11" s="88" customFormat="1" ht="13.5" hidden="1" customHeight="1">
      <c r="A314" s="193"/>
      <c r="B314" s="93" t="s">
        <v>6137</v>
      </c>
      <c r="C314" s="113" t="str">
        <f>Anexo_01!$Q53</f>
        <v/>
      </c>
      <c r="D314" s="100"/>
      <c r="E314" s="101"/>
      <c r="F314" s="101"/>
      <c r="G314" s="101"/>
      <c r="H314" s="102"/>
      <c r="I314" s="94" t="str">
        <f t="shared" si="33"/>
        <v/>
      </c>
      <c r="J314" s="107"/>
      <c r="K314" s="196"/>
    </row>
    <row r="315" spans="1:11" s="88" customFormat="1" ht="13.5" hidden="1" customHeight="1">
      <c r="A315" s="193"/>
      <c r="B315" s="93" t="s">
        <v>6138</v>
      </c>
      <c r="C315" s="115"/>
      <c r="D315" s="100"/>
      <c r="E315" s="101"/>
      <c r="F315" s="101"/>
      <c r="G315" s="101"/>
      <c r="H315" s="102"/>
      <c r="I315" s="94" t="str">
        <f t="shared" si="33"/>
        <v/>
      </c>
      <c r="J315" s="107"/>
      <c r="K315" s="196"/>
    </row>
    <row r="316" spans="1:11" s="88" customFormat="1" ht="13.5" hidden="1" customHeight="1">
      <c r="A316" s="193"/>
      <c r="B316" s="93" t="s">
        <v>6139</v>
      </c>
      <c r="C316" s="198"/>
      <c r="D316" s="100"/>
      <c r="E316" s="101"/>
      <c r="F316" s="101"/>
      <c r="G316" s="101"/>
      <c r="H316" s="102"/>
      <c r="I316" s="94" t="str">
        <f t="shared" si="33"/>
        <v/>
      </c>
      <c r="J316" s="107"/>
      <c r="K316" s="196"/>
    </row>
    <row r="317" spans="1:11" ht="13.5" hidden="1" customHeight="1">
      <c r="A317" s="194"/>
      <c r="B317" s="95" t="s">
        <v>6143</v>
      </c>
      <c r="C317" s="199"/>
      <c r="D317" s="103"/>
      <c r="E317" s="104"/>
      <c r="F317" s="104"/>
      <c r="G317" s="104"/>
      <c r="H317" s="105"/>
      <c r="I317" s="96" t="str">
        <f t="shared" si="33"/>
        <v/>
      </c>
      <c r="J317" s="108"/>
      <c r="K317" s="197"/>
    </row>
    <row r="318" spans="1:11" s="88" customFormat="1" ht="13.5" hidden="1" customHeight="1">
      <c r="A318" s="192">
        <v>35</v>
      </c>
      <c r="B318" s="91" t="s">
        <v>6133</v>
      </c>
      <c r="C318" s="117">
        <f>Anexo_01!$I54</f>
        <v>0</v>
      </c>
      <c r="D318" s="97"/>
      <c r="E318" s="98"/>
      <c r="F318" s="98"/>
      <c r="G318" s="98"/>
      <c r="H318" s="99"/>
      <c r="I318" s="92" t="str">
        <f>IF(SUM(D318:H318)=0,"",SUM(D318:H318))</f>
        <v/>
      </c>
      <c r="J318" s="106"/>
      <c r="K318" s="195">
        <f>SUM(I318:I326)</f>
        <v>0</v>
      </c>
    </row>
    <row r="319" spans="1:11" s="88" customFormat="1" ht="13.5" hidden="1" customHeight="1">
      <c r="A319" s="193"/>
      <c r="B319" s="93" t="s">
        <v>6134</v>
      </c>
      <c r="C319" s="113" t="str">
        <f>Anexo_01!$D54</f>
        <v/>
      </c>
      <c r="D319" s="100"/>
      <c r="E319" s="101"/>
      <c r="F319" s="101"/>
      <c r="G319" s="101"/>
      <c r="H319" s="102"/>
      <c r="I319" s="94" t="str">
        <f>IF(SUM(D319:H319)=0,"",SUM(D319:H319))</f>
        <v/>
      </c>
      <c r="J319" s="107"/>
      <c r="K319" s="196"/>
    </row>
    <row r="320" spans="1:11" s="88" customFormat="1" ht="13.5" hidden="1" customHeight="1">
      <c r="A320" s="193"/>
      <c r="B320" s="93" t="s">
        <v>6140</v>
      </c>
      <c r="C320" s="113" t="str">
        <f>Anexo_01!$B54</f>
        <v/>
      </c>
      <c r="D320" s="100"/>
      <c r="E320" s="101"/>
      <c r="F320" s="101"/>
      <c r="G320" s="101"/>
      <c r="H320" s="102"/>
      <c r="I320" s="94" t="str">
        <f t="shared" ref="I320:I326" si="34">IF(SUM(D320:H320)=0,"",SUM(D320:H320))</f>
        <v/>
      </c>
      <c r="J320" s="107"/>
      <c r="K320" s="196"/>
    </row>
    <row r="321" spans="1:11" s="88" customFormat="1" ht="13.5" hidden="1" customHeight="1">
      <c r="A321" s="193"/>
      <c r="B321" s="93" t="s">
        <v>6135</v>
      </c>
      <c r="C321" s="113" t="str">
        <f>CONCATENATE("10",Anexo_01!$P54)</f>
        <v>10</v>
      </c>
      <c r="D321" s="100"/>
      <c r="E321" s="101"/>
      <c r="F321" s="101"/>
      <c r="G321" s="101"/>
      <c r="H321" s="102"/>
      <c r="I321" s="94" t="str">
        <f t="shared" si="34"/>
        <v/>
      </c>
      <c r="J321" s="107"/>
      <c r="K321" s="196"/>
    </row>
    <row r="322" spans="1:11" s="88" customFormat="1" ht="13.5" hidden="1" customHeight="1">
      <c r="A322" s="193"/>
      <c r="B322" s="93" t="s">
        <v>6136</v>
      </c>
      <c r="C322" s="114">
        <f>Anexo_01!$F54</f>
        <v>0</v>
      </c>
      <c r="D322" s="100"/>
      <c r="E322" s="101"/>
      <c r="F322" s="101"/>
      <c r="G322" s="101"/>
      <c r="H322" s="102"/>
      <c r="I322" s="94" t="str">
        <f t="shared" si="34"/>
        <v/>
      </c>
      <c r="J322" s="107"/>
      <c r="K322" s="196"/>
    </row>
    <row r="323" spans="1:11" s="88" customFormat="1" ht="13.5" hidden="1" customHeight="1">
      <c r="A323" s="193"/>
      <c r="B323" s="93" t="s">
        <v>6137</v>
      </c>
      <c r="C323" s="113" t="str">
        <f>Anexo_01!$Q54</f>
        <v/>
      </c>
      <c r="D323" s="100"/>
      <c r="E323" s="101"/>
      <c r="F323" s="101"/>
      <c r="G323" s="101"/>
      <c r="H323" s="102"/>
      <c r="I323" s="94" t="str">
        <f t="shared" si="34"/>
        <v/>
      </c>
      <c r="J323" s="107"/>
      <c r="K323" s="196"/>
    </row>
    <row r="324" spans="1:11" s="88" customFormat="1" ht="13.5" hidden="1" customHeight="1">
      <c r="A324" s="193"/>
      <c r="B324" s="93" t="s">
        <v>6138</v>
      </c>
      <c r="C324" s="115"/>
      <c r="D324" s="100"/>
      <c r="E324" s="101"/>
      <c r="F324" s="101"/>
      <c r="G324" s="101"/>
      <c r="H324" s="102"/>
      <c r="I324" s="94" t="str">
        <f t="shared" si="34"/>
        <v/>
      </c>
      <c r="J324" s="107"/>
      <c r="K324" s="196"/>
    </row>
    <row r="325" spans="1:11" s="88" customFormat="1" ht="13.5" hidden="1" customHeight="1">
      <c r="A325" s="193"/>
      <c r="B325" s="93" t="s">
        <v>6139</v>
      </c>
      <c r="C325" s="198"/>
      <c r="D325" s="100"/>
      <c r="E325" s="101"/>
      <c r="F325" s="101"/>
      <c r="G325" s="101"/>
      <c r="H325" s="102"/>
      <c r="I325" s="94" t="str">
        <f t="shared" si="34"/>
        <v/>
      </c>
      <c r="J325" s="107"/>
      <c r="K325" s="196"/>
    </row>
    <row r="326" spans="1:11" ht="13.5" hidden="1" customHeight="1">
      <c r="A326" s="194"/>
      <c r="B326" s="95" t="s">
        <v>6143</v>
      </c>
      <c r="C326" s="199"/>
      <c r="D326" s="103"/>
      <c r="E326" s="104"/>
      <c r="F326" s="104"/>
      <c r="G326" s="104"/>
      <c r="H326" s="105"/>
      <c r="I326" s="96" t="str">
        <f t="shared" si="34"/>
        <v/>
      </c>
      <c r="J326" s="108"/>
      <c r="K326" s="197"/>
    </row>
    <row r="327" spans="1:11" s="88" customFormat="1" ht="13.5" hidden="1" customHeight="1">
      <c r="A327" s="192">
        <v>36</v>
      </c>
      <c r="B327" s="91" t="s">
        <v>6133</v>
      </c>
      <c r="C327" s="117">
        <f>Anexo_01!$I55</f>
        <v>0</v>
      </c>
      <c r="D327" s="97"/>
      <c r="E327" s="98"/>
      <c r="F327" s="98"/>
      <c r="G327" s="98"/>
      <c r="H327" s="99"/>
      <c r="I327" s="92" t="str">
        <f>IF(SUM(D327:H327)=0,"",SUM(D327:H327))</f>
        <v/>
      </c>
      <c r="J327" s="106"/>
      <c r="K327" s="195">
        <f>SUM(I327:I335)</f>
        <v>0</v>
      </c>
    </row>
    <row r="328" spans="1:11" s="88" customFormat="1" ht="13.5" hidden="1" customHeight="1">
      <c r="A328" s="193"/>
      <c r="B328" s="93" t="s">
        <v>6134</v>
      </c>
      <c r="C328" s="113" t="str">
        <f>Anexo_01!$D55</f>
        <v/>
      </c>
      <c r="D328" s="100"/>
      <c r="E328" s="101"/>
      <c r="F328" s="101"/>
      <c r="G328" s="101"/>
      <c r="H328" s="102"/>
      <c r="I328" s="94" t="str">
        <f>IF(SUM(D328:H328)=0,"",SUM(D328:H328))</f>
        <v/>
      </c>
      <c r="J328" s="107"/>
      <c r="K328" s="196"/>
    </row>
    <row r="329" spans="1:11" s="88" customFormat="1" ht="13.5" hidden="1" customHeight="1">
      <c r="A329" s="193"/>
      <c r="B329" s="93" t="s">
        <v>6140</v>
      </c>
      <c r="C329" s="113" t="str">
        <f>Anexo_01!$B55</f>
        <v/>
      </c>
      <c r="D329" s="100"/>
      <c r="E329" s="101"/>
      <c r="F329" s="101"/>
      <c r="G329" s="101"/>
      <c r="H329" s="102"/>
      <c r="I329" s="94" t="str">
        <f t="shared" ref="I329:I335" si="35">IF(SUM(D329:H329)=0,"",SUM(D329:H329))</f>
        <v/>
      </c>
      <c r="J329" s="107"/>
      <c r="K329" s="196"/>
    </row>
    <row r="330" spans="1:11" s="88" customFormat="1" ht="13.5" hidden="1" customHeight="1">
      <c r="A330" s="193"/>
      <c r="B330" s="93" t="s">
        <v>6135</v>
      </c>
      <c r="C330" s="113" t="str">
        <f>CONCATENATE("10",Anexo_01!$P55)</f>
        <v>10</v>
      </c>
      <c r="D330" s="100"/>
      <c r="E330" s="101"/>
      <c r="F330" s="101"/>
      <c r="G330" s="101"/>
      <c r="H330" s="102"/>
      <c r="I330" s="94" t="str">
        <f t="shared" si="35"/>
        <v/>
      </c>
      <c r="J330" s="107"/>
      <c r="K330" s="196"/>
    </row>
    <row r="331" spans="1:11" s="88" customFormat="1" ht="13.5" hidden="1" customHeight="1">
      <c r="A331" s="193"/>
      <c r="B331" s="93" t="s">
        <v>6136</v>
      </c>
      <c r="C331" s="114">
        <f>Anexo_01!$F55</f>
        <v>0</v>
      </c>
      <c r="D331" s="100"/>
      <c r="E331" s="101"/>
      <c r="F331" s="101"/>
      <c r="G331" s="101"/>
      <c r="H331" s="102"/>
      <c r="I331" s="94" t="str">
        <f t="shared" si="35"/>
        <v/>
      </c>
      <c r="J331" s="107"/>
      <c r="K331" s="196"/>
    </row>
    <row r="332" spans="1:11" s="88" customFormat="1" ht="13.5" hidden="1" customHeight="1">
      <c r="A332" s="193"/>
      <c r="B332" s="93" t="s">
        <v>6137</v>
      </c>
      <c r="C332" s="113" t="str">
        <f>Anexo_01!$Q55</f>
        <v/>
      </c>
      <c r="D332" s="100"/>
      <c r="E332" s="101"/>
      <c r="F332" s="101"/>
      <c r="G332" s="101"/>
      <c r="H332" s="102"/>
      <c r="I332" s="94" t="str">
        <f t="shared" si="35"/>
        <v/>
      </c>
      <c r="J332" s="107"/>
      <c r="K332" s="196"/>
    </row>
    <row r="333" spans="1:11" s="88" customFormat="1" ht="13.5" hidden="1" customHeight="1">
      <c r="A333" s="193"/>
      <c r="B333" s="93" t="s">
        <v>6138</v>
      </c>
      <c r="C333" s="115"/>
      <c r="D333" s="100"/>
      <c r="E333" s="101"/>
      <c r="F333" s="101"/>
      <c r="G333" s="101"/>
      <c r="H333" s="102"/>
      <c r="I333" s="94" t="str">
        <f t="shared" si="35"/>
        <v/>
      </c>
      <c r="J333" s="107"/>
      <c r="K333" s="196"/>
    </row>
    <row r="334" spans="1:11" s="88" customFormat="1" ht="13.5" hidden="1" customHeight="1">
      <c r="A334" s="193"/>
      <c r="B334" s="93" t="s">
        <v>6139</v>
      </c>
      <c r="C334" s="198"/>
      <c r="D334" s="100"/>
      <c r="E334" s="101"/>
      <c r="F334" s="101"/>
      <c r="G334" s="101"/>
      <c r="H334" s="102"/>
      <c r="I334" s="94" t="str">
        <f t="shared" si="35"/>
        <v/>
      </c>
      <c r="J334" s="107"/>
      <c r="K334" s="196"/>
    </row>
    <row r="335" spans="1:11" ht="13.5" hidden="1" customHeight="1">
      <c r="A335" s="194"/>
      <c r="B335" s="95" t="s">
        <v>6143</v>
      </c>
      <c r="C335" s="199"/>
      <c r="D335" s="103"/>
      <c r="E335" s="104"/>
      <c r="F335" s="104"/>
      <c r="G335" s="104"/>
      <c r="H335" s="105"/>
      <c r="I335" s="96" t="str">
        <f t="shared" si="35"/>
        <v/>
      </c>
      <c r="J335" s="108"/>
      <c r="K335" s="197"/>
    </row>
    <row r="336" spans="1:11" s="88" customFormat="1" ht="13.5" hidden="1" customHeight="1">
      <c r="A336" s="192">
        <v>37</v>
      </c>
      <c r="B336" s="91" t="s">
        <v>6133</v>
      </c>
      <c r="C336" s="117">
        <f>Anexo_01!$I56</f>
        <v>0</v>
      </c>
      <c r="D336" s="97"/>
      <c r="E336" s="98"/>
      <c r="F336" s="98"/>
      <c r="G336" s="98"/>
      <c r="H336" s="99"/>
      <c r="I336" s="92" t="str">
        <f>IF(SUM(D336:H336)=0,"",SUM(D336:H336))</f>
        <v/>
      </c>
      <c r="J336" s="106"/>
      <c r="K336" s="195">
        <f>SUM(I336:I344)</f>
        <v>0</v>
      </c>
    </row>
    <row r="337" spans="1:11" s="88" customFormat="1" ht="13.5" hidden="1" customHeight="1">
      <c r="A337" s="193"/>
      <c r="B337" s="93" t="s">
        <v>6134</v>
      </c>
      <c r="C337" s="113" t="str">
        <f>Anexo_01!$D56</f>
        <v/>
      </c>
      <c r="D337" s="100"/>
      <c r="E337" s="101"/>
      <c r="F337" s="101"/>
      <c r="G337" s="101"/>
      <c r="H337" s="102"/>
      <c r="I337" s="94" t="str">
        <f>IF(SUM(D337:H337)=0,"",SUM(D337:H337))</f>
        <v/>
      </c>
      <c r="J337" s="107"/>
      <c r="K337" s="196"/>
    </row>
    <row r="338" spans="1:11" s="88" customFormat="1" ht="13.5" hidden="1" customHeight="1">
      <c r="A338" s="193"/>
      <c r="B338" s="93" t="s">
        <v>6140</v>
      </c>
      <c r="C338" s="113" t="str">
        <f>Anexo_01!$B56</f>
        <v/>
      </c>
      <c r="D338" s="100"/>
      <c r="E338" s="101"/>
      <c r="F338" s="101"/>
      <c r="G338" s="101"/>
      <c r="H338" s="102"/>
      <c r="I338" s="94" t="str">
        <f t="shared" ref="I338:I344" si="36">IF(SUM(D338:H338)=0,"",SUM(D338:H338))</f>
        <v/>
      </c>
      <c r="J338" s="107"/>
      <c r="K338" s="196"/>
    </row>
    <row r="339" spans="1:11" s="88" customFormat="1" ht="13.5" hidden="1" customHeight="1">
      <c r="A339" s="193"/>
      <c r="B339" s="93" t="s">
        <v>6135</v>
      </c>
      <c r="C339" s="113" t="str">
        <f>CONCATENATE("10",Anexo_01!$P56)</f>
        <v>10</v>
      </c>
      <c r="D339" s="100"/>
      <c r="E339" s="101"/>
      <c r="F339" s="101"/>
      <c r="G339" s="101"/>
      <c r="H339" s="102"/>
      <c r="I339" s="94" t="str">
        <f t="shared" si="36"/>
        <v/>
      </c>
      <c r="J339" s="107"/>
      <c r="K339" s="196"/>
    </row>
    <row r="340" spans="1:11" s="88" customFormat="1" ht="13.5" hidden="1" customHeight="1">
      <c r="A340" s="193"/>
      <c r="B340" s="93" t="s">
        <v>6136</v>
      </c>
      <c r="C340" s="114">
        <f>Anexo_01!$F56</f>
        <v>0</v>
      </c>
      <c r="D340" s="100"/>
      <c r="E340" s="101"/>
      <c r="F340" s="101"/>
      <c r="G340" s="101"/>
      <c r="H340" s="102"/>
      <c r="I340" s="94" t="str">
        <f t="shared" si="36"/>
        <v/>
      </c>
      <c r="J340" s="107"/>
      <c r="K340" s="196"/>
    </row>
    <row r="341" spans="1:11" s="88" customFormat="1" ht="13.5" hidden="1" customHeight="1">
      <c r="A341" s="193"/>
      <c r="B341" s="93" t="s">
        <v>6137</v>
      </c>
      <c r="C341" s="113" t="str">
        <f>Anexo_01!$Q56</f>
        <v/>
      </c>
      <c r="D341" s="100"/>
      <c r="E341" s="101"/>
      <c r="F341" s="101"/>
      <c r="G341" s="101"/>
      <c r="H341" s="102"/>
      <c r="I341" s="94" t="str">
        <f t="shared" si="36"/>
        <v/>
      </c>
      <c r="J341" s="107"/>
      <c r="K341" s="196"/>
    </row>
    <row r="342" spans="1:11" s="88" customFormat="1" ht="13.5" hidden="1" customHeight="1">
      <c r="A342" s="193"/>
      <c r="B342" s="93" t="s">
        <v>6138</v>
      </c>
      <c r="C342" s="115"/>
      <c r="D342" s="100"/>
      <c r="E342" s="101"/>
      <c r="F342" s="101"/>
      <c r="G342" s="101"/>
      <c r="H342" s="102"/>
      <c r="I342" s="94" t="str">
        <f t="shared" si="36"/>
        <v/>
      </c>
      <c r="J342" s="107"/>
      <c r="K342" s="196"/>
    </row>
    <row r="343" spans="1:11" s="88" customFormat="1" ht="13.5" hidden="1" customHeight="1">
      <c r="A343" s="193"/>
      <c r="B343" s="93" t="s">
        <v>6139</v>
      </c>
      <c r="C343" s="198"/>
      <c r="D343" s="100"/>
      <c r="E343" s="101"/>
      <c r="F343" s="101"/>
      <c r="G343" s="101"/>
      <c r="H343" s="102"/>
      <c r="I343" s="94" t="str">
        <f t="shared" si="36"/>
        <v/>
      </c>
      <c r="J343" s="107"/>
      <c r="K343" s="196"/>
    </row>
    <row r="344" spans="1:11" ht="13.5" hidden="1" customHeight="1">
      <c r="A344" s="194"/>
      <c r="B344" s="95" t="s">
        <v>6143</v>
      </c>
      <c r="C344" s="199"/>
      <c r="D344" s="103"/>
      <c r="E344" s="104"/>
      <c r="F344" s="104"/>
      <c r="G344" s="104"/>
      <c r="H344" s="105"/>
      <c r="I344" s="96" t="str">
        <f t="shared" si="36"/>
        <v/>
      </c>
      <c r="J344" s="108"/>
      <c r="K344" s="197"/>
    </row>
    <row r="345" spans="1:11" s="88" customFormat="1" ht="13.5" hidden="1" customHeight="1">
      <c r="A345" s="192">
        <v>38</v>
      </c>
      <c r="B345" s="91" t="s">
        <v>6133</v>
      </c>
      <c r="C345" s="117">
        <f>Anexo_01!$I57</f>
        <v>0</v>
      </c>
      <c r="D345" s="97"/>
      <c r="E345" s="98"/>
      <c r="F345" s="98"/>
      <c r="G345" s="98"/>
      <c r="H345" s="99"/>
      <c r="I345" s="92" t="str">
        <f>IF(SUM(D345:H345)=0,"",SUM(D345:H345))</f>
        <v/>
      </c>
      <c r="J345" s="106"/>
      <c r="K345" s="195">
        <f>SUM(I345:I353)</f>
        <v>0</v>
      </c>
    </row>
    <row r="346" spans="1:11" s="88" customFormat="1" ht="13.5" hidden="1" customHeight="1">
      <c r="A346" s="193"/>
      <c r="B346" s="93" t="s">
        <v>6134</v>
      </c>
      <c r="C346" s="113" t="str">
        <f>Anexo_01!$D57</f>
        <v/>
      </c>
      <c r="D346" s="100"/>
      <c r="E346" s="101"/>
      <c r="F346" s="101"/>
      <c r="G346" s="101"/>
      <c r="H346" s="102"/>
      <c r="I346" s="94" t="str">
        <f>IF(SUM(D346:H346)=0,"",SUM(D346:H346))</f>
        <v/>
      </c>
      <c r="J346" s="107"/>
      <c r="K346" s="196"/>
    </row>
    <row r="347" spans="1:11" s="88" customFormat="1" ht="13.5" hidden="1" customHeight="1">
      <c r="A347" s="193"/>
      <c r="B347" s="93" t="s">
        <v>6140</v>
      </c>
      <c r="C347" s="113" t="str">
        <f>Anexo_01!$B57</f>
        <v/>
      </c>
      <c r="D347" s="100"/>
      <c r="E347" s="101"/>
      <c r="F347" s="101"/>
      <c r="G347" s="101"/>
      <c r="H347" s="102"/>
      <c r="I347" s="94" t="str">
        <f t="shared" ref="I347:I353" si="37">IF(SUM(D347:H347)=0,"",SUM(D347:H347))</f>
        <v/>
      </c>
      <c r="J347" s="107"/>
      <c r="K347" s="196"/>
    </row>
    <row r="348" spans="1:11" s="88" customFormat="1" ht="13.5" hidden="1" customHeight="1">
      <c r="A348" s="193"/>
      <c r="B348" s="93" t="s">
        <v>6135</v>
      </c>
      <c r="C348" s="113" t="str">
        <f>CONCATENATE("10",Anexo_01!$P57)</f>
        <v>10</v>
      </c>
      <c r="D348" s="100"/>
      <c r="E348" s="101"/>
      <c r="F348" s="101"/>
      <c r="G348" s="101"/>
      <c r="H348" s="102"/>
      <c r="I348" s="94" t="str">
        <f t="shared" si="37"/>
        <v/>
      </c>
      <c r="J348" s="107"/>
      <c r="K348" s="196"/>
    </row>
    <row r="349" spans="1:11" s="88" customFormat="1" ht="13.5" hidden="1" customHeight="1">
      <c r="A349" s="193"/>
      <c r="B349" s="93" t="s">
        <v>6136</v>
      </c>
      <c r="C349" s="114">
        <f>Anexo_01!$F57</f>
        <v>0</v>
      </c>
      <c r="D349" s="100"/>
      <c r="E349" s="101"/>
      <c r="F349" s="101"/>
      <c r="G349" s="101"/>
      <c r="H349" s="102"/>
      <c r="I349" s="94" t="str">
        <f t="shared" si="37"/>
        <v/>
      </c>
      <c r="J349" s="107"/>
      <c r="K349" s="196"/>
    </row>
    <row r="350" spans="1:11" s="88" customFormat="1" ht="13.5" hidden="1" customHeight="1">
      <c r="A350" s="193"/>
      <c r="B350" s="93" t="s">
        <v>6137</v>
      </c>
      <c r="C350" s="113" t="str">
        <f>Anexo_01!$Q57</f>
        <v/>
      </c>
      <c r="D350" s="100"/>
      <c r="E350" s="101"/>
      <c r="F350" s="101"/>
      <c r="G350" s="101"/>
      <c r="H350" s="102"/>
      <c r="I350" s="94" t="str">
        <f t="shared" si="37"/>
        <v/>
      </c>
      <c r="J350" s="107"/>
      <c r="K350" s="196"/>
    </row>
    <row r="351" spans="1:11" s="88" customFormat="1" ht="13.5" hidden="1" customHeight="1">
      <c r="A351" s="193"/>
      <c r="B351" s="93" t="s">
        <v>6138</v>
      </c>
      <c r="C351" s="115"/>
      <c r="D351" s="100"/>
      <c r="E351" s="101"/>
      <c r="F351" s="101"/>
      <c r="G351" s="101"/>
      <c r="H351" s="102"/>
      <c r="I351" s="94" t="str">
        <f t="shared" si="37"/>
        <v/>
      </c>
      <c r="J351" s="107"/>
      <c r="K351" s="196"/>
    </row>
    <row r="352" spans="1:11" s="88" customFormat="1" ht="13.5" hidden="1" customHeight="1">
      <c r="A352" s="193"/>
      <c r="B352" s="93" t="s">
        <v>6139</v>
      </c>
      <c r="C352" s="198"/>
      <c r="D352" s="100"/>
      <c r="E352" s="101"/>
      <c r="F352" s="101"/>
      <c r="G352" s="101"/>
      <c r="H352" s="102"/>
      <c r="I352" s="94" t="str">
        <f t="shared" si="37"/>
        <v/>
      </c>
      <c r="J352" s="107"/>
      <c r="K352" s="196"/>
    </row>
    <row r="353" spans="1:11" ht="13.5" hidden="1" customHeight="1">
      <c r="A353" s="194"/>
      <c r="B353" s="95" t="s">
        <v>6143</v>
      </c>
      <c r="C353" s="199"/>
      <c r="D353" s="103"/>
      <c r="E353" s="104"/>
      <c r="F353" s="104"/>
      <c r="G353" s="104"/>
      <c r="H353" s="105"/>
      <c r="I353" s="96" t="str">
        <f t="shared" si="37"/>
        <v/>
      </c>
      <c r="J353" s="108"/>
      <c r="K353" s="197"/>
    </row>
    <row r="354" spans="1:11" s="88" customFormat="1" ht="13.5" hidden="1" customHeight="1">
      <c r="A354" s="192">
        <v>39</v>
      </c>
      <c r="B354" s="91" t="s">
        <v>6133</v>
      </c>
      <c r="C354" s="117">
        <f>Anexo_01!$I58</f>
        <v>0</v>
      </c>
      <c r="D354" s="97"/>
      <c r="E354" s="98"/>
      <c r="F354" s="98"/>
      <c r="G354" s="98"/>
      <c r="H354" s="99"/>
      <c r="I354" s="92" t="str">
        <f>IF(SUM(D354:H354)=0,"",SUM(D354:H354))</f>
        <v/>
      </c>
      <c r="J354" s="106"/>
      <c r="K354" s="195">
        <f>SUM(I354:I362)</f>
        <v>0</v>
      </c>
    </row>
    <row r="355" spans="1:11" s="88" customFormat="1" ht="13.5" hidden="1" customHeight="1">
      <c r="A355" s="193"/>
      <c r="B355" s="93" t="s">
        <v>6134</v>
      </c>
      <c r="C355" s="113" t="str">
        <f>Anexo_01!$D58</f>
        <v/>
      </c>
      <c r="D355" s="100"/>
      <c r="E355" s="101"/>
      <c r="F355" s="101"/>
      <c r="G355" s="101"/>
      <c r="H355" s="102"/>
      <c r="I355" s="94" t="str">
        <f>IF(SUM(D355:H355)=0,"",SUM(D355:H355))</f>
        <v/>
      </c>
      <c r="J355" s="107"/>
      <c r="K355" s="196"/>
    </row>
    <row r="356" spans="1:11" s="88" customFormat="1" ht="13.5" hidden="1" customHeight="1">
      <c r="A356" s="193"/>
      <c r="B356" s="93" t="s">
        <v>6140</v>
      </c>
      <c r="C356" s="113" t="str">
        <f>Anexo_01!$B58</f>
        <v/>
      </c>
      <c r="D356" s="100"/>
      <c r="E356" s="101"/>
      <c r="F356" s="101"/>
      <c r="G356" s="101"/>
      <c r="H356" s="102"/>
      <c r="I356" s="94" t="str">
        <f t="shared" ref="I356:I362" si="38">IF(SUM(D356:H356)=0,"",SUM(D356:H356))</f>
        <v/>
      </c>
      <c r="J356" s="107"/>
      <c r="K356" s="196"/>
    </row>
    <row r="357" spans="1:11" s="88" customFormat="1" ht="13.5" hidden="1" customHeight="1">
      <c r="A357" s="193"/>
      <c r="B357" s="93" t="s">
        <v>6135</v>
      </c>
      <c r="C357" s="113" t="str">
        <f>CONCATENATE("10",Anexo_01!$P58)</f>
        <v>10</v>
      </c>
      <c r="D357" s="100"/>
      <c r="E357" s="101"/>
      <c r="F357" s="101"/>
      <c r="G357" s="101"/>
      <c r="H357" s="102"/>
      <c r="I357" s="94" t="str">
        <f t="shared" si="38"/>
        <v/>
      </c>
      <c r="J357" s="107"/>
      <c r="K357" s="196"/>
    </row>
    <row r="358" spans="1:11" s="88" customFormat="1" ht="13.5" hidden="1" customHeight="1">
      <c r="A358" s="193"/>
      <c r="B358" s="93" t="s">
        <v>6136</v>
      </c>
      <c r="C358" s="114">
        <f>Anexo_01!$F58</f>
        <v>0</v>
      </c>
      <c r="D358" s="100"/>
      <c r="E358" s="101"/>
      <c r="F358" s="101"/>
      <c r="G358" s="101"/>
      <c r="H358" s="102"/>
      <c r="I358" s="94" t="str">
        <f t="shared" si="38"/>
        <v/>
      </c>
      <c r="J358" s="107"/>
      <c r="K358" s="196"/>
    </row>
    <row r="359" spans="1:11" s="88" customFormat="1" ht="13.5" hidden="1" customHeight="1">
      <c r="A359" s="193"/>
      <c r="B359" s="93" t="s">
        <v>6137</v>
      </c>
      <c r="C359" s="113" t="str">
        <f>Anexo_01!$Q58</f>
        <v/>
      </c>
      <c r="D359" s="100"/>
      <c r="E359" s="101"/>
      <c r="F359" s="101"/>
      <c r="G359" s="101"/>
      <c r="H359" s="102"/>
      <c r="I359" s="94" t="str">
        <f t="shared" si="38"/>
        <v/>
      </c>
      <c r="J359" s="107"/>
      <c r="K359" s="196"/>
    </row>
    <row r="360" spans="1:11" s="88" customFormat="1" ht="13.5" hidden="1" customHeight="1">
      <c r="A360" s="193"/>
      <c r="B360" s="93" t="s">
        <v>6138</v>
      </c>
      <c r="C360" s="115"/>
      <c r="D360" s="100"/>
      <c r="E360" s="101"/>
      <c r="F360" s="101"/>
      <c r="G360" s="101"/>
      <c r="H360" s="102"/>
      <c r="I360" s="94" t="str">
        <f t="shared" si="38"/>
        <v/>
      </c>
      <c r="J360" s="107"/>
      <c r="K360" s="196"/>
    </row>
    <row r="361" spans="1:11" s="88" customFormat="1" ht="13.5" hidden="1" customHeight="1">
      <c r="A361" s="193"/>
      <c r="B361" s="93" t="s">
        <v>6139</v>
      </c>
      <c r="C361" s="198"/>
      <c r="D361" s="100"/>
      <c r="E361" s="101"/>
      <c r="F361" s="101"/>
      <c r="G361" s="101"/>
      <c r="H361" s="102"/>
      <c r="I361" s="94" t="str">
        <f t="shared" si="38"/>
        <v/>
      </c>
      <c r="J361" s="107"/>
      <c r="K361" s="196"/>
    </row>
    <row r="362" spans="1:11" ht="13.5" hidden="1" customHeight="1">
      <c r="A362" s="194"/>
      <c r="B362" s="95" t="s">
        <v>6143</v>
      </c>
      <c r="C362" s="199"/>
      <c r="D362" s="103"/>
      <c r="E362" s="104"/>
      <c r="F362" s="104"/>
      <c r="G362" s="104"/>
      <c r="H362" s="105"/>
      <c r="I362" s="96" t="str">
        <f t="shared" si="38"/>
        <v/>
      </c>
      <c r="J362" s="108"/>
      <c r="K362" s="197"/>
    </row>
    <row r="363" spans="1:11" s="88" customFormat="1" ht="13.5" hidden="1" customHeight="1">
      <c r="A363" s="192">
        <v>40</v>
      </c>
      <c r="B363" s="91" t="s">
        <v>6133</v>
      </c>
      <c r="C363" s="117">
        <f>Anexo_01!$I59</f>
        <v>0</v>
      </c>
      <c r="D363" s="97"/>
      <c r="E363" s="98"/>
      <c r="F363" s="98"/>
      <c r="G363" s="98"/>
      <c r="H363" s="99"/>
      <c r="I363" s="92" t="str">
        <f>IF(SUM(D363:H363)=0,"",SUM(D363:H363))</f>
        <v/>
      </c>
      <c r="J363" s="106"/>
      <c r="K363" s="195">
        <f>SUM(I363:I371)</f>
        <v>0</v>
      </c>
    </row>
    <row r="364" spans="1:11" s="88" customFormat="1" ht="13.5" hidden="1" customHeight="1">
      <c r="A364" s="193"/>
      <c r="B364" s="93" t="s">
        <v>6134</v>
      </c>
      <c r="C364" s="113" t="str">
        <f>Anexo_01!$D59</f>
        <v/>
      </c>
      <c r="D364" s="100"/>
      <c r="E364" s="101"/>
      <c r="F364" s="101"/>
      <c r="G364" s="101"/>
      <c r="H364" s="102"/>
      <c r="I364" s="94" t="str">
        <f>IF(SUM(D364:H364)=0,"",SUM(D364:H364))</f>
        <v/>
      </c>
      <c r="J364" s="107"/>
      <c r="K364" s="196"/>
    </row>
    <row r="365" spans="1:11" s="88" customFormat="1" ht="13.5" hidden="1" customHeight="1">
      <c r="A365" s="193"/>
      <c r="B365" s="93" t="s">
        <v>6140</v>
      </c>
      <c r="C365" s="113" t="str">
        <f>Anexo_01!$B59</f>
        <v/>
      </c>
      <c r="D365" s="100"/>
      <c r="E365" s="101"/>
      <c r="F365" s="101"/>
      <c r="G365" s="101"/>
      <c r="H365" s="102"/>
      <c r="I365" s="94" t="str">
        <f t="shared" ref="I365:I371" si="39">IF(SUM(D365:H365)=0,"",SUM(D365:H365))</f>
        <v/>
      </c>
      <c r="J365" s="107"/>
      <c r="K365" s="196"/>
    </row>
    <row r="366" spans="1:11" s="88" customFormat="1" ht="13.5" hidden="1" customHeight="1">
      <c r="A366" s="193"/>
      <c r="B366" s="93" t="s">
        <v>6135</v>
      </c>
      <c r="C366" s="113" t="str">
        <f>CONCATENATE("10",Anexo_01!$P59)</f>
        <v>10</v>
      </c>
      <c r="D366" s="100"/>
      <c r="E366" s="101"/>
      <c r="F366" s="101"/>
      <c r="G366" s="101"/>
      <c r="H366" s="102"/>
      <c r="I366" s="94" t="str">
        <f t="shared" si="39"/>
        <v/>
      </c>
      <c r="J366" s="107"/>
      <c r="K366" s="196"/>
    </row>
    <row r="367" spans="1:11" s="88" customFormat="1" ht="13.5" hidden="1" customHeight="1">
      <c r="A367" s="193"/>
      <c r="B367" s="93" t="s">
        <v>6136</v>
      </c>
      <c r="C367" s="114">
        <f>Anexo_01!$F59</f>
        <v>0</v>
      </c>
      <c r="D367" s="100"/>
      <c r="E367" s="101"/>
      <c r="F367" s="101"/>
      <c r="G367" s="101"/>
      <c r="H367" s="102"/>
      <c r="I367" s="94" t="str">
        <f t="shared" si="39"/>
        <v/>
      </c>
      <c r="J367" s="107"/>
      <c r="K367" s="196"/>
    </row>
    <row r="368" spans="1:11" s="88" customFormat="1" ht="13.5" hidden="1" customHeight="1">
      <c r="A368" s="193"/>
      <c r="B368" s="93" t="s">
        <v>6137</v>
      </c>
      <c r="C368" s="113" t="str">
        <f>Anexo_01!$Q59</f>
        <v/>
      </c>
      <c r="D368" s="100"/>
      <c r="E368" s="101"/>
      <c r="F368" s="101"/>
      <c r="G368" s="101"/>
      <c r="H368" s="102"/>
      <c r="I368" s="94" t="str">
        <f t="shared" si="39"/>
        <v/>
      </c>
      <c r="J368" s="107"/>
      <c r="K368" s="196"/>
    </row>
    <row r="369" spans="1:11" s="88" customFormat="1" ht="13.5" hidden="1" customHeight="1">
      <c r="A369" s="193"/>
      <c r="B369" s="93" t="s">
        <v>6138</v>
      </c>
      <c r="C369" s="115"/>
      <c r="D369" s="100"/>
      <c r="E369" s="101"/>
      <c r="F369" s="101"/>
      <c r="G369" s="101"/>
      <c r="H369" s="102"/>
      <c r="I369" s="94" t="str">
        <f t="shared" si="39"/>
        <v/>
      </c>
      <c r="J369" s="107"/>
      <c r="K369" s="196"/>
    </row>
    <row r="370" spans="1:11" s="88" customFormat="1" ht="13.5" hidden="1" customHeight="1">
      <c r="A370" s="193"/>
      <c r="B370" s="93" t="s">
        <v>6139</v>
      </c>
      <c r="C370" s="198"/>
      <c r="D370" s="100"/>
      <c r="E370" s="101"/>
      <c r="F370" s="101"/>
      <c r="G370" s="101"/>
      <c r="H370" s="102"/>
      <c r="I370" s="94" t="str">
        <f t="shared" si="39"/>
        <v/>
      </c>
      <c r="J370" s="107"/>
      <c r="K370" s="196"/>
    </row>
    <row r="371" spans="1:11" ht="13.5" hidden="1" customHeight="1">
      <c r="A371" s="194"/>
      <c r="B371" s="95" t="s">
        <v>6143</v>
      </c>
      <c r="C371" s="199"/>
      <c r="D371" s="103"/>
      <c r="E371" s="104"/>
      <c r="F371" s="104"/>
      <c r="G371" s="104"/>
      <c r="H371" s="105"/>
      <c r="I371" s="96" t="str">
        <f t="shared" si="39"/>
        <v/>
      </c>
      <c r="J371" s="108"/>
      <c r="K371" s="197"/>
    </row>
    <row r="372" spans="1:11" s="88" customFormat="1" ht="13.5" hidden="1" customHeight="1">
      <c r="A372" s="192">
        <v>41</v>
      </c>
      <c r="B372" s="91" t="s">
        <v>6133</v>
      </c>
      <c r="C372" s="117">
        <f>Anexo_01!$I60</f>
        <v>0</v>
      </c>
      <c r="D372" s="97"/>
      <c r="E372" s="98"/>
      <c r="F372" s="98"/>
      <c r="G372" s="98"/>
      <c r="H372" s="99"/>
      <c r="I372" s="92" t="str">
        <f>IF(SUM(D372:H372)=0,"",SUM(D372:H372))</f>
        <v/>
      </c>
      <c r="J372" s="106"/>
      <c r="K372" s="195">
        <f>SUM(I372:I380)</f>
        <v>0</v>
      </c>
    </row>
    <row r="373" spans="1:11" s="88" customFormat="1" ht="13.5" hidden="1" customHeight="1">
      <c r="A373" s="193"/>
      <c r="B373" s="93" t="s">
        <v>6134</v>
      </c>
      <c r="C373" s="113" t="str">
        <f>Anexo_01!$D60</f>
        <v/>
      </c>
      <c r="D373" s="100"/>
      <c r="E373" s="101"/>
      <c r="F373" s="101"/>
      <c r="G373" s="101"/>
      <c r="H373" s="102"/>
      <c r="I373" s="94" t="str">
        <f>IF(SUM(D373:H373)=0,"",SUM(D373:H373))</f>
        <v/>
      </c>
      <c r="J373" s="107"/>
      <c r="K373" s="196"/>
    </row>
    <row r="374" spans="1:11" s="88" customFormat="1" ht="13.5" hidden="1" customHeight="1">
      <c r="A374" s="193"/>
      <c r="B374" s="93" t="s">
        <v>6140</v>
      </c>
      <c r="C374" s="113" t="str">
        <f>Anexo_01!$B60</f>
        <v/>
      </c>
      <c r="D374" s="100"/>
      <c r="E374" s="101"/>
      <c r="F374" s="101"/>
      <c r="G374" s="101"/>
      <c r="H374" s="102"/>
      <c r="I374" s="94" t="str">
        <f t="shared" ref="I374:I380" si="40">IF(SUM(D374:H374)=0,"",SUM(D374:H374))</f>
        <v/>
      </c>
      <c r="J374" s="107"/>
      <c r="K374" s="196"/>
    </row>
    <row r="375" spans="1:11" s="88" customFormat="1" ht="13.5" hidden="1" customHeight="1">
      <c r="A375" s="193"/>
      <c r="B375" s="93" t="s">
        <v>6135</v>
      </c>
      <c r="C375" s="113" t="str">
        <f>CONCATENATE("10",Anexo_01!$P60)</f>
        <v>10</v>
      </c>
      <c r="D375" s="100"/>
      <c r="E375" s="101"/>
      <c r="F375" s="101"/>
      <c r="G375" s="101"/>
      <c r="H375" s="102"/>
      <c r="I375" s="94" t="str">
        <f t="shared" si="40"/>
        <v/>
      </c>
      <c r="J375" s="107"/>
      <c r="K375" s="196"/>
    </row>
    <row r="376" spans="1:11" s="88" customFormat="1" ht="13.5" hidden="1" customHeight="1">
      <c r="A376" s="193"/>
      <c r="B376" s="93" t="s">
        <v>6136</v>
      </c>
      <c r="C376" s="114">
        <f>Anexo_01!$F60</f>
        <v>0</v>
      </c>
      <c r="D376" s="100"/>
      <c r="E376" s="101"/>
      <c r="F376" s="101"/>
      <c r="G376" s="101"/>
      <c r="H376" s="102"/>
      <c r="I376" s="94" t="str">
        <f t="shared" si="40"/>
        <v/>
      </c>
      <c r="J376" s="107"/>
      <c r="K376" s="196"/>
    </row>
    <row r="377" spans="1:11" s="88" customFormat="1" ht="13.5" hidden="1" customHeight="1">
      <c r="A377" s="193"/>
      <c r="B377" s="93" t="s">
        <v>6137</v>
      </c>
      <c r="C377" s="113" t="str">
        <f>Anexo_01!$Q60</f>
        <v/>
      </c>
      <c r="D377" s="100"/>
      <c r="E377" s="101"/>
      <c r="F377" s="101"/>
      <c r="G377" s="101"/>
      <c r="H377" s="102"/>
      <c r="I377" s="94" t="str">
        <f t="shared" si="40"/>
        <v/>
      </c>
      <c r="J377" s="107"/>
      <c r="K377" s="196"/>
    </row>
    <row r="378" spans="1:11" s="88" customFormat="1" ht="13.5" hidden="1" customHeight="1">
      <c r="A378" s="193"/>
      <c r="B378" s="93" t="s">
        <v>6138</v>
      </c>
      <c r="C378" s="115"/>
      <c r="D378" s="100"/>
      <c r="E378" s="101"/>
      <c r="F378" s="101"/>
      <c r="G378" s="101"/>
      <c r="H378" s="102"/>
      <c r="I378" s="94" t="str">
        <f t="shared" si="40"/>
        <v/>
      </c>
      <c r="J378" s="107"/>
      <c r="K378" s="196"/>
    </row>
    <row r="379" spans="1:11" s="88" customFormat="1" ht="13.5" hidden="1" customHeight="1">
      <c r="A379" s="193"/>
      <c r="B379" s="93" t="s">
        <v>6139</v>
      </c>
      <c r="C379" s="198"/>
      <c r="D379" s="100"/>
      <c r="E379" s="101"/>
      <c r="F379" s="101"/>
      <c r="G379" s="101"/>
      <c r="H379" s="102"/>
      <c r="I379" s="94" t="str">
        <f t="shared" si="40"/>
        <v/>
      </c>
      <c r="J379" s="107"/>
      <c r="K379" s="196"/>
    </row>
    <row r="380" spans="1:11" ht="13.5" hidden="1" customHeight="1">
      <c r="A380" s="194"/>
      <c r="B380" s="95" t="s">
        <v>6143</v>
      </c>
      <c r="C380" s="199"/>
      <c r="D380" s="103"/>
      <c r="E380" s="104"/>
      <c r="F380" s="104"/>
      <c r="G380" s="104"/>
      <c r="H380" s="105"/>
      <c r="I380" s="96" t="str">
        <f t="shared" si="40"/>
        <v/>
      </c>
      <c r="J380" s="108"/>
      <c r="K380" s="197"/>
    </row>
    <row r="381" spans="1:11" s="88" customFormat="1" ht="13.5" hidden="1" customHeight="1">
      <c r="A381" s="192">
        <v>42</v>
      </c>
      <c r="B381" s="91" t="s">
        <v>6133</v>
      </c>
      <c r="C381" s="117">
        <f>Anexo_01!$I61</f>
        <v>0</v>
      </c>
      <c r="D381" s="97"/>
      <c r="E381" s="98"/>
      <c r="F381" s="98"/>
      <c r="G381" s="98"/>
      <c r="H381" s="99"/>
      <c r="I381" s="92" t="str">
        <f>IF(SUM(D381:H381)=0,"",SUM(D381:H381))</f>
        <v/>
      </c>
      <c r="J381" s="106"/>
      <c r="K381" s="195">
        <f>SUM(I381:I389)</f>
        <v>0</v>
      </c>
    </row>
    <row r="382" spans="1:11" s="88" customFormat="1" ht="13.5" hidden="1" customHeight="1">
      <c r="A382" s="193"/>
      <c r="B382" s="93" t="s">
        <v>6134</v>
      </c>
      <c r="C382" s="113" t="str">
        <f>Anexo_01!$D61</f>
        <v/>
      </c>
      <c r="D382" s="100"/>
      <c r="E382" s="101"/>
      <c r="F382" s="101"/>
      <c r="G382" s="101"/>
      <c r="H382" s="102"/>
      <c r="I382" s="94" t="str">
        <f>IF(SUM(D382:H382)=0,"",SUM(D382:H382))</f>
        <v/>
      </c>
      <c r="J382" s="107"/>
      <c r="K382" s="196"/>
    </row>
    <row r="383" spans="1:11" s="88" customFormat="1" ht="13.5" hidden="1" customHeight="1">
      <c r="A383" s="193"/>
      <c r="B383" s="93" t="s">
        <v>6140</v>
      </c>
      <c r="C383" s="113" t="str">
        <f>Anexo_01!$B61</f>
        <v/>
      </c>
      <c r="D383" s="100"/>
      <c r="E383" s="101"/>
      <c r="F383" s="101"/>
      <c r="G383" s="101"/>
      <c r="H383" s="102"/>
      <c r="I383" s="94" t="str">
        <f t="shared" ref="I383:I389" si="41">IF(SUM(D383:H383)=0,"",SUM(D383:H383))</f>
        <v/>
      </c>
      <c r="J383" s="107"/>
      <c r="K383" s="196"/>
    </row>
    <row r="384" spans="1:11" s="88" customFormat="1" ht="13.5" hidden="1" customHeight="1">
      <c r="A384" s="193"/>
      <c r="B384" s="93" t="s">
        <v>6135</v>
      </c>
      <c r="C384" s="113" t="str">
        <f>CONCATENATE("10",Anexo_01!$P61)</f>
        <v>10</v>
      </c>
      <c r="D384" s="100"/>
      <c r="E384" s="101"/>
      <c r="F384" s="101"/>
      <c r="G384" s="101"/>
      <c r="H384" s="102"/>
      <c r="I384" s="94" t="str">
        <f t="shared" si="41"/>
        <v/>
      </c>
      <c r="J384" s="107"/>
      <c r="K384" s="196"/>
    </row>
    <row r="385" spans="1:11" s="88" customFormat="1" ht="13.5" hidden="1" customHeight="1">
      <c r="A385" s="193"/>
      <c r="B385" s="93" t="s">
        <v>6136</v>
      </c>
      <c r="C385" s="114">
        <f>Anexo_01!$F61</f>
        <v>0</v>
      </c>
      <c r="D385" s="100"/>
      <c r="E385" s="101"/>
      <c r="F385" s="101"/>
      <c r="G385" s="101"/>
      <c r="H385" s="102"/>
      <c r="I385" s="94" t="str">
        <f t="shared" si="41"/>
        <v/>
      </c>
      <c r="J385" s="107"/>
      <c r="K385" s="196"/>
    </row>
    <row r="386" spans="1:11" s="88" customFormat="1" ht="13.5" hidden="1" customHeight="1">
      <c r="A386" s="193"/>
      <c r="B386" s="93" t="s">
        <v>6137</v>
      </c>
      <c r="C386" s="113" t="str">
        <f>Anexo_01!$Q61</f>
        <v/>
      </c>
      <c r="D386" s="100"/>
      <c r="E386" s="101"/>
      <c r="F386" s="101"/>
      <c r="G386" s="101"/>
      <c r="H386" s="102"/>
      <c r="I386" s="94" t="str">
        <f t="shared" si="41"/>
        <v/>
      </c>
      <c r="J386" s="107"/>
      <c r="K386" s="196"/>
    </row>
    <row r="387" spans="1:11" s="88" customFormat="1" ht="13.5" hidden="1" customHeight="1">
      <c r="A387" s="193"/>
      <c r="B387" s="93" t="s">
        <v>6138</v>
      </c>
      <c r="C387" s="115"/>
      <c r="D387" s="100"/>
      <c r="E387" s="101"/>
      <c r="F387" s="101"/>
      <c r="G387" s="101"/>
      <c r="H387" s="102"/>
      <c r="I387" s="94" t="str">
        <f t="shared" si="41"/>
        <v/>
      </c>
      <c r="J387" s="107"/>
      <c r="K387" s="196"/>
    </row>
    <row r="388" spans="1:11" s="88" customFormat="1" ht="13.5" hidden="1" customHeight="1">
      <c r="A388" s="193"/>
      <c r="B388" s="93" t="s">
        <v>6139</v>
      </c>
      <c r="C388" s="198"/>
      <c r="D388" s="100"/>
      <c r="E388" s="101"/>
      <c r="F388" s="101"/>
      <c r="G388" s="101"/>
      <c r="H388" s="102"/>
      <c r="I388" s="94" t="str">
        <f t="shared" si="41"/>
        <v/>
      </c>
      <c r="J388" s="107"/>
      <c r="K388" s="196"/>
    </row>
    <row r="389" spans="1:11" ht="13.5" hidden="1" customHeight="1">
      <c r="A389" s="194"/>
      <c r="B389" s="95" t="s">
        <v>6143</v>
      </c>
      <c r="C389" s="199"/>
      <c r="D389" s="103"/>
      <c r="E389" s="104"/>
      <c r="F389" s="104"/>
      <c r="G389" s="104"/>
      <c r="H389" s="105"/>
      <c r="I389" s="96" t="str">
        <f t="shared" si="41"/>
        <v/>
      </c>
      <c r="J389" s="108"/>
      <c r="K389" s="197"/>
    </row>
    <row r="390" spans="1:11" s="88" customFormat="1" ht="13.5" hidden="1" customHeight="1">
      <c r="A390" s="192">
        <v>43</v>
      </c>
      <c r="B390" s="91" t="s">
        <v>6133</v>
      </c>
      <c r="C390" s="117">
        <f>Anexo_01!$I62</f>
        <v>0</v>
      </c>
      <c r="D390" s="97"/>
      <c r="E390" s="98"/>
      <c r="F390" s="98"/>
      <c r="G390" s="98"/>
      <c r="H390" s="99"/>
      <c r="I390" s="92" t="str">
        <f>IF(SUM(D390:H390)=0,"",SUM(D390:H390))</f>
        <v/>
      </c>
      <c r="J390" s="106"/>
      <c r="K390" s="195">
        <f>SUM(I390:I398)</f>
        <v>0</v>
      </c>
    </row>
    <row r="391" spans="1:11" s="88" customFormat="1" ht="13.5" hidden="1" customHeight="1">
      <c r="A391" s="193"/>
      <c r="B391" s="93" t="s">
        <v>6134</v>
      </c>
      <c r="C391" s="113" t="str">
        <f>Anexo_01!$D62</f>
        <v/>
      </c>
      <c r="D391" s="100"/>
      <c r="E391" s="101"/>
      <c r="F391" s="101"/>
      <c r="G391" s="101"/>
      <c r="H391" s="102"/>
      <c r="I391" s="94" t="str">
        <f>IF(SUM(D391:H391)=0,"",SUM(D391:H391))</f>
        <v/>
      </c>
      <c r="J391" s="107"/>
      <c r="K391" s="196"/>
    </row>
    <row r="392" spans="1:11" s="88" customFormat="1" ht="13.5" hidden="1" customHeight="1">
      <c r="A392" s="193"/>
      <c r="B392" s="93" t="s">
        <v>6140</v>
      </c>
      <c r="C392" s="113" t="str">
        <f>Anexo_01!$B62</f>
        <v/>
      </c>
      <c r="D392" s="100"/>
      <c r="E392" s="101"/>
      <c r="F392" s="101"/>
      <c r="G392" s="101"/>
      <c r="H392" s="102"/>
      <c r="I392" s="94" t="str">
        <f t="shared" ref="I392:I398" si="42">IF(SUM(D392:H392)=0,"",SUM(D392:H392))</f>
        <v/>
      </c>
      <c r="J392" s="107"/>
      <c r="K392" s="196"/>
    </row>
    <row r="393" spans="1:11" s="88" customFormat="1" ht="13.5" hidden="1" customHeight="1">
      <c r="A393" s="193"/>
      <c r="B393" s="93" t="s">
        <v>6135</v>
      </c>
      <c r="C393" s="113" t="str">
        <f>CONCATENATE("10",Anexo_01!$P62)</f>
        <v>10</v>
      </c>
      <c r="D393" s="100"/>
      <c r="E393" s="101"/>
      <c r="F393" s="101"/>
      <c r="G393" s="101"/>
      <c r="H393" s="102"/>
      <c r="I393" s="94" t="str">
        <f t="shared" si="42"/>
        <v/>
      </c>
      <c r="J393" s="107"/>
      <c r="K393" s="196"/>
    </row>
    <row r="394" spans="1:11" s="88" customFormat="1" ht="13.5" hidden="1" customHeight="1">
      <c r="A394" s="193"/>
      <c r="B394" s="93" t="s">
        <v>6136</v>
      </c>
      <c r="C394" s="114">
        <f>Anexo_01!$F62</f>
        <v>0</v>
      </c>
      <c r="D394" s="100"/>
      <c r="E394" s="101"/>
      <c r="F394" s="101"/>
      <c r="G394" s="101"/>
      <c r="H394" s="102"/>
      <c r="I394" s="94" t="str">
        <f t="shared" si="42"/>
        <v/>
      </c>
      <c r="J394" s="107"/>
      <c r="K394" s="196"/>
    </row>
    <row r="395" spans="1:11" s="88" customFormat="1" ht="13.5" hidden="1" customHeight="1">
      <c r="A395" s="193"/>
      <c r="B395" s="93" t="s">
        <v>6137</v>
      </c>
      <c r="C395" s="113" t="str">
        <f>Anexo_01!$Q62</f>
        <v/>
      </c>
      <c r="D395" s="100"/>
      <c r="E395" s="101"/>
      <c r="F395" s="101"/>
      <c r="G395" s="101"/>
      <c r="H395" s="102"/>
      <c r="I395" s="94" t="str">
        <f t="shared" si="42"/>
        <v/>
      </c>
      <c r="J395" s="107"/>
      <c r="K395" s="196"/>
    </row>
    <row r="396" spans="1:11" s="88" customFormat="1" ht="13.5" hidden="1" customHeight="1">
      <c r="A396" s="193"/>
      <c r="B396" s="93" t="s">
        <v>6138</v>
      </c>
      <c r="C396" s="115"/>
      <c r="D396" s="100"/>
      <c r="E396" s="101"/>
      <c r="F396" s="101"/>
      <c r="G396" s="101"/>
      <c r="H396" s="102"/>
      <c r="I396" s="94" t="str">
        <f t="shared" si="42"/>
        <v/>
      </c>
      <c r="J396" s="107"/>
      <c r="K396" s="196"/>
    </row>
    <row r="397" spans="1:11" s="88" customFormat="1" ht="13.5" hidden="1" customHeight="1">
      <c r="A397" s="193"/>
      <c r="B397" s="93" t="s">
        <v>6139</v>
      </c>
      <c r="C397" s="198"/>
      <c r="D397" s="100"/>
      <c r="E397" s="101"/>
      <c r="F397" s="101"/>
      <c r="G397" s="101"/>
      <c r="H397" s="102"/>
      <c r="I397" s="94" t="str">
        <f t="shared" si="42"/>
        <v/>
      </c>
      <c r="J397" s="107"/>
      <c r="K397" s="196"/>
    </row>
    <row r="398" spans="1:11" ht="13.5" hidden="1" customHeight="1">
      <c r="A398" s="194"/>
      <c r="B398" s="95" t="s">
        <v>6143</v>
      </c>
      <c r="C398" s="199"/>
      <c r="D398" s="103"/>
      <c r="E398" s="104"/>
      <c r="F398" s="104"/>
      <c r="G398" s="104"/>
      <c r="H398" s="105"/>
      <c r="I398" s="96" t="str">
        <f t="shared" si="42"/>
        <v/>
      </c>
      <c r="J398" s="108"/>
      <c r="K398" s="197"/>
    </row>
    <row r="399" spans="1:11" s="88" customFormat="1" ht="13.5" hidden="1" customHeight="1">
      <c r="A399" s="192">
        <v>44</v>
      </c>
      <c r="B399" s="91" t="s">
        <v>6133</v>
      </c>
      <c r="C399" s="117">
        <f>Anexo_01!$I63</f>
        <v>0</v>
      </c>
      <c r="D399" s="97"/>
      <c r="E399" s="98"/>
      <c r="F399" s="98"/>
      <c r="G399" s="98"/>
      <c r="H399" s="99"/>
      <c r="I399" s="92" t="str">
        <f>IF(SUM(D399:H399)=0,"",SUM(D399:H399))</f>
        <v/>
      </c>
      <c r="J399" s="106"/>
      <c r="K399" s="195">
        <f>SUM(I399:I407)</f>
        <v>0</v>
      </c>
    </row>
    <row r="400" spans="1:11" s="88" customFormat="1" ht="13.5" hidden="1" customHeight="1">
      <c r="A400" s="193"/>
      <c r="B400" s="93" t="s">
        <v>6134</v>
      </c>
      <c r="C400" s="113" t="str">
        <f>Anexo_01!$D63</f>
        <v/>
      </c>
      <c r="D400" s="100"/>
      <c r="E400" s="101"/>
      <c r="F400" s="101"/>
      <c r="G400" s="101"/>
      <c r="H400" s="102"/>
      <c r="I400" s="94" t="str">
        <f>IF(SUM(D400:H400)=0,"",SUM(D400:H400))</f>
        <v/>
      </c>
      <c r="J400" s="107"/>
      <c r="K400" s="196"/>
    </row>
    <row r="401" spans="1:11" s="88" customFormat="1" ht="13.5" hidden="1" customHeight="1">
      <c r="A401" s="193"/>
      <c r="B401" s="93" t="s">
        <v>6140</v>
      </c>
      <c r="C401" s="113" t="str">
        <f>Anexo_01!$B63</f>
        <v/>
      </c>
      <c r="D401" s="100"/>
      <c r="E401" s="101"/>
      <c r="F401" s="101"/>
      <c r="G401" s="101"/>
      <c r="H401" s="102"/>
      <c r="I401" s="94" t="str">
        <f t="shared" ref="I401:I407" si="43">IF(SUM(D401:H401)=0,"",SUM(D401:H401))</f>
        <v/>
      </c>
      <c r="J401" s="107"/>
      <c r="K401" s="196"/>
    </row>
    <row r="402" spans="1:11" s="88" customFormat="1" ht="13.5" hidden="1" customHeight="1">
      <c r="A402" s="193"/>
      <c r="B402" s="93" t="s">
        <v>6135</v>
      </c>
      <c r="C402" s="113" t="str">
        <f>CONCATENATE("10",Anexo_01!$P63)</f>
        <v>10</v>
      </c>
      <c r="D402" s="100"/>
      <c r="E402" s="101"/>
      <c r="F402" s="101"/>
      <c r="G402" s="101"/>
      <c r="H402" s="102"/>
      <c r="I402" s="94" t="str">
        <f t="shared" si="43"/>
        <v/>
      </c>
      <c r="J402" s="107"/>
      <c r="K402" s="196"/>
    </row>
    <row r="403" spans="1:11" s="88" customFormat="1" ht="13.5" hidden="1" customHeight="1">
      <c r="A403" s="193"/>
      <c r="B403" s="93" t="s">
        <v>6136</v>
      </c>
      <c r="C403" s="114">
        <f>Anexo_01!$F63</f>
        <v>0</v>
      </c>
      <c r="D403" s="100"/>
      <c r="E403" s="101"/>
      <c r="F403" s="101"/>
      <c r="G403" s="101"/>
      <c r="H403" s="102"/>
      <c r="I403" s="94" t="str">
        <f t="shared" si="43"/>
        <v/>
      </c>
      <c r="J403" s="107"/>
      <c r="K403" s="196"/>
    </row>
    <row r="404" spans="1:11" s="88" customFormat="1" ht="13.5" hidden="1" customHeight="1">
      <c r="A404" s="193"/>
      <c r="B404" s="93" t="s">
        <v>6137</v>
      </c>
      <c r="C404" s="113" t="str">
        <f>Anexo_01!$Q63</f>
        <v/>
      </c>
      <c r="D404" s="100"/>
      <c r="E404" s="101"/>
      <c r="F404" s="101"/>
      <c r="G404" s="101"/>
      <c r="H404" s="102"/>
      <c r="I404" s="94" t="str">
        <f t="shared" si="43"/>
        <v/>
      </c>
      <c r="J404" s="107"/>
      <c r="K404" s="196"/>
    </row>
    <row r="405" spans="1:11" s="88" customFormat="1" ht="13.5" hidden="1" customHeight="1">
      <c r="A405" s="193"/>
      <c r="B405" s="93" t="s">
        <v>6138</v>
      </c>
      <c r="C405" s="115"/>
      <c r="D405" s="100"/>
      <c r="E405" s="101"/>
      <c r="F405" s="101"/>
      <c r="G405" s="101"/>
      <c r="H405" s="102"/>
      <c r="I405" s="94" t="str">
        <f t="shared" si="43"/>
        <v/>
      </c>
      <c r="J405" s="107"/>
      <c r="K405" s="196"/>
    </row>
    <row r="406" spans="1:11" s="88" customFormat="1" ht="13.5" hidden="1" customHeight="1">
      <c r="A406" s="193"/>
      <c r="B406" s="93" t="s">
        <v>6139</v>
      </c>
      <c r="C406" s="198"/>
      <c r="D406" s="100"/>
      <c r="E406" s="101"/>
      <c r="F406" s="101"/>
      <c r="G406" s="101"/>
      <c r="H406" s="102"/>
      <c r="I406" s="94" t="str">
        <f t="shared" si="43"/>
        <v/>
      </c>
      <c r="J406" s="107"/>
      <c r="K406" s="196"/>
    </row>
    <row r="407" spans="1:11" ht="13.5" hidden="1" customHeight="1">
      <c r="A407" s="194"/>
      <c r="B407" s="95" t="s">
        <v>6143</v>
      </c>
      <c r="C407" s="199"/>
      <c r="D407" s="103"/>
      <c r="E407" s="104"/>
      <c r="F407" s="104"/>
      <c r="G407" s="104"/>
      <c r="H407" s="105"/>
      <c r="I407" s="96" t="str">
        <f t="shared" si="43"/>
        <v/>
      </c>
      <c r="J407" s="108"/>
      <c r="K407" s="197"/>
    </row>
    <row r="408" spans="1:11" s="88" customFormat="1" ht="13.5" hidden="1" customHeight="1">
      <c r="A408" s="192">
        <v>45</v>
      </c>
      <c r="B408" s="91" t="s">
        <v>6133</v>
      </c>
      <c r="C408" s="117">
        <f>Anexo_01!$I64</f>
        <v>0</v>
      </c>
      <c r="D408" s="97"/>
      <c r="E408" s="98"/>
      <c r="F408" s="98"/>
      <c r="G408" s="98"/>
      <c r="H408" s="99"/>
      <c r="I408" s="92" t="str">
        <f>IF(SUM(D408:H408)=0,"",SUM(D408:H408))</f>
        <v/>
      </c>
      <c r="J408" s="106"/>
      <c r="K408" s="195">
        <f>SUM(I408:I416)</f>
        <v>0</v>
      </c>
    </row>
    <row r="409" spans="1:11" s="88" customFormat="1" ht="13.5" hidden="1" customHeight="1">
      <c r="A409" s="193"/>
      <c r="B409" s="93" t="s">
        <v>6134</v>
      </c>
      <c r="C409" s="113" t="str">
        <f>Anexo_01!$D64</f>
        <v/>
      </c>
      <c r="D409" s="100"/>
      <c r="E409" s="101"/>
      <c r="F409" s="101"/>
      <c r="G409" s="101"/>
      <c r="H409" s="102"/>
      <c r="I409" s="94" t="str">
        <f>IF(SUM(D409:H409)=0,"",SUM(D409:H409))</f>
        <v/>
      </c>
      <c r="J409" s="107"/>
      <c r="K409" s="196"/>
    </row>
    <row r="410" spans="1:11" s="88" customFormat="1" ht="13.5" hidden="1" customHeight="1">
      <c r="A410" s="193"/>
      <c r="B410" s="93" t="s">
        <v>6140</v>
      </c>
      <c r="C410" s="113" t="str">
        <f>Anexo_01!$B64</f>
        <v/>
      </c>
      <c r="D410" s="100"/>
      <c r="E410" s="101"/>
      <c r="F410" s="101"/>
      <c r="G410" s="101"/>
      <c r="H410" s="102"/>
      <c r="I410" s="94" t="str">
        <f t="shared" ref="I410:I416" si="44">IF(SUM(D410:H410)=0,"",SUM(D410:H410))</f>
        <v/>
      </c>
      <c r="J410" s="107"/>
      <c r="K410" s="196"/>
    </row>
    <row r="411" spans="1:11" s="88" customFormat="1" ht="13.5" hidden="1" customHeight="1">
      <c r="A411" s="193"/>
      <c r="B411" s="93" t="s">
        <v>6135</v>
      </c>
      <c r="C411" s="113" t="str">
        <f>CONCATENATE("10",Anexo_01!$P64)</f>
        <v>10</v>
      </c>
      <c r="D411" s="100"/>
      <c r="E411" s="101"/>
      <c r="F411" s="101"/>
      <c r="G411" s="101"/>
      <c r="H411" s="102"/>
      <c r="I411" s="94" t="str">
        <f t="shared" si="44"/>
        <v/>
      </c>
      <c r="J411" s="107"/>
      <c r="K411" s="196"/>
    </row>
    <row r="412" spans="1:11" s="88" customFormat="1" ht="13.5" hidden="1" customHeight="1">
      <c r="A412" s="193"/>
      <c r="B412" s="93" t="s">
        <v>6136</v>
      </c>
      <c r="C412" s="114">
        <f>Anexo_01!$F64</f>
        <v>0</v>
      </c>
      <c r="D412" s="100"/>
      <c r="E412" s="101"/>
      <c r="F412" s="101"/>
      <c r="G412" s="101"/>
      <c r="H412" s="102"/>
      <c r="I412" s="94" t="str">
        <f t="shared" si="44"/>
        <v/>
      </c>
      <c r="J412" s="107"/>
      <c r="K412" s="196"/>
    </row>
    <row r="413" spans="1:11" s="88" customFormat="1" ht="13.5" hidden="1" customHeight="1">
      <c r="A413" s="193"/>
      <c r="B413" s="93" t="s">
        <v>6137</v>
      </c>
      <c r="C413" s="113" t="str">
        <f>Anexo_01!$Q64</f>
        <v/>
      </c>
      <c r="D413" s="100"/>
      <c r="E413" s="101"/>
      <c r="F413" s="101"/>
      <c r="G413" s="101"/>
      <c r="H413" s="102"/>
      <c r="I413" s="94" t="str">
        <f t="shared" si="44"/>
        <v/>
      </c>
      <c r="J413" s="107"/>
      <c r="K413" s="196"/>
    </row>
    <row r="414" spans="1:11" s="88" customFormat="1" ht="13.5" hidden="1" customHeight="1">
      <c r="A414" s="193"/>
      <c r="B414" s="93" t="s">
        <v>6138</v>
      </c>
      <c r="C414" s="115"/>
      <c r="D414" s="100"/>
      <c r="E414" s="101"/>
      <c r="F414" s="101"/>
      <c r="G414" s="101"/>
      <c r="H414" s="102"/>
      <c r="I414" s="94" t="str">
        <f t="shared" si="44"/>
        <v/>
      </c>
      <c r="J414" s="107"/>
      <c r="K414" s="196"/>
    </row>
    <row r="415" spans="1:11" s="88" customFormat="1" ht="13.5" hidden="1" customHeight="1">
      <c r="A415" s="193"/>
      <c r="B415" s="93" t="s">
        <v>6139</v>
      </c>
      <c r="C415" s="198"/>
      <c r="D415" s="100"/>
      <c r="E415" s="101"/>
      <c r="F415" s="101"/>
      <c r="G415" s="101"/>
      <c r="H415" s="102"/>
      <c r="I415" s="94" t="str">
        <f t="shared" si="44"/>
        <v/>
      </c>
      <c r="J415" s="107"/>
      <c r="K415" s="196"/>
    </row>
    <row r="416" spans="1:11" ht="13.5" hidden="1" customHeight="1">
      <c r="A416" s="194"/>
      <c r="B416" s="95" t="s">
        <v>6143</v>
      </c>
      <c r="C416" s="199"/>
      <c r="D416" s="103"/>
      <c r="E416" s="104"/>
      <c r="F416" s="104"/>
      <c r="G416" s="104"/>
      <c r="H416" s="105"/>
      <c r="I416" s="96" t="str">
        <f t="shared" si="44"/>
        <v/>
      </c>
      <c r="J416" s="108"/>
      <c r="K416" s="197"/>
    </row>
    <row r="417" spans="1:11" s="88" customFormat="1" ht="13.5" hidden="1" customHeight="1">
      <c r="A417" s="192">
        <v>46</v>
      </c>
      <c r="B417" s="91" t="s">
        <v>6133</v>
      </c>
      <c r="C417" s="117">
        <f>Anexo_01!$I65</f>
        <v>0</v>
      </c>
      <c r="D417" s="97"/>
      <c r="E417" s="98"/>
      <c r="F417" s="98"/>
      <c r="G417" s="98"/>
      <c r="H417" s="99"/>
      <c r="I417" s="92" t="str">
        <f>IF(SUM(D417:H417)=0,"",SUM(D417:H417))</f>
        <v/>
      </c>
      <c r="J417" s="106"/>
      <c r="K417" s="195">
        <f>SUM(I417:I425)</f>
        <v>0</v>
      </c>
    </row>
    <row r="418" spans="1:11" s="88" customFormat="1" ht="13.5" hidden="1" customHeight="1">
      <c r="A418" s="193"/>
      <c r="B418" s="93" t="s">
        <v>6134</v>
      </c>
      <c r="C418" s="113" t="str">
        <f>Anexo_01!$D65</f>
        <v/>
      </c>
      <c r="D418" s="100"/>
      <c r="E418" s="101"/>
      <c r="F418" s="101"/>
      <c r="G418" s="101"/>
      <c r="H418" s="102"/>
      <c r="I418" s="94" t="str">
        <f>IF(SUM(D418:H418)=0,"",SUM(D418:H418))</f>
        <v/>
      </c>
      <c r="J418" s="107"/>
      <c r="K418" s="196"/>
    </row>
    <row r="419" spans="1:11" s="88" customFormat="1" ht="13.5" hidden="1" customHeight="1">
      <c r="A419" s="193"/>
      <c r="B419" s="93" t="s">
        <v>6140</v>
      </c>
      <c r="C419" s="113" t="str">
        <f>Anexo_01!$B65</f>
        <v/>
      </c>
      <c r="D419" s="100"/>
      <c r="E419" s="101"/>
      <c r="F419" s="101"/>
      <c r="G419" s="101"/>
      <c r="H419" s="102"/>
      <c r="I419" s="94" t="str">
        <f t="shared" ref="I419:I425" si="45">IF(SUM(D419:H419)=0,"",SUM(D419:H419))</f>
        <v/>
      </c>
      <c r="J419" s="107"/>
      <c r="K419" s="196"/>
    </row>
    <row r="420" spans="1:11" s="88" customFormat="1" ht="13.5" hidden="1" customHeight="1">
      <c r="A420" s="193"/>
      <c r="B420" s="93" t="s">
        <v>6135</v>
      </c>
      <c r="C420" s="113" t="str">
        <f>CONCATENATE("10",Anexo_01!$P65)</f>
        <v>10</v>
      </c>
      <c r="D420" s="100"/>
      <c r="E420" s="101"/>
      <c r="F420" s="101"/>
      <c r="G420" s="101"/>
      <c r="H420" s="102"/>
      <c r="I420" s="94" t="str">
        <f t="shared" si="45"/>
        <v/>
      </c>
      <c r="J420" s="107"/>
      <c r="K420" s="196"/>
    </row>
    <row r="421" spans="1:11" s="88" customFormat="1" ht="13.5" hidden="1" customHeight="1">
      <c r="A421" s="193"/>
      <c r="B421" s="93" t="s">
        <v>6136</v>
      </c>
      <c r="C421" s="114">
        <f>Anexo_01!$F65</f>
        <v>0</v>
      </c>
      <c r="D421" s="100"/>
      <c r="E421" s="101"/>
      <c r="F421" s="101"/>
      <c r="G421" s="101"/>
      <c r="H421" s="102"/>
      <c r="I421" s="94" t="str">
        <f t="shared" si="45"/>
        <v/>
      </c>
      <c r="J421" s="107"/>
      <c r="K421" s="196"/>
    </row>
    <row r="422" spans="1:11" s="88" customFormat="1" ht="13.5" hidden="1" customHeight="1">
      <c r="A422" s="193"/>
      <c r="B422" s="93" t="s">
        <v>6137</v>
      </c>
      <c r="C422" s="113" t="str">
        <f>Anexo_01!$Q65</f>
        <v/>
      </c>
      <c r="D422" s="100"/>
      <c r="E422" s="101"/>
      <c r="F422" s="101"/>
      <c r="G422" s="101"/>
      <c r="H422" s="102"/>
      <c r="I422" s="94" t="str">
        <f t="shared" si="45"/>
        <v/>
      </c>
      <c r="J422" s="107"/>
      <c r="K422" s="196"/>
    </row>
    <row r="423" spans="1:11" s="88" customFormat="1" ht="13.5" hidden="1" customHeight="1">
      <c r="A423" s="193"/>
      <c r="B423" s="93" t="s">
        <v>6138</v>
      </c>
      <c r="C423" s="115"/>
      <c r="D423" s="100"/>
      <c r="E423" s="101"/>
      <c r="F423" s="101"/>
      <c r="G423" s="101"/>
      <c r="H423" s="102"/>
      <c r="I423" s="94" t="str">
        <f t="shared" si="45"/>
        <v/>
      </c>
      <c r="J423" s="107"/>
      <c r="K423" s="196"/>
    </row>
    <row r="424" spans="1:11" s="88" customFormat="1" ht="13.5" hidden="1" customHeight="1">
      <c r="A424" s="193"/>
      <c r="B424" s="93" t="s">
        <v>6139</v>
      </c>
      <c r="C424" s="198"/>
      <c r="D424" s="100"/>
      <c r="E424" s="101"/>
      <c r="F424" s="101"/>
      <c r="G424" s="101"/>
      <c r="H424" s="102"/>
      <c r="I424" s="94" t="str">
        <f t="shared" si="45"/>
        <v/>
      </c>
      <c r="J424" s="107"/>
      <c r="K424" s="196"/>
    </row>
    <row r="425" spans="1:11" ht="13.5" hidden="1" customHeight="1">
      <c r="A425" s="194"/>
      <c r="B425" s="95" t="s">
        <v>6143</v>
      </c>
      <c r="C425" s="199"/>
      <c r="D425" s="103"/>
      <c r="E425" s="104"/>
      <c r="F425" s="104"/>
      <c r="G425" s="104"/>
      <c r="H425" s="105"/>
      <c r="I425" s="96" t="str">
        <f t="shared" si="45"/>
        <v/>
      </c>
      <c r="J425" s="108"/>
      <c r="K425" s="197"/>
    </row>
    <row r="426" spans="1:11" s="88" customFormat="1" ht="13.5" hidden="1" customHeight="1">
      <c r="A426" s="192">
        <v>47</v>
      </c>
      <c r="B426" s="91" t="s">
        <v>6133</v>
      </c>
      <c r="C426" s="117">
        <f>Anexo_01!$I66</f>
        <v>0</v>
      </c>
      <c r="D426" s="97"/>
      <c r="E426" s="98"/>
      <c r="F426" s="98"/>
      <c r="G426" s="98"/>
      <c r="H426" s="99"/>
      <c r="I426" s="92" t="str">
        <f>IF(SUM(D426:H426)=0,"",SUM(D426:H426))</f>
        <v/>
      </c>
      <c r="J426" s="106"/>
      <c r="K426" s="195">
        <f>SUM(I426:I434)</f>
        <v>0</v>
      </c>
    </row>
    <row r="427" spans="1:11" s="88" customFormat="1" ht="13.5" hidden="1" customHeight="1">
      <c r="A427" s="193"/>
      <c r="B427" s="93" t="s">
        <v>6134</v>
      </c>
      <c r="C427" s="113" t="str">
        <f>Anexo_01!$D66</f>
        <v/>
      </c>
      <c r="D427" s="100"/>
      <c r="E427" s="101"/>
      <c r="F427" s="101"/>
      <c r="G427" s="101"/>
      <c r="H427" s="102"/>
      <c r="I427" s="94" t="str">
        <f>IF(SUM(D427:H427)=0,"",SUM(D427:H427))</f>
        <v/>
      </c>
      <c r="J427" s="107"/>
      <c r="K427" s="196"/>
    </row>
    <row r="428" spans="1:11" s="88" customFormat="1" ht="13.5" hidden="1" customHeight="1">
      <c r="A428" s="193"/>
      <c r="B428" s="93" t="s">
        <v>6140</v>
      </c>
      <c r="C428" s="113" t="str">
        <f>Anexo_01!$B66</f>
        <v/>
      </c>
      <c r="D428" s="100"/>
      <c r="E428" s="101"/>
      <c r="F428" s="101"/>
      <c r="G428" s="101"/>
      <c r="H428" s="102"/>
      <c r="I428" s="94" t="str">
        <f t="shared" ref="I428:I434" si="46">IF(SUM(D428:H428)=0,"",SUM(D428:H428))</f>
        <v/>
      </c>
      <c r="J428" s="107"/>
      <c r="K428" s="196"/>
    </row>
    <row r="429" spans="1:11" s="88" customFormat="1" ht="13.5" hidden="1" customHeight="1">
      <c r="A429" s="193"/>
      <c r="B429" s="93" t="s">
        <v>6135</v>
      </c>
      <c r="C429" s="113" t="str">
        <f>CONCATENATE("10",Anexo_01!$P66)</f>
        <v>10</v>
      </c>
      <c r="D429" s="100"/>
      <c r="E429" s="101"/>
      <c r="F429" s="101"/>
      <c r="G429" s="101"/>
      <c r="H429" s="102"/>
      <c r="I429" s="94" t="str">
        <f t="shared" si="46"/>
        <v/>
      </c>
      <c r="J429" s="107"/>
      <c r="K429" s="196"/>
    </row>
    <row r="430" spans="1:11" s="88" customFormat="1" ht="13.5" hidden="1" customHeight="1">
      <c r="A430" s="193"/>
      <c r="B430" s="93" t="s">
        <v>6136</v>
      </c>
      <c r="C430" s="114">
        <f>Anexo_01!$F66</f>
        <v>0</v>
      </c>
      <c r="D430" s="100"/>
      <c r="E430" s="101"/>
      <c r="F430" s="101"/>
      <c r="G430" s="101"/>
      <c r="H430" s="102"/>
      <c r="I430" s="94" t="str">
        <f t="shared" si="46"/>
        <v/>
      </c>
      <c r="J430" s="107"/>
      <c r="K430" s="196"/>
    </row>
    <row r="431" spans="1:11" s="88" customFormat="1" ht="13.5" hidden="1" customHeight="1">
      <c r="A431" s="193"/>
      <c r="B431" s="93" t="s">
        <v>6137</v>
      </c>
      <c r="C431" s="113" t="str">
        <f>Anexo_01!$Q66</f>
        <v/>
      </c>
      <c r="D431" s="100"/>
      <c r="E431" s="101"/>
      <c r="F431" s="101"/>
      <c r="G431" s="101"/>
      <c r="H431" s="102"/>
      <c r="I431" s="94" t="str">
        <f t="shared" si="46"/>
        <v/>
      </c>
      <c r="J431" s="107"/>
      <c r="K431" s="196"/>
    </row>
    <row r="432" spans="1:11" s="88" customFormat="1" ht="13.5" hidden="1" customHeight="1">
      <c r="A432" s="193"/>
      <c r="B432" s="93" t="s">
        <v>6138</v>
      </c>
      <c r="C432" s="115"/>
      <c r="D432" s="100"/>
      <c r="E432" s="101"/>
      <c r="F432" s="101"/>
      <c r="G432" s="101"/>
      <c r="H432" s="102"/>
      <c r="I432" s="94" t="str">
        <f t="shared" si="46"/>
        <v/>
      </c>
      <c r="J432" s="107"/>
      <c r="K432" s="196"/>
    </row>
    <row r="433" spans="1:11" s="88" customFormat="1" ht="13.5" hidden="1" customHeight="1">
      <c r="A433" s="193"/>
      <c r="B433" s="93" t="s">
        <v>6139</v>
      </c>
      <c r="C433" s="198"/>
      <c r="D433" s="100"/>
      <c r="E433" s="101"/>
      <c r="F433" s="101"/>
      <c r="G433" s="101"/>
      <c r="H433" s="102"/>
      <c r="I433" s="94" t="str">
        <f t="shared" si="46"/>
        <v/>
      </c>
      <c r="J433" s="107"/>
      <c r="K433" s="196"/>
    </row>
    <row r="434" spans="1:11" ht="13.5" hidden="1" customHeight="1">
      <c r="A434" s="194"/>
      <c r="B434" s="95" t="s">
        <v>6143</v>
      </c>
      <c r="C434" s="199"/>
      <c r="D434" s="103"/>
      <c r="E434" s="104"/>
      <c r="F434" s="104"/>
      <c r="G434" s="104"/>
      <c r="H434" s="105"/>
      <c r="I434" s="96" t="str">
        <f t="shared" si="46"/>
        <v/>
      </c>
      <c r="J434" s="108"/>
      <c r="K434" s="197"/>
    </row>
    <row r="435" spans="1:11" s="88" customFormat="1" ht="13.5" hidden="1" customHeight="1">
      <c r="A435" s="192">
        <v>48</v>
      </c>
      <c r="B435" s="91" t="s">
        <v>6133</v>
      </c>
      <c r="C435" s="117">
        <f>Anexo_01!$I67</f>
        <v>0</v>
      </c>
      <c r="D435" s="97"/>
      <c r="E435" s="98"/>
      <c r="F435" s="98"/>
      <c r="G435" s="98"/>
      <c r="H435" s="99"/>
      <c r="I435" s="92" t="str">
        <f>IF(SUM(D435:H435)=0,"",SUM(D435:H435))</f>
        <v/>
      </c>
      <c r="J435" s="106"/>
      <c r="K435" s="195">
        <f>SUM(I435:I443)</f>
        <v>0</v>
      </c>
    </row>
    <row r="436" spans="1:11" s="88" customFormat="1" ht="13.5" hidden="1" customHeight="1">
      <c r="A436" s="193"/>
      <c r="B436" s="93" t="s">
        <v>6134</v>
      </c>
      <c r="C436" s="113" t="str">
        <f>Anexo_01!$D67</f>
        <v/>
      </c>
      <c r="D436" s="100"/>
      <c r="E436" s="101"/>
      <c r="F436" s="101"/>
      <c r="G436" s="101"/>
      <c r="H436" s="102"/>
      <c r="I436" s="94" t="str">
        <f>IF(SUM(D436:H436)=0,"",SUM(D436:H436))</f>
        <v/>
      </c>
      <c r="J436" s="107"/>
      <c r="K436" s="196"/>
    </row>
    <row r="437" spans="1:11" s="88" customFormat="1" ht="13.5" hidden="1" customHeight="1">
      <c r="A437" s="193"/>
      <c r="B437" s="93" t="s">
        <v>6140</v>
      </c>
      <c r="C437" s="113" t="str">
        <f>Anexo_01!$B67</f>
        <v/>
      </c>
      <c r="D437" s="100"/>
      <c r="E437" s="101"/>
      <c r="F437" s="101"/>
      <c r="G437" s="101"/>
      <c r="H437" s="102"/>
      <c r="I437" s="94" t="str">
        <f t="shared" ref="I437:I443" si="47">IF(SUM(D437:H437)=0,"",SUM(D437:H437))</f>
        <v/>
      </c>
      <c r="J437" s="107"/>
      <c r="K437" s="196"/>
    </row>
    <row r="438" spans="1:11" s="88" customFormat="1" ht="13.5" hidden="1" customHeight="1">
      <c r="A438" s="193"/>
      <c r="B438" s="93" t="s">
        <v>6135</v>
      </c>
      <c r="C438" s="113" t="str">
        <f>CONCATENATE("10",Anexo_01!$P67)</f>
        <v>10</v>
      </c>
      <c r="D438" s="100"/>
      <c r="E438" s="101"/>
      <c r="F438" s="101"/>
      <c r="G438" s="101"/>
      <c r="H438" s="102"/>
      <c r="I438" s="94" t="str">
        <f t="shared" si="47"/>
        <v/>
      </c>
      <c r="J438" s="107"/>
      <c r="K438" s="196"/>
    </row>
    <row r="439" spans="1:11" s="88" customFormat="1" ht="13.5" hidden="1" customHeight="1">
      <c r="A439" s="193"/>
      <c r="B439" s="93" t="s">
        <v>6136</v>
      </c>
      <c r="C439" s="114">
        <f>Anexo_01!$F67</f>
        <v>0</v>
      </c>
      <c r="D439" s="100"/>
      <c r="E439" s="101"/>
      <c r="F439" s="101"/>
      <c r="G439" s="101"/>
      <c r="H439" s="102"/>
      <c r="I439" s="94" t="str">
        <f t="shared" si="47"/>
        <v/>
      </c>
      <c r="J439" s="107"/>
      <c r="K439" s="196"/>
    </row>
    <row r="440" spans="1:11" s="88" customFormat="1" ht="13.5" hidden="1" customHeight="1">
      <c r="A440" s="193"/>
      <c r="B440" s="93" t="s">
        <v>6137</v>
      </c>
      <c r="C440" s="113" t="str">
        <f>Anexo_01!$Q67</f>
        <v/>
      </c>
      <c r="D440" s="100"/>
      <c r="E440" s="101"/>
      <c r="F440" s="101"/>
      <c r="G440" s="101"/>
      <c r="H440" s="102"/>
      <c r="I440" s="94" t="str">
        <f t="shared" si="47"/>
        <v/>
      </c>
      <c r="J440" s="107"/>
      <c r="K440" s="196"/>
    </row>
    <row r="441" spans="1:11" s="88" customFormat="1" ht="13.5" hidden="1" customHeight="1">
      <c r="A441" s="193"/>
      <c r="B441" s="93" t="s">
        <v>6138</v>
      </c>
      <c r="C441" s="115"/>
      <c r="D441" s="100"/>
      <c r="E441" s="101"/>
      <c r="F441" s="101"/>
      <c r="G441" s="101"/>
      <c r="H441" s="102"/>
      <c r="I441" s="94" t="str">
        <f t="shared" si="47"/>
        <v/>
      </c>
      <c r="J441" s="107"/>
      <c r="K441" s="196"/>
    </row>
    <row r="442" spans="1:11" s="88" customFormat="1" ht="13.5" hidden="1" customHeight="1">
      <c r="A442" s="193"/>
      <c r="B442" s="93" t="s">
        <v>6139</v>
      </c>
      <c r="C442" s="198"/>
      <c r="D442" s="100"/>
      <c r="E442" s="101"/>
      <c r="F442" s="101"/>
      <c r="G442" s="101"/>
      <c r="H442" s="102"/>
      <c r="I442" s="94" t="str">
        <f t="shared" si="47"/>
        <v/>
      </c>
      <c r="J442" s="107"/>
      <c r="K442" s="196"/>
    </row>
    <row r="443" spans="1:11" ht="13.5" hidden="1" customHeight="1">
      <c r="A443" s="194"/>
      <c r="B443" s="95" t="s">
        <v>6143</v>
      </c>
      <c r="C443" s="199"/>
      <c r="D443" s="103"/>
      <c r="E443" s="104"/>
      <c r="F443" s="104"/>
      <c r="G443" s="104"/>
      <c r="H443" s="105"/>
      <c r="I443" s="96" t="str">
        <f t="shared" si="47"/>
        <v/>
      </c>
      <c r="J443" s="108"/>
      <c r="K443" s="197"/>
    </row>
    <row r="444" spans="1:11" s="88" customFormat="1" ht="13.5" hidden="1" customHeight="1">
      <c r="A444" s="192">
        <v>49</v>
      </c>
      <c r="B444" s="91" t="s">
        <v>6133</v>
      </c>
      <c r="C444" s="117">
        <f>Anexo_01!$I68</f>
        <v>0</v>
      </c>
      <c r="D444" s="97"/>
      <c r="E444" s="98"/>
      <c r="F444" s="98"/>
      <c r="G444" s="98"/>
      <c r="H444" s="99"/>
      <c r="I444" s="92" t="str">
        <f>IF(SUM(D444:H444)=0,"",SUM(D444:H444))</f>
        <v/>
      </c>
      <c r="J444" s="106"/>
      <c r="K444" s="195">
        <f>SUM(I444:I452)</f>
        <v>0</v>
      </c>
    </row>
    <row r="445" spans="1:11" s="88" customFormat="1" ht="13.5" hidden="1" customHeight="1">
      <c r="A445" s="193"/>
      <c r="B445" s="93" t="s">
        <v>6134</v>
      </c>
      <c r="C445" s="113" t="str">
        <f>Anexo_01!$D68</f>
        <v/>
      </c>
      <c r="D445" s="100"/>
      <c r="E445" s="101"/>
      <c r="F445" s="101"/>
      <c r="G445" s="101"/>
      <c r="H445" s="102"/>
      <c r="I445" s="94" t="str">
        <f>IF(SUM(D445:H445)=0,"",SUM(D445:H445))</f>
        <v/>
      </c>
      <c r="J445" s="107"/>
      <c r="K445" s="196"/>
    </row>
    <row r="446" spans="1:11" s="88" customFormat="1" ht="13.5" hidden="1" customHeight="1">
      <c r="A446" s="193"/>
      <c r="B446" s="93" t="s">
        <v>6140</v>
      </c>
      <c r="C446" s="113" t="str">
        <f>Anexo_01!$B68</f>
        <v/>
      </c>
      <c r="D446" s="100"/>
      <c r="E446" s="101"/>
      <c r="F446" s="101"/>
      <c r="G446" s="101"/>
      <c r="H446" s="102"/>
      <c r="I446" s="94" t="str">
        <f t="shared" ref="I446:I452" si="48">IF(SUM(D446:H446)=0,"",SUM(D446:H446))</f>
        <v/>
      </c>
      <c r="J446" s="107"/>
      <c r="K446" s="196"/>
    </row>
    <row r="447" spans="1:11" s="88" customFormat="1" ht="13.5" hidden="1" customHeight="1">
      <c r="A447" s="193"/>
      <c r="B447" s="93" t="s">
        <v>6135</v>
      </c>
      <c r="C447" s="113" t="str">
        <f>CONCATENATE("10",Anexo_01!$P68)</f>
        <v>10</v>
      </c>
      <c r="D447" s="100"/>
      <c r="E447" s="101"/>
      <c r="F447" s="101"/>
      <c r="G447" s="101"/>
      <c r="H447" s="102"/>
      <c r="I447" s="94" t="str">
        <f t="shared" si="48"/>
        <v/>
      </c>
      <c r="J447" s="107"/>
      <c r="K447" s="196"/>
    </row>
    <row r="448" spans="1:11" s="88" customFormat="1" ht="13.5" hidden="1" customHeight="1">
      <c r="A448" s="193"/>
      <c r="B448" s="93" t="s">
        <v>6136</v>
      </c>
      <c r="C448" s="114">
        <f>Anexo_01!$F68</f>
        <v>0</v>
      </c>
      <c r="D448" s="100"/>
      <c r="E448" s="101"/>
      <c r="F448" s="101"/>
      <c r="G448" s="101"/>
      <c r="H448" s="102"/>
      <c r="I448" s="94" t="str">
        <f t="shared" si="48"/>
        <v/>
      </c>
      <c r="J448" s="107"/>
      <c r="K448" s="196"/>
    </row>
    <row r="449" spans="1:11" s="88" customFormat="1" ht="13.5" hidden="1" customHeight="1">
      <c r="A449" s="193"/>
      <c r="B449" s="93" t="s">
        <v>6137</v>
      </c>
      <c r="C449" s="113" t="str">
        <f>Anexo_01!$Q68</f>
        <v/>
      </c>
      <c r="D449" s="100"/>
      <c r="E449" s="101"/>
      <c r="F449" s="101"/>
      <c r="G449" s="101"/>
      <c r="H449" s="102"/>
      <c r="I449" s="94" t="str">
        <f t="shared" si="48"/>
        <v/>
      </c>
      <c r="J449" s="107"/>
      <c r="K449" s="196"/>
    </row>
    <row r="450" spans="1:11" s="88" customFormat="1" ht="13.5" hidden="1" customHeight="1">
      <c r="A450" s="193"/>
      <c r="B450" s="93" t="s">
        <v>6138</v>
      </c>
      <c r="C450" s="115"/>
      <c r="D450" s="100"/>
      <c r="E450" s="101"/>
      <c r="F450" s="101"/>
      <c r="G450" s="101"/>
      <c r="H450" s="102"/>
      <c r="I450" s="94" t="str">
        <f t="shared" si="48"/>
        <v/>
      </c>
      <c r="J450" s="107"/>
      <c r="K450" s="196"/>
    </row>
    <row r="451" spans="1:11" s="88" customFormat="1" ht="13.5" hidden="1" customHeight="1">
      <c r="A451" s="193"/>
      <c r="B451" s="93" t="s">
        <v>6139</v>
      </c>
      <c r="C451" s="198"/>
      <c r="D451" s="100"/>
      <c r="E451" s="101"/>
      <c r="F451" s="101"/>
      <c r="G451" s="101"/>
      <c r="H451" s="102"/>
      <c r="I451" s="94" t="str">
        <f t="shared" si="48"/>
        <v/>
      </c>
      <c r="J451" s="107"/>
      <c r="K451" s="196"/>
    </row>
    <row r="452" spans="1:11" ht="13.5" hidden="1" customHeight="1">
      <c r="A452" s="194"/>
      <c r="B452" s="95" t="s">
        <v>6143</v>
      </c>
      <c r="C452" s="199"/>
      <c r="D452" s="103"/>
      <c r="E452" s="104"/>
      <c r="F452" s="104"/>
      <c r="G452" s="104"/>
      <c r="H452" s="105"/>
      <c r="I452" s="96" t="str">
        <f t="shared" si="48"/>
        <v/>
      </c>
      <c r="J452" s="108"/>
      <c r="K452" s="197"/>
    </row>
    <row r="453" spans="1:11" s="88" customFormat="1" ht="13.5" hidden="1" customHeight="1">
      <c r="A453" s="192">
        <v>50</v>
      </c>
      <c r="B453" s="91" t="s">
        <v>6133</v>
      </c>
      <c r="C453" s="117">
        <f>Anexo_01!$I69</f>
        <v>0</v>
      </c>
      <c r="D453" s="97"/>
      <c r="E453" s="98"/>
      <c r="F453" s="98"/>
      <c r="G453" s="98"/>
      <c r="H453" s="99"/>
      <c r="I453" s="92" t="str">
        <f>IF(SUM(D453:H453)=0,"",SUM(D453:H453))</f>
        <v/>
      </c>
      <c r="J453" s="106"/>
      <c r="K453" s="195">
        <f>SUM(I453:I461)</f>
        <v>0</v>
      </c>
    </row>
    <row r="454" spans="1:11" s="88" customFormat="1" ht="13.5" hidden="1" customHeight="1">
      <c r="A454" s="193"/>
      <c r="B454" s="93" t="s">
        <v>6134</v>
      </c>
      <c r="C454" s="113" t="str">
        <f>Anexo_01!$D69</f>
        <v/>
      </c>
      <c r="D454" s="100"/>
      <c r="E454" s="101"/>
      <c r="F454" s="101"/>
      <c r="G454" s="101"/>
      <c r="H454" s="102"/>
      <c r="I454" s="94" t="str">
        <f>IF(SUM(D454:H454)=0,"",SUM(D454:H454))</f>
        <v/>
      </c>
      <c r="J454" s="107"/>
      <c r="K454" s="196"/>
    </row>
    <row r="455" spans="1:11" s="88" customFormat="1" ht="13.5" hidden="1" customHeight="1">
      <c r="A455" s="193"/>
      <c r="B455" s="93" t="s">
        <v>6140</v>
      </c>
      <c r="C455" s="113" t="str">
        <f>Anexo_01!$B69</f>
        <v/>
      </c>
      <c r="D455" s="100"/>
      <c r="E455" s="101"/>
      <c r="F455" s="101"/>
      <c r="G455" s="101"/>
      <c r="H455" s="102"/>
      <c r="I455" s="94" t="str">
        <f t="shared" ref="I455:I461" si="49">IF(SUM(D455:H455)=0,"",SUM(D455:H455))</f>
        <v/>
      </c>
      <c r="J455" s="107"/>
      <c r="K455" s="196"/>
    </row>
    <row r="456" spans="1:11" s="88" customFormat="1" ht="13.5" hidden="1" customHeight="1">
      <c r="A456" s="193"/>
      <c r="B456" s="93" t="s">
        <v>6135</v>
      </c>
      <c r="C456" s="113" t="str">
        <f>CONCATENATE("10",Anexo_01!$P69)</f>
        <v>10</v>
      </c>
      <c r="D456" s="100"/>
      <c r="E456" s="101"/>
      <c r="F456" s="101"/>
      <c r="G456" s="101"/>
      <c r="H456" s="102"/>
      <c r="I456" s="94" t="str">
        <f t="shared" si="49"/>
        <v/>
      </c>
      <c r="J456" s="107"/>
      <c r="K456" s="196"/>
    </row>
    <row r="457" spans="1:11" s="88" customFormat="1" ht="13.5" hidden="1" customHeight="1">
      <c r="A457" s="193"/>
      <c r="B457" s="93" t="s">
        <v>6136</v>
      </c>
      <c r="C457" s="114">
        <f>Anexo_01!$F69</f>
        <v>0</v>
      </c>
      <c r="D457" s="100"/>
      <c r="E457" s="101"/>
      <c r="F457" s="101"/>
      <c r="G457" s="101"/>
      <c r="H457" s="102"/>
      <c r="I457" s="94" t="str">
        <f t="shared" si="49"/>
        <v/>
      </c>
      <c r="J457" s="107"/>
      <c r="K457" s="196"/>
    </row>
    <row r="458" spans="1:11" s="88" customFormat="1" ht="13.5" hidden="1" customHeight="1">
      <c r="A458" s="193"/>
      <c r="B458" s="93" t="s">
        <v>6137</v>
      </c>
      <c r="C458" s="113" t="str">
        <f>Anexo_01!$Q69</f>
        <v/>
      </c>
      <c r="D458" s="100"/>
      <c r="E458" s="101"/>
      <c r="F458" s="101"/>
      <c r="G458" s="101"/>
      <c r="H458" s="102"/>
      <c r="I458" s="94" t="str">
        <f t="shared" si="49"/>
        <v/>
      </c>
      <c r="J458" s="107"/>
      <c r="K458" s="196"/>
    </row>
    <row r="459" spans="1:11" s="88" customFormat="1" ht="13.5" hidden="1" customHeight="1">
      <c r="A459" s="193"/>
      <c r="B459" s="93" t="s">
        <v>6138</v>
      </c>
      <c r="C459" s="115"/>
      <c r="D459" s="100"/>
      <c r="E459" s="101"/>
      <c r="F459" s="101"/>
      <c r="G459" s="101"/>
      <c r="H459" s="102"/>
      <c r="I459" s="94" t="str">
        <f t="shared" si="49"/>
        <v/>
      </c>
      <c r="J459" s="107"/>
      <c r="K459" s="196"/>
    </row>
    <row r="460" spans="1:11" s="88" customFormat="1" ht="13.5" hidden="1" customHeight="1">
      <c r="A460" s="193"/>
      <c r="B460" s="93" t="s">
        <v>6139</v>
      </c>
      <c r="C460" s="198"/>
      <c r="D460" s="100"/>
      <c r="E460" s="101"/>
      <c r="F460" s="101"/>
      <c r="G460" s="101"/>
      <c r="H460" s="102"/>
      <c r="I460" s="94" t="str">
        <f t="shared" si="49"/>
        <v/>
      </c>
      <c r="J460" s="107"/>
      <c r="K460" s="196"/>
    </row>
    <row r="461" spans="1:11" ht="13.5" hidden="1" customHeight="1">
      <c r="A461" s="194"/>
      <c r="B461" s="95" t="s">
        <v>6143</v>
      </c>
      <c r="C461" s="199"/>
      <c r="D461" s="103"/>
      <c r="E461" s="104"/>
      <c r="F461" s="104"/>
      <c r="G461" s="104"/>
      <c r="H461" s="105"/>
      <c r="I461" s="96" t="str">
        <f t="shared" si="49"/>
        <v/>
      </c>
      <c r="J461" s="108"/>
      <c r="K461" s="197"/>
    </row>
    <row r="462" spans="1:11" s="88" customFormat="1" ht="13.5" hidden="1" customHeight="1">
      <c r="A462" s="192">
        <v>51</v>
      </c>
      <c r="B462" s="91" t="s">
        <v>6133</v>
      </c>
      <c r="C462" s="117">
        <f>Anexo_01!$I70</f>
        <v>0</v>
      </c>
      <c r="D462" s="97"/>
      <c r="E462" s="98"/>
      <c r="F462" s="98"/>
      <c r="G462" s="98"/>
      <c r="H462" s="99"/>
      <c r="I462" s="92" t="str">
        <f>IF(SUM(D462:H462)=0,"",SUM(D462:H462))</f>
        <v/>
      </c>
      <c r="J462" s="106"/>
      <c r="K462" s="195">
        <f>SUM(I462:I470)</f>
        <v>0</v>
      </c>
    </row>
    <row r="463" spans="1:11" s="88" customFormat="1" ht="13.5" hidden="1" customHeight="1">
      <c r="A463" s="193"/>
      <c r="B463" s="93" t="s">
        <v>6134</v>
      </c>
      <c r="C463" s="113" t="str">
        <f>Anexo_01!$D70</f>
        <v/>
      </c>
      <c r="D463" s="100"/>
      <c r="E463" s="101"/>
      <c r="F463" s="101"/>
      <c r="G463" s="101"/>
      <c r="H463" s="102"/>
      <c r="I463" s="94" t="str">
        <f>IF(SUM(D463:H463)=0,"",SUM(D463:H463))</f>
        <v/>
      </c>
      <c r="J463" s="107"/>
      <c r="K463" s="196"/>
    </row>
    <row r="464" spans="1:11" s="88" customFormat="1" ht="13.5" hidden="1" customHeight="1">
      <c r="A464" s="193"/>
      <c r="B464" s="93" t="s">
        <v>6140</v>
      </c>
      <c r="C464" s="113" t="str">
        <f>Anexo_01!$B70</f>
        <v/>
      </c>
      <c r="D464" s="100"/>
      <c r="E464" s="101"/>
      <c r="F464" s="101"/>
      <c r="G464" s="101"/>
      <c r="H464" s="102"/>
      <c r="I464" s="94" t="str">
        <f t="shared" ref="I464:I470" si="50">IF(SUM(D464:H464)=0,"",SUM(D464:H464))</f>
        <v/>
      </c>
      <c r="J464" s="107"/>
      <c r="K464" s="196"/>
    </row>
    <row r="465" spans="1:11" s="88" customFormat="1" ht="13.5" hidden="1" customHeight="1">
      <c r="A465" s="193"/>
      <c r="B465" s="93" t="s">
        <v>6135</v>
      </c>
      <c r="C465" s="113" t="str">
        <f>CONCATENATE("10",Anexo_01!$P70)</f>
        <v>10</v>
      </c>
      <c r="D465" s="100"/>
      <c r="E465" s="101"/>
      <c r="F465" s="101"/>
      <c r="G465" s="101"/>
      <c r="H465" s="102"/>
      <c r="I465" s="94" t="str">
        <f t="shared" si="50"/>
        <v/>
      </c>
      <c r="J465" s="107"/>
      <c r="K465" s="196"/>
    </row>
    <row r="466" spans="1:11" s="88" customFormat="1" ht="13.5" hidden="1" customHeight="1">
      <c r="A466" s="193"/>
      <c r="B466" s="93" t="s">
        <v>6136</v>
      </c>
      <c r="C466" s="114">
        <f>Anexo_01!$F70</f>
        <v>0</v>
      </c>
      <c r="D466" s="100"/>
      <c r="E466" s="101"/>
      <c r="F466" s="101"/>
      <c r="G466" s="101"/>
      <c r="H466" s="102"/>
      <c r="I466" s="94" t="str">
        <f t="shared" si="50"/>
        <v/>
      </c>
      <c r="J466" s="107"/>
      <c r="K466" s="196"/>
    </row>
    <row r="467" spans="1:11" s="88" customFormat="1" ht="13.5" hidden="1" customHeight="1">
      <c r="A467" s="193"/>
      <c r="B467" s="93" t="s">
        <v>6137</v>
      </c>
      <c r="C467" s="113" t="str">
        <f>Anexo_01!$Q70</f>
        <v/>
      </c>
      <c r="D467" s="100"/>
      <c r="E467" s="101"/>
      <c r="F467" s="101"/>
      <c r="G467" s="101"/>
      <c r="H467" s="102"/>
      <c r="I467" s="94" t="str">
        <f t="shared" si="50"/>
        <v/>
      </c>
      <c r="J467" s="107"/>
      <c r="K467" s="196"/>
    </row>
    <row r="468" spans="1:11" s="88" customFormat="1" ht="13.5" hidden="1" customHeight="1">
      <c r="A468" s="193"/>
      <c r="B468" s="93" t="s">
        <v>6138</v>
      </c>
      <c r="C468" s="115"/>
      <c r="D468" s="100"/>
      <c r="E468" s="101"/>
      <c r="F468" s="101"/>
      <c r="G468" s="101"/>
      <c r="H468" s="102"/>
      <c r="I468" s="94" t="str">
        <f t="shared" si="50"/>
        <v/>
      </c>
      <c r="J468" s="107"/>
      <c r="K468" s="196"/>
    </row>
    <row r="469" spans="1:11" s="88" customFormat="1" ht="13.5" hidden="1" customHeight="1">
      <c r="A469" s="193"/>
      <c r="B469" s="93" t="s">
        <v>6139</v>
      </c>
      <c r="C469" s="198"/>
      <c r="D469" s="100"/>
      <c r="E469" s="101"/>
      <c r="F469" s="101"/>
      <c r="G469" s="101"/>
      <c r="H469" s="102"/>
      <c r="I469" s="94" t="str">
        <f t="shared" si="50"/>
        <v/>
      </c>
      <c r="J469" s="107"/>
      <c r="K469" s="196"/>
    </row>
    <row r="470" spans="1:11" ht="13.5" hidden="1" customHeight="1">
      <c r="A470" s="194"/>
      <c r="B470" s="95" t="s">
        <v>6143</v>
      </c>
      <c r="C470" s="199"/>
      <c r="D470" s="103"/>
      <c r="E470" s="104"/>
      <c r="F470" s="104"/>
      <c r="G470" s="104"/>
      <c r="H470" s="105"/>
      <c r="I470" s="96" t="str">
        <f t="shared" si="50"/>
        <v/>
      </c>
      <c r="J470" s="108"/>
      <c r="K470" s="197"/>
    </row>
    <row r="471" spans="1:11" s="88" customFormat="1" ht="13.5" hidden="1" customHeight="1">
      <c r="A471" s="192">
        <v>52</v>
      </c>
      <c r="B471" s="91" t="s">
        <v>6133</v>
      </c>
      <c r="C471" s="117">
        <f>Anexo_01!$I71</f>
        <v>0</v>
      </c>
      <c r="D471" s="97"/>
      <c r="E471" s="98"/>
      <c r="F471" s="98"/>
      <c r="G471" s="98"/>
      <c r="H471" s="99"/>
      <c r="I471" s="92" t="str">
        <f>IF(SUM(D471:H471)=0,"",SUM(D471:H471))</f>
        <v/>
      </c>
      <c r="J471" s="106"/>
      <c r="K471" s="195">
        <f>SUM(I471:I479)</f>
        <v>0</v>
      </c>
    </row>
    <row r="472" spans="1:11" s="88" customFormat="1" ht="13.5" hidden="1" customHeight="1">
      <c r="A472" s="193"/>
      <c r="B472" s="93" t="s">
        <v>6134</v>
      </c>
      <c r="C472" s="113" t="str">
        <f>Anexo_01!$D71</f>
        <v/>
      </c>
      <c r="D472" s="100"/>
      <c r="E472" s="101"/>
      <c r="F472" s="101"/>
      <c r="G472" s="101"/>
      <c r="H472" s="102"/>
      <c r="I472" s="94" t="str">
        <f>IF(SUM(D472:H472)=0,"",SUM(D472:H472))</f>
        <v/>
      </c>
      <c r="J472" s="107"/>
      <c r="K472" s="196"/>
    </row>
    <row r="473" spans="1:11" s="88" customFormat="1" ht="13.5" hidden="1" customHeight="1">
      <c r="A473" s="193"/>
      <c r="B473" s="93" t="s">
        <v>6140</v>
      </c>
      <c r="C473" s="113" t="str">
        <f>Anexo_01!$B71</f>
        <v/>
      </c>
      <c r="D473" s="100"/>
      <c r="E473" s="101"/>
      <c r="F473" s="101"/>
      <c r="G473" s="101"/>
      <c r="H473" s="102"/>
      <c r="I473" s="94" t="str">
        <f t="shared" ref="I473:I479" si="51">IF(SUM(D473:H473)=0,"",SUM(D473:H473))</f>
        <v/>
      </c>
      <c r="J473" s="107"/>
      <c r="K473" s="196"/>
    </row>
    <row r="474" spans="1:11" s="88" customFormat="1" ht="13.5" hidden="1" customHeight="1">
      <c r="A474" s="193"/>
      <c r="B474" s="93" t="s">
        <v>6135</v>
      </c>
      <c r="C474" s="113" t="str">
        <f>CONCATENATE("10",Anexo_01!$P71)</f>
        <v>10</v>
      </c>
      <c r="D474" s="100"/>
      <c r="E474" s="101"/>
      <c r="F474" s="101"/>
      <c r="G474" s="101"/>
      <c r="H474" s="102"/>
      <c r="I474" s="94" t="str">
        <f t="shared" si="51"/>
        <v/>
      </c>
      <c r="J474" s="107"/>
      <c r="K474" s="196"/>
    </row>
    <row r="475" spans="1:11" s="88" customFormat="1" ht="13.5" hidden="1" customHeight="1">
      <c r="A475" s="193"/>
      <c r="B475" s="93" t="s">
        <v>6136</v>
      </c>
      <c r="C475" s="114">
        <f>Anexo_01!$F71</f>
        <v>0</v>
      </c>
      <c r="D475" s="100"/>
      <c r="E475" s="101"/>
      <c r="F475" s="101"/>
      <c r="G475" s="101"/>
      <c r="H475" s="102"/>
      <c r="I475" s="94" t="str">
        <f t="shared" si="51"/>
        <v/>
      </c>
      <c r="J475" s="107"/>
      <c r="K475" s="196"/>
    </row>
    <row r="476" spans="1:11" s="88" customFormat="1" ht="13.5" hidden="1" customHeight="1">
      <c r="A476" s="193"/>
      <c r="B476" s="93" t="s">
        <v>6137</v>
      </c>
      <c r="C476" s="113" t="str">
        <f>Anexo_01!$Q71</f>
        <v/>
      </c>
      <c r="D476" s="100"/>
      <c r="E476" s="101"/>
      <c r="F476" s="101"/>
      <c r="G476" s="101"/>
      <c r="H476" s="102"/>
      <c r="I476" s="94" t="str">
        <f t="shared" si="51"/>
        <v/>
      </c>
      <c r="J476" s="107"/>
      <c r="K476" s="196"/>
    </row>
    <row r="477" spans="1:11" s="88" customFormat="1" ht="13.5" hidden="1" customHeight="1">
      <c r="A477" s="193"/>
      <c r="B477" s="93" t="s">
        <v>6138</v>
      </c>
      <c r="C477" s="115"/>
      <c r="D477" s="100"/>
      <c r="E477" s="101"/>
      <c r="F477" s="101"/>
      <c r="G477" s="101"/>
      <c r="H477" s="102"/>
      <c r="I477" s="94" t="str">
        <f t="shared" si="51"/>
        <v/>
      </c>
      <c r="J477" s="107"/>
      <c r="K477" s="196"/>
    </row>
    <row r="478" spans="1:11" s="88" customFormat="1" ht="13.5" hidden="1" customHeight="1">
      <c r="A478" s="193"/>
      <c r="B478" s="93" t="s">
        <v>6139</v>
      </c>
      <c r="C478" s="198"/>
      <c r="D478" s="100"/>
      <c r="E478" s="101"/>
      <c r="F478" s="101"/>
      <c r="G478" s="101"/>
      <c r="H478" s="102"/>
      <c r="I478" s="94" t="str">
        <f t="shared" si="51"/>
        <v/>
      </c>
      <c r="J478" s="107"/>
      <c r="K478" s="196"/>
    </row>
    <row r="479" spans="1:11" ht="13.5" hidden="1" customHeight="1">
      <c r="A479" s="194"/>
      <c r="B479" s="95" t="s">
        <v>6143</v>
      </c>
      <c r="C479" s="199"/>
      <c r="D479" s="103"/>
      <c r="E479" s="104"/>
      <c r="F479" s="104"/>
      <c r="G479" s="104"/>
      <c r="H479" s="105"/>
      <c r="I479" s="96" t="str">
        <f t="shared" si="51"/>
        <v/>
      </c>
      <c r="J479" s="108"/>
      <c r="K479" s="197"/>
    </row>
    <row r="480" spans="1:11" s="88" customFormat="1" ht="13.5" hidden="1" customHeight="1">
      <c r="A480" s="192">
        <v>53</v>
      </c>
      <c r="B480" s="91" t="s">
        <v>6133</v>
      </c>
      <c r="C480" s="117">
        <f>Anexo_01!$I72</f>
        <v>0</v>
      </c>
      <c r="D480" s="97"/>
      <c r="E480" s="98"/>
      <c r="F480" s="98"/>
      <c r="G480" s="98"/>
      <c r="H480" s="99"/>
      <c r="I480" s="92" t="str">
        <f>IF(SUM(D480:H480)=0,"",SUM(D480:H480))</f>
        <v/>
      </c>
      <c r="J480" s="106"/>
      <c r="K480" s="195">
        <f>SUM(I480:I488)</f>
        <v>0</v>
      </c>
    </row>
    <row r="481" spans="1:11" s="88" customFormat="1" ht="13.5" hidden="1" customHeight="1">
      <c r="A481" s="193"/>
      <c r="B481" s="93" t="s">
        <v>6134</v>
      </c>
      <c r="C481" s="113" t="str">
        <f>Anexo_01!$D72</f>
        <v/>
      </c>
      <c r="D481" s="100"/>
      <c r="E481" s="101"/>
      <c r="F481" s="101"/>
      <c r="G481" s="101"/>
      <c r="H481" s="102"/>
      <c r="I481" s="94" t="str">
        <f>IF(SUM(D481:H481)=0,"",SUM(D481:H481))</f>
        <v/>
      </c>
      <c r="J481" s="107"/>
      <c r="K481" s="196"/>
    </row>
    <row r="482" spans="1:11" s="88" customFormat="1" ht="13.5" hidden="1" customHeight="1">
      <c r="A482" s="193"/>
      <c r="B482" s="93" t="s">
        <v>6140</v>
      </c>
      <c r="C482" s="113" t="str">
        <f>Anexo_01!$B72</f>
        <v/>
      </c>
      <c r="D482" s="100"/>
      <c r="E482" s="101"/>
      <c r="F482" s="101"/>
      <c r="G482" s="101"/>
      <c r="H482" s="102"/>
      <c r="I482" s="94" t="str">
        <f t="shared" ref="I482:I488" si="52">IF(SUM(D482:H482)=0,"",SUM(D482:H482))</f>
        <v/>
      </c>
      <c r="J482" s="107"/>
      <c r="K482" s="196"/>
    </row>
    <row r="483" spans="1:11" s="88" customFormat="1" ht="13.5" hidden="1" customHeight="1">
      <c r="A483" s="193"/>
      <c r="B483" s="93" t="s">
        <v>6135</v>
      </c>
      <c r="C483" s="113" t="str">
        <f>CONCATENATE("10",Anexo_01!$P72)</f>
        <v>10</v>
      </c>
      <c r="D483" s="100"/>
      <c r="E483" s="101"/>
      <c r="F483" s="101"/>
      <c r="G483" s="101"/>
      <c r="H483" s="102"/>
      <c r="I483" s="94" t="str">
        <f t="shared" si="52"/>
        <v/>
      </c>
      <c r="J483" s="107"/>
      <c r="K483" s="196"/>
    </row>
    <row r="484" spans="1:11" s="88" customFormat="1" ht="13.5" hidden="1" customHeight="1">
      <c r="A484" s="193"/>
      <c r="B484" s="93" t="s">
        <v>6136</v>
      </c>
      <c r="C484" s="114">
        <f>Anexo_01!$F72</f>
        <v>0</v>
      </c>
      <c r="D484" s="100"/>
      <c r="E484" s="101"/>
      <c r="F484" s="101"/>
      <c r="G484" s="101"/>
      <c r="H484" s="102"/>
      <c r="I484" s="94" t="str">
        <f t="shared" si="52"/>
        <v/>
      </c>
      <c r="J484" s="107"/>
      <c r="K484" s="196"/>
    </row>
    <row r="485" spans="1:11" s="88" customFormat="1" ht="13.5" hidden="1" customHeight="1">
      <c r="A485" s="193"/>
      <c r="B485" s="93" t="s">
        <v>6137</v>
      </c>
      <c r="C485" s="113" t="str">
        <f>Anexo_01!$Q72</f>
        <v/>
      </c>
      <c r="D485" s="100"/>
      <c r="E485" s="101"/>
      <c r="F485" s="101"/>
      <c r="G485" s="101"/>
      <c r="H485" s="102"/>
      <c r="I485" s="94" t="str">
        <f t="shared" si="52"/>
        <v/>
      </c>
      <c r="J485" s="107"/>
      <c r="K485" s="196"/>
    </row>
    <row r="486" spans="1:11" s="88" customFormat="1" ht="13.5" hidden="1" customHeight="1">
      <c r="A486" s="193"/>
      <c r="B486" s="93" t="s">
        <v>6138</v>
      </c>
      <c r="C486" s="115"/>
      <c r="D486" s="100"/>
      <c r="E486" s="101"/>
      <c r="F486" s="101"/>
      <c r="G486" s="101"/>
      <c r="H486" s="102"/>
      <c r="I486" s="94" t="str">
        <f t="shared" si="52"/>
        <v/>
      </c>
      <c r="J486" s="107"/>
      <c r="K486" s="196"/>
    </row>
    <row r="487" spans="1:11" s="88" customFormat="1" ht="13.5" hidden="1" customHeight="1">
      <c r="A487" s="193"/>
      <c r="B487" s="93" t="s">
        <v>6139</v>
      </c>
      <c r="C487" s="198"/>
      <c r="D487" s="100"/>
      <c r="E487" s="101"/>
      <c r="F487" s="101"/>
      <c r="G487" s="101"/>
      <c r="H487" s="102"/>
      <c r="I487" s="94" t="str">
        <f t="shared" si="52"/>
        <v/>
      </c>
      <c r="J487" s="107"/>
      <c r="K487" s="196"/>
    </row>
    <row r="488" spans="1:11" ht="13.5" hidden="1" customHeight="1">
      <c r="A488" s="194"/>
      <c r="B488" s="95" t="s">
        <v>6143</v>
      </c>
      <c r="C488" s="199"/>
      <c r="D488" s="103"/>
      <c r="E488" s="104"/>
      <c r="F488" s="104"/>
      <c r="G488" s="104"/>
      <c r="H488" s="105"/>
      <c r="I488" s="96" t="str">
        <f t="shared" si="52"/>
        <v/>
      </c>
      <c r="J488" s="108"/>
      <c r="K488" s="197"/>
    </row>
    <row r="489" spans="1:11" s="88" customFormat="1" ht="13.5" hidden="1" customHeight="1">
      <c r="A489" s="192">
        <v>54</v>
      </c>
      <c r="B489" s="91" t="s">
        <v>6133</v>
      </c>
      <c r="C489" s="117">
        <f>Anexo_01!$I73</f>
        <v>0</v>
      </c>
      <c r="D489" s="97"/>
      <c r="E489" s="98"/>
      <c r="F489" s="98"/>
      <c r="G489" s="98"/>
      <c r="H489" s="99"/>
      <c r="I489" s="92" t="str">
        <f>IF(SUM(D489:H489)=0,"",SUM(D489:H489))</f>
        <v/>
      </c>
      <c r="J489" s="106"/>
      <c r="K489" s="195">
        <f>SUM(I489:I497)</f>
        <v>0</v>
      </c>
    </row>
    <row r="490" spans="1:11" s="88" customFormat="1" ht="13.5" hidden="1" customHeight="1">
      <c r="A490" s="193"/>
      <c r="B490" s="93" t="s">
        <v>6134</v>
      </c>
      <c r="C490" s="113" t="str">
        <f>Anexo_01!$D73</f>
        <v/>
      </c>
      <c r="D490" s="100"/>
      <c r="E490" s="101"/>
      <c r="F490" s="101"/>
      <c r="G490" s="101"/>
      <c r="H490" s="102"/>
      <c r="I490" s="94" t="str">
        <f>IF(SUM(D490:H490)=0,"",SUM(D490:H490))</f>
        <v/>
      </c>
      <c r="J490" s="107"/>
      <c r="K490" s="196"/>
    </row>
    <row r="491" spans="1:11" s="88" customFormat="1" ht="13.5" hidden="1" customHeight="1">
      <c r="A491" s="193"/>
      <c r="B491" s="93" t="s">
        <v>6140</v>
      </c>
      <c r="C491" s="113" t="str">
        <f>Anexo_01!$B73</f>
        <v/>
      </c>
      <c r="D491" s="100"/>
      <c r="E491" s="101"/>
      <c r="F491" s="101"/>
      <c r="G491" s="101"/>
      <c r="H491" s="102"/>
      <c r="I491" s="94" t="str">
        <f t="shared" ref="I491:I497" si="53">IF(SUM(D491:H491)=0,"",SUM(D491:H491))</f>
        <v/>
      </c>
      <c r="J491" s="107"/>
      <c r="K491" s="196"/>
    </row>
    <row r="492" spans="1:11" s="88" customFormat="1" ht="13.5" hidden="1" customHeight="1">
      <c r="A492" s="193"/>
      <c r="B492" s="93" t="s">
        <v>6135</v>
      </c>
      <c r="C492" s="113" t="str">
        <f>CONCATENATE("10",Anexo_01!$P73)</f>
        <v>10</v>
      </c>
      <c r="D492" s="100"/>
      <c r="E492" s="101"/>
      <c r="F492" s="101"/>
      <c r="G492" s="101"/>
      <c r="H492" s="102"/>
      <c r="I492" s="94" t="str">
        <f t="shared" si="53"/>
        <v/>
      </c>
      <c r="J492" s="107"/>
      <c r="K492" s="196"/>
    </row>
    <row r="493" spans="1:11" s="88" customFormat="1" ht="13.5" hidden="1" customHeight="1">
      <c r="A493" s="193"/>
      <c r="B493" s="93" t="s">
        <v>6136</v>
      </c>
      <c r="C493" s="114">
        <f>Anexo_01!$F73</f>
        <v>0</v>
      </c>
      <c r="D493" s="100"/>
      <c r="E493" s="101"/>
      <c r="F493" s="101"/>
      <c r="G493" s="101"/>
      <c r="H493" s="102"/>
      <c r="I493" s="94" t="str">
        <f t="shared" si="53"/>
        <v/>
      </c>
      <c r="J493" s="107"/>
      <c r="K493" s="196"/>
    </row>
    <row r="494" spans="1:11" s="88" customFormat="1" ht="13.5" hidden="1" customHeight="1">
      <c r="A494" s="193"/>
      <c r="B494" s="93" t="s">
        <v>6137</v>
      </c>
      <c r="C494" s="113" t="str">
        <f>Anexo_01!$Q73</f>
        <v/>
      </c>
      <c r="D494" s="100"/>
      <c r="E494" s="101"/>
      <c r="F494" s="101"/>
      <c r="G494" s="101"/>
      <c r="H494" s="102"/>
      <c r="I494" s="94" t="str">
        <f t="shared" si="53"/>
        <v/>
      </c>
      <c r="J494" s="107"/>
      <c r="K494" s="196"/>
    </row>
    <row r="495" spans="1:11" s="88" customFormat="1" ht="13.5" hidden="1" customHeight="1">
      <c r="A495" s="193"/>
      <c r="B495" s="93" t="s">
        <v>6138</v>
      </c>
      <c r="C495" s="115"/>
      <c r="D495" s="100"/>
      <c r="E495" s="101"/>
      <c r="F495" s="101"/>
      <c r="G495" s="101"/>
      <c r="H495" s="102"/>
      <c r="I495" s="94" t="str">
        <f t="shared" si="53"/>
        <v/>
      </c>
      <c r="J495" s="107"/>
      <c r="K495" s="196"/>
    </row>
    <row r="496" spans="1:11" s="88" customFormat="1" ht="13.5" hidden="1" customHeight="1">
      <c r="A496" s="193"/>
      <c r="B496" s="93" t="s">
        <v>6139</v>
      </c>
      <c r="C496" s="198"/>
      <c r="D496" s="100"/>
      <c r="E496" s="101"/>
      <c r="F496" s="101"/>
      <c r="G496" s="101"/>
      <c r="H496" s="102"/>
      <c r="I496" s="94" t="str">
        <f t="shared" si="53"/>
        <v/>
      </c>
      <c r="J496" s="107"/>
      <c r="K496" s="196"/>
    </row>
    <row r="497" spans="1:11" ht="13.5" hidden="1" customHeight="1">
      <c r="A497" s="194"/>
      <c r="B497" s="95" t="s">
        <v>6143</v>
      </c>
      <c r="C497" s="199"/>
      <c r="D497" s="103"/>
      <c r="E497" s="104"/>
      <c r="F497" s="104"/>
      <c r="G497" s="104"/>
      <c r="H497" s="105"/>
      <c r="I497" s="96" t="str">
        <f t="shared" si="53"/>
        <v/>
      </c>
      <c r="J497" s="108"/>
      <c r="K497" s="197"/>
    </row>
    <row r="498" spans="1:11" s="88" customFormat="1" ht="13.5" hidden="1" customHeight="1">
      <c r="A498" s="192">
        <v>55</v>
      </c>
      <c r="B498" s="91" t="s">
        <v>6133</v>
      </c>
      <c r="C498" s="117">
        <f>Anexo_01!$I74</f>
        <v>0</v>
      </c>
      <c r="D498" s="97"/>
      <c r="E498" s="98"/>
      <c r="F498" s="98"/>
      <c r="G498" s="98"/>
      <c r="H498" s="99"/>
      <c r="I498" s="92" t="str">
        <f>IF(SUM(D498:H498)=0,"",SUM(D498:H498))</f>
        <v/>
      </c>
      <c r="J498" s="106"/>
      <c r="K498" s="195">
        <f>SUM(I498:I506)</f>
        <v>0</v>
      </c>
    </row>
    <row r="499" spans="1:11" s="88" customFormat="1" ht="13.5" hidden="1" customHeight="1">
      <c r="A499" s="193"/>
      <c r="B499" s="93" t="s">
        <v>6134</v>
      </c>
      <c r="C499" s="113" t="str">
        <f>Anexo_01!$D74</f>
        <v/>
      </c>
      <c r="D499" s="100"/>
      <c r="E499" s="101"/>
      <c r="F499" s="101"/>
      <c r="G499" s="101"/>
      <c r="H499" s="102"/>
      <c r="I499" s="94" t="str">
        <f>IF(SUM(D499:H499)=0,"",SUM(D499:H499))</f>
        <v/>
      </c>
      <c r="J499" s="107"/>
      <c r="K499" s="196"/>
    </row>
    <row r="500" spans="1:11" s="88" customFormat="1" ht="13.5" hidden="1" customHeight="1">
      <c r="A500" s="193"/>
      <c r="B500" s="93" t="s">
        <v>6140</v>
      </c>
      <c r="C500" s="113" t="str">
        <f>Anexo_01!$B74</f>
        <v/>
      </c>
      <c r="D500" s="100"/>
      <c r="E500" s="101"/>
      <c r="F500" s="101"/>
      <c r="G500" s="101"/>
      <c r="H500" s="102"/>
      <c r="I500" s="94" t="str">
        <f t="shared" ref="I500:I506" si="54">IF(SUM(D500:H500)=0,"",SUM(D500:H500))</f>
        <v/>
      </c>
      <c r="J500" s="107"/>
      <c r="K500" s="196"/>
    </row>
    <row r="501" spans="1:11" s="88" customFormat="1" ht="13.5" hidden="1" customHeight="1">
      <c r="A501" s="193"/>
      <c r="B501" s="93" t="s">
        <v>6135</v>
      </c>
      <c r="C501" s="113" t="str">
        <f>CONCATENATE("10",Anexo_01!$P74)</f>
        <v>10</v>
      </c>
      <c r="D501" s="100"/>
      <c r="E501" s="101"/>
      <c r="F501" s="101"/>
      <c r="G501" s="101"/>
      <c r="H501" s="102"/>
      <c r="I501" s="94" t="str">
        <f t="shared" si="54"/>
        <v/>
      </c>
      <c r="J501" s="107"/>
      <c r="K501" s="196"/>
    </row>
    <row r="502" spans="1:11" s="88" customFormat="1" ht="13.5" hidden="1" customHeight="1">
      <c r="A502" s="193"/>
      <c r="B502" s="93" t="s">
        <v>6136</v>
      </c>
      <c r="C502" s="114">
        <f>Anexo_01!$F74</f>
        <v>0</v>
      </c>
      <c r="D502" s="100"/>
      <c r="E502" s="101"/>
      <c r="F502" s="101"/>
      <c r="G502" s="101"/>
      <c r="H502" s="102"/>
      <c r="I502" s="94" t="str">
        <f t="shared" si="54"/>
        <v/>
      </c>
      <c r="J502" s="107"/>
      <c r="K502" s="196"/>
    </row>
    <row r="503" spans="1:11" s="88" customFormat="1" ht="13.5" hidden="1" customHeight="1">
      <c r="A503" s="193"/>
      <c r="B503" s="93" t="s">
        <v>6137</v>
      </c>
      <c r="C503" s="113" t="str">
        <f>Anexo_01!$Q74</f>
        <v/>
      </c>
      <c r="D503" s="100"/>
      <c r="E503" s="101"/>
      <c r="F503" s="101"/>
      <c r="G503" s="101"/>
      <c r="H503" s="102"/>
      <c r="I503" s="94" t="str">
        <f t="shared" si="54"/>
        <v/>
      </c>
      <c r="J503" s="107"/>
      <c r="K503" s="196"/>
    </row>
    <row r="504" spans="1:11" s="88" customFormat="1" ht="13.5" hidden="1" customHeight="1">
      <c r="A504" s="193"/>
      <c r="B504" s="93" t="s">
        <v>6138</v>
      </c>
      <c r="C504" s="115"/>
      <c r="D504" s="100"/>
      <c r="E504" s="101"/>
      <c r="F504" s="101"/>
      <c r="G504" s="101"/>
      <c r="H504" s="102"/>
      <c r="I504" s="94" t="str">
        <f t="shared" si="54"/>
        <v/>
      </c>
      <c r="J504" s="107"/>
      <c r="K504" s="196"/>
    </row>
    <row r="505" spans="1:11" s="88" customFormat="1" ht="13.5" hidden="1" customHeight="1">
      <c r="A505" s="193"/>
      <c r="B505" s="93" t="s">
        <v>6139</v>
      </c>
      <c r="C505" s="198"/>
      <c r="D505" s="100"/>
      <c r="E505" s="101"/>
      <c r="F505" s="101"/>
      <c r="G505" s="101"/>
      <c r="H505" s="102"/>
      <c r="I505" s="94" t="str">
        <f t="shared" si="54"/>
        <v/>
      </c>
      <c r="J505" s="107"/>
      <c r="K505" s="196"/>
    </row>
    <row r="506" spans="1:11" ht="13.5" hidden="1" customHeight="1">
      <c r="A506" s="194"/>
      <c r="B506" s="95" t="s">
        <v>6143</v>
      </c>
      <c r="C506" s="199"/>
      <c r="D506" s="103"/>
      <c r="E506" s="104"/>
      <c r="F506" s="104"/>
      <c r="G506" s="104"/>
      <c r="H506" s="105"/>
      <c r="I506" s="96" t="str">
        <f t="shared" si="54"/>
        <v/>
      </c>
      <c r="J506" s="108"/>
      <c r="K506" s="197"/>
    </row>
    <row r="507" spans="1:11" s="88" customFormat="1" ht="13.5" hidden="1" customHeight="1">
      <c r="A507" s="192">
        <v>56</v>
      </c>
      <c r="B507" s="91" t="s">
        <v>6133</v>
      </c>
      <c r="C507" s="117">
        <f>Anexo_01!$I75</f>
        <v>0</v>
      </c>
      <c r="D507" s="97"/>
      <c r="E507" s="98"/>
      <c r="F507" s="98"/>
      <c r="G507" s="98"/>
      <c r="H507" s="99"/>
      <c r="I507" s="92" t="str">
        <f>IF(SUM(D507:H507)=0,"",SUM(D507:H507))</f>
        <v/>
      </c>
      <c r="J507" s="106"/>
      <c r="K507" s="195">
        <f>SUM(I507:I515)</f>
        <v>0</v>
      </c>
    </row>
    <row r="508" spans="1:11" s="88" customFormat="1" ht="13.5" hidden="1" customHeight="1">
      <c r="A508" s="193"/>
      <c r="B508" s="93" t="s">
        <v>6134</v>
      </c>
      <c r="C508" s="113" t="str">
        <f>Anexo_01!$D75</f>
        <v/>
      </c>
      <c r="D508" s="100"/>
      <c r="E508" s="101"/>
      <c r="F508" s="101"/>
      <c r="G508" s="101"/>
      <c r="H508" s="102"/>
      <c r="I508" s="94" t="str">
        <f>IF(SUM(D508:H508)=0,"",SUM(D508:H508))</f>
        <v/>
      </c>
      <c r="J508" s="107"/>
      <c r="K508" s="196"/>
    </row>
    <row r="509" spans="1:11" s="88" customFormat="1" ht="13.5" hidden="1" customHeight="1">
      <c r="A509" s="193"/>
      <c r="B509" s="93" t="s">
        <v>6140</v>
      </c>
      <c r="C509" s="113" t="str">
        <f>Anexo_01!$B75</f>
        <v/>
      </c>
      <c r="D509" s="100"/>
      <c r="E509" s="101"/>
      <c r="F509" s="101"/>
      <c r="G509" s="101"/>
      <c r="H509" s="102"/>
      <c r="I509" s="94" t="str">
        <f t="shared" ref="I509:I515" si="55">IF(SUM(D509:H509)=0,"",SUM(D509:H509))</f>
        <v/>
      </c>
      <c r="J509" s="107"/>
      <c r="K509" s="196"/>
    </row>
    <row r="510" spans="1:11" s="88" customFormat="1" ht="13.5" hidden="1" customHeight="1">
      <c r="A510" s="193"/>
      <c r="B510" s="93" t="s">
        <v>6135</v>
      </c>
      <c r="C510" s="113" t="str">
        <f>CONCATENATE("10",Anexo_01!$P75)</f>
        <v>10</v>
      </c>
      <c r="D510" s="100"/>
      <c r="E510" s="101"/>
      <c r="F510" s="101"/>
      <c r="G510" s="101"/>
      <c r="H510" s="102"/>
      <c r="I510" s="94" t="str">
        <f t="shared" si="55"/>
        <v/>
      </c>
      <c r="J510" s="107"/>
      <c r="K510" s="196"/>
    </row>
    <row r="511" spans="1:11" s="88" customFormat="1" ht="13.5" hidden="1" customHeight="1">
      <c r="A511" s="193"/>
      <c r="B511" s="93" t="s">
        <v>6136</v>
      </c>
      <c r="C511" s="114">
        <f>Anexo_01!$F75</f>
        <v>0</v>
      </c>
      <c r="D511" s="100"/>
      <c r="E511" s="101"/>
      <c r="F511" s="101"/>
      <c r="G511" s="101"/>
      <c r="H511" s="102"/>
      <c r="I511" s="94" t="str">
        <f t="shared" si="55"/>
        <v/>
      </c>
      <c r="J511" s="107"/>
      <c r="K511" s="196"/>
    </row>
    <row r="512" spans="1:11" s="88" customFormat="1" ht="13.5" hidden="1" customHeight="1">
      <c r="A512" s="193"/>
      <c r="B512" s="93" t="s">
        <v>6137</v>
      </c>
      <c r="C512" s="113" t="str">
        <f>Anexo_01!$Q75</f>
        <v/>
      </c>
      <c r="D512" s="100"/>
      <c r="E512" s="101"/>
      <c r="F512" s="101"/>
      <c r="G512" s="101"/>
      <c r="H512" s="102"/>
      <c r="I512" s="94" t="str">
        <f t="shared" si="55"/>
        <v/>
      </c>
      <c r="J512" s="107"/>
      <c r="K512" s="196"/>
    </row>
    <row r="513" spans="1:11" s="88" customFormat="1" ht="13.5" hidden="1" customHeight="1">
      <c r="A513" s="193"/>
      <c r="B513" s="93" t="s">
        <v>6138</v>
      </c>
      <c r="C513" s="115"/>
      <c r="D513" s="100"/>
      <c r="E513" s="101"/>
      <c r="F513" s="101"/>
      <c r="G513" s="101"/>
      <c r="H513" s="102"/>
      <c r="I513" s="94" t="str">
        <f t="shared" si="55"/>
        <v/>
      </c>
      <c r="J513" s="107"/>
      <c r="K513" s="196"/>
    </row>
    <row r="514" spans="1:11" s="88" customFormat="1" ht="13.5" hidden="1" customHeight="1">
      <c r="A514" s="193"/>
      <c r="B514" s="93" t="s">
        <v>6139</v>
      </c>
      <c r="C514" s="198"/>
      <c r="D514" s="100"/>
      <c r="E514" s="101"/>
      <c r="F514" s="101"/>
      <c r="G514" s="101"/>
      <c r="H514" s="102"/>
      <c r="I514" s="94" t="str">
        <f t="shared" si="55"/>
        <v/>
      </c>
      <c r="J514" s="107"/>
      <c r="K514" s="196"/>
    </row>
    <row r="515" spans="1:11" ht="13.5" hidden="1" customHeight="1">
      <c r="A515" s="194"/>
      <c r="B515" s="95" t="s">
        <v>6143</v>
      </c>
      <c r="C515" s="199"/>
      <c r="D515" s="103"/>
      <c r="E515" s="104"/>
      <c r="F515" s="104"/>
      <c r="G515" s="104"/>
      <c r="H515" s="105"/>
      <c r="I515" s="96" t="str">
        <f t="shared" si="55"/>
        <v/>
      </c>
      <c r="J515" s="108"/>
      <c r="K515" s="197"/>
    </row>
    <row r="516" spans="1:11" s="88" customFormat="1" ht="13.5" hidden="1" customHeight="1">
      <c r="A516" s="192">
        <v>57</v>
      </c>
      <c r="B516" s="91" t="s">
        <v>6133</v>
      </c>
      <c r="C516" s="117">
        <f>Anexo_01!$I76</f>
        <v>0</v>
      </c>
      <c r="D516" s="97"/>
      <c r="E516" s="98"/>
      <c r="F516" s="98"/>
      <c r="G516" s="98"/>
      <c r="H516" s="99"/>
      <c r="I516" s="92" t="str">
        <f>IF(SUM(D516:H516)=0,"",SUM(D516:H516))</f>
        <v/>
      </c>
      <c r="J516" s="106"/>
      <c r="K516" s="195">
        <f>SUM(I516:I524)</f>
        <v>0</v>
      </c>
    </row>
    <row r="517" spans="1:11" s="88" customFormat="1" ht="13.5" hidden="1" customHeight="1">
      <c r="A517" s="193"/>
      <c r="B517" s="93" t="s">
        <v>6134</v>
      </c>
      <c r="C517" s="113" t="str">
        <f>Anexo_01!$D76</f>
        <v/>
      </c>
      <c r="D517" s="100"/>
      <c r="E517" s="101"/>
      <c r="F517" s="101"/>
      <c r="G517" s="101"/>
      <c r="H517" s="102"/>
      <c r="I517" s="94" t="str">
        <f>IF(SUM(D517:H517)=0,"",SUM(D517:H517))</f>
        <v/>
      </c>
      <c r="J517" s="107"/>
      <c r="K517" s="196"/>
    </row>
    <row r="518" spans="1:11" s="88" customFormat="1" ht="13.5" hidden="1" customHeight="1">
      <c r="A518" s="193"/>
      <c r="B518" s="93" t="s">
        <v>6140</v>
      </c>
      <c r="C518" s="113" t="str">
        <f>Anexo_01!$B76</f>
        <v/>
      </c>
      <c r="D518" s="100"/>
      <c r="E518" s="101"/>
      <c r="F518" s="101"/>
      <c r="G518" s="101"/>
      <c r="H518" s="102"/>
      <c r="I518" s="94" t="str">
        <f t="shared" ref="I518:I524" si="56">IF(SUM(D518:H518)=0,"",SUM(D518:H518))</f>
        <v/>
      </c>
      <c r="J518" s="107"/>
      <c r="K518" s="196"/>
    </row>
    <row r="519" spans="1:11" s="88" customFormat="1" ht="13.5" hidden="1" customHeight="1">
      <c r="A519" s="193"/>
      <c r="B519" s="93" t="s">
        <v>6135</v>
      </c>
      <c r="C519" s="113" t="str">
        <f>CONCATENATE("10",Anexo_01!$P76)</f>
        <v>10</v>
      </c>
      <c r="D519" s="100"/>
      <c r="E519" s="101"/>
      <c r="F519" s="101"/>
      <c r="G519" s="101"/>
      <c r="H519" s="102"/>
      <c r="I519" s="94" t="str">
        <f t="shared" si="56"/>
        <v/>
      </c>
      <c r="J519" s="107"/>
      <c r="K519" s="196"/>
    </row>
    <row r="520" spans="1:11" s="88" customFormat="1" ht="13.5" hidden="1" customHeight="1">
      <c r="A520" s="193"/>
      <c r="B520" s="93" t="s">
        <v>6136</v>
      </c>
      <c r="C520" s="114">
        <f>Anexo_01!$F76</f>
        <v>0</v>
      </c>
      <c r="D520" s="100"/>
      <c r="E520" s="101"/>
      <c r="F520" s="101"/>
      <c r="G520" s="101"/>
      <c r="H520" s="102"/>
      <c r="I520" s="94" t="str">
        <f t="shared" si="56"/>
        <v/>
      </c>
      <c r="J520" s="107"/>
      <c r="K520" s="196"/>
    </row>
    <row r="521" spans="1:11" s="88" customFormat="1" ht="13.5" hidden="1" customHeight="1">
      <c r="A521" s="193"/>
      <c r="B521" s="93" t="s">
        <v>6137</v>
      </c>
      <c r="C521" s="113" t="str">
        <f>Anexo_01!$Q76</f>
        <v/>
      </c>
      <c r="D521" s="100"/>
      <c r="E521" s="101"/>
      <c r="F521" s="101"/>
      <c r="G521" s="101"/>
      <c r="H521" s="102"/>
      <c r="I521" s="94" t="str">
        <f t="shared" si="56"/>
        <v/>
      </c>
      <c r="J521" s="107"/>
      <c r="K521" s="196"/>
    </row>
    <row r="522" spans="1:11" s="88" customFormat="1" ht="13.5" hidden="1" customHeight="1">
      <c r="A522" s="193"/>
      <c r="B522" s="93" t="s">
        <v>6138</v>
      </c>
      <c r="C522" s="115"/>
      <c r="D522" s="100"/>
      <c r="E522" s="101"/>
      <c r="F522" s="101"/>
      <c r="G522" s="101"/>
      <c r="H522" s="102"/>
      <c r="I522" s="94" t="str">
        <f t="shared" si="56"/>
        <v/>
      </c>
      <c r="J522" s="107"/>
      <c r="K522" s="196"/>
    </row>
    <row r="523" spans="1:11" s="88" customFormat="1" ht="13.5" hidden="1" customHeight="1">
      <c r="A523" s="193"/>
      <c r="B523" s="93" t="s">
        <v>6139</v>
      </c>
      <c r="C523" s="198"/>
      <c r="D523" s="100"/>
      <c r="E523" s="101"/>
      <c r="F523" s="101"/>
      <c r="G523" s="101"/>
      <c r="H523" s="102"/>
      <c r="I523" s="94" t="str">
        <f t="shared" si="56"/>
        <v/>
      </c>
      <c r="J523" s="107"/>
      <c r="K523" s="196"/>
    </row>
    <row r="524" spans="1:11" ht="13.5" hidden="1" customHeight="1">
      <c r="A524" s="194"/>
      <c r="B524" s="95" t="s">
        <v>6143</v>
      </c>
      <c r="C524" s="199"/>
      <c r="D524" s="103"/>
      <c r="E524" s="104"/>
      <c r="F524" s="104"/>
      <c r="G524" s="104"/>
      <c r="H524" s="105"/>
      <c r="I524" s="96" t="str">
        <f t="shared" si="56"/>
        <v/>
      </c>
      <c r="J524" s="108"/>
      <c r="K524" s="197"/>
    </row>
    <row r="525" spans="1:11" s="88" customFormat="1" ht="13.5" hidden="1" customHeight="1">
      <c r="A525" s="192">
        <v>58</v>
      </c>
      <c r="B525" s="91" t="s">
        <v>6133</v>
      </c>
      <c r="C525" s="117">
        <f>Anexo_01!$I77</f>
        <v>0</v>
      </c>
      <c r="D525" s="97"/>
      <c r="E525" s="98"/>
      <c r="F525" s="98"/>
      <c r="G525" s="98"/>
      <c r="H525" s="99"/>
      <c r="I525" s="92" t="str">
        <f>IF(SUM(D525:H525)=0,"",SUM(D525:H525))</f>
        <v/>
      </c>
      <c r="J525" s="106"/>
      <c r="K525" s="195">
        <f>SUM(I525:I533)</f>
        <v>0</v>
      </c>
    </row>
    <row r="526" spans="1:11" s="88" customFormat="1" ht="13.5" hidden="1" customHeight="1">
      <c r="A526" s="193"/>
      <c r="B526" s="93" t="s">
        <v>6134</v>
      </c>
      <c r="C526" s="113" t="str">
        <f>Anexo_01!$D77</f>
        <v/>
      </c>
      <c r="D526" s="100"/>
      <c r="E526" s="101"/>
      <c r="F526" s="101"/>
      <c r="G526" s="101"/>
      <c r="H526" s="102"/>
      <c r="I526" s="94" t="str">
        <f>IF(SUM(D526:H526)=0,"",SUM(D526:H526))</f>
        <v/>
      </c>
      <c r="J526" s="107"/>
      <c r="K526" s="196"/>
    </row>
    <row r="527" spans="1:11" s="88" customFormat="1" ht="13.5" hidden="1" customHeight="1">
      <c r="A527" s="193"/>
      <c r="B527" s="93" t="s">
        <v>6140</v>
      </c>
      <c r="C527" s="113" t="str">
        <f>Anexo_01!$B77</f>
        <v/>
      </c>
      <c r="D527" s="100"/>
      <c r="E527" s="101"/>
      <c r="F527" s="101"/>
      <c r="G527" s="101"/>
      <c r="H527" s="102"/>
      <c r="I527" s="94" t="str">
        <f t="shared" ref="I527:I533" si="57">IF(SUM(D527:H527)=0,"",SUM(D527:H527))</f>
        <v/>
      </c>
      <c r="J527" s="107"/>
      <c r="K527" s="196"/>
    </row>
    <row r="528" spans="1:11" s="88" customFormat="1" ht="13.5" hidden="1" customHeight="1">
      <c r="A528" s="193"/>
      <c r="B528" s="93" t="s">
        <v>6135</v>
      </c>
      <c r="C528" s="113" t="str">
        <f>CONCATENATE("10",Anexo_01!$P77)</f>
        <v>10</v>
      </c>
      <c r="D528" s="100"/>
      <c r="E528" s="101"/>
      <c r="F528" s="101"/>
      <c r="G528" s="101"/>
      <c r="H528" s="102"/>
      <c r="I528" s="94" t="str">
        <f t="shared" si="57"/>
        <v/>
      </c>
      <c r="J528" s="107"/>
      <c r="K528" s="196"/>
    </row>
    <row r="529" spans="1:11" s="88" customFormat="1" ht="13.5" hidden="1" customHeight="1">
      <c r="A529" s="193"/>
      <c r="B529" s="93" t="s">
        <v>6136</v>
      </c>
      <c r="C529" s="114">
        <f>Anexo_01!$F77</f>
        <v>0</v>
      </c>
      <c r="D529" s="100"/>
      <c r="E529" s="101"/>
      <c r="F529" s="101"/>
      <c r="G529" s="101"/>
      <c r="H529" s="102"/>
      <c r="I529" s="94" t="str">
        <f t="shared" si="57"/>
        <v/>
      </c>
      <c r="J529" s="107"/>
      <c r="K529" s="196"/>
    </row>
    <row r="530" spans="1:11" s="88" customFormat="1" ht="13.5" hidden="1" customHeight="1">
      <c r="A530" s="193"/>
      <c r="B530" s="93" t="s">
        <v>6137</v>
      </c>
      <c r="C530" s="113" t="str">
        <f>Anexo_01!$Q78</f>
        <v/>
      </c>
      <c r="D530" s="100"/>
      <c r="E530" s="101"/>
      <c r="F530" s="101"/>
      <c r="G530" s="101"/>
      <c r="H530" s="102"/>
      <c r="I530" s="94" t="str">
        <f t="shared" si="57"/>
        <v/>
      </c>
      <c r="J530" s="107"/>
      <c r="K530" s="196"/>
    </row>
    <row r="531" spans="1:11" s="88" customFormat="1" ht="13.5" hidden="1" customHeight="1">
      <c r="A531" s="193"/>
      <c r="B531" s="93" t="s">
        <v>6138</v>
      </c>
      <c r="C531" s="115"/>
      <c r="D531" s="100"/>
      <c r="E531" s="101"/>
      <c r="F531" s="101"/>
      <c r="G531" s="101"/>
      <c r="H531" s="102"/>
      <c r="I531" s="94" t="str">
        <f t="shared" si="57"/>
        <v/>
      </c>
      <c r="J531" s="107"/>
      <c r="K531" s="196"/>
    </row>
    <row r="532" spans="1:11" s="88" customFormat="1" ht="13.5" hidden="1" customHeight="1">
      <c r="A532" s="193"/>
      <c r="B532" s="93" t="s">
        <v>6139</v>
      </c>
      <c r="C532" s="198"/>
      <c r="D532" s="100"/>
      <c r="E532" s="101"/>
      <c r="F532" s="101"/>
      <c r="G532" s="101"/>
      <c r="H532" s="102"/>
      <c r="I532" s="94" t="str">
        <f t="shared" si="57"/>
        <v/>
      </c>
      <c r="J532" s="107"/>
      <c r="K532" s="196"/>
    </row>
    <row r="533" spans="1:11" ht="13.5" hidden="1" customHeight="1">
      <c r="A533" s="194"/>
      <c r="B533" s="95" t="s">
        <v>6143</v>
      </c>
      <c r="C533" s="199"/>
      <c r="D533" s="103"/>
      <c r="E533" s="104"/>
      <c r="F533" s="104"/>
      <c r="G533" s="104"/>
      <c r="H533" s="105"/>
      <c r="I533" s="96" t="str">
        <f t="shared" si="57"/>
        <v/>
      </c>
      <c r="J533" s="108"/>
      <c r="K533" s="197"/>
    </row>
    <row r="534" spans="1:11" s="88" customFormat="1" ht="13.5" hidden="1" customHeight="1">
      <c r="A534" s="192">
        <v>59</v>
      </c>
      <c r="B534" s="91" t="s">
        <v>6133</v>
      </c>
      <c r="C534" s="117">
        <f>Anexo_01!$I78</f>
        <v>0</v>
      </c>
      <c r="D534" s="97"/>
      <c r="E534" s="98"/>
      <c r="F534" s="98"/>
      <c r="G534" s="98"/>
      <c r="H534" s="99"/>
      <c r="I534" s="92" t="str">
        <f>IF(SUM(D534:H534)=0,"",SUM(D534:H534))</f>
        <v/>
      </c>
      <c r="J534" s="106"/>
      <c r="K534" s="195">
        <f>SUM(I534:I542)</f>
        <v>0</v>
      </c>
    </row>
    <row r="535" spans="1:11" s="88" customFormat="1" ht="13.5" hidden="1" customHeight="1">
      <c r="A535" s="193"/>
      <c r="B535" s="93" t="s">
        <v>6134</v>
      </c>
      <c r="C535" s="113" t="str">
        <f>Anexo_01!$D78</f>
        <v/>
      </c>
      <c r="D535" s="100"/>
      <c r="E535" s="101"/>
      <c r="F535" s="101"/>
      <c r="G535" s="101"/>
      <c r="H535" s="102"/>
      <c r="I535" s="94" t="str">
        <f>IF(SUM(D535:H535)=0,"",SUM(D535:H535))</f>
        <v/>
      </c>
      <c r="J535" s="107"/>
      <c r="K535" s="196"/>
    </row>
    <row r="536" spans="1:11" s="88" customFormat="1" ht="13.5" hidden="1" customHeight="1">
      <c r="A536" s="193"/>
      <c r="B536" s="93" t="s">
        <v>6140</v>
      </c>
      <c r="C536" s="113" t="str">
        <f>Anexo_01!$B78</f>
        <v/>
      </c>
      <c r="D536" s="100"/>
      <c r="E536" s="101"/>
      <c r="F536" s="101"/>
      <c r="G536" s="101"/>
      <c r="H536" s="102"/>
      <c r="I536" s="94" t="str">
        <f t="shared" ref="I536:I542" si="58">IF(SUM(D536:H536)=0,"",SUM(D536:H536))</f>
        <v/>
      </c>
      <c r="J536" s="107"/>
      <c r="K536" s="196"/>
    </row>
    <row r="537" spans="1:11" s="88" customFormat="1" ht="13.5" hidden="1" customHeight="1">
      <c r="A537" s="193"/>
      <c r="B537" s="93" t="s">
        <v>6135</v>
      </c>
      <c r="C537" s="113" t="str">
        <f>CONCATENATE("10",Anexo_01!$P78)</f>
        <v>10</v>
      </c>
      <c r="D537" s="100"/>
      <c r="E537" s="101"/>
      <c r="F537" s="101"/>
      <c r="G537" s="101"/>
      <c r="H537" s="102"/>
      <c r="I537" s="94" t="str">
        <f t="shared" si="58"/>
        <v/>
      </c>
      <c r="J537" s="107"/>
      <c r="K537" s="196"/>
    </row>
    <row r="538" spans="1:11" s="88" customFormat="1" ht="13.5" hidden="1" customHeight="1">
      <c r="A538" s="193"/>
      <c r="B538" s="93" t="s">
        <v>6136</v>
      </c>
      <c r="C538" s="114">
        <f>Anexo_01!$F78</f>
        <v>0</v>
      </c>
      <c r="D538" s="100"/>
      <c r="E538" s="101"/>
      <c r="F538" s="101"/>
      <c r="G538" s="101"/>
      <c r="H538" s="102"/>
      <c r="I538" s="94" t="str">
        <f t="shared" si="58"/>
        <v/>
      </c>
      <c r="J538" s="107"/>
      <c r="K538" s="196"/>
    </row>
    <row r="539" spans="1:11" s="88" customFormat="1" ht="13.5" hidden="1" customHeight="1">
      <c r="A539" s="193"/>
      <c r="B539" s="93" t="s">
        <v>6137</v>
      </c>
      <c r="C539" s="113" t="str">
        <f>Anexo_01!$Q78</f>
        <v/>
      </c>
      <c r="D539" s="100"/>
      <c r="E539" s="101"/>
      <c r="F539" s="101"/>
      <c r="G539" s="101"/>
      <c r="H539" s="102"/>
      <c r="I539" s="94" t="str">
        <f t="shared" si="58"/>
        <v/>
      </c>
      <c r="J539" s="107"/>
      <c r="K539" s="196"/>
    </row>
    <row r="540" spans="1:11" s="88" customFormat="1" ht="13.5" hidden="1" customHeight="1">
      <c r="A540" s="193"/>
      <c r="B540" s="93" t="s">
        <v>6138</v>
      </c>
      <c r="C540" s="115"/>
      <c r="D540" s="100"/>
      <c r="E540" s="101"/>
      <c r="F540" s="101"/>
      <c r="G540" s="101"/>
      <c r="H540" s="102"/>
      <c r="I540" s="94" t="str">
        <f t="shared" si="58"/>
        <v/>
      </c>
      <c r="J540" s="107"/>
      <c r="K540" s="196"/>
    </row>
    <row r="541" spans="1:11" s="88" customFormat="1" ht="13.5" hidden="1" customHeight="1">
      <c r="A541" s="193"/>
      <c r="B541" s="93" t="s">
        <v>6139</v>
      </c>
      <c r="C541" s="198"/>
      <c r="D541" s="100"/>
      <c r="E541" s="101"/>
      <c r="F541" s="101"/>
      <c r="G541" s="101"/>
      <c r="H541" s="102"/>
      <c r="I541" s="94" t="str">
        <f t="shared" si="58"/>
        <v/>
      </c>
      <c r="J541" s="107"/>
      <c r="K541" s="196"/>
    </row>
    <row r="542" spans="1:11" ht="13.5" hidden="1" customHeight="1">
      <c r="A542" s="194"/>
      <c r="B542" s="95" t="s">
        <v>6143</v>
      </c>
      <c r="C542" s="199"/>
      <c r="D542" s="103"/>
      <c r="E542" s="104"/>
      <c r="F542" s="104"/>
      <c r="G542" s="104"/>
      <c r="H542" s="105"/>
      <c r="I542" s="96" t="str">
        <f t="shared" si="58"/>
        <v/>
      </c>
      <c r="J542" s="108"/>
      <c r="K542" s="197"/>
    </row>
    <row r="543" spans="1:11" s="88" customFormat="1" ht="13.5" hidden="1" customHeight="1">
      <c r="A543" s="192">
        <v>60</v>
      </c>
      <c r="B543" s="91" t="s">
        <v>6133</v>
      </c>
      <c r="C543" s="117">
        <f>Anexo_01!$I79</f>
        <v>0</v>
      </c>
      <c r="D543" s="97"/>
      <c r="E543" s="98"/>
      <c r="F543" s="98"/>
      <c r="G543" s="98"/>
      <c r="H543" s="99"/>
      <c r="I543" s="92" t="str">
        <f>IF(SUM(D543:H543)=0,"",SUM(D543:H543))</f>
        <v/>
      </c>
      <c r="J543" s="106"/>
      <c r="K543" s="195">
        <f>SUM(I543:I551)</f>
        <v>0</v>
      </c>
    </row>
    <row r="544" spans="1:11" s="88" customFormat="1" ht="13.5" hidden="1" customHeight="1">
      <c r="A544" s="193"/>
      <c r="B544" s="93" t="s">
        <v>6134</v>
      </c>
      <c r="C544" s="113" t="str">
        <f>Anexo_01!$D79</f>
        <v/>
      </c>
      <c r="D544" s="100"/>
      <c r="E544" s="101"/>
      <c r="F544" s="101"/>
      <c r="G544" s="101"/>
      <c r="H544" s="102"/>
      <c r="I544" s="94" t="str">
        <f>IF(SUM(D544:H544)=0,"",SUM(D544:H544))</f>
        <v/>
      </c>
      <c r="J544" s="107"/>
      <c r="K544" s="196"/>
    </row>
    <row r="545" spans="1:11" s="88" customFormat="1" ht="13.5" hidden="1" customHeight="1">
      <c r="A545" s="193"/>
      <c r="B545" s="93" t="s">
        <v>6140</v>
      </c>
      <c r="C545" s="113" t="str">
        <f>Anexo_01!$B79</f>
        <v/>
      </c>
      <c r="D545" s="100"/>
      <c r="E545" s="101"/>
      <c r="F545" s="101"/>
      <c r="G545" s="101"/>
      <c r="H545" s="102"/>
      <c r="I545" s="94" t="str">
        <f t="shared" ref="I545:I551" si="59">IF(SUM(D545:H545)=0,"",SUM(D545:H545))</f>
        <v/>
      </c>
      <c r="J545" s="107"/>
      <c r="K545" s="196"/>
    </row>
    <row r="546" spans="1:11" s="88" customFormat="1" ht="13.5" hidden="1" customHeight="1">
      <c r="A546" s="193"/>
      <c r="B546" s="93" t="s">
        <v>6135</v>
      </c>
      <c r="C546" s="113" t="str">
        <f>CONCATENATE("10",Anexo_01!$P79)</f>
        <v>10</v>
      </c>
      <c r="D546" s="100"/>
      <c r="E546" s="101"/>
      <c r="F546" s="101"/>
      <c r="G546" s="101"/>
      <c r="H546" s="102"/>
      <c r="I546" s="94" t="str">
        <f t="shared" si="59"/>
        <v/>
      </c>
      <c r="J546" s="107"/>
      <c r="K546" s="196"/>
    </row>
    <row r="547" spans="1:11" s="88" customFormat="1" ht="13.5" hidden="1" customHeight="1">
      <c r="A547" s="193"/>
      <c r="B547" s="93" t="s">
        <v>6136</v>
      </c>
      <c r="C547" s="114">
        <f>Anexo_01!$F79</f>
        <v>0</v>
      </c>
      <c r="D547" s="100"/>
      <c r="E547" s="101"/>
      <c r="F547" s="101"/>
      <c r="G547" s="101"/>
      <c r="H547" s="102"/>
      <c r="I547" s="94" t="str">
        <f t="shared" si="59"/>
        <v/>
      </c>
      <c r="J547" s="107"/>
      <c r="K547" s="196"/>
    </row>
    <row r="548" spans="1:11" s="88" customFormat="1" ht="13.5" hidden="1" customHeight="1">
      <c r="A548" s="193"/>
      <c r="B548" s="93" t="s">
        <v>6137</v>
      </c>
      <c r="C548" s="113" t="str">
        <f>Anexo_01!$Q79</f>
        <v/>
      </c>
      <c r="D548" s="100"/>
      <c r="E548" s="101"/>
      <c r="F548" s="101"/>
      <c r="G548" s="101"/>
      <c r="H548" s="102"/>
      <c r="I548" s="94" t="str">
        <f t="shared" si="59"/>
        <v/>
      </c>
      <c r="J548" s="107"/>
      <c r="K548" s="196"/>
    </row>
    <row r="549" spans="1:11" s="88" customFormat="1" ht="13.5" hidden="1" customHeight="1">
      <c r="A549" s="193"/>
      <c r="B549" s="93" t="s">
        <v>6138</v>
      </c>
      <c r="C549" s="115"/>
      <c r="D549" s="100"/>
      <c r="E549" s="101"/>
      <c r="F549" s="101"/>
      <c r="G549" s="101"/>
      <c r="H549" s="102"/>
      <c r="I549" s="94" t="str">
        <f t="shared" si="59"/>
        <v/>
      </c>
      <c r="J549" s="107"/>
      <c r="K549" s="196"/>
    </row>
    <row r="550" spans="1:11" s="88" customFormat="1" ht="13.5" hidden="1" customHeight="1">
      <c r="A550" s="193"/>
      <c r="B550" s="93" t="s">
        <v>6139</v>
      </c>
      <c r="C550" s="198"/>
      <c r="D550" s="100"/>
      <c r="E550" s="101"/>
      <c r="F550" s="101"/>
      <c r="G550" s="101"/>
      <c r="H550" s="102"/>
      <c r="I550" s="94" t="str">
        <f t="shared" si="59"/>
        <v/>
      </c>
      <c r="J550" s="107"/>
      <c r="K550" s="196"/>
    </row>
    <row r="551" spans="1:11" ht="13.5" hidden="1" customHeight="1">
      <c r="A551" s="194"/>
      <c r="B551" s="95" t="s">
        <v>6143</v>
      </c>
      <c r="C551" s="199"/>
      <c r="D551" s="103"/>
      <c r="E551" s="104"/>
      <c r="F551" s="104"/>
      <c r="G551" s="104"/>
      <c r="H551" s="105"/>
      <c r="I551" s="96" t="str">
        <f t="shared" si="59"/>
        <v/>
      </c>
      <c r="J551" s="108"/>
      <c r="K551" s="197"/>
    </row>
    <row r="552" spans="1:11" s="88" customFormat="1" ht="13.5" hidden="1" customHeight="1">
      <c r="A552" s="192">
        <v>61</v>
      </c>
      <c r="B552" s="91" t="s">
        <v>6133</v>
      </c>
      <c r="C552" s="117">
        <f>Anexo_01!$I80</f>
        <v>0</v>
      </c>
      <c r="D552" s="97"/>
      <c r="E552" s="98"/>
      <c r="F552" s="98"/>
      <c r="G552" s="98"/>
      <c r="H552" s="99"/>
      <c r="I552" s="92" t="str">
        <f>IF(SUM(D552:H552)=0,"",SUM(D552:H552))</f>
        <v/>
      </c>
      <c r="J552" s="106"/>
      <c r="K552" s="195">
        <f>SUM(I552:I560)</f>
        <v>0</v>
      </c>
    </row>
    <row r="553" spans="1:11" s="88" customFormat="1" ht="13.5" hidden="1" customHeight="1">
      <c r="A553" s="193"/>
      <c r="B553" s="93" t="s">
        <v>6134</v>
      </c>
      <c r="C553" s="113" t="str">
        <f>Anexo_01!$D80</f>
        <v/>
      </c>
      <c r="D553" s="100"/>
      <c r="E553" s="101"/>
      <c r="F553" s="101"/>
      <c r="G553" s="101"/>
      <c r="H553" s="102"/>
      <c r="I553" s="94" t="str">
        <f>IF(SUM(D553:H553)=0,"",SUM(D553:H553))</f>
        <v/>
      </c>
      <c r="J553" s="107"/>
      <c r="K553" s="196"/>
    </row>
    <row r="554" spans="1:11" s="88" customFormat="1" ht="13.5" hidden="1" customHeight="1">
      <c r="A554" s="193"/>
      <c r="B554" s="93" t="s">
        <v>6140</v>
      </c>
      <c r="C554" s="113" t="str">
        <f>Anexo_01!$B80</f>
        <v/>
      </c>
      <c r="D554" s="100"/>
      <c r="E554" s="101"/>
      <c r="F554" s="101"/>
      <c r="G554" s="101"/>
      <c r="H554" s="102"/>
      <c r="I554" s="94" t="str">
        <f t="shared" ref="I554:I560" si="60">IF(SUM(D554:H554)=0,"",SUM(D554:H554))</f>
        <v/>
      </c>
      <c r="J554" s="107"/>
      <c r="K554" s="196"/>
    </row>
    <row r="555" spans="1:11" s="88" customFormat="1" ht="13.5" hidden="1" customHeight="1">
      <c r="A555" s="193"/>
      <c r="B555" s="93" t="s">
        <v>6135</v>
      </c>
      <c r="C555" s="113" t="str">
        <f>CONCATENATE("10",Anexo_01!$P80)</f>
        <v>10</v>
      </c>
      <c r="D555" s="100"/>
      <c r="E555" s="101"/>
      <c r="F555" s="101"/>
      <c r="G555" s="101"/>
      <c r="H555" s="102"/>
      <c r="I555" s="94" t="str">
        <f t="shared" si="60"/>
        <v/>
      </c>
      <c r="J555" s="107"/>
      <c r="K555" s="196"/>
    </row>
    <row r="556" spans="1:11" s="88" customFormat="1" ht="13.5" hidden="1" customHeight="1">
      <c r="A556" s="193"/>
      <c r="B556" s="93" t="s">
        <v>6136</v>
      </c>
      <c r="C556" s="114">
        <f>Anexo_01!$F80</f>
        <v>0</v>
      </c>
      <c r="D556" s="100"/>
      <c r="E556" s="101"/>
      <c r="F556" s="101"/>
      <c r="G556" s="101"/>
      <c r="H556" s="102"/>
      <c r="I556" s="94" t="str">
        <f t="shared" si="60"/>
        <v/>
      </c>
      <c r="J556" s="107"/>
      <c r="K556" s="196"/>
    </row>
    <row r="557" spans="1:11" s="88" customFormat="1" ht="13.5" hidden="1" customHeight="1">
      <c r="A557" s="193"/>
      <c r="B557" s="93" t="s">
        <v>6137</v>
      </c>
      <c r="C557" s="113" t="str">
        <f>Anexo_01!$Q80</f>
        <v/>
      </c>
      <c r="D557" s="100"/>
      <c r="E557" s="101"/>
      <c r="F557" s="101"/>
      <c r="G557" s="101"/>
      <c r="H557" s="102"/>
      <c r="I557" s="94" t="str">
        <f t="shared" si="60"/>
        <v/>
      </c>
      <c r="J557" s="107"/>
      <c r="K557" s="196"/>
    </row>
    <row r="558" spans="1:11" s="88" customFormat="1" ht="13.5" hidden="1" customHeight="1">
      <c r="A558" s="193"/>
      <c r="B558" s="93" t="s">
        <v>6138</v>
      </c>
      <c r="C558" s="115"/>
      <c r="D558" s="100"/>
      <c r="E558" s="101"/>
      <c r="F558" s="101"/>
      <c r="G558" s="101"/>
      <c r="H558" s="102"/>
      <c r="I558" s="94" t="str">
        <f t="shared" si="60"/>
        <v/>
      </c>
      <c r="J558" s="107"/>
      <c r="K558" s="196"/>
    </row>
    <row r="559" spans="1:11" s="88" customFormat="1" ht="13.5" hidden="1" customHeight="1">
      <c r="A559" s="193"/>
      <c r="B559" s="93" t="s">
        <v>6139</v>
      </c>
      <c r="C559" s="198"/>
      <c r="D559" s="100"/>
      <c r="E559" s="101"/>
      <c r="F559" s="101"/>
      <c r="G559" s="101"/>
      <c r="H559" s="102"/>
      <c r="I559" s="94" t="str">
        <f t="shared" si="60"/>
        <v/>
      </c>
      <c r="J559" s="107"/>
      <c r="K559" s="196"/>
    </row>
    <row r="560" spans="1:11" ht="13.5" hidden="1" customHeight="1">
      <c r="A560" s="194"/>
      <c r="B560" s="95" t="s">
        <v>6143</v>
      </c>
      <c r="C560" s="199"/>
      <c r="D560" s="103"/>
      <c r="E560" s="104"/>
      <c r="F560" s="104"/>
      <c r="G560" s="104"/>
      <c r="H560" s="105"/>
      <c r="I560" s="96" t="str">
        <f t="shared" si="60"/>
        <v/>
      </c>
      <c r="J560" s="108"/>
      <c r="K560" s="197"/>
    </row>
    <row r="561" spans="1:11" s="88" customFormat="1" ht="13.5" hidden="1" customHeight="1">
      <c r="A561" s="192">
        <v>62</v>
      </c>
      <c r="B561" s="91" t="s">
        <v>6133</v>
      </c>
      <c r="C561" s="117">
        <f>Anexo_01!$I81</f>
        <v>0</v>
      </c>
      <c r="D561" s="97"/>
      <c r="E561" s="98"/>
      <c r="F561" s="98"/>
      <c r="G561" s="98"/>
      <c r="H561" s="99"/>
      <c r="I561" s="92" t="str">
        <f>IF(SUM(D561:H561)=0,"",SUM(D561:H561))</f>
        <v/>
      </c>
      <c r="J561" s="106"/>
      <c r="K561" s="195">
        <f>SUM(I561:I569)</f>
        <v>0</v>
      </c>
    </row>
    <row r="562" spans="1:11" s="88" customFormat="1" ht="13.5" hidden="1" customHeight="1">
      <c r="A562" s="193"/>
      <c r="B562" s="93" t="s">
        <v>6134</v>
      </c>
      <c r="C562" s="113" t="str">
        <f>Anexo_01!$D81</f>
        <v/>
      </c>
      <c r="D562" s="100"/>
      <c r="E562" s="101"/>
      <c r="F562" s="101"/>
      <c r="G562" s="101"/>
      <c r="H562" s="102"/>
      <c r="I562" s="94" t="str">
        <f>IF(SUM(D562:H562)=0,"",SUM(D562:H562))</f>
        <v/>
      </c>
      <c r="J562" s="107"/>
      <c r="K562" s="196"/>
    </row>
    <row r="563" spans="1:11" s="88" customFormat="1" ht="13.5" hidden="1" customHeight="1">
      <c r="A563" s="193"/>
      <c r="B563" s="93" t="s">
        <v>6140</v>
      </c>
      <c r="C563" s="113" t="str">
        <f>Anexo_01!$B81</f>
        <v/>
      </c>
      <c r="D563" s="100"/>
      <c r="E563" s="101"/>
      <c r="F563" s="101"/>
      <c r="G563" s="101"/>
      <c r="H563" s="102"/>
      <c r="I563" s="94" t="str">
        <f t="shared" ref="I563:I569" si="61">IF(SUM(D563:H563)=0,"",SUM(D563:H563))</f>
        <v/>
      </c>
      <c r="J563" s="107"/>
      <c r="K563" s="196"/>
    </row>
    <row r="564" spans="1:11" s="88" customFormat="1" ht="13.5" hidden="1" customHeight="1">
      <c r="A564" s="193"/>
      <c r="B564" s="93" t="s">
        <v>6135</v>
      </c>
      <c r="C564" s="113" t="str">
        <f>CONCATENATE("10",Anexo_01!$P81)</f>
        <v>10</v>
      </c>
      <c r="D564" s="100"/>
      <c r="E564" s="101"/>
      <c r="F564" s="101"/>
      <c r="G564" s="101"/>
      <c r="H564" s="102"/>
      <c r="I564" s="94" t="str">
        <f t="shared" si="61"/>
        <v/>
      </c>
      <c r="J564" s="107"/>
      <c r="K564" s="196"/>
    </row>
    <row r="565" spans="1:11" s="88" customFormat="1" ht="13.5" hidden="1" customHeight="1">
      <c r="A565" s="193"/>
      <c r="B565" s="93" t="s">
        <v>6136</v>
      </c>
      <c r="C565" s="114">
        <f>Anexo_01!$F81</f>
        <v>0</v>
      </c>
      <c r="D565" s="100"/>
      <c r="E565" s="101"/>
      <c r="F565" s="101"/>
      <c r="G565" s="101"/>
      <c r="H565" s="102"/>
      <c r="I565" s="94" t="str">
        <f t="shared" si="61"/>
        <v/>
      </c>
      <c r="J565" s="107"/>
      <c r="K565" s="196"/>
    </row>
    <row r="566" spans="1:11" s="88" customFormat="1" ht="13.5" hidden="1" customHeight="1">
      <c r="A566" s="193"/>
      <c r="B566" s="93" t="s">
        <v>6137</v>
      </c>
      <c r="C566" s="113" t="str">
        <f>Anexo_01!$Q81</f>
        <v/>
      </c>
      <c r="D566" s="100"/>
      <c r="E566" s="101"/>
      <c r="F566" s="101"/>
      <c r="G566" s="101"/>
      <c r="H566" s="102"/>
      <c r="I566" s="94" t="str">
        <f t="shared" si="61"/>
        <v/>
      </c>
      <c r="J566" s="107"/>
      <c r="K566" s="196"/>
    </row>
    <row r="567" spans="1:11" s="88" customFormat="1" ht="13.5" hidden="1" customHeight="1">
      <c r="A567" s="193"/>
      <c r="B567" s="93" t="s">
        <v>6138</v>
      </c>
      <c r="C567" s="115"/>
      <c r="D567" s="100"/>
      <c r="E567" s="101"/>
      <c r="F567" s="101"/>
      <c r="G567" s="101"/>
      <c r="H567" s="102"/>
      <c r="I567" s="94" t="str">
        <f t="shared" si="61"/>
        <v/>
      </c>
      <c r="J567" s="107"/>
      <c r="K567" s="196"/>
    </row>
    <row r="568" spans="1:11" s="88" customFormat="1" ht="13.5" hidden="1" customHeight="1">
      <c r="A568" s="193"/>
      <c r="B568" s="93" t="s">
        <v>6139</v>
      </c>
      <c r="C568" s="198"/>
      <c r="D568" s="100"/>
      <c r="E568" s="101"/>
      <c r="F568" s="101"/>
      <c r="G568" s="101"/>
      <c r="H568" s="102"/>
      <c r="I568" s="94" t="str">
        <f t="shared" si="61"/>
        <v/>
      </c>
      <c r="J568" s="107"/>
      <c r="K568" s="196"/>
    </row>
    <row r="569" spans="1:11" ht="13.5" hidden="1" customHeight="1">
      <c r="A569" s="194"/>
      <c r="B569" s="95" t="s">
        <v>6143</v>
      </c>
      <c r="C569" s="199"/>
      <c r="D569" s="103"/>
      <c r="E569" s="104"/>
      <c r="F569" s="104"/>
      <c r="G569" s="104"/>
      <c r="H569" s="105"/>
      <c r="I569" s="96" t="str">
        <f t="shared" si="61"/>
        <v/>
      </c>
      <c r="J569" s="108"/>
      <c r="K569" s="197"/>
    </row>
    <row r="570" spans="1:11" s="88" customFormat="1" ht="13.5" hidden="1" customHeight="1">
      <c r="A570" s="192">
        <v>63</v>
      </c>
      <c r="B570" s="91" t="s">
        <v>6133</v>
      </c>
      <c r="C570" s="117">
        <f>Anexo_01!$I82</f>
        <v>0</v>
      </c>
      <c r="D570" s="97"/>
      <c r="E570" s="98"/>
      <c r="F570" s="98"/>
      <c r="G570" s="98"/>
      <c r="H570" s="99"/>
      <c r="I570" s="92" t="str">
        <f>IF(SUM(D570:H570)=0,"",SUM(D570:H570))</f>
        <v/>
      </c>
      <c r="J570" s="106"/>
      <c r="K570" s="195">
        <f>SUM(I570:I578)</f>
        <v>0</v>
      </c>
    </row>
    <row r="571" spans="1:11" s="88" customFormat="1" ht="13.5" hidden="1" customHeight="1">
      <c r="A571" s="193"/>
      <c r="B571" s="93" t="s">
        <v>6134</v>
      </c>
      <c r="C571" s="113" t="str">
        <f>Anexo_01!$D82</f>
        <v/>
      </c>
      <c r="D571" s="100"/>
      <c r="E571" s="101"/>
      <c r="F571" s="101"/>
      <c r="G571" s="101"/>
      <c r="H571" s="102"/>
      <c r="I571" s="94" t="str">
        <f>IF(SUM(D571:H571)=0,"",SUM(D571:H571))</f>
        <v/>
      </c>
      <c r="J571" s="107"/>
      <c r="K571" s="196"/>
    </row>
    <row r="572" spans="1:11" s="88" customFormat="1" ht="13.5" hidden="1" customHeight="1">
      <c r="A572" s="193"/>
      <c r="B572" s="93" t="s">
        <v>6140</v>
      </c>
      <c r="C572" s="113" t="str">
        <f>Anexo_01!$B82</f>
        <v/>
      </c>
      <c r="D572" s="100"/>
      <c r="E572" s="101"/>
      <c r="F572" s="101"/>
      <c r="G572" s="101"/>
      <c r="H572" s="102"/>
      <c r="I572" s="94" t="str">
        <f t="shared" ref="I572:I578" si="62">IF(SUM(D572:H572)=0,"",SUM(D572:H572))</f>
        <v/>
      </c>
      <c r="J572" s="107"/>
      <c r="K572" s="196"/>
    </row>
    <row r="573" spans="1:11" s="88" customFormat="1" ht="13.5" hidden="1" customHeight="1">
      <c r="A573" s="193"/>
      <c r="B573" s="93" t="s">
        <v>6135</v>
      </c>
      <c r="C573" s="113" t="str">
        <f>CONCATENATE("10",Anexo_01!$P82)</f>
        <v>10</v>
      </c>
      <c r="D573" s="100"/>
      <c r="E573" s="101"/>
      <c r="F573" s="101"/>
      <c r="G573" s="101"/>
      <c r="H573" s="102"/>
      <c r="I573" s="94" t="str">
        <f t="shared" si="62"/>
        <v/>
      </c>
      <c r="J573" s="107"/>
      <c r="K573" s="196"/>
    </row>
    <row r="574" spans="1:11" s="88" customFormat="1" ht="13.5" hidden="1" customHeight="1">
      <c r="A574" s="193"/>
      <c r="B574" s="93" t="s">
        <v>6136</v>
      </c>
      <c r="C574" s="114">
        <f>Anexo_01!$F82</f>
        <v>0</v>
      </c>
      <c r="D574" s="100"/>
      <c r="E574" s="101"/>
      <c r="F574" s="101"/>
      <c r="G574" s="101"/>
      <c r="H574" s="102"/>
      <c r="I574" s="94" t="str">
        <f t="shared" si="62"/>
        <v/>
      </c>
      <c r="J574" s="107"/>
      <c r="K574" s="196"/>
    </row>
    <row r="575" spans="1:11" s="88" customFormat="1" ht="13.5" hidden="1" customHeight="1">
      <c r="A575" s="193"/>
      <c r="B575" s="93" t="s">
        <v>6137</v>
      </c>
      <c r="C575" s="113" t="str">
        <f>Anexo_01!$Q82</f>
        <v/>
      </c>
      <c r="D575" s="100"/>
      <c r="E575" s="101"/>
      <c r="F575" s="101"/>
      <c r="G575" s="101"/>
      <c r="H575" s="102"/>
      <c r="I575" s="94" t="str">
        <f t="shared" si="62"/>
        <v/>
      </c>
      <c r="J575" s="107"/>
      <c r="K575" s="196"/>
    </row>
    <row r="576" spans="1:11" s="88" customFormat="1" ht="13.5" hidden="1" customHeight="1">
      <c r="A576" s="193"/>
      <c r="B576" s="93" t="s">
        <v>6138</v>
      </c>
      <c r="C576" s="115"/>
      <c r="D576" s="100"/>
      <c r="E576" s="101"/>
      <c r="F576" s="101"/>
      <c r="G576" s="101"/>
      <c r="H576" s="102"/>
      <c r="I576" s="94" t="str">
        <f t="shared" si="62"/>
        <v/>
      </c>
      <c r="J576" s="107"/>
      <c r="K576" s="196"/>
    </row>
    <row r="577" spans="1:11" s="88" customFormat="1" ht="13.5" hidden="1" customHeight="1">
      <c r="A577" s="193"/>
      <c r="B577" s="93" t="s">
        <v>6139</v>
      </c>
      <c r="C577" s="198"/>
      <c r="D577" s="100"/>
      <c r="E577" s="101"/>
      <c r="F577" s="101"/>
      <c r="G577" s="101"/>
      <c r="H577" s="102"/>
      <c r="I577" s="94" t="str">
        <f t="shared" si="62"/>
        <v/>
      </c>
      <c r="J577" s="107"/>
      <c r="K577" s="196"/>
    </row>
    <row r="578" spans="1:11" ht="13.5" hidden="1" customHeight="1">
      <c r="A578" s="194"/>
      <c r="B578" s="95" t="s">
        <v>6143</v>
      </c>
      <c r="C578" s="199"/>
      <c r="D578" s="103"/>
      <c r="E578" s="104"/>
      <c r="F578" s="104"/>
      <c r="G578" s="104"/>
      <c r="H578" s="105"/>
      <c r="I578" s="96" t="str">
        <f t="shared" si="62"/>
        <v/>
      </c>
      <c r="J578" s="108"/>
      <c r="K578" s="197"/>
    </row>
    <row r="579" spans="1:11" s="88" customFormat="1" ht="13.5" hidden="1" customHeight="1">
      <c r="A579" s="192">
        <v>64</v>
      </c>
      <c r="B579" s="91" t="s">
        <v>6133</v>
      </c>
      <c r="C579" s="117">
        <f>Anexo_01!$I83</f>
        <v>0</v>
      </c>
      <c r="D579" s="97"/>
      <c r="E579" s="98"/>
      <c r="F579" s="98"/>
      <c r="G579" s="98"/>
      <c r="H579" s="99"/>
      <c r="I579" s="92" t="str">
        <f>IF(SUM(D579:H579)=0,"",SUM(D579:H579))</f>
        <v/>
      </c>
      <c r="J579" s="106"/>
      <c r="K579" s="195">
        <f>SUM(I579:I587)</f>
        <v>0</v>
      </c>
    </row>
    <row r="580" spans="1:11" s="88" customFormat="1" ht="13.5" hidden="1" customHeight="1">
      <c r="A580" s="193"/>
      <c r="B580" s="93" t="s">
        <v>6134</v>
      </c>
      <c r="C580" s="113" t="str">
        <f>Anexo_01!$D83</f>
        <v/>
      </c>
      <c r="D580" s="100"/>
      <c r="E580" s="101"/>
      <c r="F580" s="101"/>
      <c r="G580" s="101"/>
      <c r="H580" s="102"/>
      <c r="I580" s="94" t="str">
        <f>IF(SUM(D580:H580)=0,"",SUM(D580:H580))</f>
        <v/>
      </c>
      <c r="J580" s="107"/>
      <c r="K580" s="196"/>
    </row>
    <row r="581" spans="1:11" s="88" customFormat="1" ht="13.5" hidden="1" customHeight="1">
      <c r="A581" s="193"/>
      <c r="B581" s="93" t="s">
        <v>6140</v>
      </c>
      <c r="C581" s="113" t="str">
        <f>Anexo_01!$B83</f>
        <v/>
      </c>
      <c r="D581" s="100"/>
      <c r="E581" s="101"/>
      <c r="F581" s="101"/>
      <c r="G581" s="101"/>
      <c r="H581" s="102"/>
      <c r="I581" s="94" t="str">
        <f t="shared" ref="I581:I587" si="63">IF(SUM(D581:H581)=0,"",SUM(D581:H581))</f>
        <v/>
      </c>
      <c r="J581" s="107"/>
      <c r="K581" s="196"/>
    </row>
    <row r="582" spans="1:11" s="88" customFormat="1" ht="13.5" hidden="1" customHeight="1">
      <c r="A582" s="193"/>
      <c r="B582" s="93" t="s">
        <v>6135</v>
      </c>
      <c r="C582" s="113" t="str">
        <f>CONCATENATE("10",Anexo_01!$P83)</f>
        <v>10</v>
      </c>
      <c r="D582" s="100"/>
      <c r="E582" s="101"/>
      <c r="F582" s="101"/>
      <c r="G582" s="101"/>
      <c r="H582" s="102"/>
      <c r="I582" s="94" t="str">
        <f t="shared" si="63"/>
        <v/>
      </c>
      <c r="J582" s="107"/>
      <c r="K582" s="196"/>
    </row>
    <row r="583" spans="1:11" s="88" customFormat="1" ht="13.5" hidden="1" customHeight="1">
      <c r="A583" s="193"/>
      <c r="B583" s="93" t="s">
        <v>6136</v>
      </c>
      <c r="C583" s="114">
        <f>Anexo_01!$F83</f>
        <v>0</v>
      </c>
      <c r="D583" s="100"/>
      <c r="E583" s="101"/>
      <c r="F583" s="101"/>
      <c r="G583" s="101"/>
      <c r="H583" s="102"/>
      <c r="I583" s="94" t="str">
        <f t="shared" si="63"/>
        <v/>
      </c>
      <c r="J583" s="107"/>
      <c r="K583" s="196"/>
    </row>
    <row r="584" spans="1:11" s="88" customFormat="1" ht="13.5" hidden="1" customHeight="1">
      <c r="A584" s="193"/>
      <c r="B584" s="93" t="s">
        <v>6137</v>
      </c>
      <c r="C584" s="113" t="str">
        <f>Anexo_01!$Q83</f>
        <v/>
      </c>
      <c r="D584" s="100"/>
      <c r="E584" s="101"/>
      <c r="F584" s="101"/>
      <c r="G584" s="101"/>
      <c r="H584" s="102"/>
      <c r="I584" s="94" t="str">
        <f t="shared" si="63"/>
        <v/>
      </c>
      <c r="J584" s="107"/>
      <c r="K584" s="196"/>
    </row>
    <row r="585" spans="1:11" s="88" customFormat="1" ht="13.5" hidden="1" customHeight="1">
      <c r="A585" s="193"/>
      <c r="B585" s="93" t="s">
        <v>6138</v>
      </c>
      <c r="C585" s="115"/>
      <c r="D585" s="100"/>
      <c r="E585" s="101"/>
      <c r="F585" s="101"/>
      <c r="G585" s="101"/>
      <c r="H585" s="102"/>
      <c r="I585" s="94" t="str">
        <f t="shared" si="63"/>
        <v/>
      </c>
      <c r="J585" s="107"/>
      <c r="K585" s="196"/>
    </row>
    <row r="586" spans="1:11" s="88" customFormat="1" ht="13.5" hidden="1" customHeight="1">
      <c r="A586" s="193"/>
      <c r="B586" s="93" t="s">
        <v>6139</v>
      </c>
      <c r="C586" s="198"/>
      <c r="D586" s="100"/>
      <c r="E586" s="101"/>
      <c r="F586" s="101"/>
      <c r="G586" s="101"/>
      <c r="H586" s="102"/>
      <c r="I586" s="94" t="str">
        <f t="shared" si="63"/>
        <v/>
      </c>
      <c r="J586" s="107"/>
      <c r="K586" s="196"/>
    </row>
    <row r="587" spans="1:11" ht="13.5" hidden="1" customHeight="1">
      <c r="A587" s="194"/>
      <c r="B587" s="95" t="s">
        <v>6143</v>
      </c>
      <c r="C587" s="199"/>
      <c r="D587" s="103"/>
      <c r="E587" s="104"/>
      <c r="F587" s="104"/>
      <c r="G587" s="104"/>
      <c r="H587" s="105"/>
      <c r="I587" s="96" t="str">
        <f t="shared" si="63"/>
        <v/>
      </c>
      <c r="J587" s="108"/>
      <c r="K587" s="197"/>
    </row>
    <row r="588" spans="1:11" s="88" customFormat="1" ht="13.5" hidden="1" customHeight="1">
      <c r="A588" s="192">
        <v>65</v>
      </c>
      <c r="B588" s="91" t="s">
        <v>6133</v>
      </c>
      <c r="C588" s="117">
        <f>Anexo_01!$I84</f>
        <v>0</v>
      </c>
      <c r="D588" s="97"/>
      <c r="E588" s="98"/>
      <c r="F588" s="98"/>
      <c r="G588" s="98"/>
      <c r="H588" s="99"/>
      <c r="I588" s="92" t="str">
        <f>IF(SUM(D588:H588)=0,"",SUM(D588:H588))</f>
        <v/>
      </c>
      <c r="J588" s="106"/>
      <c r="K588" s="195">
        <f>SUM(I588:I596)</f>
        <v>0</v>
      </c>
    </row>
    <row r="589" spans="1:11" s="88" customFormat="1" ht="13.5" hidden="1" customHeight="1">
      <c r="A589" s="193"/>
      <c r="B589" s="93" t="s">
        <v>6134</v>
      </c>
      <c r="C589" s="113" t="str">
        <f>Anexo_01!$D84</f>
        <v/>
      </c>
      <c r="D589" s="100"/>
      <c r="E589" s="101"/>
      <c r="F589" s="101"/>
      <c r="G589" s="101"/>
      <c r="H589" s="102"/>
      <c r="I589" s="94" t="str">
        <f>IF(SUM(D589:H589)=0,"",SUM(D589:H589))</f>
        <v/>
      </c>
      <c r="J589" s="107"/>
      <c r="K589" s="196"/>
    </row>
    <row r="590" spans="1:11" s="88" customFormat="1" ht="13.5" hidden="1" customHeight="1">
      <c r="A590" s="193"/>
      <c r="B590" s="93" t="s">
        <v>6140</v>
      </c>
      <c r="C590" s="113" t="str">
        <f>Anexo_01!$B84</f>
        <v/>
      </c>
      <c r="D590" s="100"/>
      <c r="E590" s="101"/>
      <c r="F590" s="101"/>
      <c r="G590" s="101"/>
      <c r="H590" s="102"/>
      <c r="I590" s="94" t="str">
        <f t="shared" ref="I590:I596" si="64">IF(SUM(D590:H590)=0,"",SUM(D590:H590))</f>
        <v/>
      </c>
      <c r="J590" s="107"/>
      <c r="K590" s="196"/>
    </row>
    <row r="591" spans="1:11" s="88" customFormat="1" ht="13.5" hidden="1" customHeight="1">
      <c r="A591" s="193"/>
      <c r="B591" s="93" t="s">
        <v>6135</v>
      </c>
      <c r="C591" s="113" t="str">
        <f>CONCATENATE("10",Anexo_01!$P84)</f>
        <v>10</v>
      </c>
      <c r="D591" s="100"/>
      <c r="E591" s="101"/>
      <c r="F591" s="101"/>
      <c r="G591" s="101"/>
      <c r="H591" s="102"/>
      <c r="I591" s="94" t="str">
        <f t="shared" si="64"/>
        <v/>
      </c>
      <c r="J591" s="107"/>
      <c r="K591" s="196"/>
    </row>
    <row r="592" spans="1:11" s="88" customFormat="1" ht="13.5" hidden="1" customHeight="1">
      <c r="A592" s="193"/>
      <c r="B592" s="93" t="s">
        <v>6136</v>
      </c>
      <c r="C592" s="114">
        <f>Anexo_01!$F84</f>
        <v>0</v>
      </c>
      <c r="D592" s="100"/>
      <c r="E592" s="101"/>
      <c r="F592" s="101"/>
      <c r="G592" s="101"/>
      <c r="H592" s="102"/>
      <c r="I592" s="94" t="str">
        <f t="shared" si="64"/>
        <v/>
      </c>
      <c r="J592" s="107"/>
      <c r="K592" s="196"/>
    </row>
    <row r="593" spans="1:11" s="88" customFormat="1" ht="13.5" hidden="1" customHeight="1">
      <c r="A593" s="193"/>
      <c r="B593" s="93" t="s">
        <v>6137</v>
      </c>
      <c r="C593" s="113" t="str">
        <f>Anexo_01!$Q84</f>
        <v/>
      </c>
      <c r="D593" s="100"/>
      <c r="E593" s="101"/>
      <c r="F593" s="101"/>
      <c r="G593" s="101"/>
      <c r="H593" s="102"/>
      <c r="I593" s="94" t="str">
        <f t="shared" si="64"/>
        <v/>
      </c>
      <c r="J593" s="107"/>
      <c r="K593" s="196"/>
    </row>
    <row r="594" spans="1:11" s="88" customFormat="1" ht="13.5" hidden="1" customHeight="1">
      <c r="A594" s="193"/>
      <c r="B594" s="93" t="s">
        <v>6138</v>
      </c>
      <c r="C594" s="115"/>
      <c r="D594" s="100"/>
      <c r="E594" s="101"/>
      <c r="F594" s="101"/>
      <c r="G594" s="101"/>
      <c r="H594" s="102"/>
      <c r="I594" s="94" t="str">
        <f t="shared" si="64"/>
        <v/>
      </c>
      <c r="J594" s="107"/>
      <c r="K594" s="196"/>
    </row>
    <row r="595" spans="1:11" s="88" customFormat="1" ht="13.5" hidden="1" customHeight="1">
      <c r="A595" s="193"/>
      <c r="B595" s="93" t="s">
        <v>6139</v>
      </c>
      <c r="C595" s="198"/>
      <c r="D595" s="100"/>
      <c r="E595" s="101"/>
      <c r="F595" s="101"/>
      <c r="G595" s="101"/>
      <c r="H595" s="102"/>
      <c r="I595" s="94" t="str">
        <f t="shared" si="64"/>
        <v/>
      </c>
      <c r="J595" s="107"/>
      <c r="K595" s="196"/>
    </row>
    <row r="596" spans="1:11" ht="13.5" hidden="1" customHeight="1">
      <c r="A596" s="194"/>
      <c r="B596" s="95" t="s">
        <v>6143</v>
      </c>
      <c r="C596" s="199"/>
      <c r="D596" s="103"/>
      <c r="E596" s="104"/>
      <c r="F596" s="104"/>
      <c r="G596" s="104"/>
      <c r="H596" s="105"/>
      <c r="I596" s="96" t="str">
        <f t="shared" si="64"/>
        <v/>
      </c>
      <c r="J596" s="108"/>
      <c r="K596" s="197"/>
    </row>
    <row r="597" spans="1:11" s="88" customFormat="1" ht="13.5" hidden="1" customHeight="1">
      <c r="A597" s="192">
        <v>66</v>
      </c>
      <c r="B597" s="91" t="s">
        <v>6133</v>
      </c>
      <c r="C597" s="117">
        <f>Anexo_01!$I85</f>
        <v>0</v>
      </c>
      <c r="D597" s="97"/>
      <c r="E597" s="98"/>
      <c r="F597" s="98"/>
      <c r="G597" s="98"/>
      <c r="H597" s="99"/>
      <c r="I597" s="92" t="str">
        <f>IF(SUM(D597:H597)=0,"",SUM(D597:H597))</f>
        <v/>
      </c>
      <c r="J597" s="106"/>
      <c r="K597" s="195">
        <f>SUM(I597:I605)</f>
        <v>0</v>
      </c>
    </row>
    <row r="598" spans="1:11" s="88" customFormat="1" ht="13.5" hidden="1" customHeight="1">
      <c r="A598" s="193"/>
      <c r="B598" s="93" t="s">
        <v>6134</v>
      </c>
      <c r="C598" s="113" t="str">
        <f>Anexo_01!$D85</f>
        <v/>
      </c>
      <c r="D598" s="100"/>
      <c r="E598" s="101"/>
      <c r="F598" s="101"/>
      <c r="G598" s="101"/>
      <c r="H598" s="102"/>
      <c r="I598" s="94" t="str">
        <f>IF(SUM(D598:H598)=0,"",SUM(D598:H598))</f>
        <v/>
      </c>
      <c r="J598" s="107"/>
      <c r="K598" s="196"/>
    </row>
    <row r="599" spans="1:11" s="88" customFormat="1" ht="13.5" hidden="1" customHeight="1">
      <c r="A599" s="193"/>
      <c r="B599" s="93" t="s">
        <v>6140</v>
      </c>
      <c r="C599" s="113" t="str">
        <f>Anexo_01!$B85</f>
        <v/>
      </c>
      <c r="D599" s="100"/>
      <c r="E599" s="101"/>
      <c r="F599" s="101"/>
      <c r="G599" s="101"/>
      <c r="H599" s="102"/>
      <c r="I599" s="94" t="str">
        <f t="shared" ref="I599:I605" si="65">IF(SUM(D599:H599)=0,"",SUM(D599:H599))</f>
        <v/>
      </c>
      <c r="J599" s="107"/>
      <c r="K599" s="196"/>
    </row>
    <row r="600" spans="1:11" s="88" customFormat="1" ht="13.5" hidden="1" customHeight="1">
      <c r="A600" s="193"/>
      <c r="B600" s="93" t="s">
        <v>6135</v>
      </c>
      <c r="C600" s="113" t="str">
        <f>CONCATENATE("10",Anexo_01!$P85)</f>
        <v>10</v>
      </c>
      <c r="D600" s="100"/>
      <c r="E600" s="101"/>
      <c r="F600" s="101"/>
      <c r="G600" s="101"/>
      <c r="H600" s="102"/>
      <c r="I600" s="94" t="str">
        <f t="shared" si="65"/>
        <v/>
      </c>
      <c r="J600" s="107"/>
      <c r="K600" s="196"/>
    </row>
    <row r="601" spans="1:11" s="88" customFormat="1" ht="13.5" hidden="1" customHeight="1">
      <c r="A601" s="193"/>
      <c r="B601" s="93" t="s">
        <v>6136</v>
      </c>
      <c r="C601" s="114">
        <f>Anexo_01!$F85</f>
        <v>0</v>
      </c>
      <c r="D601" s="100"/>
      <c r="E601" s="101"/>
      <c r="F601" s="101"/>
      <c r="G601" s="101"/>
      <c r="H601" s="102"/>
      <c r="I601" s="94" t="str">
        <f t="shared" si="65"/>
        <v/>
      </c>
      <c r="J601" s="107"/>
      <c r="K601" s="196"/>
    </row>
    <row r="602" spans="1:11" s="88" customFormat="1" ht="13.5" hidden="1" customHeight="1">
      <c r="A602" s="193"/>
      <c r="B602" s="93" t="s">
        <v>6137</v>
      </c>
      <c r="C602" s="113" t="str">
        <f>Anexo_01!$Q85</f>
        <v/>
      </c>
      <c r="D602" s="100"/>
      <c r="E602" s="101"/>
      <c r="F602" s="101"/>
      <c r="G602" s="101"/>
      <c r="H602" s="102"/>
      <c r="I602" s="94" t="str">
        <f t="shared" si="65"/>
        <v/>
      </c>
      <c r="J602" s="107"/>
      <c r="K602" s="196"/>
    </row>
    <row r="603" spans="1:11" s="88" customFormat="1" ht="13.5" hidden="1" customHeight="1">
      <c r="A603" s="193"/>
      <c r="B603" s="93" t="s">
        <v>6138</v>
      </c>
      <c r="C603" s="115"/>
      <c r="D603" s="100"/>
      <c r="E603" s="101"/>
      <c r="F603" s="101"/>
      <c r="G603" s="101"/>
      <c r="H603" s="102"/>
      <c r="I603" s="94" t="str">
        <f t="shared" si="65"/>
        <v/>
      </c>
      <c r="J603" s="107"/>
      <c r="K603" s="196"/>
    </row>
    <row r="604" spans="1:11" s="88" customFormat="1" ht="13.5" hidden="1" customHeight="1">
      <c r="A604" s="193"/>
      <c r="B604" s="93" t="s">
        <v>6139</v>
      </c>
      <c r="C604" s="198"/>
      <c r="D604" s="100"/>
      <c r="E604" s="101"/>
      <c r="F604" s="101"/>
      <c r="G604" s="101"/>
      <c r="H604" s="102"/>
      <c r="I604" s="94" t="str">
        <f t="shared" si="65"/>
        <v/>
      </c>
      <c r="J604" s="107"/>
      <c r="K604" s="196"/>
    </row>
    <row r="605" spans="1:11" ht="13.5" hidden="1" customHeight="1">
      <c r="A605" s="194"/>
      <c r="B605" s="95" t="s">
        <v>6143</v>
      </c>
      <c r="C605" s="199"/>
      <c r="D605" s="103"/>
      <c r="E605" s="104"/>
      <c r="F605" s="104"/>
      <c r="G605" s="104"/>
      <c r="H605" s="105"/>
      <c r="I605" s="96" t="str">
        <f t="shared" si="65"/>
        <v/>
      </c>
      <c r="J605" s="108"/>
      <c r="K605" s="197"/>
    </row>
    <row r="606" spans="1:11" s="88" customFormat="1" ht="13.5" hidden="1" customHeight="1">
      <c r="A606" s="192">
        <v>67</v>
      </c>
      <c r="B606" s="91" t="s">
        <v>6133</v>
      </c>
      <c r="C606" s="117">
        <f>Anexo_01!$I86</f>
        <v>0</v>
      </c>
      <c r="D606" s="97"/>
      <c r="E606" s="98"/>
      <c r="F606" s="98"/>
      <c r="G606" s="98"/>
      <c r="H606" s="99"/>
      <c r="I606" s="92" t="str">
        <f>IF(SUM(D606:H606)=0,"",SUM(D606:H606))</f>
        <v/>
      </c>
      <c r="J606" s="106"/>
      <c r="K606" s="195">
        <f>SUM(I606:I614)</f>
        <v>0</v>
      </c>
    </row>
    <row r="607" spans="1:11" s="88" customFormat="1" ht="13.5" hidden="1" customHeight="1">
      <c r="A607" s="193"/>
      <c r="B607" s="93" t="s">
        <v>6134</v>
      </c>
      <c r="C607" s="113" t="str">
        <f>Anexo_01!$D86</f>
        <v/>
      </c>
      <c r="D607" s="100"/>
      <c r="E607" s="101"/>
      <c r="F607" s="101"/>
      <c r="G607" s="101"/>
      <c r="H607" s="102"/>
      <c r="I607" s="94" t="str">
        <f>IF(SUM(D607:H607)=0,"",SUM(D607:H607))</f>
        <v/>
      </c>
      <c r="J607" s="107"/>
      <c r="K607" s="196"/>
    </row>
    <row r="608" spans="1:11" s="88" customFormat="1" ht="13.5" hidden="1" customHeight="1">
      <c r="A608" s="193"/>
      <c r="B608" s="93" t="s">
        <v>6140</v>
      </c>
      <c r="C608" s="113" t="str">
        <f>Anexo_01!$B86</f>
        <v/>
      </c>
      <c r="D608" s="100"/>
      <c r="E608" s="101"/>
      <c r="F608" s="101"/>
      <c r="G608" s="101"/>
      <c r="H608" s="102"/>
      <c r="I608" s="94" t="str">
        <f t="shared" ref="I608:I614" si="66">IF(SUM(D608:H608)=0,"",SUM(D608:H608))</f>
        <v/>
      </c>
      <c r="J608" s="107"/>
      <c r="K608" s="196"/>
    </row>
    <row r="609" spans="1:11" s="88" customFormat="1" ht="13.5" hidden="1" customHeight="1">
      <c r="A609" s="193"/>
      <c r="B609" s="93" t="s">
        <v>6135</v>
      </c>
      <c r="C609" s="113" t="str">
        <f>CONCATENATE("10",Anexo_01!$P86)</f>
        <v>10</v>
      </c>
      <c r="D609" s="100"/>
      <c r="E609" s="101"/>
      <c r="F609" s="101"/>
      <c r="G609" s="101"/>
      <c r="H609" s="102"/>
      <c r="I609" s="94" t="str">
        <f t="shared" si="66"/>
        <v/>
      </c>
      <c r="J609" s="107"/>
      <c r="K609" s="196"/>
    </row>
    <row r="610" spans="1:11" s="88" customFormat="1" ht="13.5" hidden="1" customHeight="1">
      <c r="A610" s="193"/>
      <c r="B610" s="93" t="s">
        <v>6136</v>
      </c>
      <c r="C610" s="114">
        <f>Anexo_01!$F86</f>
        <v>0</v>
      </c>
      <c r="D610" s="100"/>
      <c r="E610" s="101"/>
      <c r="F610" s="101"/>
      <c r="G610" s="101"/>
      <c r="H610" s="102"/>
      <c r="I610" s="94" t="str">
        <f t="shared" si="66"/>
        <v/>
      </c>
      <c r="J610" s="107"/>
      <c r="K610" s="196"/>
    </row>
    <row r="611" spans="1:11" s="88" customFormat="1" ht="13.5" hidden="1" customHeight="1">
      <c r="A611" s="193"/>
      <c r="B611" s="93" t="s">
        <v>6137</v>
      </c>
      <c r="C611" s="113" t="str">
        <f>Anexo_01!$Q86</f>
        <v/>
      </c>
      <c r="D611" s="100"/>
      <c r="E611" s="101"/>
      <c r="F611" s="101"/>
      <c r="G611" s="101"/>
      <c r="H611" s="102"/>
      <c r="I611" s="94" t="str">
        <f t="shared" si="66"/>
        <v/>
      </c>
      <c r="J611" s="107"/>
      <c r="K611" s="196"/>
    </row>
    <row r="612" spans="1:11" s="88" customFormat="1" ht="13.5" hidden="1" customHeight="1">
      <c r="A612" s="193"/>
      <c r="B612" s="93" t="s">
        <v>6138</v>
      </c>
      <c r="C612" s="115"/>
      <c r="D612" s="100"/>
      <c r="E612" s="101"/>
      <c r="F612" s="101"/>
      <c r="G612" s="101"/>
      <c r="H612" s="102"/>
      <c r="I612" s="94" t="str">
        <f t="shared" si="66"/>
        <v/>
      </c>
      <c r="J612" s="107"/>
      <c r="K612" s="196"/>
    </row>
    <row r="613" spans="1:11" s="88" customFormat="1" ht="13.5" hidden="1" customHeight="1">
      <c r="A613" s="193"/>
      <c r="B613" s="93" t="s">
        <v>6139</v>
      </c>
      <c r="C613" s="198"/>
      <c r="D613" s="100"/>
      <c r="E613" s="101"/>
      <c r="F613" s="101"/>
      <c r="G613" s="101"/>
      <c r="H613" s="102"/>
      <c r="I613" s="94" t="str">
        <f t="shared" si="66"/>
        <v/>
      </c>
      <c r="J613" s="107"/>
      <c r="K613" s="196"/>
    </row>
    <row r="614" spans="1:11" ht="13.5" hidden="1" customHeight="1">
      <c r="A614" s="194"/>
      <c r="B614" s="95" t="s">
        <v>6143</v>
      </c>
      <c r="C614" s="199"/>
      <c r="D614" s="103"/>
      <c r="E614" s="104"/>
      <c r="F614" s="104"/>
      <c r="G614" s="104"/>
      <c r="H614" s="105"/>
      <c r="I614" s="96" t="str">
        <f t="shared" si="66"/>
        <v/>
      </c>
      <c r="J614" s="108"/>
      <c r="K614" s="197"/>
    </row>
    <row r="615" spans="1:11" s="88" customFormat="1" ht="13.5" hidden="1" customHeight="1">
      <c r="A615" s="192">
        <v>68</v>
      </c>
      <c r="B615" s="91" t="s">
        <v>6133</v>
      </c>
      <c r="C615" s="117">
        <f>Anexo_01!$I87</f>
        <v>0</v>
      </c>
      <c r="D615" s="97"/>
      <c r="E615" s="98"/>
      <c r="F615" s="98"/>
      <c r="G615" s="98"/>
      <c r="H615" s="99"/>
      <c r="I615" s="92" t="str">
        <f>IF(SUM(D615:H615)=0,"",SUM(D615:H615))</f>
        <v/>
      </c>
      <c r="J615" s="106"/>
      <c r="K615" s="195">
        <f>SUM(I615:I623)</f>
        <v>0</v>
      </c>
    </row>
    <row r="616" spans="1:11" s="88" customFormat="1" ht="13.5" hidden="1" customHeight="1">
      <c r="A616" s="193"/>
      <c r="B616" s="93" t="s">
        <v>6134</v>
      </c>
      <c r="C616" s="113" t="str">
        <f>Anexo_01!$D87</f>
        <v/>
      </c>
      <c r="D616" s="100"/>
      <c r="E616" s="101"/>
      <c r="F616" s="101"/>
      <c r="G616" s="101"/>
      <c r="H616" s="102"/>
      <c r="I616" s="94" t="str">
        <f>IF(SUM(D616:H616)=0,"",SUM(D616:H616))</f>
        <v/>
      </c>
      <c r="J616" s="107"/>
      <c r="K616" s="196"/>
    </row>
    <row r="617" spans="1:11" s="88" customFormat="1" ht="13.5" hidden="1" customHeight="1">
      <c r="A617" s="193"/>
      <c r="B617" s="93" t="s">
        <v>6140</v>
      </c>
      <c r="C617" s="113" t="str">
        <f>Anexo_01!$B87</f>
        <v/>
      </c>
      <c r="D617" s="100"/>
      <c r="E617" s="101"/>
      <c r="F617" s="101"/>
      <c r="G617" s="101"/>
      <c r="H617" s="102"/>
      <c r="I617" s="94" t="str">
        <f t="shared" ref="I617:I623" si="67">IF(SUM(D617:H617)=0,"",SUM(D617:H617))</f>
        <v/>
      </c>
      <c r="J617" s="107"/>
      <c r="K617" s="196"/>
    </row>
    <row r="618" spans="1:11" s="88" customFormat="1" ht="13.5" hidden="1" customHeight="1">
      <c r="A618" s="193"/>
      <c r="B618" s="93" t="s">
        <v>6135</v>
      </c>
      <c r="C618" s="113" t="str">
        <f>CONCATENATE("10",Anexo_01!$P87)</f>
        <v>10</v>
      </c>
      <c r="D618" s="100"/>
      <c r="E618" s="101"/>
      <c r="F618" s="101"/>
      <c r="G618" s="101"/>
      <c r="H618" s="102"/>
      <c r="I618" s="94" t="str">
        <f t="shared" si="67"/>
        <v/>
      </c>
      <c r="J618" s="107"/>
      <c r="K618" s="196"/>
    </row>
    <row r="619" spans="1:11" s="88" customFormat="1" ht="13.5" hidden="1" customHeight="1">
      <c r="A619" s="193"/>
      <c r="B619" s="93" t="s">
        <v>6136</v>
      </c>
      <c r="C619" s="114">
        <f>Anexo_01!$F87</f>
        <v>0</v>
      </c>
      <c r="D619" s="100"/>
      <c r="E619" s="101"/>
      <c r="F619" s="101"/>
      <c r="G619" s="101"/>
      <c r="H619" s="102"/>
      <c r="I619" s="94" t="str">
        <f t="shared" si="67"/>
        <v/>
      </c>
      <c r="J619" s="107"/>
      <c r="K619" s="196"/>
    </row>
    <row r="620" spans="1:11" s="88" customFormat="1" ht="13.5" hidden="1" customHeight="1">
      <c r="A620" s="193"/>
      <c r="B620" s="93" t="s">
        <v>6137</v>
      </c>
      <c r="C620" s="113" t="str">
        <f>Anexo_01!$Q87</f>
        <v/>
      </c>
      <c r="D620" s="100"/>
      <c r="E620" s="101"/>
      <c r="F620" s="101"/>
      <c r="G620" s="101"/>
      <c r="H620" s="102"/>
      <c r="I620" s="94" t="str">
        <f t="shared" si="67"/>
        <v/>
      </c>
      <c r="J620" s="107"/>
      <c r="K620" s="196"/>
    </row>
    <row r="621" spans="1:11" s="88" customFormat="1" ht="13.5" hidden="1" customHeight="1">
      <c r="A621" s="193"/>
      <c r="B621" s="93" t="s">
        <v>6138</v>
      </c>
      <c r="C621" s="115"/>
      <c r="D621" s="100"/>
      <c r="E621" s="101"/>
      <c r="F621" s="101"/>
      <c r="G621" s="101"/>
      <c r="H621" s="102"/>
      <c r="I621" s="94" t="str">
        <f t="shared" si="67"/>
        <v/>
      </c>
      <c r="J621" s="107"/>
      <c r="K621" s="196"/>
    </row>
    <row r="622" spans="1:11" s="88" customFormat="1" ht="13.5" hidden="1" customHeight="1">
      <c r="A622" s="193"/>
      <c r="B622" s="93" t="s">
        <v>6139</v>
      </c>
      <c r="C622" s="198"/>
      <c r="D622" s="100"/>
      <c r="E622" s="101"/>
      <c r="F622" s="101"/>
      <c r="G622" s="101"/>
      <c r="H622" s="102"/>
      <c r="I622" s="94" t="str">
        <f t="shared" si="67"/>
        <v/>
      </c>
      <c r="J622" s="107"/>
      <c r="K622" s="196"/>
    </row>
    <row r="623" spans="1:11" ht="13.5" hidden="1" customHeight="1">
      <c r="A623" s="194"/>
      <c r="B623" s="95" t="s">
        <v>6143</v>
      </c>
      <c r="C623" s="199"/>
      <c r="D623" s="103"/>
      <c r="E623" s="104"/>
      <c r="F623" s="104"/>
      <c r="G623" s="104"/>
      <c r="H623" s="105"/>
      <c r="I623" s="96" t="str">
        <f t="shared" si="67"/>
        <v/>
      </c>
      <c r="J623" s="108"/>
      <c r="K623" s="197"/>
    </row>
    <row r="624" spans="1:11" s="88" customFormat="1" ht="13.5" hidden="1" customHeight="1">
      <c r="A624" s="192">
        <v>69</v>
      </c>
      <c r="B624" s="91" t="s">
        <v>6133</v>
      </c>
      <c r="C624" s="117">
        <f>Anexo_01!$I88</f>
        <v>0</v>
      </c>
      <c r="D624" s="97"/>
      <c r="E624" s="98"/>
      <c r="F624" s="98"/>
      <c r="G624" s="98"/>
      <c r="H624" s="99"/>
      <c r="I624" s="92" t="str">
        <f>IF(SUM(D624:H624)=0,"",SUM(D624:H624))</f>
        <v/>
      </c>
      <c r="J624" s="106"/>
      <c r="K624" s="195">
        <f>SUM(I624:I632)</f>
        <v>0</v>
      </c>
    </row>
    <row r="625" spans="1:11" s="88" customFormat="1" ht="13.5" hidden="1" customHeight="1">
      <c r="A625" s="193"/>
      <c r="B625" s="93" t="s">
        <v>6134</v>
      </c>
      <c r="C625" s="113" t="str">
        <f>Anexo_01!$D88</f>
        <v/>
      </c>
      <c r="D625" s="100"/>
      <c r="E625" s="101"/>
      <c r="F625" s="101"/>
      <c r="G625" s="101"/>
      <c r="H625" s="102"/>
      <c r="I625" s="94" t="str">
        <f>IF(SUM(D625:H625)=0,"",SUM(D625:H625))</f>
        <v/>
      </c>
      <c r="J625" s="107"/>
      <c r="K625" s="196"/>
    </row>
    <row r="626" spans="1:11" s="88" customFormat="1" ht="13.5" hidden="1" customHeight="1">
      <c r="A626" s="193"/>
      <c r="B626" s="93" t="s">
        <v>6140</v>
      </c>
      <c r="C626" s="113" t="str">
        <f>Anexo_01!$B88</f>
        <v/>
      </c>
      <c r="D626" s="100"/>
      <c r="E626" s="101"/>
      <c r="F626" s="101"/>
      <c r="G626" s="101"/>
      <c r="H626" s="102"/>
      <c r="I626" s="94" t="str">
        <f t="shared" ref="I626:I632" si="68">IF(SUM(D626:H626)=0,"",SUM(D626:H626))</f>
        <v/>
      </c>
      <c r="J626" s="107"/>
      <c r="K626" s="196"/>
    </row>
    <row r="627" spans="1:11" s="88" customFormat="1" ht="13.5" hidden="1" customHeight="1">
      <c r="A627" s="193"/>
      <c r="B627" s="93" t="s">
        <v>6135</v>
      </c>
      <c r="C627" s="113" t="str">
        <f>CONCATENATE("10",Anexo_01!$P88)</f>
        <v>10</v>
      </c>
      <c r="D627" s="100"/>
      <c r="E627" s="101"/>
      <c r="F627" s="101"/>
      <c r="G627" s="101"/>
      <c r="H627" s="102"/>
      <c r="I627" s="94" t="str">
        <f t="shared" si="68"/>
        <v/>
      </c>
      <c r="J627" s="107"/>
      <c r="K627" s="196"/>
    </row>
    <row r="628" spans="1:11" s="88" customFormat="1" ht="13.5" hidden="1" customHeight="1">
      <c r="A628" s="193"/>
      <c r="B628" s="93" t="s">
        <v>6136</v>
      </c>
      <c r="C628" s="114">
        <f>Anexo_01!$F88</f>
        <v>0</v>
      </c>
      <c r="D628" s="100"/>
      <c r="E628" s="101"/>
      <c r="F628" s="101"/>
      <c r="G628" s="101"/>
      <c r="H628" s="102"/>
      <c r="I628" s="94" t="str">
        <f t="shared" si="68"/>
        <v/>
      </c>
      <c r="J628" s="107"/>
      <c r="K628" s="196"/>
    </row>
    <row r="629" spans="1:11" s="88" customFormat="1" ht="13.5" hidden="1" customHeight="1">
      <c r="A629" s="193"/>
      <c r="B629" s="93" t="s">
        <v>6137</v>
      </c>
      <c r="C629" s="113" t="str">
        <f>Anexo_01!$Q88</f>
        <v/>
      </c>
      <c r="D629" s="100"/>
      <c r="E629" s="101"/>
      <c r="F629" s="101"/>
      <c r="G629" s="101"/>
      <c r="H629" s="102"/>
      <c r="I629" s="94" t="str">
        <f t="shared" si="68"/>
        <v/>
      </c>
      <c r="J629" s="107"/>
      <c r="K629" s="196"/>
    </row>
    <row r="630" spans="1:11" s="88" customFormat="1" ht="13.5" hidden="1" customHeight="1">
      <c r="A630" s="193"/>
      <c r="B630" s="93" t="s">
        <v>6138</v>
      </c>
      <c r="C630" s="115"/>
      <c r="D630" s="100"/>
      <c r="E630" s="101"/>
      <c r="F630" s="101"/>
      <c r="G630" s="101"/>
      <c r="H630" s="102"/>
      <c r="I630" s="94" t="str">
        <f t="shared" si="68"/>
        <v/>
      </c>
      <c r="J630" s="107"/>
      <c r="K630" s="196"/>
    </row>
    <row r="631" spans="1:11" s="88" customFormat="1" ht="13.5" hidden="1" customHeight="1">
      <c r="A631" s="193"/>
      <c r="B631" s="93" t="s">
        <v>6139</v>
      </c>
      <c r="C631" s="198"/>
      <c r="D631" s="100"/>
      <c r="E631" s="101"/>
      <c r="F631" s="101"/>
      <c r="G631" s="101"/>
      <c r="H631" s="102"/>
      <c r="I631" s="94" t="str">
        <f t="shared" si="68"/>
        <v/>
      </c>
      <c r="J631" s="107"/>
      <c r="K631" s="196"/>
    </row>
    <row r="632" spans="1:11" ht="13.5" hidden="1" customHeight="1">
      <c r="A632" s="194"/>
      <c r="B632" s="95" t="s">
        <v>6143</v>
      </c>
      <c r="C632" s="199"/>
      <c r="D632" s="103"/>
      <c r="E632" s="104"/>
      <c r="F632" s="104"/>
      <c r="G632" s="104"/>
      <c r="H632" s="105"/>
      <c r="I632" s="96" t="str">
        <f t="shared" si="68"/>
        <v/>
      </c>
      <c r="J632" s="108"/>
      <c r="K632" s="197"/>
    </row>
    <row r="633" spans="1:11" s="88" customFormat="1" ht="13.5" hidden="1" customHeight="1">
      <c r="A633" s="192">
        <v>70</v>
      </c>
      <c r="B633" s="91" t="s">
        <v>6133</v>
      </c>
      <c r="C633" s="117">
        <f>Anexo_01!$I89</f>
        <v>0</v>
      </c>
      <c r="D633" s="97"/>
      <c r="E633" s="98"/>
      <c r="F633" s="98"/>
      <c r="G633" s="98"/>
      <c r="H633" s="99"/>
      <c r="I633" s="92" t="str">
        <f>IF(SUM(D633:H633)=0,"",SUM(D633:H633))</f>
        <v/>
      </c>
      <c r="J633" s="106"/>
      <c r="K633" s="195">
        <f>SUM(I633:I641)</f>
        <v>0</v>
      </c>
    </row>
    <row r="634" spans="1:11" s="88" customFormat="1" ht="13.5" hidden="1" customHeight="1">
      <c r="A634" s="193"/>
      <c r="B634" s="93" t="s">
        <v>6134</v>
      </c>
      <c r="C634" s="113" t="str">
        <f>Anexo_01!$D89</f>
        <v/>
      </c>
      <c r="D634" s="100"/>
      <c r="E634" s="101"/>
      <c r="F634" s="101"/>
      <c r="G634" s="101"/>
      <c r="H634" s="102"/>
      <c r="I634" s="94" t="str">
        <f>IF(SUM(D634:H634)=0,"",SUM(D634:H634))</f>
        <v/>
      </c>
      <c r="J634" s="107"/>
      <c r="K634" s="196"/>
    </row>
    <row r="635" spans="1:11" s="88" customFormat="1" ht="13.5" hidden="1" customHeight="1">
      <c r="A635" s="193"/>
      <c r="B635" s="93" t="s">
        <v>6140</v>
      </c>
      <c r="C635" s="113" t="str">
        <f>Anexo_01!$B89</f>
        <v/>
      </c>
      <c r="D635" s="100"/>
      <c r="E635" s="101"/>
      <c r="F635" s="101"/>
      <c r="G635" s="101"/>
      <c r="H635" s="102"/>
      <c r="I635" s="94" t="str">
        <f t="shared" ref="I635:I641" si="69">IF(SUM(D635:H635)=0,"",SUM(D635:H635))</f>
        <v/>
      </c>
      <c r="J635" s="107"/>
      <c r="K635" s="196"/>
    </row>
    <row r="636" spans="1:11" s="88" customFormat="1" ht="13.5" hidden="1" customHeight="1">
      <c r="A636" s="193"/>
      <c r="B636" s="93" t="s">
        <v>6135</v>
      </c>
      <c r="C636" s="113" t="str">
        <f>CONCATENATE("10",Anexo_01!$P89)</f>
        <v>10</v>
      </c>
      <c r="D636" s="100"/>
      <c r="E636" s="101"/>
      <c r="F636" s="101"/>
      <c r="G636" s="101"/>
      <c r="H636" s="102"/>
      <c r="I636" s="94" t="str">
        <f t="shared" si="69"/>
        <v/>
      </c>
      <c r="J636" s="107"/>
      <c r="K636" s="196"/>
    </row>
    <row r="637" spans="1:11" s="88" customFormat="1" ht="13.5" hidden="1" customHeight="1">
      <c r="A637" s="193"/>
      <c r="B637" s="93" t="s">
        <v>6136</v>
      </c>
      <c r="C637" s="114">
        <f>Anexo_01!$F89</f>
        <v>0</v>
      </c>
      <c r="D637" s="100"/>
      <c r="E637" s="101"/>
      <c r="F637" s="101"/>
      <c r="G637" s="101"/>
      <c r="H637" s="102"/>
      <c r="I637" s="94" t="str">
        <f t="shared" si="69"/>
        <v/>
      </c>
      <c r="J637" s="107"/>
      <c r="K637" s="196"/>
    </row>
    <row r="638" spans="1:11" s="88" customFormat="1" ht="13.5" hidden="1" customHeight="1">
      <c r="A638" s="193"/>
      <c r="B638" s="93" t="s">
        <v>6137</v>
      </c>
      <c r="C638" s="113" t="str">
        <f>Anexo_01!$Q89</f>
        <v/>
      </c>
      <c r="D638" s="100"/>
      <c r="E638" s="101"/>
      <c r="F638" s="101"/>
      <c r="G638" s="101"/>
      <c r="H638" s="102"/>
      <c r="I638" s="94" t="str">
        <f t="shared" si="69"/>
        <v/>
      </c>
      <c r="J638" s="107"/>
      <c r="K638" s="196"/>
    </row>
    <row r="639" spans="1:11" s="88" customFormat="1" ht="13.5" hidden="1" customHeight="1">
      <c r="A639" s="193"/>
      <c r="B639" s="93" t="s">
        <v>6138</v>
      </c>
      <c r="C639" s="115"/>
      <c r="D639" s="100"/>
      <c r="E639" s="101"/>
      <c r="F639" s="101"/>
      <c r="G639" s="101"/>
      <c r="H639" s="102"/>
      <c r="I639" s="94" t="str">
        <f t="shared" si="69"/>
        <v/>
      </c>
      <c r="J639" s="107"/>
      <c r="K639" s="196"/>
    </row>
    <row r="640" spans="1:11" s="88" customFormat="1" ht="13.5" hidden="1" customHeight="1">
      <c r="A640" s="193"/>
      <c r="B640" s="93" t="s">
        <v>6139</v>
      </c>
      <c r="C640" s="198"/>
      <c r="D640" s="100"/>
      <c r="E640" s="101"/>
      <c r="F640" s="101"/>
      <c r="G640" s="101"/>
      <c r="H640" s="102"/>
      <c r="I640" s="94" t="str">
        <f t="shared" si="69"/>
        <v/>
      </c>
      <c r="J640" s="107"/>
      <c r="K640" s="196"/>
    </row>
    <row r="641" spans="1:11" ht="13.5" hidden="1" customHeight="1">
      <c r="A641" s="194"/>
      <c r="B641" s="95" t="s">
        <v>6143</v>
      </c>
      <c r="C641" s="199"/>
      <c r="D641" s="103"/>
      <c r="E641" s="104"/>
      <c r="F641" s="104"/>
      <c r="G641" s="104"/>
      <c r="H641" s="105"/>
      <c r="I641" s="96" t="str">
        <f t="shared" si="69"/>
        <v/>
      </c>
      <c r="J641" s="108"/>
      <c r="K641" s="197"/>
    </row>
    <row r="642" spans="1:11" s="88" customFormat="1" ht="13.5" hidden="1" customHeight="1">
      <c r="A642" s="192">
        <v>71</v>
      </c>
      <c r="B642" s="91" t="s">
        <v>6133</v>
      </c>
      <c r="C642" s="117">
        <f>Anexo_01!$I90</f>
        <v>0</v>
      </c>
      <c r="D642" s="97"/>
      <c r="E642" s="98"/>
      <c r="F642" s="98"/>
      <c r="G642" s="98"/>
      <c r="H642" s="99"/>
      <c r="I642" s="92" t="str">
        <f>IF(SUM(D642:H642)=0,"",SUM(D642:H642))</f>
        <v/>
      </c>
      <c r="J642" s="106"/>
      <c r="K642" s="195">
        <f>SUM(I642:I650)</f>
        <v>0</v>
      </c>
    </row>
    <row r="643" spans="1:11" s="88" customFormat="1" ht="13.5" hidden="1" customHeight="1">
      <c r="A643" s="193"/>
      <c r="B643" s="93" t="s">
        <v>6134</v>
      </c>
      <c r="C643" s="113" t="str">
        <f>Anexo_01!$D90</f>
        <v/>
      </c>
      <c r="D643" s="100"/>
      <c r="E643" s="101"/>
      <c r="F643" s="101"/>
      <c r="G643" s="101"/>
      <c r="H643" s="102"/>
      <c r="I643" s="94" t="str">
        <f>IF(SUM(D643:H643)=0,"",SUM(D643:H643))</f>
        <v/>
      </c>
      <c r="J643" s="107"/>
      <c r="K643" s="196"/>
    </row>
    <row r="644" spans="1:11" s="88" customFormat="1" ht="13.5" hidden="1" customHeight="1">
      <c r="A644" s="193"/>
      <c r="B644" s="93" t="s">
        <v>6140</v>
      </c>
      <c r="C644" s="113" t="str">
        <f>Anexo_01!$B90</f>
        <v/>
      </c>
      <c r="D644" s="100"/>
      <c r="E644" s="101"/>
      <c r="F644" s="101"/>
      <c r="G644" s="101"/>
      <c r="H644" s="102"/>
      <c r="I644" s="94" t="str">
        <f t="shared" ref="I644:I650" si="70">IF(SUM(D644:H644)=0,"",SUM(D644:H644))</f>
        <v/>
      </c>
      <c r="J644" s="107"/>
      <c r="K644" s="196"/>
    </row>
    <row r="645" spans="1:11" s="88" customFormat="1" ht="13.5" hidden="1" customHeight="1">
      <c r="A645" s="193"/>
      <c r="B645" s="93" t="s">
        <v>6135</v>
      </c>
      <c r="C645" s="113" t="str">
        <f>CONCATENATE("10",Anexo_01!$P90)</f>
        <v>10</v>
      </c>
      <c r="D645" s="100"/>
      <c r="E645" s="101"/>
      <c r="F645" s="101"/>
      <c r="G645" s="101"/>
      <c r="H645" s="102"/>
      <c r="I645" s="94" t="str">
        <f t="shared" si="70"/>
        <v/>
      </c>
      <c r="J645" s="107"/>
      <c r="K645" s="196"/>
    </row>
    <row r="646" spans="1:11" s="88" customFormat="1" ht="13.5" hidden="1" customHeight="1">
      <c r="A646" s="193"/>
      <c r="B646" s="93" t="s">
        <v>6136</v>
      </c>
      <c r="C646" s="114">
        <f>Anexo_01!$F90</f>
        <v>0</v>
      </c>
      <c r="D646" s="100"/>
      <c r="E646" s="101"/>
      <c r="F646" s="101"/>
      <c r="G646" s="101"/>
      <c r="H646" s="102"/>
      <c r="I646" s="94" t="str">
        <f t="shared" si="70"/>
        <v/>
      </c>
      <c r="J646" s="107"/>
      <c r="K646" s="196"/>
    </row>
    <row r="647" spans="1:11" s="88" customFormat="1" ht="13.5" hidden="1" customHeight="1">
      <c r="A647" s="193"/>
      <c r="B647" s="93" t="s">
        <v>6137</v>
      </c>
      <c r="C647" s="113" t="str">
        <f>Anexo_01!$Q90</f>
        <v/>
      </c>
      <c r="D647" s="100"/>
      <c r="E647" s="101"/>
      <c r="F647" s="101"/>
      <c r="G647" s="101"/>
      <c r="H647" s="102"/>
      <c r="I647" s="94" t="str">
        <f t="shared" si="70"/>
        <v/>
      </c>
      <c r="J647" s="107"/>
      <c r="K647" s="196"/>
    </row>
    <row r="648" spans="1:11" s="88" customFormat="1" ht="13.5" hidden="1" customHeight="1">
      <c r="A648" s="193"/>
      <c r="B648" s="93" t="s">
        <v>6138</v>
      </c>
      <c r="C648" s="115"/>
      <c r="D648" s="100"/>
      <c r="E648" s="101"/>
      <c r="F648" s="101"/>
      <c r="G648" s="101"/>
      <c r="H648" s="102"/>
      <c r="I648" s="94" t="str">
        <f t="shared" si="70"/>
        <v/>
      </c>
      <c r="J648" s="107"/>
      <c r="K648" s="196"/>
    </row>
    <row r="649" spans="1:11" s="88" customFormat="1" ht="13.5" hidden="1" customHeight="1">
      <c r="A649" s="193"/>
      <c r="B649" s="93" t="s">
        <v>6139</v>
      </c>
      <c r="C649" s="198"/>
      <c r="D649" s="100"/>
      <c r="E649" s="101"/>
      <c r="F649" s="101"/>
      <c r="G649" s="101"/>
      <c r="H649" s="102"/>
      <c r="I649" s="94" t="str">
        <f t="shared" si="70"/>
        <v/>
      </c>
      <c r="J649" s="107"/>
      <c r="K649" s="196"/>
    </row>
    <row r="650" spans="1:11" ht="13.5" hidden="1" customHeight="1">
      <c r="A650" s="194"/>
      <c r="B650" s="95" t="s">
        <v>6143</v>
      </c>
      <c r="C650" s="199"/>
      <c r="D650" s="103"/>
      <c r="E650" s="104"/>
      <c r="F650" s="104"/>
      <c r="G650" s="104"/>
      <c r="H650" s="105"/>
      <c r="I650" s="96" t="str">
        <f t="shared" si="70"/>
        <v/>
      </c>
      <c r="J650" s="108"/>
      <c r="K650" s="197"/>
    </row>
    <row r="651" spans="1:11" s="88" customFormat="1" ht="13.5" hidden="1" customHeight="1">
      <c r="A651" s="192">
        <v>72</v>
      </c>
      <c r="B651" s="91" t="s">
        <v>6133</v>
      </c>
      <c r="C651" s="117">
        <f>Anexo_01!$I91</f>
        <v>0</v>
      </c>
      <c r="D651" s="97"/>
      <c r="E651" s="98"/>
      <c r="F651" s="98"/>
      <c r="G651" s="98"/>
      <c r="H651" s="99"/>
      <c r="I651" s="92" t="str">
        <f>IF(SUM(D651:H651)=0,"",SUM(D651:H651))</f>
        <v/>
      </c>
      <c r="J651" s="106"/>
      <c r="K651" s="195">
        <f>SUM(I651:I659)</f>
        <v>0</v>
      </c>
    </row>
    <row r="652" spans="1:11" s="88" customFormat="1" ht="13.5" hidden="1" customHeight="1">
      <c r="A652" s="193"/>
      <c r="B652" s="93" t="s">
        <v>6134</v>
      </c>
      <c r="C652" s="113" t="str">
        <f>Anexo_01!$D91</f>
        <v/>
      </c>
      <c r="D652" s="100"/>
      <c r="E652" s="101"/>
      <c r="F652" s="101"/>
      <c r="G652" s="101"/>
      <c r="H652" s="102"/>
      <c r="I652" s="94" t="str">
        <f>IF(SUM(D652:H652)=0,"",SUM(D652:H652))</f>
        <v/>
      </c>
      <c r="J652" s="107"/>
      <c r="K652" s="196"/>
    </row>
    <row r="653" spans="1:11" s="88" customFormat="1" ht="13.5" hidden="1" customHeight="1">
      <c r="A653" s="193"/>
      <c r="B653" s="93" t="s">
        <v>6140</v>
      </c>
      <c r="C653" s="113" t="str">
        <f>Anexo_01!$B91</f>
        <v/>
      </c>
      <c r="D653" s="100"/>
      <c r="E653" s="101"/>
      <c r="F653" s="101"/>
      <c r="G653" s="101"/>
      <c r="H653" s="102"/>
      <c r="I653" s="94" t="str">
        <f t="shared" ref="I653:I659" si="71">IF(SUM(D653:H653)=0,"",SUM(D653:H653))</f>
        <v/>
      </c>
      <c r="J653" s="107"/>
      <c r="K653" s="196"/>
    </row>
    <row r="654" spans="1:11" s="88" customFormat="1" ht="13.5" hidden="1" customHeight="1">
      <c r="A654" s="193"/>
      <c r="B654" s="93" t="s">
        <v>6135</v>
      </c>
      <c r="C654" s="113" t="str">
        <f>CONCATENATE("10",Anexo_01!$P91)</f>
        <v>10</v>
      </c>
      <c r="D654" s="100"/>
      <c r="E654" s="101"/>
      <c r="F654" s="101"/>
      <c r="G654" s="101"/>
      <c r="H654" s="102"/>
      <c r="I654" s="94" t="str">
        <f t="shared" si="71"/>
        <v/>
      </c>
      <c r="J654" s="107"/>
      <c r="K654" s="196"/>
    </row>
    <row r="655" spans="1:11" s="88" customFormat="1" ht="13.5" hidden="1" customHeight="1">
      <c r="A655" s="193"/>
      <c r="B655" s="93" t="s">
        <v>6136</v>
      </c>
      <c r="C655" s="114">
        <f>Anexo_01!$F91</f>
        <v>0</v>
      </c>
      <c r="D655" s="100"/>
      <c r="E655" s="101"/>
      <c r="F655" s="101"/>
      <c r="G655" s="101"/>
      <c r="H655" s="102"/>
      <c r="I655" s="94" t="str">
        <f t="shared" si="71"/>
        <v/>
      </c>
      <c r="J655" s="107"/>
      <c r="K655" s="196"/>
    </row>
    <row r="656" spans="1:11" s="88" customFormat="1" ht="13.5" hidden="1" customHeight="1">
      <c r="A656" s="193"/>
      <c r="B656" s="93" t="s">
        <v>6137</v>
      </c>
      <c r="C656" s="113" t="str">
        <f>Anexo_01!$Q91</f>
        <v/>
      </c>
      <c r="D656" s="100"/>
      <c r="E656" s="101"/>
      <c r="F656" s="101"/>
      <c r="G656" s="101"/>
      <c r="H656" s="102"/>
      <c r="I656" s="94" t="str">
        <f t="shared" si="71"/>
        <v/>
      </c>
      <c r="J656" s="107"/>
      <c r="K656" s="196"/>
    </row>
    <row r="657" spans="1:11" s="88" customFormat="1" ht="13.5" hidden="1" customHeight="1">
      <c r="A657" s="193"/>
      <c r="B657" s="93" t="s">
        <v>6138</v>
      </c>
      <c r="C657" s="115"/>
      <c r="D657" s="100"/>
      <c r="E657" s="101"/>
      <c r="F657" s="101"/>
      <c r="G657" s="101"/>
      <c r="H657" s="102"/>
      <c r="I657" s="94" t="str">
        <f t="shared" si="71"/>
        <v/>
      </c>
      <c r="J657" s="107"/>
      <c r="K657" s="196"/>
    </row>
    <row r="658" spans="1:11" s="88" customFormat="1" ht="13.5" hidden="1" customHeight="1">
      <c r="A658" s="193"/>
      <c r="B658" s="93" t="s">
        <v>6139</v>
      </c>
      <c r="C658" s="198"/>
      <c r="D658" s="100"/>
      <c r="E658" s="101"/>
      <c r="F658" s="101"/>
      <c r="G658" s="101"/>
      <c r="H658" s="102"/>
      <c r="I658" s="94" t="str">
        <f t="shared" si="71"/>
        <v/>
      </c>
      <c r="J658" s="107"/>
      <c r="K658" s="196"/>
    </row>
    <row r="659" spans="1:11" ht="13.5" hidden="1" customHeight="1">
      <c r="A659" s="194"/>
      <c r="B659" s="95" t="s">
        <v>6143</v>
      </c>
      <c r="C659" s="199"/>
      <c r="D659" s="103"/>
      <c r="E659" s="104"/>
      <c r="F659" s="104"/>
      <c r="G659" s="104"/>
      <c r="H659" s="105"/>
      <c r="I659" s="96" t="str">
        <f t="shared" si="71"/>
        <v/>
      </c>
      <c r="J659" s="108"/>
      <c r="K659" s="197"/>
    </row>
    <row r="660" spans="1:11" s="88" customFormat="1" ht="13.5" hidden="1" customHeight="1">
      <c r="A660" s="192">
        <v>73</v>
      </c>
      <c r="B660" s="91" t="s">
        <v>6133</v>
      </c>
      <c r="C660" s="117">
        <f>Anexo_01!$I92</f>
        <v>0</v>
      </c>
      <c r="D660" s="97"/>
      <c r="E660" s="98"/>
      <c r="F660" s="98"/>
      <c r="G660" s="98"/>
      <c r="H660" s="99"/>
      <c r="I660" s="92" t="str">
        <f>IF(SUM(D660:H660)=0,"",SUM(D660:H660))</f>
        <v/>
      </c>
      <c r="J660" s="106"/>
      <c r="K660" s="195">
        <f>SUM(I660:I668)</f>
        <v>0</v>
      </c>
    </row>
    <row r="661" spans="1:11" s="88" customFormat="1" ht="13.5" hidden="1" customHeight="1">
      <c r="A661" s="193"/>
      <c r="B661" s="93" t="s">
        <v>6134</v>
      </c>
      <c r="C661" s="113" t="str">
        <f>Anexo_01!$D92</f>
        <v/>
      </c>
      <c r="D661" s="100"/>
      <c r="E661" s="101"/>
      <c r="F661" s="101"/>
      <c r="G661" s="101"/>
      <c r="H661" s="102"/>
      <c r="I661" s="94" t="str">
        <f>IF(SUM(D661:H661)=0,"",SUM(D661:H661))</f>
        <v/>
      </c>
      <c r="J661" s="107"/>
      <c r="K661" s="196"/>
    </row>
    <row r="662" spans="1:11" s="88" customFormat="1" ht="13.5" hidden="1" customHeight="1">
      <c r="A662" s="193"/>
      <c r="B662" s="93" t="s">
        <v>6140</v>
      </c>
      <c r="C662" s="113" t="str">
        <f>Anexo_01!$B92</f>
        <v/>
      </c>
      <c r="D662" s="100"/>
      <c r="E662" s="101"/>
      <c r="F662" s="101"/>
      <c r="G662" s="101"/>
      <c r="H662" s="102"/>
      <c r="I662" s="94" t="str">
        <f t="shared" ref="I662:I668" si="72">IF(SUM(D662:H662)=0,"",SUM(D662:H662))</f>
        <v/>
      </c>
      <c r="J662" s="107"/>
      <c r="K662" s="196"/>
    </row>
    <row r="663" spans="1:11" s="88" customFormat="1" ht="13.5" hidden="1" customHeight="1">
      <c r="A663" s="193"/>
      <c r="B663" s="93" t="s">
        <v>6135</v>
      </c>
      <c r="C663" s="113" t="str">
        <f>CONCATENATE("10",Anexo_01!$P92)</f>
        <v>10</v>
      </c>
      <c r="D663" s="100"/>
      <c r="E663" s="101"/>
      <c r="F663" s="101"/>
      <c r="G663" s="101"/>
      <c r="H663" s="102"/>
      <c r="I663" s="94" t="str">
        <f t="shared" si="72"/>
        <v/>
      </c>
      <c r="J663" s="107"/>
      <c r="K663" s="196"/>
    </row>
    <row r="664" spans="1:11" s="88" customFormat="1" ht="13.5" hidden="1" customHeight="1">
      <c r="A664" s="193"/>
      <c r="B664" s="93" t="s">
        <v>6136</v>
      </c>
      <c r="C664" s="114">
        <f>Anexo_01!$F92</f>
        <v>0</v>
      </c>
      <c r="D664" s="100"/>
      <c r="E664" s="101"/>
      <c r="F664" s="101"/>
      <c r="G664" s="101"/>
      <c r="H664" s="102"/>
      <c r="I664" s="94" t="str">
        <f t="shared" si="72"/>
        <v/>
      </c>
      <c r="J664" s="107"/>
      <c r="K664" s="196"/>
    </row>
    <row r="665" spans="1:11" s="88" customFormat="1" ht="13.5" hidden="1" customHeight="1">
      <c r="A665" s="193"/>
      <c r="B665" s="93" t="s">
        <v>6137</v>
      </c>
      <c r="C665" s="113" t="str">
        <f>Anexo_01!$Q92</f>
        <v/>
      </c>
      <c r="D665" s="100"/>
      <c r="E665" s="101"/>
      <c r="F665" s="101"/>
      <c r="G665" s="101"/>
      <c r="H665" s="102"/>
      <c r="I665" s="94" t="str">
        <f t="shared" si="72"/>
        <v/>
      </c>
      <c r="J665" s="107"/>
      <c r="K665" s="196"/>
    </row>
    <row r="666" spans="1:11" s="88" customFormat="1" ht="13.5" hidden="1" customHeight="1">
      <c r="A666" s="193"/>
      <c r="B666" s="93" t="s">
        <v>6138</v>
      </c>
      <c r="C666" s="115"/>
      <c r="D666" s="100"/>
      <c r="E666" s="101"/>
      <c r="F666" s="101"/>
      <c r="G666" s="101"/>
      <c r="H666" s="102"/>
      <c r="I666" s="94" t="str">
        <f t="shared" si="72"/>
        <v/>
      </c>
      <c r="J666" s="107"/>
      <c r="K666" s="196"/>
    </row>
    <row r="667" spans="1:11" s="88" customFormat="1" ht="13.5" hidden="1" customHeight="1">
      <c r="A667" s="193"/>
      <c r="B667" s="93" t="s">
        <v>6139</v>
      </c>
      <c r="C667" s="198"/>
      <c r="D667" s="100"/>
      <c r="E667" s="101"/>
      <c r="F667" s="101"/>
      <c r="G667" s="101"/>
      <c r="H667" s="102"/>
      <c r="I667" s="94" t="str">
        <f t="shared" si="72"/>
        <v/>
      </c>
      <c r="J667" s="107"/>
      <c r="K667" s="196"/>
    </row>
    <row r="668" spans="1:11" ht="13.5" hidden="1" customHeight="1">
      <c r="A668" s="194"/>
      <c r="B668" s="95" t="s">
        <v>6143</v>
      </c>
      <c r="C668" s="199"/>
      <c r="D668" s="103"/>
      <c r="E668" s="104"/>
      <c r="F668" s="104"/>
      <c r="G668" s="104"/>
      <c r="H668" s="105"/>
      <c r="I668" s="96" t="str">
        <f t="shared" si="72"/>
        <v/>
      </c>
      <c r="J668" s="108"/>
      <c r="K668" s="197"/>
    </row>
    <row r="669" spans="1:11" s="88" customFormat="1" ht="13.5" hidden="1" customHeight="1">
      <c r="A669" s="192">
        <v>74</v>
      </c>
      <c r="B669" s="91" t="s">
        <v>6133</v>
      </c>
      <c r="C669" s="117">
        <f>Anexo_01!$I93</f>
        <v>0</v>
      </c>
      <c r="D669" s="97"/>
      <c r="E669" s="98"/>
      <c r="F669" s="98"/>
      <c r="G669" s="98"/>
      <c r="H669" s="99"/>
      <c r="I669" s="92" t="str">
        <f>IF(SUM(D669:H669)=0,"",SUM(D669:H669))</f>
        <v/>
      </c>
      <c r="J669" s="106"/>
      <c r="K669" s="195">
        <f>SUM(I669:I677)</f>
        <v>0</v>
      </c>
    </row>
    <row r="670" spans="1:11" s="88" customFormat="1" ht="13.5" hidden="1" customHeight="1">
      <c r="A670" s="193"/>
      <c r="B670" s="93" t="s">
        <v>6134</v>
      </c>
      <c r="C670" s="113" t="str">
        <f>Anexo_01!$D93</f>
        <v/>
      </c>
      <c r="D670" s="100"/>
      <c r="E670" s="101"/>
      <c r="F670" s="101"/>
      <c r="G670" s="101"/>
      <c r="H670" s="102"/>
      <c r="I670" s="94" t="str">
        <f>IF(SUM(D670:H670)=0,"",SUM(D670:H670))</f>
        <v/>
      </c>
      <c r="J670" s="107"/>
      <c r="K670" s="196"/>
    </row>
    <row r="671" spans="1:11" s="88" customFormat="1" ht="13.5" hidden="1" customHeight="1">
      <c r="A671" s="193"/>
      <c r="B671" s="93" t="s">
        <v>6140</v>
      </c>
      <c r="C671" s="113" t="str">
        <f>Anexo_01!$B93</f>
        <v/>
      </c>
      <c r="D671" s="100"/>
      <c r="E671" s="101"/>
      <c r="F671" s="101"/>
      <c r="G671" s="101"/>
      <c r="H671" s="102"/>
      <c r="I671" s="94" t="str">
        <f t="shared" ref="I671:I677" si="73">IF(SUM(D671:H671)=0,"",SUM(D671:H671))</f>
        <v/>
      </c>
      <c r="J671" s="107"/>
      <c r="K671" s="196"/>
    </row>
    <row r="672" spans="1:11" s="88" customFormat="1" ht="13.5" hidden="1" customHeight="1">
      <c r="A672" s="193"/>
      <c r="B672" s="93" t="s">
        <v>6135</v>
      </c>
      <c r="C672" s="113" t="str">
        <f>CONCATENATE("10",Anexo_01!$P93)</f>
        <v>10</v>
      </c>
      <c r="D672" s="100"/>
      <c r="E672" s="101"/>
      <c r="F672" s="101"/>
      <c r="G672" s="101"/>
      <c r="H672" s="102"/>
      <c r="I672" s="94" t="str">
        <f t="shared" si="73"/>
        <v/>
      </c>
      <c r="J672" s="107"/>
      <c r="K672" s="196"/>
    </row>
    <row r="673" spans="1:11" s="88" customFormat="1" ht="13.5" hidden="1" customHeight="1">
      <c r="A673" s="193"/>
      <c r="B673" s="93" t="s">
        <v>6136</v>
      </c>
      <c r="C673" s="114">
        <f>Anexo_01!$F93</f>
        <v>0</v>
      </c>
      <c r="D673" s="100"/>
      <c r="E673" s="101"/>
      <c r="F673" s="101"/>
      <c r="G673" s="101"/>
      <c r="H673" s="102"/>
      <c r="I673" s="94" t="str">
        <f t="shared" si="73"/>
        <v/>
      </c>
      <c r="J673" s="107"/>
      <c r="K673" s="196"/>
    </row>
    <row r="674" spans="1:11" s="88" customFormat="1" ht="13.5" hidden="1" customHeight="1">
      <c r="A674" s="193"/>
      <c r="B674" s="93" t="s">
        <v>6137</v>
      </c>
      <c r="C674" s="113" t="str">
        <f>Anexo_01!$Q93</f>
        <v/>
      </c>
      <c r="D674" s="100"/>
      <c r="E674" s="101"/>
      <c r="F674" s="101"/>
      <c r="G674" s="101"/>
      <c r="H674" s="102"/>
      <c r="I674" s="94" t="str">
        <f t="shared" si="73"/>
        <v/>
      </c>
      <c r="J674" s="107"/>
      <c r="K674" s="196"/>
    </row>
    <row r="675" spans="1:11" s="88" customFormat="1" ht="13.5" hidden="1" customHeight="1">
      <c r="A675" s="193"/>
      <c r="B675" s="93" t="s">
        <v>6138</v>
      </c>
      <c r="C675" s="115"/>
      <c r="D675" s="100"/>
      <c r="E675" s="101"/>
      <c r="F675" s="101"/>
      <c r="G675" s="101"/>
      <c r="H675" s="102"/>
      <c r="I675" s="94" t="str">
        <f t="shared" si="73"/>
        <v/>
      </c>
      <c r="J675" s="107"/>
      <c r="K675" s="196"/>
    </row>
    <row r="676" spans="1:11" s="88" customFormat="1" ht="13.5" hidden="1" customHeight="1">
      <c r="A676" s="193"/>
      <c r="B676" s="93" t="s">
        <v>6139</v>
      </c>
      <c r="C676" s="198"/>
      <c r="D676" s="100"/>
      <c r="E676" s="101"/>
      <c r="F676" s="101"/>
      <c r="G676" s="101"/>
      <c r="H676" s="102"/>
      <c r="I676" s="94" t="str">
        <f t="shared" si="73"/>
        <v/>
      </c>
      <c r="J676" s="107"/>
      <c r="K676" s="196"/>
    </row>
    <row r="677" spans="1:11" ht="13.5" hidden="1" customHeight="1">
      <c r="A677" s="194"/>
      <c r="B677" s="95" t="s">
        <v>6143</v>
      </c>
      <c r="C677" s="199"/>
      <c r="D677" s="103"/>
      <c r="E677" s="104"/>
      <c r="F677" s="104"/>
      <c r="G677" s="104"/>
      <c r="H677" s="105"/>
      <c r="I677" s="96" t="str">
        <f t="shared" si="73"/>
        <v/>
      </c>
      <c r="J677" s="108"/>
      <c r="K677" s="197"/>
    </row>
    <row r="678" spans="1:11" s="88" customFormat="1" ht="13.5" hidden="1" customHeight="1">
      <c r="A678" s="192">
        <v>75</v>
      </c>
      <c r="B678" s="91" t="s">
        <v>6133</v>
      </c>
      <c r="C678" s="117">
        <f>Anexo_01!$I94</f>
        <v>0</v>
      </c>
      <c r="D678" s="97"/>
      <c r="E678" s="98"/>
      <c r="F678" s="98"/>
      <c r="G678" s="98"/>
      <c r="H678" s="99"/>
      <c r="I678" s="92" t="str">
        <f>IF(SUM(D678:H678)=0,"",SUM(D678:H678))</f>
        <v/>
      </c>
      <c r="J678" s="106"/>
      <c r="K678" s="195">
        <f>SUM(I678:I686)</f>
        <v>0</v>
      </c>
    </row>
    <row r="679" spans="1:11" s="88" customFormat="1" ht="13.5" hidden="1" customHeight="1">
      <c r="A679" s="193"/>
      <c r="B679" s="93" t="s">
        <v>6134</v>
      </c>
      <c r="C679" s="113" t="str">
        <f>Anexo_01!$D94</f>
        <v/>
      </c>
      <c r="D679" s="100"/>
      <c r="E679" s="101"/>
      <c r="F679" s="101"/>
      <c r="G679" s="101"/>
      <c r="H679" s="102"/>
      <c r="I679" s="94" t="str">
        <f>IF(SUM(D679:H679)=0,"",SUM(D679:H679))</f>
        <v/>
      </c>
      <c r="J679" s="107"/>
      <c r="K679" s="196"/>
    </row>
    <row r="680" spans="1:11" s="88" customFormat="1" ht="13.5" hidden="1" customHeight="1">
      <c r="A680" s="193"/>
      <c r="B680" s="93" t="s">
        <v>6140</v>
      </c>
      <c r="C680" s="113" t="str">
        <f>Anexo_01!$B94</f>
        <v/>
      </c>
      <c r="D680" s="100"/>
      <c r="E680" s="101"/>
      <c r="F680" s="101"/>
      <c r="G680" s="101"/>
      <c r="H680" s="102"/>
      <c r="I680" s="94" t="str">
        <f t="shared" ref="I680:I686" si="74">IF(SUM(D680:H680)=0,"",SUM(D680:H680))</f>
        <v/>
      </c>
      <c r="J680" s="107"/>
      <c r="K680" s="196"/>
    </row>
    <row r="681" spans="1:11" s="88" customFormat="1" ht="13.5" hidden="1" customHeight="1">
      <c r="A681" s="193"/>
      <c r="B681" s="93" t="s">
        <v>6135</v>
      </c>
      <c r="C681" s="113" t="str">
        <f>CONCATENATE("10",Anexo_01!$P94)</f>
        <v>10</v>
      </c>
      <c r="D681" s="100"/>
      <c r="E681" s="101"/>
      <c r="F681" s="101"/>
      <c r="G681" s="101"/>
      <c r="H681" s="102"/>
      <c r="I681" s="94" t="str">
        <f t="shared" si="74"/>
        <v/>
      </c>
      <c r="J681" s="107"/>
      <c r="K681" s="196"/>
    </row>
    <row r="682" spans="1:11" s="88" customFormat="1" ht="13.5" hidden="1" customHeight="1">
      <c r="A682" s="193"/>
      <c r="B682" s="93" t="s">
        <v>6136</v>
      </c>
      <c r="C682" s="114">
        <f>Anexo_01!$F94</f>
        <v>0</v>
      </c>
      <c r="D682" s="100"/>
      <c r="E682" s="101"/>
      <c r="F682" s="101"/>
      <c r="G682" s="101"/>
      <c r="H682" s="102"/>
      <c r="I682" s="94" t="str">
        <f t="shared" si="74"/>
        <v/>
      </c>
      <c r="J682" s="107"/>
      <c r="K682" s="196"/>
    </row>
    <row r="683" spans="1:11" s="88" customFormat="1" ht="13.5" hidden="1" customHeight="1">
      <c r="A683" s="193"/>
      <c r="B683" s="93" t="s">
        <v>6137</v>
      </c>
      <c r="C683" s="113" t="str">
        <f>Anexo_01!$Q94</f>
        <v/>
      </c>
      <c r="D683" s="100"/>
      <c r="E683" s="101"/>
      <c r="F683" s="101"/>
      <c r="G683" s="101"/>
      <c r="H683" s="102"/>
      <c r="I683" s="94" t="str">
        <f t="shared" si="74"/>
        <v/>
      </c>
      <c r="J683" s="107"/>
      <c r="K683" s="196"/>
    </row>
    <row r="684" spans="1:11" s="88" customFormat="1" ht="13.5" hidden="1" customHeight="1">
      <c r="A684" s="193"/>
      <c r="B684" s="93" t="s">
        <v>6138</v>
      </c>
      <c r="C684" s="115"/>
      <c r="D684" s="100"/>
      <c r="E684" s="101"/>
      <c r="F684" s="101"/>
      <c r="G684" s="101"/>
      <c r="H684" s="102"/>
      <c r="I684" s="94" t="str">
        <f t="shared" si="74"/>
        <v/>
      </c>
      <c r="J684" s="107"/>
      <c r="K684" s="196"/>
    </row>
    <row r="685" spans="1:11" s="88" customFormat="1" ht="13.5" hidden="1" customHeight="1">
      <c r="A685" s="193"/>
      <c r="B685" s="93" t="s">
        <v>6139</v>
      </c>
      <c r="C685" s="198"/>
      <c r="D685" s="100"/>
      <c r="E685" s="101"/>
      <c r="F685" s="101"/>
      <c r="G685" s="101"/>
      <c r="H685" s="102"/>
      <c r="I685" s="94" t="str">
        <f t="shared" si="74"/>
        <v/>
      </c>
      <c r="J685" s="107"/>
      <c r="K685" s="196"/>
    </row>
    <row r="686" spans="1:11" ht="13.5" hidden="1" customHeight="1">
      <c r="A686" s="194"/>
      <c r="B686" s="95" t="s">
        <v>6143</v>
      </c>
      <c r="C686" s="199"/>
      <c r="D686" s="103"/>
      <c r="E686" s="104"/>
      <c r="F686" s="104"/>
      <c r="G686" s="104"/>
      <c r="H686" s="105"/>
      <c r="I686" s="96" t="str">
        <f t="shared" si="74"/>
        <v/>
      </c>
      <c r="J686" s="108"/>
      <c r="K686" s="197"/>
    </row>
    <row r="687" spans="1:11" s="88" customFormat="1" ht="13.5" hidden="1" customHeight="1">
      <c r="A687" s="192">
        <v>76</v>
      </c>
      <c r="B687" s="91" t="s">
        <v>6133</v>
      </c>
      <c r="C687" s="117">
        <f>Anexo_01!$I95</f>
        <v>0</v>
      </c>
      <c r="D687" s="97"/>
      <c r="E687" s="98"/>
      <c r="F687" s="98"/>
      <c r="G687" s="98"/>
      <c r="H687" s="99"/>
      <c r="I687" s="92" t="str">
        <f>IF(SUM(D687:H687)=0,"",SUM(D687:H687))</f>
        <v/>
      </c>
      <c r="J687" s="106"/>
      <c r="K687" s="195">
        <f>SUM(I687:I695)</f>
        <v>0</v>
      </c>
    </row>
    <row r="688" spans="1:11" s="88" customFormat="1" ht="13.5" hidden="1" customHeight="1">
      <c r="A688" s="193"/>
      <c r="B688" s="93" t="s">
        <v>6134</v>
      </c>
      <c r="C688" s="113" t="str">
        <f>Anexo_01!$D95</f>
        <v/>
      </c>
      <c r="D688" s="100"/>
      <c r="E688" s="101"/>
      <c r="F688" s="101"/>
      <c r="G688" s="101"/>
      <c r="H688" s="102"/>
      <c r="I688" s="94" t="str">
        <f>IF(SUM(D688:H688)=0,"",SUM(D688:H688))</f>
        <v/>
      </c>
      <c r="J688" s="107"/>
      <c r="K688" s="196"/>
    </row>
    <row r="689" spans="1:11" s="88" customFormat="1" ht="13.5" hidden="1" customHeight="1">
      <c r="A689" s="193"/>
      <c r="B689" s="93" t="s">
        <v>6140</v>
      </c>
      <c r="C689" s="113" t="str">
        <f>Anexo_01!$B95</f>
        <v/>
      </c>
      <c r="D689" s="100"/>
      <c r="E689" s="101"/>
      <c r="F689" s="101"/>
      <c r="G689" s="101"/>
      <c r="H689" s="102"/>
      <c r="I689" s="94" t="str">
        <f t="shared" ref="I689:I695" si="75">IF(SUM(D689:H689)=0,"",SUM(D689:H689))</f>
        <v/>
      </c>
      <c r="J689" s="107"/>
      <c r="K689" s="196"/>
    </row>
    <row r="690" spans="1:11" s="88" customFormat="1" ht="13.5" hidden="1" customHeight="1">
      <c r="A690" s="193"/>
      <c r="B690" s="93" t="s">
        <v>6135</v>
      </c>
      <c r="C690" s="113" t="str">
        <f>CONCATENATE("10",Anexo_01!$P95)</f>
        <v>10</v>
      </c>
      <c r="D690" s="100"/>
      <c r="E690" s="101"/>
      <c r="F690" s="101"/>
      <c r="G690" s="101"/>
      <c r="H690" s="102"/>
      <c r="I690" s="94" t="str">
        <f t="shared" si="75"/>
        <v/>
      </c>
      <c r="J690" s="107"/>
      <c r="K690" s="196"/>
    </row>
    <row r="691" spans="1:11" s="88" customFormat="1" ht="13.5" hidden="1" customHeight="1">
      <c r="A691" s="193"/>
      <c r="B691" s="93" t="s">
        <v>6136</v>
      </c>
      <c r="C691" s="114">
        <f>Anexo_01!$F95</f>
        <v>0</v>
      </c>
      <c r="D691" s="100"/>
      <c r="E691" s="101"/>
      <c r="F691" s="101"/>
      <c r="G691" s="101"/>
      <c r="H691" s="102"/>
      <c r="I691" s="94" t="str">
        <f t="shared" si="75"/>
        <v/>
      </c>
      <c r="J691" s="107"/>
      <c r="K691" s="196"/>
    </row>
    <row r="692" spans="1:11" s="88" customFormat="1" ht="13.5" hidden="1" customHeight="1">
      <c r="A692" s="193"/>
      <c r="B692" s="93" t="s">
        <v>6137</v>
      </c>
      <c r="C692" s="113" t="str">
        <f>Anexo_01!$Q95</f>
        <v/>
      </c>
      <c r="D692" s="100"/>
      <c r="E692" s="101"/>
      <c r="F692" s="101"/>
      <c r="G692" s="101"/>
      <c r="H692" s="102"/>
      <c r="I692" s="94" t="str">
        <f t="shared" si="75"/>
        <v/>
      </c>
      <c r="J692" s="107"/>
      <c r="K692" s="196"/>
    </row>
    <row r="693" spans="1:11" s="88" customFormat="1" ht="13.5" hidden="1" customHeight="1">
      <c r="A693" s="193"/>
      <c r="B693" s="93" t="s">
        <v>6138</v>
      </c>
      <c r="C693" s="115"/>
      <c r="D693" s="100"/>
      <c r="E693" s="101"/>
      <c r="F693" s="101"/>
      <c r="G693" s="101"/>
      <c r="H693" s="102"/>
      <c r="I693" s="94" t="str">
        <f t="shared" si="75"/>
        <v/>
      </c>
      <c r="J693" s="107"/>
      <c r="K693" s="196"/>
    </row>
    <row r="694" spans="1:11" s="88" customFormat="1" ht="13.5" hidden="1" customHeight="1">
      <c r="A694" s="193"/>
      <c r="B694" s="93" t="s">
        <v>6139</v>
      </c>
      <c r="C694" s="198"/>
      <c r="D694" s="100"/>
      <c r="E694" s="101"/>
      <c r="F694" s="101"/>
      <c r="G694" s="101"/>
      <c r="H694" s="102"/>
      <c r="I694" s="94" t="str">
        <f t="shared" si="75"/>
        <v/>
      </c>
      <c r="J694" s="107"/>
      <c r="K694" s="196"/>
    </row>
    <row r="695" spans="1:11" ht="13.5" hidden="1" customHeight="1">
      <c r="A695" s="194"/>
      <c r="B695" s="95" t="s">
        <v>6143</v>
      </c>
      <c r="C695" s="199"/>
      <c r="D695" s="103"/>
      <c r="E695" s="104"/>
      <c r="F695" s="104"/>
      <c r="G695" s="104"/>
      <c r="H695" s="105"/>
      <c r="I695" s="96" t="str">
        <f t="shared" si="75"/>
        <v/>
      </c>
      <c r="J695" s="108"/>
      <c r="K695" s="197"/>
    </row>
    <row r="696" spans="1:11" s="88" customFormat="1" ht="13.5" hidden="1" customHeight="1">
      <c r="A696" s="192">
        <v>77</v>
      </c>
      <c r="B696" s="91" t="s">
        <v>6133</v>
      </c>
      <c r="C696" s="117">
        <f>Anexo_01!$I96</f>
        <v>0</v>
      </c>
      <c r="D696" s="97"/>
      <c r="E696" s="98"/>
      <c r="F696" s="98"/>
      <c r="G696" s="98"/>
      <c r="H696" s="99"/>
      <c r="I696" s="92" t="str">
        <f>IF(SUM(D696:H696)=0,"",SUM(D696:H696))</f>
        <v/>
      </c>
      <c r="J696" s="106"/>
      <c r="K696" s="195">
        <f>SUM(I696:I704)</f>
        <v>0</v>
      </c>
    </row>
    <row r="697" spans="1:11" s="88" customFormat="1" ht="13.5" hidden="1" customHeight="1">
      <c r="A697" s="193"/>
      <c r="B697" s="93" t="s">
        <v>6134</v>
      </c>
      <c r="C697" s="113" t="str">
        <f>Anexo_01!$D96</f>
        <v/>
      </c>
      <c r="D697" s="100"/>
      <c r="E697" s="101"/>
      <c r="F697" s="101"/>
      <c r="G697" s="101"/>
      <c r="H697" s="102"/>
      <c r="I697" s="94" t="str">
        <f>IF(SUM(D697:H697)=0,"",SUM(D697:H697))</f>
        <v/>
      </c>
      <c r="J697" s="107"/>
      <c r="K697" s="196"/>
    </row>
    <row r="698" spans="1:11" s="88" customFormat="1" ht="13.5" hidden="1" customHeight="1">
      <c r="A698" s="193"/>
      <c r="B698" s="93" t="s">
        <v>6140</v>
      </c>
      <c r="C698" s="113" t="str">
        <f>Anexo_01!$B96</f>
        <v/>
      </c>
      <c r="D698" s="100"/>
      <c r="E698" s="101"/>
      <c r="F698" s="101"/>
      <c r="G698" s="101"/>
      <c r="H698" s="102"/>
      <c r="I698" s="94" t="str">
        <f t="shared" ref="I698:I704" si="76">IF(SUM(D698:H698)=0,"",SUM(D698:H698))</f>
        <v/>
      </c>
      <c r="J698" s="107"/>
      <c r="K698" s="196"/>
    </row>
    <row r="699" spans="1:11" s="88" customFormat="1" ht="13.5" hidden="1" customHeight="1">
      <c r="A699" s="193"/>
      <c r="B699" s="93" t="s">
        <v>6135</v>
      </c>
      <c r="C699" s="113" t="str">
        <f>CONCATENATE("10",Anexo_01!$P96)</f>
        <v>10</v>
      </c>
      <c r="D699" s="100"/>
      <c r="E699" s="101"/>
      <c r="F699" s="101"/>
      <c r="G699" s="101"/>
      <c r="H699" s="102"/>
      <c r="I699" s="94" t="str">
        <f t="shared" si="76"/>
        <v/>
      </c>
      <c r="J699" s="107"/>
      <c r="K699" s="196"/>
    </row>
    <row r="700" spans="1:11" s="88" customFormat="1" ht="13.5" hidden="1" customHeight="1">
      <c r="A700" s="193"/>
      <c r="B700" s="93" t="s">
        <v>6136</v>
      </c>
      <c r="C700" s="114">
        <f>Anexo_01!$F96</f>
        <v>0</v>
      </c>
      <c r="D700" s="100"/>
      <c r="E700" s="101"/>
      <c r="F700" s="101"/>
      <c r="G700" s="101"/>
      <c r="H700" s="102"/>
      <c r="I700" s="94" t="str">
        <f t="shared" si="76"/>
        <v/>
      </c>
      <c r="J700" s="107"/>
      <c r="K700" s="196"/>
    </row>
    <row r="701" spans="1:11" s="88" customFormat="1" ht="13.5" hidden="1" customHeight="1">
      <c r="A701" s="193"/>
      <c r="B701" s="93" t="s">
        <v>6137</v>
      </c>
      <c r="C701" s="113" t="str">
        <f>Anexo_01!$Q96</f>
        <v/>
      </c>
      <c r="D701" s="100"/>
      <c r="E701" s="101"/>
      <c r="F701" s="101"/>
      <c r="G701" s="101"/>
      <c r="H701" s="102"/>
      <c r="I701" s="94" t="str">
        <f t="shared" si="76"/>
        <v/>
      </c>
      <c r="J701" s="107"/>
      <c r="K701" s="196"/>
    </row>
    <row r="702" spans="1:11" s="88" customFormat="1" ht="13.5" hidden="1" customHeight="1">
      <c r="A702" s="193"/>
      <c r="B702" s="93" t="s">
        <v>6138</v>
      </c>
      <c r="C702" s="115"/>
      <c r="D702" s="100"/>
      <c r="E702" s="101"/>
      <c r="F702" s="101"/>
      <c r="G702" s="101"/>
      <c r="H702" s="102"/>
      <c r="I702" s="94" t="str">
        <f t="shared" si="76"/>
        <v/>
      </c>
      <c r="J702" s="107"/>
      <c r="K702" s="196"/>
    </row>
    <row r="703" spans="1:11" s="88" customFormat="1" ht="13.5" hidden="1" customHeight="1">
      <c r="A703" s="193"/>
      <c r="B703" s="93" t="s">
        <v>6139</v>
      </c>
      <c r="C703" s="198"/>
      <c r="D703" s="100"/>
      <c r="E703" s="101"/>
      <c r="F703" s="101"/>
      <c r="G703" s="101"/>
      <c r="H703" s="102"/>
      <c r="I703" s="94" t="str">
        <f t="shared" si="76"/>
        <v/>
      </c>
      <c r="J703" s="107"/>
      <c r="K703" s="196"/>
    </row>
    <row r="704" spans="1:11" ht="13.5" hidden="1" customHeight="1">
      <c r="A704" s="194"/>
      <c r="B704" s="95" t="s">
        <v>6143</v>
      </c>
      <c r="C704" s="199"/>
      <c r="D704" s="103"/>
      <c r="E704" s="104"/>
      <c r="F704" s="104"/>
      <c r="G704" s="104"/>
      <c r="H704" s="105"/>
      <c r="I704" s="96" t="str">
        <f t="shared" si="76"/>
        <v/>
      </c>
      <c r="J704" s="108"/>
      <c r="K704" s="197"/>
    </row>
    <row r="705" spans="1:11" s="88" customFormat="1" ht="13.5" hidden="1" customHeight="1">
      <c r="A705" s="192">
        <v>78</v>
      </c>
      <c r="B705" s="91" t="s">
        <v>6133</v>
      </c>
      <c r="C705" s="117">
        <f>Anexo_01!$I97</f>
        <v>0</v>
      </c>
      <c r="D705" s="97"/>
      <c r="E705" s="98"/>
      <c r="F705" s="98"/>
      <c r="G705" s="98"/>
      <c r="H705" s="99"/>
      <c r="I705" s="92" t="str">
        <f>IF(SUM(D705:H705)=0,"",SUM(D705:H705))</f>
        <v/>
      </c>
      <c r="J705" s="106"/>
      <c r="K705" s="195">
        <f>SUM(I705:I713)</f>
        <v>0</v>
      </c>
    </row>
    <row r="706" spans="1:11" s="88" customFormat="1" ht="13.5" hidden="1" customHeight="1">
      <c r="A706" s="193"/>
      <c r="B706" s="93" t="s">
        <v>6134</v>
      </c>
      <c r="C706" s="113" t="str">
        <f>Anexo_01!$D97</f>
        <v/>
      </c>
      <c r="D706" s="100"/>
      <c r="E706" s="101"/>
      <c r="F706" s="101"/>
      <c r="G706" s="101"/>
      <c r="H706" s="102"/>
      <c r="I706" s="94" t="str">
        <f>IF(SUM(D706:H706)=0,"",SUM(D706:H706))</f>
        <v/>
      </c>
      <c r="J706" s="107"/>
      <c r="K706" s="196"/>
    </row>
    <row r="707" spans="1:11" s="88" customFormat="1" ht="13.5" hidden="1" customHeight="1">
      <c r="A707" s="193"/>
      <c r="B707" s="93" t="s">
        <v>6140</v>
      </c>
      <c r="C707" s="113" t="str">
        <f>Anexo_01!$B97</f>
        <v/>
      </c>
      <c r="D707" s="100"/>
      <c r="E707" s="101"/>
      <c r="F707" s="101"/>
      <c r="G707" s="101"/>
      <c r="H707" s="102"/>
      <c r="I707" s="94" t="str">
        <f t="shared" ref="I707:I713" si="77">IF(SUM(D707:H707)=0,"",SUM(D707:H707))</f>
        <v/>
      </c>
      <c r="J707" s="107"/>
      <c r="K707" s="196"/>
    </row>
    <row r="708" spans="1:11" s="88" customFormat="1" ht="13.5" hidden="1" customHeight="1">
      <c r="A708" s="193"/>
      <c r="B708" s="93" t="s">
        <v>6135</v>
      </c>
      <c r="C708" s="113" t="str">
        <f>CONCATENATE("10",Anexo_01!$P97)</f>
        <v>10</v>
      </c>
      <c r="D708" s="100"/>
      <c r="E708" s="101"/>
      <c r="F708" s="101"/>
      <c r="G708" s="101"/>
      <c r="H708" s="102"/>
      <c r="I708" s="94" t="str">
        <f t="shared" si="77"/>
        <v/>
      </c>
      <c r="J708" s="107"/>
      <c r="K708" s="196"/>
    </row>
    <row r="709" spans="1:11" s="88" customFormat="1" ht="13.5" hidden="1" customHeight="1">
      <c r="A709" s="193"/>
      <c r="B709" s="93" t="s">
        <v>6136</v>
      </c>
      <c r="C709" s="114">
        <f>Anexo_01!$F97</f>
        <v>0</v>
      </c>
      <c r="D709" s="100"/>
      <c r="E709" s="101"/>
      <c r="F709" s="101"/>
      <c r="G709" s="101"/>
      <c r="H709" s="102"/>
      <c r="I709" s="94" t="str">
        <f t="shared" si="77"/>
        <v/>
      </c>
      <c r="J709" s="107"/>
      <c r="K709" s="196"/>
    </row>
    <row r="710" spans="1:11" s="88" customFormat="1" ht="13.5" hidden="1" customHeight="1">
      <c r="A710" s="193"/>
      <c r="B710" s="93" t="s">
        <v>6137</v>
      </c>
      <c r="C710" s="113" t="str">
        <f>Anexo_01!$Q97</f>
        <v/>
      </c>
      <c r="D710" s="100"/>
      <c r="E710" s="101"/>
      <c r="F710" s="101"/>
      <c r="G710" s="101"/>
      <c r="H710" s="102"/>
      <c r="I710" s="94" t="str">
        <f t="shared" si="77"/>
        <v/>
      </c>
      <c r="J710" s="107"/>
      <c r="K710" s="196"/>
    </row>
    <row r="711" spans="1:11" s="88" customFormat="1" ht="13.5" hidden="1" customHeight="1">
      <c r="A711" s="193"/>
      <c r="B711" s="93" t="s">
        <v>6138</v>
      </c>
      <c r="C711" s="115"/>
      <c r="D711" s="100"/>
      <c r="E711" s="101"/>
      <c r="F711" s="101"/>
      <c r="G711" s="101"/>
      <c r="H711" s="102"/>
      <c r="I711" s="94" t="str">
        <f t="shared" si="77"/>
        <v/>
      </c>
      <c r="J711" s="107"/>
      <c r="K711" s="196"/>
    </row>
    <row r="712" spans="1:11" s="88" customFormat="1" ht="13.5" hidden="1" customHeight="1">
      <c r="A712" s="193"/>
      <c r="B712" s="93" t="s">
        <v>6139</v>
      </c>
      <c r="C712" s="198"/>
      <c r="D712" s="100"/>
      <c r="E712" s="101"/>
      <c r="F712" s="101"/>
      <c r="G712" s="101"/>
      <c r="H712" s="102"/>
      <c r="I712" s="94" t="str">
        <f t="shared" si="77"/>
        <v/>
      </c>
      <c r="J712" s="107"/>
      <c r="K712" s="196"/>
    </row>
    <row r="713" spans="1:11" ht="13.5" hidden="1" customHeight="1">
      <c r="A713" s="194"/>
      <c r="B713" s="95" t="s">
        <v>6143</v>
      </c>
      <c r="C713" s="199"/>
      <c r="D713" s="103"/>
      <c r="E713" s="104"/>
      <c r="F713" s="104"/>
      <c r="G713" s="104"/>
      <c r="H713" s="105"/>
      <c r="I713" s="96" t="str">
        <f t="shared" si="77"/>
        <v/>
      </c>
      <c r="J713" s="108"/>
      <c r="K713" s="197"/>
    </row>
    <row r="714" spans="1:11" s="88" customFormat="1" ht="13.5" hidden="1" customHeight="1">
      <c r="A714" s="192">
        <v>79</v>
      </c>
      <c r="B714" s="91" t="s">
        <v>6133</v>
      </c>
      <c r="C714" s="117">
        <f>Anexo_01!$I98</f>
        <v>0</v>
      </c>
      <c r="D714" s="97"/>
      <c r="E714" s="98"/>
      <c r="F714" s="98"/>
      <c r="G714" s="98"/>
      <c r="H714" s="99"/>
      <c r="I714" s="92" t="str">
        <f>IF(SUM(D714:H714)=0,"",SUM(D714:H714))</f>
        <v/>
      </c>
      <c r="J714" s="106"/>
      <c r="K714" s="195">
        <f>SUM(I714:I722)</f>
        <v>0</v>
      </c>
    </row>
    <row r="715" spans="1:11" s="88" customFormat="1" ht="13.5" hidden="1" customHeight="1">
      <c r="A715" s="193"/>
      <c r="B715" s="93" t="s">
        <v>6134</v>
      </c>
      <c r="C715" s="113" t="str">
        <f>Anexo_01!$D98</f>
        <v/>
      </c>
      <c r="D715" s="100"/>
      <c r="E715" s="101"/>
      <c r="F715" s="101"/>
      <c r="G715" s="101"/>
      <c r="H715" s="102"/>
      <c r="I715" s="94" t="str">
        <f>IF(SUM(D715:H715)=0,"",SUM(D715:H715))</f>
        <v/>
      </c>
      <c r="J715" s="107"/>
      <c r="K715" s="196"/>
    </row>
    <row r="716" spans="1:11" s="88" customFormat="1" ht="13.5" hidden="1" customHeight="1">
      <c r="A716" s="193"/>
      <c r="B716" s="93" t="s">
        <v>6140</v>
      </c>
      <c r="C716" s="113" t="str">
        <f>Anexo_01!$B98</f>
        <v/>
      </c>
      <c r="D716" s="100"/>
      <c r="E716" s="101"/>
      <c r="F716" s="101"/>
      <c r="G716" s="101"/>
      <c r="H716" s="102"/>
      <c r="I716" s="94" t="str">
        <f t="shared" ref="I716:I722" si="78">IF(SUM(D716:H716)=0,"",SUM(D716:H716))</f>
        <v/>
      </c>
      <c r="J716" s="107"/>
      <c r="K716" s="196"/>
    </row>
    <row r="717" spans="1:11" s="88" customFormat="1" ht="13.5" hidden="1" customHeight="1">
      <c r="A717" s="193"/>
      <c r="B717" s="93" t="s">
        <v>6135</v>
      </c>
      <c r="C717" s="113" t="str">
        <f>CONCATENATE("10",Anexo_01!$P98)</f>
        <v>10</v>
      </c>
      <c r="D717" s="100"/>
      <c r="E717" s="101"/>
      <c r="F717" s="101"/>
      <c r="G717" s="101"/>
      <c r="H717" s="102"/>
      <c r="I717" s="94" t="str">
        <f t="shared" si="78"/>
        <v/>
      </c>
      <c r="J717" s="107"/>
      <c r="K717" s="196"/>
    </row>
    <row r="718" spans="1:11" s="88" customFormat="1" ht="13.5" hidden="1" customHeight="1">
      <c r="A718" s="193"/>
      <c r="B718" s="93" t="s">
        <v>6136</v>
      </c>
      <c r="C718" s="114">
        <f>Anexo_01!$F98</f>
        <v>0</v>
      </c>
      <c r="D718" s="100"/>
      <c r="E718" s="101"/>
      <c r="F718" s="101"/>
      <c r="G718" s="101"/>
      <c r="H718" s="102"/>
      <c r="I718" s="94" t="str">
        <f t="shared" si="78"/>
        <v/>
      </c>
      <c r="J718" s="107"/>
      <c r="K718" s="196"/>
    </row>
    <row r="719" spans="1:11" s="88" customFormat="1" ht="13.5" hidden="1" customHeight="1">
      <c r="A719" s="193"/>
      <c r="B719" s="93" t="s">
        <v>6137</v>
      </c>
      <c r="C719" s="113" t="str">
        <f>Anexo_01!$Q98</f>
        <v/>
      </c>
      <c r="D719" s="100"/>
      <c r="E719" s="101"/>
      <c r="F719" s="101"/>
      <c r="G719" s="101"/>
      <c r="H719" s="102"/>
      <c r="I719" s="94" t="str">
        <f t="shared" si="78"/>
        <v/>
      </c>
      <c r="J719" s="107"/>
      <c r="K719" s="196"/>
    </row>
    <row r="720" spans="1:11" s="88" customFormat="1" ht="13.5" hidden="1" customHeight="1">
      <c r="A720" s="193"/>
      <c r="B720" s="93" t="s">
        <v>6138</v>
      </c>
      <c r="C720" s="115"/>
      <c r="D720" s="100"/>
      <c r="E720" s="101"/>
      <c r="F720" s="101"/>
      <c r="G720" s="101"/>
      <c r="H720" s="102"/>
      <c r="I720" s="94" t="str">
        <f t="shared" si="78"/>
        <v/>
      </c>
      <c r="J720" s="107"/>
      <c r="K720" s="196"/>
    </row>
    <row r="721" spans="1:11" s="88" customFormat="1" ht="13.5" hidden="1" customHeight="1">
      <c r="A721" s="193"/>
      <c r="B721" s="93" t="s">
        <v>6139</v>
      </c>
      <c r="C721" s="198"/>
      <c r="D721" s="100"/>
      <c r="E721" s="101"/>
      <c r="F721" s="101"/>
      <c r="G721" s="101"/>
      <c r="H721" s="102"/>
      <c r="I721" s="94" t="str">
        <f t="shared" si="78"/>
        <v/>
      </c>
      <c r="J721" s="107"/>
      <c r="K721" s="196"/>
    </row>
    <row r="722" spans="1:11" ht="13.5" hidden="1" customHeight="1">
      <c r="A722" s="194"/>
      <c r="B722" s="95" t="s">
        <v>6143</v>
      </c>
      <c r="C722" s="199"/>
      <c r="D722" s="103"/>
      <c r="E722" s="104"/>
      <c r="F722" s="104"/>
      <c r="G722" s="104"/>
      <c r="H722" s="105"/>
      <c r="I722" s="96" t="str">
        <f t="shared" si="78"/>
        <v/>
      </c>
      <c r="J722" s="108"/>
      <c r="K722" s="197"/>
    </row>
    <row r="723" spans="1:11" s="88" customFormat="1" ht="13.5" hidden="1" customHeight="1">
      <c r="A723" s="192">
        <v>80</v>
      </c>
      <c r="B723" s="91" t="s">
        <v>6133</v>
      </c>
      <c r="C723" s="117">
        <f>Anexo_01!$I99</f>
        <v>0</v>
      </c>
      <c r="D723" s="97"/>
      <c r="E723" s="98"/>
      <c r="F723" s="98"/>
      <c r="G723" s="98"/>
      <c r="H723" s="99"/>
      <c r="I723" s="92" t="str">
        <f>IF(SUM(D723:H723)=0,"",SUM(D723:H723))</f>
        <v/>
      </c>
      <c r="J723" s="106"/>
      <c r="K723" s="195">
        <f>SUM(I723:I731)</f>
        <v>0</v>
      </c>
    </row>
    <row r="724" spans="1:11" s="88" customFormat="1" ht="13.5" hidden="1" customHeight="1">
      <c r="A724" s="193"/>
      <c r="B724" s="93" t="s">
        <v>6134</v>
      </c>
      <c r="C724" s="113" t="str">
        <f>Anexo_01!$D99</f>
        <v/>
      </c>
      <c r="D724" s="100"/>
      <c r="E724" s="101"/>
      <c r="F724" s="101"/>
      <c r="G724" s="101"/>
      <c r="H724" s="102"/>
      <c r="I724" s="94" t="str">
        <f>IF(SUM(D724:H724)=0,"",SUM(D724:H724))</f>
        <v/>
      </c>
      <c r="J724" s="107"/>
      <c r="K724" s="196"/>
    </row>
    <row r="725" spans="1:11" s="88" customFormat="1" ht="13.5" hidden="1" customHeight="1">
      <c r="A725" s="193"/>
      <c r="B725" s="93" t="s">
        <v>6140</v>
      </c>
      <c r="C725" s="113" t="str">
        <f>Anexo_01!$B99</f>
        <v/>
      </c>
      <c r="D725" s="100"/>
      <c r="E725" s="101"/>
      <c r="F725" s="101"/>
      <c r="G725" s="101"/>
      <c r="H725" s="102"/>
      <c r="I725" s="94" t="str">
        <f t="shared" ref="I725:I731" si="79">IF(SUM(D725:H725)=0,"",SUM(D725:H725))</f>
        <v/>
      </c>
      <c r="J725" s="107"/>
      <c r="K725" s="196"/>
    </row>
    <row r="726" spans="1:11" s="88" customFormat="1" ht="13.5" hidden="1" customHeight="1">
      <c r="A726" s="193"/>
      <c r="B726" s="93" t="s">
        <v>6135</v>
      </c>
      <c r="C726" s="113" t="str">
        <f>CONCATENATE("10",Anexo_01!$P99)</f>
        <v>10</v>
      </c>
      <c r="D726" s="100"/>
      <c r="E726" s="101"/>
      <c r="F726" s="101"/>
      <c r="G726" s="101"/>
      <c r="H726" s="102"/>
      <c r="I726" s="94" t="str">
        <f t="shared" si="79"/>
        <v/>
      </c>
      <c r="J726" s="107"/>
      <c r="K726" s="196"/>
    </row>
    <row r="727" spans="1:11" s="88" customFormat="1" ht="13.5" hidden="1" customHeight="1">
      <c r="A727" s="193"/>
      <c r="B727" s="93" t="s">
        <v>6136</v>
      </c>
      <c r="C727" s="114">
        <f>Anexo_01!$F99</f>
        <v>0</v>
      </c>
      <c r="D727" s="100"/>
      <c r="E727" s="101"/>
      <c r="F727" s="101"/>
      <c r="G727" s="101"/>
      <c r="H727" s="102"/>
      <c r="I727" s="94" t="str">
        <f t="shared" si="79"/>
        <v/>
      </c>
      <c r="J727" s="107"/>
      <c r="K727" s="196"/>
    </row>
    <row r="728" spans="1:11" s="88" customFormat="1" ht="13.5" hidden="1" customHeight="1">
      <c r="A728" s="193"/>
      <c r="B728" s="93" t="s">
        <v>6137</v>
      </c>
      <c r="C728" s="113" t="str">
        <f>Anexo_01!$Q99</f>
        <v/>
      </c>
      <c r="D728" s="100"/>
      <c r="E728" s="101"/>
      <c r="F728" s="101"/>
      <c r="G728" s="101"/>
      <c r="H728" s="102"/>
      <c r="I728" s="94" t="str">
        <f t="shared" si="79"/>
        <v/>
      </c>
      <c r="J728" s="107"/>
      <c r="K728" s="196"/>
    </row>
    <row r="729" spans="1:11" s="88" customFormat="1" ht="13.5" hidden="1" customHeight="1">
      <c r="A729" s="193"/>
      <c r="B729" s="93" t="s">
        <v>6138</v>
      </c>
      <c r="C729" s="115"/>
      <c r="D729" s="100"/>
      <c r="E729" s="101"/>
      <c r="F729" s="101"/>
      <c r="G729" s="101"/>
      <c r="H729" s="102"/>
      <c r="I729" s="94" t="str">
        <f t="shared" si="79"/>
        <v/>
      </c>
      <c r="J729" s="107"/>
      <c r="K729" s="196"/>
    </row>
    <row r="730" spans="1:11" s="88" customFormat="1" ht="13.5" hidden="1" customHeight="1">
      <c r="A730" s="193"/>
      <c r="B730" s="93" t="s">
        <v>6139</v>
      </c>
      <c r="C730" s="198"/>
      <c r="D730" s="100"/>
      <c r="E730" s="101"/>
      <c r="F730" s="101"/>
      <c r="G730" s="101"/>
      <c r="H730" s="102"/>
      <c r="I730" s="94" t="str">
        <f t="shared" si="79"/>
        <v/>
      </c>
      <c r="J730" s="107"/>
      <c r="K730" s="196"/>
    </row>
    <row r="731" spans="1:11" ht="13.5" hidden="1" customHeight="1">
      <c r="A731" s="194"/>
      <c r="B731" s="95" t="s">
        <v>6143</v>
      </c>
      <c r="C731" s="199"/>
      <c r="D731" s="103"/>
      <c r="E731" s="104"/>
      <c r="F731" s="104"/>
      <c r="G731" s="104"/>
      <c r="H731" s="105"/>
      <c r="I731" s="96" t="str">
        <f t="shared" si="79"/>
        <v/>
      </c>
      <c r="J731" s="108"/>
      <c r="K731" s="197"/>
    </row>
    <row r="732" spans="1:11" s="88" customFormat="1" ht="13.5" hidden="1" customHeight="1">
      <c r="A732" s="192">
        <v>81</v>
      </c>
      <c r="B732" s="91" t="s">
        <v>6133</v>
      </c>
      <c r="C732" s="117">
        <f>Anexo_01!$I100</f>
        <v>0</v>
      </c>
      <c r="D732" s="97"/>
      <c r="E732" s="98"/>
      <c r="F732" s="98"/>
      <c r="G732" s="98"/>
      <c r="H732" s="99"/>
      <c r="I732" s="92" t="str">
        <f>IF(SUM(D732:H732)=0,"",SUM(D732:H732))</f>
        <v/>
      </c>
      <c r="J732" s="106"/>
      <c r="K732" s="195">
        <f>SUM(I732:I740)</f>
        <v>0</v>
      </c>
    </row>
    <row r="733" spans="1:11" s="88" customFormat="1" ht="13.5" hidden="1" customHeight="1">
      <c r="A733" s="193"/>
      <c r="B733" s="93" t="s">
        <v>6134</v>
      </c>
      <c r="C733" s="113" t="str">
        <f>Anexo_01!$D100</f>
        <v/>
      </c>
      <c r="D733" s="100"/>
      <c r="E733" s="101"/>
      <c r="F733" s="101"/>
      <c r="G733" s="101"/>
      <c r="H733" s="102"/>
      <c r="I733" s="94" t="str">
        <f>IF(SUM(D733:H733)=0,"",SUM(D733:H733))</f>
        <v/>
      </c>
      <c r="J733" s="107"/>
      <c r="K733" s="196"/>
    </row>
    <row r="734" spans="1:11" s="88" customFormat="1" ht="13.5" hidden="1" customHeight="1">
      <c r="A734" s="193"/>
      <c r="B734" s="93" t="s">
        <v>6140</v>
      </c>
      <c r="C734" s="113" t="str">
        <f>Anexo_01!$B100</f>
        <v/>
      </c>
      <c r="D734" s="100"/>
      <c r="E734" s="101"/>
      <c r="F734" s="101"/>
      <c r="G734" s="101"/>
      <c r="H734" s="102"/>
      <c r="I734" s="94" t="str">
        <f t="shared" ref="I734:I740" si="80">IF(SUM(D734:H734)=0,"",SUM(D734:H734))</f>
        <v/>
      </c>
      <c r="J734" s="107"/>
      <c r="K734" s="196"/>
    </row>
    <row r="735" spans="1:11" s="88" customFormat="1" ht="13.5" hidden="1" customHeight="1">
      <c r="A735" s="193"/>
      <c r="B735" s="93" t="s">
        <v>6135</v>
      </c>
      <c r="C735" s="113" t="str">
        <f>CONCATENATE("10",Anexo_01!$P100)</f>
        <v>10</v>
      </c>
      <c r="D735" s="100"/>
      <c r="E735" s="101"/>
      <c r="F735" s="101"/>
      <c r="G735" s="101"/>
      <c r="H735" s="102"/>
      <c r="I735" s="94" t="str">
        <f t="shared" si="80"/>
        <v/>
      </c>
      <c r="J735" s="107"/>
      <c r="K735" s="196"/>
    </row>
    <row r="736" spans="1:11" s="88" customFormat="1" ht="13.5" hidden="1" customHeight="1">
      <c r="A736" s="193"/>
      <c r="B736" s="93" t="s">
        <v>6136</v>
      </c>
      <c r="C736" s="114">
        <f>Anexo_01!$F100</f>
        <v>0</v>
      </c>
      <c r="D736" s="100"/>
      <c r="E736" s="101"/>
      <c r="F736" s="101"/>
      <c r="G736" s="101"/>
      <c r="H736" s="102"/>
      <c r="I736" s="94" t="str">
        <f t="shared" si="80"/>
        <v/>
      </c>
      <c r="J736" s="107"/>
      <c r="K736" s="196"/>
    </row>
    <row r="737" spans="1:11" s="88" customFormat="1" ht="13.5" hidden="1" customHeight="1">
      <c r="A737" s="193"/>
      <c r="B737" s="93" t="s">
        <v>6137</v>
      </c>
      <c r="C737" s="113" t="str">
        <f>Anexo_01!$Q100</f>
        <v/>
      </c>
      <c r="D737" s="100"/>
      <c r="E737" s="101"/>
      <c r="F737" s="101"/>
      <c r="G737" s="101"/>
      <c r="H737" s="102"/>
      <c r="I737" s="94" t="str">
        <f t="shared" si="80"/>
        <v/>
      </c>
      <c r="J737" s="107"/>
      <c r="K737" s="196"/>
    </row>
    <row r="738" spans="1:11" s="88" customFormat="1" ht="13.5" hidden="1" customHeight="1">
      <c r="A738" s="193"/>
      <c r="B738" s="93" t="s">
        <v>6138</v>
      </c>
      <c r="C738" s="115"/>
      <c r="D738" s="100"/>
      <c r="E738" s="101"/>
      <c r="F738" s="101"/>
      <c r="G738" s="101"/>
      <c r="H738" s="102"/>
      <c r="I738" s="94" t="str">
        <f t="shared" si="80"/>
        <v/>
      </c>
      <c r="J738" s="107"/>
      <c r="K738" s="196"/>
    </row>
    <row r="739" spans="1:11" s="88" customFormat="1" ht="13.5" hidden="1" customHeight="1">
      <c r="A739" s="193"/>
      <c r="B739" s="93" t="s">
        <v>6139</v>
      </c>
      <c r="C739" s="198"/>
      <c r="D739" s="100"/>
      <c r="E739" s="101"/>
      <c r="F739" s="101"/>
      <c r="G739" s="101"/>
      <c r="H739" s="102"/>
      <c r="I739" s="94" t="str">
        <f t="shared" si="80"/>
        <v/>
      </c>
      <c r="J739" s="107"/>
      <c r="K739" s="196"/>
    </row>
    <row r="740" spans="1:11" ht="13.5" hidden="1" customHeight="1">
      <c r="A740" s="194"/>
      <c r="B740" s="95" t="s">
        <v>6143</v>
      </c>
      <c r="C740" s="199"/>
      <c r="D740" s="103"/>
      <c r="E740" s="104"/>
      <c r="F740" s="104"/>
      <c r="G740" s="104"/>
      <c r="H740" s="105"/>
      <c r="I740" s="96" t="str">
        <f t="shared" si="80"/>
        <v/>
      </c>
      <c r="J740" s="108"/>
      <c r="K740" s="197"/>
    </row>
    <row r="741" spans="1:11" s="88" customFormat="1" ht="13.5" hidden="1" customHeight="1">
      <c r="A741" s="192">
        <v>82</v>
      </c>
      <c r="B741" s="91" t="s">
        <v>6133</v>
      </c>
      <c r="C741" s="117">
        <f>Anexo_01!$I101</f>
        <v>0</v>
      </c>
      <c r="D741" s="97"/>
      <c r="E741" s="98"/>
      <c r="F741" s="98"/>
      <c r="G741" s="98"/>
      <c r="H741" s="99"/>
      <c r="I741" s="92" t="str">
        <f>IF(SUM(D741:H741)=0,"",SUM(D741:H741))</f>
        <v/>
      </c>
      <c r="J741" s="106"/>
      <c r="K741" s="195">
        <f>SUM(I741:I749)</f>
        <v>0</v>
      </c>
    </row>
    <row r="742" spans="1:11" s="88" customFormat="1" ht="13.5" hidden="1" customHeight="1">
      <c r="A742" s="193"/>
      <c r="B742" s="93" t="s">
        <v>6134</v>
      </c>
      <c r="C742" s="113" t="str">
        <f>Anexo_01!$D101</f>
        <v/>
      </c>
      <c r="D742" s="100"/>
      <c r="E742" s="101"/>
      <c r="F742" s="101"/>
      <c r="G742" s="101"/>
      <c r="H742" s="102"/>
      <c r="I742" s="94" t="str">
        <f>IF(SUM(D742:H742)=0,"",SUM(D742:H742))</f>
        <v/>
      </c>
      <c r="J742" s="107"/>
      <c r="K742" s="196"/>
    </row>
    <row r="743" spans="1:11" s="88" customFormat="1" ht="13.5" hidden="1" customHeight="1">
      <c r="A743" s="193"/>
      <c r="B743" s="93" t="s">
        <v>6140</v>
      </c>
      <c r="C743" s="113" t="str">
        <f>Anexo_01!$B101</f>
        <v/>
      </c>
      <c r="D743" s="100"/>
      <c r="E743" s="101"/>
      <c r="F743" s="101"/>
      <c r="G743" s="101"/>
      <c r="H743" s="102"/>
      <c r="I743" s="94" t="str">
        <f t="shared" ref="I743:I749" si="81">IF(SUM(D743:H743)=0,"",SUM(D743:H743))</f>
        <v/>
      </c>
      <c r="J743" s="107"/>
      <c r="K743" s="196"/>
    </row>
    <row r="744" spans="1:11" s="88" customFormat="1" ht="13.5" hidden="1" customHeight="1">
      <c r="A744" s="193"/>
      <c r="B744" s="93" t="s">
        <v>6135</v>
      </c>
      <c r="C744" s="113" t="str">
        <f>CONCATENATE("10",Anexo_01!$P101)</f>
        <v>10</v>
      </c>
      <c r="D744" s="100"/>
      <c r="E744" s="101"/>
      <c r="F744" s="101"/>
      <c r="G744" s="101"/>
      <c r="H744" s="102"/>
      <c r="I744" s="94" t="str">
        <f t="shared" si="81"/>
        <v/>
      </c>
      <c r="J744" s="107"/>
      <c r="K744" s="196"/>
    </row>
    <row r="745" spans="1:11" s="88" customFormat="1" ht="13.5" hidden="1" customHeight="1">
      <c r="A745" s="193"/>
      <c r="B745" s="93" t="s">
        <v>6136</v>
      </c>
      <c r="C745" s="114">
        <f>Anexo_01!$F101</f>
        <v>0</v>
      </c>
      <c r="D745" s="100"/>
      <c r="E745" s="101"/>
      <c r="F745" s="101"/>
      <c r="G745" s="101"/>
      <c r="H745" s="102"/>
      <c r="I745" s="94" t="str">
        <f t="shared" si="81"/>
        <v/>
      </c>
      <c r="J745" s="107"/>
      <c r="K745" s="196"/>
    </row>
    <row r="746" spans="1:11" s="88" customFormat="1" ht="13.5" hidden="1" customHeight="1">
      <c r="A746" s="193"/>
      <c r="B746" s="93" t="s">
        <v>6137</v>
      </c>
      <c r="C746" s="113" t="str">
        <f>Anexo_01!$Q101</f>
        <v/>
      </c>
      <c r="D746" s="100"/>
      <c r="E746" s="101"/>
      <c r="F746" s="101"/>
      <c r="G746" s="101"/>
      <c r="H746" s="102"/>
      <c r="I746" s="94" t="str">
        <f t="shared" si="81"/>
        <v/>
      </c>
      <c r="J746" s="107"/>
      <c r="K746" s="196"/>
    </row>
    <row r="747" spans="1:11" s="88" customFormat="1" ht="13.5" hidden="1" customHeight="1">
      <c r="A747" s="193"/>
      <c r="B747" s="93" t="s">
        <v>6138</v>
      </c>
      <c r="C747" s="115"/>
      <c r="D747" s="100"/>
      <c r="E747" s="101"/>
      <c r="F747" s="101"/>
      <c r="G747" s="101"/>
      <c r="H747" s="102"/>
      <c r="I747" s="94" t="str">
        <f t="shared" si="81"/>
        <v/>
      </c>
      <c r="J747" s="107"/>
      <c r="K747" s="196"/>
    </row>
    <row r="748" spans="1:11" s="88" customFormat="1" ht="13.5" hidden="1" customHeight="1">
      <c r="A748" s="193"/>
      <c r="B748" s="93" t="s">
        <v>6139</v>
      </c>
      <c r="C748" s="198"/>
      <c r="D748" s="100"/>
      <c r="E748" s="101"/>
      <c r="F748" s="101"/>
      <c r="G748" s="101"/>
      <c r="H748" s="102"/>
      <c r="I748" s="94" t="str">
        <f t="shared" si="81"/>
        <v/>
      </c>
      <c r="J748" s="107"/>
      <c r="K748" s="196"/>
    </row>
    <row r="749" spans="1:11" ht="13.5" hidden="1" customHeight="1">
      <c r="A749" s="194"/>
      <c r="B749" s="95" t="s">
        <v>6143</v>
      </c>
      <c r="C749" s="199"/>
      <c r="D749" s="103"/>
      <c r="E749" s="104"/>
      <c r="F749" s="104"/>
      <c r="G749" s="104"/>
      <c r="H749" s="105"/>
      <c r="I749" s="96" t="str">
        <f t="shared" si="81"/>
        <v/>
      </c>
      <c r="J749" s="108"/>
      <c r="K749" s="197"/>
    </row>
    <row r="750" spans="1:11" s="88" customFormat="1" ht="13.5" hidden="1" customHeight="1">
      <c r="A750" s="192">
        <v>83</v>
      </c>
      <c r="B750" s="91" t="s">
        <v>6133</v>
      </c>
      <c r="C750" s="117">
        <f>Anexo_01!$I102</f>
        <v>0</v>
      </c>
      <c r="D750" s="97"/>
      <c r="E750" s="98"/>
      <c r="F750" s="98"/>
      <c r="G750" s="98"/>
      <c r="H750" s="99"/>
      <c r="I750" s="92" t="str">
        <f>IF(SUM(D750:H750)=0,"",SUM(D750:H750))</f>
        <v/>
      </c>
      <c r="J750" s="106"/>
      <c r="K750" s="195">
        <f>SUM(I750:I758)</f>
        <v>0</v>
      </c>
    </row>
    <row r="751" spans="1:11" s="88" customFormat="1" ht="13.5" hidden="1" customHeight="1">
      <c r="A751" s="193"/>
      <c r="B751" s="93" t="s">
        <v>6134</v>
      </c>
      <c r="C751" s="113" t="str">
        <f>Anexo_01!$D102</f>
        <v/>
      </c>
      <c r="D751" s="100"/>
      <c r="E751" s="101"/>
      <c r="F751" s="101"/>
      <c r="G751" s="101"/>
      <c r="H751" s="102"/>
      <c r="I751" s="94" t="str">
        <f>IF(SUM(D751:H751)=0,"",SUM(D751:H751))</f>
        <v/>
      </c>
      <c r="J751" s="107"/>
      <c r="K751" s="196"/>
    </row>
    <row r="752" spans="1:11" s="88" customFormat="1" ht="13.5" hidden="1" customHeight="1">
      <c r="A752" s="193"/>
      <c r="B752" s="93" t="s">
        <v>6140</v>
      </c>
      <c r="C752" s="113" t="str">
        <f>Anexo_01!$B102</f>
        <v/>
      </c>
      <c r="D752" s="100"/>
      <c r="E752" s="101"/>
      <c r="F752" s="101"/>
      <c r="G752" s="101"/>
      <c r="H752" s="102"/>
      <c r="I752" s="94" t="str">
        <f t="shared" ref="I752:I758" si="82">IF(SUM(D752:H752)=0,"",SUM(D752:H752))</f>
        <v/>
      </c>
      <c r="J752" s="107"/>
      <c r="K752" s="196"/>
    </row>
    <row r="753" spans="1:11" s="88" customFormat="1" ht="13.5" hidden="1" customHeight="1">
      <c r="A753" s="193"/>
      <c r="B753" s="93" t="s">
        <v>6135</v>
      </c>
      <c r="C753" s="113" t="str">
        <f>CONCATENATE("10",Anexo_01!$P102)</f>
        <v>10</v>
      </c>
      <c r="D753" s="100"/>
      <c r="E753" s="101"/>
      <c r="F753" s="101"/>
      <c r="G753" s="101"/>
      <c r="H753" s="102"/>
      <c r="I753" s="94" t="str">
        <f t="shared" si="82"/>
        <v/>
      </c>
      <c r="J753" s="107"/>
      <c r="K753" s="196"/>
    </row>
    <row r="754" spans="1:11" s="88" customFormat="1" ht="13.5" hidden="1" customHeight="1">
      <c r="A754" s="193"/>
      <c r="B754" s="93" t="s">
        <v>6136</v>
      </c>
      <c r="C754" s="114">
        <f>Anexo_01!$F102</f>
        <v>0</v>
      </c>
      <c r="D754" s="100"/>
      <c r="E754" s="101"/>
      <c r="F754" s="101"/>
      <c r="G754" s="101"/>
      <c r="H754" s="102"/>
      <c r="I754" s="94" t="str">
        <f t="shared" si="82"/>
        <v/>
      </c>
      <c r="J754" s="107"/>
      <c r="K754" s="196"/>
    </row>
    <row r="755" spans="1:11" s="88" customFormat="1" ht="13.5" hidden="1" customHeight="1">
      <c r="A755" s="193"/>
      <c r="B755" s="93" t="s">
        <v>6137</v>
      </c>
      <c r="C755" s="113" t="str">
        <f>Anexo_01!$Q102</f>
        <v/>
      </c>
      <c r="D755" s="100"/>
      <c r="E755" s="101"/>
      <c r="F755" s="101"/>
      <c r="G755" s="101"/>
      <c r="H755" s="102"/>
      <c r="I755" s="94" t="str">
        <f t="shared" si="82"/>
        <v/>
      </c>
      <c r="J755" s="107"/>
      <c r="K755" s="196"/>
    </row>
    <row r="756" spans="1:11" s="88" customFormat="1" ht="13.5" hidden="1" customHeight="1">
      <c r="A756" s="193"/>
      <c r="B756" s="93" t="s">
        <v>6138</v>
      </c>
      <c r="C756" s="115"/>
      <c r="D756" s="100"/>
      <c r="E756" s="101"/>
      <c r="F756" s="101"/>
      <c r="G756" s="101"/>
      <c r="H756" s="102"/>
      <c r="I756" s="94" t="str">
        <f t="shared" si="82"/>
        <v/>
      </c>
      <c r="J756" s="107"/>
      <c r="K756" s="196"/>
    </row>
    <row r="757" spans="1:11" s="88" customFormat="1" ht="13.5" hidden="1" customHeight="1">
      <c r="A757" s="193"/>
      <c r="B757" s="93" t="s">
        <v>6139</v>
      </c>
      <c r="C757" s="198"/>
      <c r="D757" s="100"/>
      <c r="E757" s="101"/>
      <c r="F757" s="101"/>
      <c r="G757" s="101"/>
      <c r="H757" s="102"/>
      <c r="I757" s="94" t="str">
        <f t="shared" si="82"/>
        <v/>
      </c>
      <c r="J757" s="107"/>
      <c r="K757" s="196"/>
    </row>
    <row r="758" spans="1:11" ht="13.5" hidden="1" customHeight="1">
      <c r="A758" s="194"/>
      <c r="B758" s="95" t="s">
        <v>6143</v>
      </c>
      <c r="C758" s="199"/>
      <c r="D758" s="103"/>
      <c r="E758" s="104"/>
      <c r="F758" s="104"/>
      <c r="G758" s="104"/>
      <c r="H758" s="105"/>
      <c r="I758" s="96" t="str">
        <f t="shared" si="82"/>
        <v/>
      </c>
      <c r="J758" s="108"/>
      <c r="K758" s="197"/>
    </row>
    <row r="759" spans="1:11" s="88" customFormat="1" ht="13.5" hidden="1" customHeight="1">
      <c r="A759" s="192">
        <v>84</v>
      </c>
      <c r="B759" s="91" t="s">
        <v>6133</v>
      </c>
      <c r="C759" s="117">
        <f>Anexo_01!$I103</f>
        <v>0</v>
      </c>
      <c r="D759" s="97"/>
      <c r="E759" s="98"/>
      <c r="F759" s="98"/>
      <c r="G759" s="98"/>
      <c r="H759" s="99"/>
      <c r="I759" s="92" t="str">
        <f>IF(SUM(D759:H759)=0,"",SUM(D759:H759))</f>
        <v/>
      </c>
      <c r="J759" s="106"/>
      <c r="K759" s="195">
        <f>SUM(I759:I767)</f>
        <v>0</v>
      </c>
    </row>
    <row r="760" spans="1:11" s="88" customFormat="1" ht="13.5" hidden="1" customHeight="1">
      <c r="A760" s="193"/>
      <c r="B760" s="93" t="s">
        <v>6134</v>
      </c>
      <c r="C760" s="113" t="str">
        <f>Anexo_01!$D103</f>
        <v/>
      </c>
      <c r="D760" s="100"/>
      <c r="E760" s="101"/>
      <c r="F760" s="101"/>
      <c r="G760" s="101"/>
      <c r="H760" s="102"/>
      <c r="I760" s="94" t="str">
        <f>IF(SUM(D760:H760)=0,"",SUM(D760:H760))</f>
        <v/>
      </c>
      <c r="J760" s="107"/>
      <c r="K760" s="196"/>
    </row>
    <row r="761" spans="1:11" s="88" customFormat="1" ht="13.5" hidden="1" customHeight="1">
      <c r="A761" s="193"/>
      <c r="B761" s="93" t="s">
        <v>6140</v>
      </c>
      <c r="C761" s="113" t="str">
        <f>Anexo_01!$B103</f>
        <v/>
      </c>
      <c r="D761" s="100"/>
      <c r="E761" s="101"/>
      <c r="F761" s="101"/>
      <c r="G761" s="101"/>
      <c r="H761" s="102"/>
      <c r="I761" s="94" t="str">
        <f t="shared" ref="I761:I767" si="83">IF(SUM(D761:H761)=0,"",SUM(D761:H761))</f>
        <v/>
      </c>
      <c r="J761" s="107"/>
      <c r="K761" s="196"/>
    </row>
    <row r="762" spans="1:11" s="88" customFormat="1" ht="13.5" hidden="1" customHeight="1">
      <c r="A762" s="193"/>
      <c r="B762" s="93" t="s">
        <v>6135</v>
      </c>
      <c r="C762" s="113" t="str">
        <f>CONCATENATE("10",Anexo_01!$P103)</f>
        <v>10</v>
      </c>
      <c r="D762" s="100"/>
      <c r="E762" s="101"/>
      <c r="F762" s="101"/>
      <c r="G762" s="101"/>
      <c r="H762" s="102"/>
      <c r="I762" s="94" t="str">
        <f t="shared" si="83"/>
        <v/>
      </c>
      <c r="J762" s="107"/>
      <c r="K762" s="196"/>
    </row>
    <row r="763" spans="1:11" s="88" customFormat="1" ht="13.5" hidden="1" customHeight="1">
      <c r="A763" s="193"/>
      <c r="B763" s="93" t="s">
        <v>6136</v>
      </c>
      <c r="C763" s="114">
        <f>Anexo_01!$F103</f>
        <v>0</v>
      </c>
      <c r="D763" s="100"/>
      <c r="E763" s="101"/>
      <c r="F763" s="101"/>
      <c r="G763" s="101"/>
      <c r="H763" s="102"/>
      <c r="I763" s="94" t="str">
        <f t="shared" si="83"/>
        <v/>
      </c>
      <c r="J763" s="107"/>
      <c r="K763" s="196"/>
    </row>
    <row r="764" spans="1:11" s="88" customFormat="1" ht="13.5" hidden="1" customHeight="1">
      <c r="A764" s="193"/>
      <c r="B764" s="93" t="s">
        <v>6137</v>
      </c>
      <c r="C764" s="113" t="str">
        <f>Anexo_01!$Q103</f>
        <v/>
      </c>
      <c r="D764" s="100"/>
      <c r="E764" s="101"/>
      <c r="F764" s="101"/>
      <c r="G764" s="101"/>
      <c r="H764" s="102"/>
      <c r="I764" s="94" t="str">
        <f t="shared" si="83"/>
        <v/>
      </c>
      <c r="J764" s="107"/>
      <c r="K764" s="196"/>
    </row>
    <row r="765" spans="1:11" s="88" customFormat="1" ht="13.5" hidden="1" customHeight="1">
      <c r="A765" s="193"/>
      <c r="B765" s="93" t="s">
        <v>6138</v>
      </c>
      <c r="C765" s="115"/>
      <c r="D765" s="100"/>
      <c r="E765" s="101"/>
      <c r="F765" s="101"/>
      <c r="G765" s="101"/>
      <c r="H765" s="102"/>
      <c r="I765" s="94" t="str">
        <f t="shared" si="83"/>
        <v/>
      </c>
      <c r="J765" s="107"/>
      <c r="K765" s="196"/>
    </row>
    <row r="766" spans="1:11" s="88" customFormat="1" ht="13.5" hidden="1" customHeight="1">
      <c r="A766" s="193"/>
      <c r="B766" s="93" t="s">
        <v>6139</v>
      </c>
      <c r="C766" s="198"/>
      <c r="D766" s="100"/>
      <c r="E766" s="101"/>
      <c r="F766" s="101"/>
      <c r="G766" s="101"/>
      <c r="H766" s="102"/>
      <c r="I766" s="94" t="str">
        <f t="shared" si="83"/>
        <v/>
      </c>
      <c r="J766" s="107"/>
      <c r="K766" s="196"/>
    </row>
    <row r="767" spans="1:11" ht="13.5" hidden="1" customHeight="1">
      <c r="A767" s="194"/>
      <c r="B767" s="95" t="s">
        <v>6143</v>
      </c>
      <c r="C767" s="199"/>
      <c r="D767" s="103"/>
      <c r="E767" s="104"/>
      <c r="F767" s="104"/>
      <c r="G767" s="104"/>
      <c r="H767" s="105"/>
      <c r="I767" s="96" t="str">
        <f t="shared" si="83"/>
        <v/>
      </c>
      <c r="J767" s="108"/>
      <c r="K767" s="197"/>
    </row>
    <row r="768" spans="1:11" s="88" customFormat="1" ht="13.5" hidden="1" customHeight="1">
      <c r="A768" s="192">
        <v>85</v>
      </c>
      <c r="B768" s="91" t="s">
        <v>6133</v>
      </c>
      <c r="C768" s="117">
        <f>Anexo_01!$I104</f>
        <v>0</v>
      </c>
      <c r="D768" s="97"/>
      <c r="E768" s="98"/>
      <c r="F768" s="98"/>
      <c r="G768" s="98"/>
      <c r="H768" s="99"/>
      <c r="I768" s="92" t="str">
        <f>IF(SUM(D768:H768)=0,"",SUM(D768:H768))</f>
        <v/>
      </c>
      <c r="J768" s="106"/>
      <c r="K768" s="195">
        <f>SUM(I768:I776)</f>
        <v>0</v>
      </c>
    </row>
    <row r="769" spans="1:11" s="88" customFormat="1" ht="13.5" hidden="1" customHeight="1">
      <c r="A769" s="193"/>
      <c r="B769" s="93" t="s">
        <v>6134</v>
      </c>
      <c r="C769" s="113" t="str">
        <f>Anexo_01!$D104</f>
        <v/>
      </c>
      <c r="D769" s="100"/>
      <c r="E769" s="101"/>
      <c r="F769" s="101"/>
      <c r="G769" s="101"/>
      <c r="H769" s="102"/>
      <c r="I769" s="94" t="str">
        <f>IF(SUM(D769:H769)=0,"",SUM(D769:H769))</f>
        <v/>
      </c>
      <c r="J769" s="107"/>
      <c r="K769" s="196"/>
    </row>
    <row r="770" spans="1:11" s="88" customFormat="1" ht="13.5" hidden="1" customHeight="1">
      <c r="A770" s="193"/>
      <c r="B770" s="93" t="s">
        <v>6140</v>
      </c>
      <c r="C770" s="113" t="str">
        <f>Anexo_01!$B104</f>
        <v/>
      </c>
      <c r="D770" s="100"/>
      <c r="E770" s="101"/>
      <c r="F770" s="101"/>
      <c r="G770" s="101"/>
      <c r="H770" s="102"/>
      <c r="I770" s="94" t="str">
        <f t="shared" ref="I770:I776" si="84">IF(SUM(D770:H770)=0,"",SUM(D770:H770))</f>
        <v/>
      </c>
      <c r="J770" s="107"/>
      <c r="K770" s="196"/>
    </row>
    <row r="771" spans="1:11" s="88" customFormat="1" ht="13.5" hidden="1" customHeight="1">
      <c r="A771" s="193"/>
      <c r="B771" s="93" t="s">
        <v>6135</v>
      </c>
      <c r="C771" s="113" t="str">
        <f>CONCATENATE("10",Anexo_01!$P104)</f>
        <v>10</v>
      </c>
      <c r="D771" s="100"/>
      <c r="E771" s="101"/>
      <c r="F771" s="101"/>
      <c r="G771" s="101"/>
      <c r="H771" s="102"/>
      <c r="I771" s="94" t="str">
        <f t="shared" si="84"/>
        <v/>
      </c>
      <c r="J771" s="107"/>
      <c r="K771" s="196"/>
    </row>
    <row r="772" spans="1:11" s="88" customFormat="1" ht="13.5" hidden="1" customHeight="1">
      <c r="A772" s="193"/>
      <c r="B772" s="93" t="s">
        <v>6136</v>
      </c>
      <c r="C772" s="114">
        <f>Anexo_01!$F104</f>
        <v>0</v>
      </c>
      <c r="D772" s="100"/>
      <c r="E772" s="101"/>
      <c r="F772" s="101"/>
      <c r="G772" s="101"/>
      <c r="H772" s="102"/>
      <c r="I772" s="94" t="str">
        <f t="shared" si="84"/>
        <v/>
      </c>
      <c r="J772" s="107"/>
      <c r="K772" s="196"/>
    </row>
    <row r="773" spans="1:11" s="88" customFormat="1" ht="13.5" hidden="1" customHeight="1">
      <c r="A773" s="193"/>
      <c r="B773" s="93" t="s">
        <v>6137</v>
      </c>
      <c r="C773" s="113" t="str">
        <f>Anexo_01!$Q104</f>
        <v/>
      </c>
      <c r="D773" s="100"/>
      <c r="E773" s="101"/>
      <c r="F773" s="101"/>
      <c r="G773" s="101"/>
      <c r="H773" s="102"/>
      <c r="I773" s="94" t="str">
        <f t="shared" si="84"/>
        <v/>
      </c>
      <c r="J773" s="107"/>
      <c r="K773" s="196"/>
    </row>
    <row r="774" spans="1:11" s="88" customFormat="1" ht="13.5" hidden="1" customHeight="1">
      <c r="A774" s="193"/>
      <c r="B774" s="93" t="s">
        <v>6138</v>
      </c>
      <c r="C774" s="115"/>
      <c r="D774" s="100"/>
      <c r="E774" s="101"/>
      <c r="F774" s="101"/>
      <c r="G774" s="101"/>
      <c r="H774" s="102"/>
      <c r="I774" s="94" t="str">
        <f t="shared" si="84"/>
        <v/>
      </c>
      <c r="J774" s="107"/>
      <c r="K774" s="196"/>
    </row>
    <row r="775" spans="1:11" s="88" customFormat="1" ht="13.5" hidden="1" customHeight="1">
      <c r="A775" s="193"/>
      <c r="B775" s="93" t="s">
        <v>6139</v>
      </c>
      <c r="C775" s="198"/>
      <c r="D775" s="100"/>
      <c r="E775" s="101"/>
      <c r="F775" s="101"/>
      <c r="G775" s="101"/>
      <c r="H775" s="102"/>
      <c r="I775" s="94" t="str">
        <f t="shared" si="84"/>
        <v/>
      </c>
      <c r="J775" s="107"/>
      <c r="K775" s="196"/>
    </row>
    <row r="776" spans="1:11" ht="13.5" hidden="1" customHeight="1">
      <c r="A776" s="194"/>
      <c r="B776" s="95" t="s">
        <v>6143</v>
      </c>
      <c r="C776" s="199"/>
      <c r="D776" s="103"/>
      <c r="E776" s="104"/>
      <c r="F776" s="104"/>
      <c r="G776" s="104"/>
      <c r="H776" s="105"/>
      <c r="I776" s="96" t="str">
        <f t="shared" si="84"/>
        <v/>
      </c>
      <c r="J776" s="108"/>
      <c r="K776" s="197"/>
    </row>
    <row r="777" spans="1:11" s="88" customFormat="1" ht="13.5" hidden="1" customHeight="1">
      <c r="A777" s="192">
        <v>86</v>
      </c>
      <c r="B777" s="91" t="s">
        <v>6133</v>
      </c>
      <c r="C777" s="117">
        <f>Anexo_01!$I105</f>
        <v>0</v>
      </c>
      <c r="D777" s="97"/>
      <c r="E777" s="98"/>
      <c r="F777" s="98"/>
      <c r="G777" s="98"/>
      <c r="H777" s="99"/>
      <c r="I777" s="92" t="str">
        <f>IF(SUM(D777:H777)=0,"",SUM(D777:H777))</f>
        <v/>
      </c>
      <c r="J777" s="106"/>
      <c r="K777" s="195">
        <f>SUM(I777:I785)</f>
        <v>0</v>
      </c>
    </row>
    <row r="778" spans="1:11" s="88" customFormat="1" ht="13.5" hidden="1" customHeight="1">
      <c r="A778" s="193"/>
      <c r="B778" s="93" t="s">
        <v>6134</v>
      </c>
      <c r="C778" s="113" t="str">
        <f>Anexo_01!$D105</f>
        <v/>
      </c>
      <c r="D778" s="100"/>
      <c r="E778" s="101"/>
      <c r="F778" s="101"/>
      <c r="G778" s="101"/>
      <c r="H778" s="102"/>
      <c r="I778" s="94" t="str">
        <f>IF(SUM(D778:H778)=0,"",SUM(D778:H778))</f>
        <v/>
      </c>
      <c r="J778" s="107"/>
      <c r="K778" s="196"/>
    </row>
    <row r="779" spans="1:11" s="88" customFormat="1" ht="13.5" hidden="1" customHeight="1">
      <c r="A779" s="193"/>
      <c r="B779" s="93" t="s">
        <v>6140</v>
      </c>
      <c r="C779" s="113" t="str">
        <f>Anexo_01!$B105</f>
        <v/>
      </c>
      <c r="D779" s="100"/>
      <c r="E779" s="101"/>
      <c r="F779" s="101"/>
      <c r="G779" s="101"/>
      <c r="H779" s="102"/>
      <c r="I779" s="94" t="str">
        <f t="shared" ref="I779:I785" si="85">IF(SUM(D779:H779)=0,"",SUM(D779:H779))</f>
        <v/>
      </c>
      <c r="J779" s="107"/>
      <c r="K779" s="196"/>
    </row>
    <row r="780" spans="1:11" s="88" customFormat="1" ht="13.5" hidden="1" customHeight="1">
      <c r="A780" s="193"/>
      <c r="B780" s="93" t="s">
        <v>6135</v>
      </c>
      <c r="C780" s="113" t="str">
        <f>CONCATENATE("10",Anexo_01!$P105)</f>
        <v>10</v>
      </c>
      <c r="D780" s="100"/>
      <c r="E780" s="101"/>
      <c r="F780" s="101"/>
      <c r="G780" s="101"/>
      <c r="H780" s="102"/>
      <c r="I780" s="94" t="str">
        <f t="shared" si="85"/>
        <v/>
      </c>
      <c r="J780" s="107"/>
      <c r="K780" s="196"/>
    </row>
    <row r="781" spans="1:11" s="88" customFormat="1" ht="13.5" hidden="1" customHeight="1">
      <c r="A781" s="193"/>
      <c r="B781" s="93" t="s">
        <v>6136</v>
      </c>
      <c r="C781" s="114">
        <f>Anexo_01!$F105</f>
        <v>0</v>
      </c>
      <c r="D781" s="100"/>
      <c r="E781" s="101"/>
      <c r="F781" s="101"/>
      <c r="G781" s="101"/>
      <c r="H781" s="102"/>
      <c r="I781" s="94" t="str">
        <f t="shared" si="85"/>
        <v/>
      </c>
      <c r="J781" s="107"/>
      <c r="K781" s="196"/>
    </row>
    <row r="782" spans="1:11" s="88" customFormat="1" ht="13.5" hidden="1" customHeight="1">
      <c r="A782" s="193"/>
      <c r="B782" s="93" t="s">
        <v>6137</v>
      </c>
      <c r="C782" s="113" t="str">
        <f>Anexo_01!$Q105</f>
        <v/>
      </c>
      <c r="D782" s="100"/>
      <c r="E782" s="101"/>
      <c r="F782" s="101"/>
      <c r="G782" s="101"/>
      <c r="H782" s="102"/>
      <c r="I782" s="94" t="str">
        <f t="shared" si="85"/>
        <v/>
      </c>
      <c r="J782" s="107"/>
      <c r="K782" s="196"/>
    </row>
    <row r="783" spans="1:11" s="88" customFormat="1" ht="13.5" hidden="1" customHeight="1">
      <c r="A783" s="193"/>
      <c r="B783" s="93" t="s">
        <v>6138</v>
      </c>
      <c r="C783" s="115"/>
      <c r="D783" s="100"/>
      <c r="E783" s="101"/>
      <c r="F783" s="101"/>
      <c r="G783" s="101"/>
      <c r="H783" s="102"/>
      <c r="I783" s="94" t="str">
        <f t="shared" si="85"/>
        <v/>
      </c>
      <c r="J783" s="107"/>
      <c r="K783" s="196"/>
    </row>
    <row r="784" spans="1:11" s="88" customFormat="1" ht="13.5" hidden="1" customHeight="1">
      <c r="A784" s="193"/>
      <c r="B784" s="93" t="s">
        <v>6139</v>
      </c>
      <c r="C784" s="198"/>
      <c r="D784" s="100"/>
      <c r="E784" s="101"/>
      <c r="F784" s="101"/>
      <c r="G784" s="101"/>
      <c r="H784" s="102"/>
      <c r="I784" s="94" t="str">
        <f t="shared" si="85"/>
        <v/>
      </c>
      <c r="J784" s="107"/>
      <c r="K784" s="196"/>
    </row>
    <row r="785" spans="1:11" ht="13.5" hidden="1" customHeight="1">
      <c r="A785" s="194"/>
      <c r="B785" s="95" t="s">
        <v>6143</v>
      </c>
      <c r="C785" s="199"/>
      <c r="D785" s="103"/>
      <c r="E785" s="104"/>
      <c r="F785" s="104"/>
      <c r="G785" s="104"/>
      <c r="H785" s="105"/>
      <c r="I785" s="96" t="str">
        <f t="shared" si="85"/>
        <v/>
      </c>
      <c r="J785" s="108"/>
      <c r="K785" s="197"/>
    </row>
    <row r="786" spans="1:11" s="88" customFormat="1" ht="13.5" hidden="1" customHeight="1">
      <c r="A786" s="192">
        <v>87</v>
      </c>
      <c r="B786" s="91" t="s">
        <v>6133</v>
      </c>
      <c r="C786" s="117">
        <f>Anexo_01!$I106</f>
        <v>0</v>
      </c>
      <c r="D786" s="97"/>
      <c r="E786" s="98"/>
      <c r="F786" s="98"/>
      <c r="G786" s="98"/>
      <c r="H786" s="99"/>
      <c r="I786" s="92" t="str">
        <f>IF(SUM(D786:H786)=0,"",SUM(D786:H786))</f>
        <v/>
      </c>
      <c r="J786" s="106"/>
      <c r="K786" s="195">
        <f>SUM(I786:I794)</f>
        <v>0</v>
      </c>
    </row>
    <row r="787" spans="1:11" s="88" customFormat="1" ht="13.5" hidden="1" customHeight="1">
      <c r="A787" s="193"/>
      <c r="B787" s="93" t="s">
        <v>6134</v>
      </c>
      <c r="C787" s="113" t="str">
        <f>Anexo_01!$D106</f>
        <v/>
      </c>
      <c r="D787" s="100"/>
      <c r="E787" s="101"/>
      <c r="F787" s="101"/>
      <c r="G787" s="101"/>
      <c r="H787" s="102"/>
      <c r="I787" s="94" t="str">
        <f>IF(SUM(D787:H787)=0,"",SUM(D787:H787))</f>
        <v/>
      </c>
      <c r="J787" s="107"/>
      <c r="K787" s="196"/>
    </row>
    <row r="788" spans="1:11" s="88" customFormat="1" ht="13.5" hidden="1" customHeight="1">
      <c r="A788" s="193"/>
      <c r="B788" s="93" t="s">
        <v>6140</v>
      </c>
      <c r="C788" s="113" t="str">
        <f>Anexo_01!$B106</f>
        <v/>
      </c>
      <c r="D788" s="100"/>
      <c r="E788" s="101"/>
      <c r="F788" s="101"/>
      <c r="G788" s="101"/>
      <c r="H788" s="102"/>
      <c r="I788" s="94" t="str">
        <f t="shared" ref="I788:I794" si="86">IF(SUM(D788:H788)=0,"",SUM(D788:H788))</f>
        <v/>
      </c>
      <c r="J788" s="107"/>
      <c r="K788" s="196"/>
    </row>
    <row r="789" spans="1:11" s="88" customFormat="1" ht="13.5" hidden="1" customHeight="1">
      <c r="A789" s="193"/>
      <c r="B789" s="93" t="s">
        <v>6135</v>
      </c>
      <c r="C789" s="113" t="str">
        <f>CONCATENATE("10",Anexo_01!$P106)</f>
        <v>10</v>
      </c>
      <c r="D789" s="100"/>
      <c r="E789" s="101"/>
      <c r="F789" s="101"/>
      <c r="G789" s="101"/>
      <c r="H789" s="102"/>
      <c r="I789" s="94" t="str">
        <f t="shared" si="86"/>
        <v/>
      </c>
      <c r="J789" s="107"/>
      <c r="K789" s="196"/>
    </row>
    <row r="790" spans="1:11" s="88" customFormat="1" ht="13.5" hidden="1" customHeight="1">
      <c r="A790" s="193"/>
      <c r="B790" s="93" t="s">
        <v>6136</v>
      </c>
      <c r="C790" s="114">
        <f>Anexo_01!$F106</f>
        <v>0</v>
      </c>
      <c r="D790" s="100"/>
      <c r="E790" s="101"/>
      <c r="F790" s="101"/>
      <c r="G790" s="101"/>
      <c r="H790" s="102"/>
      <c r="I790" s="94" t="str">
        <f t="shared" si="86"/>
        <v/>
      </c>
      <c r="J790" s="107"/>
      <c r="K790" s="196"/>
    </row>
    <row r="791" spans="1:11" s="88" customFormat="1" ht="13.5" hidden="1" customHeight="1">
      <c r="A791" s="193"/>
      <c r="B791" s="93" t="s">
        <v>6137</v>
      </c>
      <c r="C791" s="113" t="str">
        <f>Anexo_01!$Q106</f>
        <v/>
      </c>
      <c r="D791" s="100"/>
      <c r="E791" s="101"/>
      <c r="F791" s="101"/>
      <c r="G791" s="101"/>
      <c r="H791" s="102"/>
      <c r="I791" s="94" t="str">
        <f t="shared" si="86"/>
        <v/>
      </c>
      <c r="J791" s="107"/>
      <c r="K791" s="196"/>
    </row>
    <row r="792" spans="1:11" s="88" customFormat="1" ht="13.5" hidden="1" customHeight="1">
      <c r="A792" s="193"/>
      <c r="B792" s="93" t="s">
        <v>6138</v>
      </c>
      <c r="C792" s="115"/>
      <c r="D792" s="100"/>
      <c r="E792" s="101"/>
      <c r="F792" s="101"/>
      <c r="G792" s="101"/>
      <c r="H792" s="102"/>
      <c r="I792" s="94" t="str">
        <f t="shared" si="86"/>
        <v/>
      </c>
      <c r="J792" s="107"/>
      <c r="K792" s="196"/>
    </row>
    <row r="793" spans="1:11" s="88" customFormat="1" ht="13.5" hidden="1" customHeight="1">
      <c r="A793" s="193"/>
      <c r="B793" s="93" t="s">
        <v>6139</v>
      </c>
      <c r="C793" s="198"/>
      <c r="D793" s="100"/>
      <c r="E793" s="101"/>
      <c r="F793" s="101"/>
      <c r="G793" s="101"/>
      <c r="H793" s="102"/>
      <c r="I793" s="94" t="str">
        <f t="shared" si="86"/>
        <v/>
      </c>
      <c r="J793" s="107"/>
      <c r="K793" s="196"/>
    </row>
    <row r="794" spans="1:11" ht="13.5" hidden="1" customHeight="1">
      <c r="A794" s="194"/>
      <c r="B794" s="95" t="s">
        <v>6143</v>
      </c>
      <c r="C794" s="199"/>
      <c r="D794" s="103"/>
      <c r="E794" s="104"/>
      <c r="F794" s="104"/>
      <c r="G794" s="104"/>
      <c r="H794" s="105"/>
      <c r="I794" s="96" t="str">
        <f t="shared" si="86"/>
        <v/>
      </c>
      <c r="J794" s="108"/>
      <c r="K794" s="197"/>
    </row>
    <row r="795" spans="1:11" s="88" customFormat="1" ht="13.5" hidden="1" customHeight="1">
      <c r="A795" s="192">
        <v>88</v>
      </c>
      <c r="B795" s="91" t="s">
        <v>6133</v>
      </c>
      <c r="C795" s="117">
        <f>Anexo_01!$I107</f>
        <v>0</v>
      </c>
      <c r="D795" s="97"/>
      <c r="E795" s="98"/>
      <c r="F795" s="98"/>
      <c r="G795" s="98"/>
      <c r="H795" s="99"/>
      <c r="I795" s="92" t="str">
        <f>IF(SUM(D795:H795)=0,"",SUM(D795:H795))</f>
        <v/>
      </c>
      <c r="J795" s="106"/>
      <c r="K795" s="195">
        <f>SUM(I795:I803)</f>
        <v>0</v>
      </c>
    </row>
    <row r="796" spans="1:11" s="88" customFormat="1" ht="13.5" hidden="1" customHeight="1">
      <c r="A796" s="193"/>
      <c r="B796" s="93" t="s">
        <v>6134</v>
      </c>
      <c r="C796" s="113" t="str">
        <f>Anexo_01!$D107</f>
        <v/>
      </c>
      <c r="D796" s="100"/>
      <c r="E796" s="101"/>
      <c r="F796" s="101"/>
      <c r="G796" s="101"/>
      <c r="H796" s="102"/>
      <c r="I796" s="94" t="str">
        <f>IF(SUM(D796:H796)=0,"",SUM(D796:H796))</f>
        <v/>
      </c>
      <c r="J796" s="107"/>
      <c r="K796" s="196"/>
    </row>
    <row r="797" spans="1:11" s="88" customFormat="1" ht="13.5" hidden="1" customHeight="1">
      <c r="A797" s="193"/>
      <c r="B797" s="93" t="s">
        <v>6140</v>
      </c>
      <c r="C797" s="113" t="str">
        <f>Anexo_01!$B107</f>
        <v/>
      </c>
      <c r="D797" s="100"/>
      <c r="E797" s="101"/>
      <c r="F797" s="101"/>
      <c r="G797" s="101"/>
      <c r="H797" s="102"/>
      <c r="I797" s="94" t="str">
        <f t="shared" ref="I797:I803" si="87">IF(SUM(D797:H797)=0,"",SUM(D797:H797))</f>
        <v/>
      </c>
      <c r="J797" s="107"/>
      <c r="K797" s="196"/>
    </row>
    <row r="798" spans="1:11" s="88" customFormat="1" ht="13.5" hidden="1" customHeight="1">
      <c r="A798" s="193"/>
      <c r="B798" s="93" t="s">
        <v>6135</v>
      </c>
      <c r="C798" s="113" t="str">
        <f>CONCATENATE("10",Anexo_01!$P107)</f>
        <v>10</v>
      </c>
      <c r="D798" s="100"/>
      <c r="E798" s="101"/>
      <c r="F798" s="101"/>
      <c r="G798" s="101"/>
      <c r="H798" s="102"/>
      <c r="I798" s="94" t="str">
        <f t="shared" si="87"/>
        <v/>
      </c>
      <c r="J798" s="107"/>
      <c r="K798" s="196"/>
    </row>
    <row r="799" spans="1:11" s="88" customFormat="1" ht="13.5" hidden="1" customHeight="1">
      <c r="A799" s="193"/>
      <c r="B799" s="93" t="s">
        <v>6136</v>
      </c>
      <c r="C799" s="114">
        <f>Anexo_01!$F107</f>
        <v>0</v>
      </c>
      <c r="D799" s="100"/>
      <c r="E799" s="101"/>
      <c r="F799" s="101"/>
      <c r="G799" s="101"/>
      <c r="H799" s="102"/>
      <c r="I799" s="94" t="str">
        <f t="shared" si="87"/>
        <v/>
      </c>
      <c r="J799" s="107"/>
      <c r="K799" s="196"/>
    </row>
    <row r="800" spans="1:11" s="88" customFormat="1" ht="13.5" hidden="1" customHeight="1">
      <c r="A800" s="193"/>
      <c r="B800" s="93" t="s">
        <v>6137</v>
      </c>
      <c r="C800" s="113" t="str">
        <f>Anexo_01!$Q107</f>
        <v/>
      </c>
      <c r="D800" s="100"/>
      <c r="E800" s="101"/>
      <c r="F800" s="101"/>
      <c r="G800" s="101"/>
      <c r="H800" s="102"/>
      <c r="I800" s="94" t="str">
        <f t="shared" si="87"/>
        <v/>
      </c>
      <c r="J800" s="107"/>
      <c r="K800" s="196"/>
    </row>
    <row r="801" spans="1:11" s="88" customFormat="1" ht="13.5" hidden="1" customHeight="1">
      <c r="A801" s="193"/>
      <c r="B801" s="93" t="s">
        <v>6138</v>
      </c>
      <c r="C801" s="115"/>
      <c r="D801" s="100"/>
      <c r="E801" s="101"/>
      <c r="F801" s="101"/>
      <c r="G801" s="101"/>
      <c r="H801" s="102"/>
      <c r="I801" s="94" t="str">
        <f t="shared" si="87"/>
        <v/>
      </c>
      <c r="J801" s="107"/>
      <c r="K801" s="196"/>
    </row>
    <row r="802" spans="1:11" s="88" customFormat="1" ht="13.5" hidden="1" customHeight="1">
      <c r="A802" s="193"/>
      <c r="B802" s="93" t="s">
        <v>6139</v>
      </c>
      <c r="C802" s="198"/>
      <c r="D802" s="100"/>
      <c r="E802" s="101"/>
      <c r="F802" s="101"/>
      <c r="G802" s="101"/>
      <c r="H802" s="102"/>
      <c r="I802" s="94" t="str">
        <f t="shared" si="87"/>
        <v/>
      </c>
      <c r="J802" s="107"/>
      <c r="K802" s="196"/>
    </row>
    <row r="803" spans="1:11" ht="13.5" hidden="1" customHeight="1">
      <c r="A803" s="194"/>
      <c r="B803" s="95" t="s">
        <v>6143</v>
      </c>
      <c r="C803" s="199"/>
      <c r="D803" s="103"/>
      <c r="E803" s="104"/>
      <c r="F803" s="104"/>
      <c r="G803" s="104"/>
      <c r="H803" s="105"/>
      <c r="I803" s="96" t="str">
        <f t="shared" si="87"/>
        <v/>
      </c>
      <c r="J803" s="108"/>
      <c r="K803" s="197"/>
    </row>
    <row r="804" spans="1:11" s="88" customFormat="1" ht="13.5" hidden="1" customHeight="1">
      <c r="A804" s="192">
        <v>89</v>
      </c>
      <c r="B804" s="91" t="s">
        <v>6133</v>
      </c>
      <c r="C804" s="117">
        <f>Anexo_01!$I108</f>
        <v>0</v>
      </c>
      <c r="D804" s="97"/>
      <c r="E804" s="98"/>
      <c r="F804" s="98"/>
      <c r="G804" s="98"/>
      <c r="H804" s="99"/>
      <c r="I804" s="92" t="str">
        <f>IF(SUM(D804:H804)=0,"",SUM(D804:H804))</f>
        <v/>
      </c>
      <c r="J804" s="106"/>
      <c r="K804" s="195">
        <f>SUM(I804:I812)</f>
        <v>0</v>
      </c>
    </row>
    <row r="805" spans="1:11" s="88" customFormat="1" ht="13.5" hidden="1" customHeight="1">
      <c r="A805" s="193"/>
      <c r="B805" s="93" t="s">
        <v>6134</v>
      </c>
      <c r="C805" s="113" t="str">
        <f>Anexo_01!$D108</f>
        <v/>
      </c>
      <c r="D805" s="100"/>
      <c r="E805" s="101"/>
      <c r="F805" s="101"/>
      <c r="G805" s="101"/>
      <c r="H805" s="102"/>
      <c r="I805" s="94" t="str">
        <f>IF(SUM(D805:H805)=0,"",SUM(D805:H805))</f>
        <v/>
      </c>
      <c r="J805" s="107"/>
      <c r="K805" s="196"/>
    </row>
    <row r="806" spans="1:11" s="88" customFormat="1" ht="13.5" hidden="1" customHeight="1">
      <c r="A806" s="193"/>
      <c r="B806" s="93" t="s">
        <v>6140</v>
      </c>
      <c r="C806" s="113" t="str">
        <f>Anexo_01!$B108</f>
        <v/>
      </c>
      <c r="D806" s="100"/>
      <c r="E806" s="101"/>
      <c r="F806" s="101"/>
      <c r="G806" s="101"/>
      <c r="H806" s="102"/>
      <c r="I806" s="94" t="str">
        <f t="shared" ref="I806:I812" si="88">IF(SUM(D806:H806)=0,"",SUM(D806:H806))</f>
        <v/>
      </c>
      <c r="J806" s="107"/>
      <c r="K806" s="196"/>
    </row>
    <row r="807" spans="1:11" s="88" customFormat="1" ht="13.5" hidden="1" customHeight="1">
      <c r="A807" s="193"/>
      <c r="B807" s="93" t="s">
        <v>6135</v>
      </c>
      <c r="C807" s="113" t="str">
        <f>CONCATENATE("10",Anexo_01!$P108)</f>
        <v>10</v>
      </c>
      <c r="D807" s="100"/>
      <c r="E807" s="101"/>
      <c r="F807" s="101"/>
      <c r="G807" s="101"/>
      <c r="H807" s="102"/>
      <c r="I807" s="94" t="str">
        <f t="shared" si="88"/>
        <v/>
      </c>
      <c r="J807" s="107"/>
      <c r="K807" s="196"/>
    </row>
    <row r="808" spans="1:11" s="88" customFormat="1" ht="13.5" hidden="1" customHeight="1">
      <c r="A808" s="193"/>
      <c r="B808" s="93" t="s">
        <v>6136</v>
      </c>
      <c r="C808" s="114">
        <f>Anexo_01!$F108</f>
        <v>0</v>
      </c>
      <c r="D808" s="100"/>
      <c r="E808" s="101"/>
      <c r="F808" s="101"/>
      <c r="G808" s="101"/>
      <c r="H808" s="102"/>
      <c r="I808" s="94" t="str">
        <f t="shared" si="88"/>
        <v/>
      </c>
      <c r="J808" s="107"/>
      <c r="K808" s="196"/>
    </row>
    <row r="809" spans="1:11" s="88" customFormat="1" ht="13.5" hidden="1" customHeight="1">
      <c r="A809" s="193"/>
      <c r="B809" s="93" t="s">
        <v>6137</v>
      </c>
      <c r="C809" s="113" t="str">
        <f>Anexo_01!$Q108</f>
        <v/>
      </c>
      <c r="D809" s="100"/>
      <c r="E809" s="101"/>
      <c r="F809" s="101"/>
      <c r="G809" s="101"/>
      <c r="H809" s="102"/>
      <c r="I809" s="94" t="str">
        <f t="shared" si="88"/>
        <v/>
      </c>
      <c r="J809" s="107"/>
      <c r="K809" s="196"/>
    </row>
    <row r="810" spans="1:11" s="88" customFormat="1" ht="13.5" hidden="1" customHeight="1">
      <c r="A810" s="193"/>
      <c r="B810" s="93" t="s">
        <v>6138</v>
      </c>
      <c r="C810" s="115"/>
      <c r="D810" s="100"/>
      <c r="E810" s="101"/>
      <c r="F810" s="101"/>
      <c r="G810" s="101"/>
      <c r="H810" s="102"/>
      <c r="I810" s="94" t="str">
        <f t="shared" si="88"/>
        <v/>
      </c>
      <c r="J810" s="107"/>
      <c r="K810" s="196"/>
    </row>
    <row r="811" spans="1:11" s="88" customFormat="1" ht="13.5" hidden="1" customHeight="1">
      <c r="A811" s="193"/>
      <c r="B811" s="93" t="s">
        <v>6139</v>
      </c>
      <c r="C811" s="198"/>
      <c r="D811" s="100"/>
      <c r="E811" s="101"/>
      <c r="F811" s="101"/>
      <c r="G811" s="101"/>
      <c r="H811" s="102"/>
      <c r="I811" s="94" t="str">
        <f t="shared" si="88"/>
        <v/>
      </c>
      <c r="J811" s="107"/>
      <c r="K811" s="196"/>
    </row>
    <row r="812" spans="1:11" ht="13.5" hidden="1" customHeight="1">
      <c r="A812" s="194"/>
      <c r="B812" s="95" t="s">
        <v>6143</v>
      </c>
      <c r="C812" s="199"/>
      <c r="D812" s="103"/>
      <c r="E812" s="104"/>
      <c r="F812" s="104"/>
      <c r="G812" s="104"/>
      <c r="H812" s="105"/>
      <c r="I812" s="96" t="str">
        <f t="shared" si="88"/>
        <v/>
      </c>
      <c r="J812" s="108"/>
      <c r="K812" s="197"/>
    </row>
    <row r="813" spans="1:11" s="88" customFormat="1" ht="13.5" hidden="1" customHeight="1">
      <c r="A813" s="192">
        <v>90</v>
      </c>
      <c r="B813" s="91" t="s">
        <v>6133</v>
      </c>
      <c r="C813" s="117">
        <f>Anexo_01!$I109</f>
        <v>0</v>
      </c>
      <c r="D813" s="97"/>
      <c r="E813" s="98"/>
      <c r="F813" s="98"/>
      <c r="G813" s="98"/>
      <c r="H813" s="99"/>
      <c r="I813" s="92" t="str">
        <f>IF(SUM(D813:H813)=0,"",SUM(D813:H813))</f>
        <v/>
      </c>
      <c r="J813" s="106"/>
      <c r="K813" s="195">
        <f>SUM(I813:I821)</f>
        <v>0</v>
      </c>
    </row>
    <row r="814" spans="1:11" s="88" customFormat="1" ht="13.5" hidden="1" customHeight="1">
      <c r="A814" s="193"/>
      <c r="B814" s="93" t="s">
        <v>6134</v>
      </c>
      <c r="C814" s="113" t="str">
        <f>Anexo_01!$D109</f>
        <v/>
      </c>
      <c r="D814" s="100"/>
      <c r="E814" s="101"/>
      <c r="F814" s="101"/>
      <c r="G814" s="101"/>
      <c r="H814" s="102"/>
      <c r="I814" s="94" t="str">
        <f>IF(SUM(D814:H814)=0,"",SUM(D814:H814))</f>
        <v/>
      </c>
      <c r="J814" s="107"/>
      <c r="K814" s="196"/>
    </row>
    <row r="815" spans="1:11" s="88" customFormat="1" ht="13.5" hidden="1" customHeight="1">
      <c r="A815" s="193"/>
      <c r="B815" s="93" t="s">
        <v>6140</v>
      </c>
      <c r="C815" s="113" t="str">
        <f>Anexo_01!$B109</f>
        <v/>
      </c>
      <c r="D815" s="100"/>
      <c r="E815" s="101"/>
      <c r="F815" s="101"/>
      <c r="G815" s="101"/>
      <c r="H815" s="102"/>
      <c r="I815" s="94" t="str">
        <f t="shared" ref="I815:I821" si="89">IF(SUM(D815:H815)=0,"",SUM(D815:H815))</f>
        <v/>
      </c>
      <c r="J815" s="107"/>
      <c r="K815" s="196"/>
    </row>
    <row r="816" spans="1:11" s="88" customFormat="1" ht="13.5" hidden="1" customHeight="1">
      <c r="A816" s="193"/>
      <c r="B816" s="93" t="s">
        <v>6135</v>
      </c>
      <c r="C816" s="113" t="str">
        <f>CONCATENATE("10",Anexo_01!$P109)</f>
        <v>10</v>
      </c>
      <c r="D816" s="100"/>
      <c r="E816" s="101"/>
      <c r="F816" s="101"/>
      <c r="G816" s="101"/>
      <c r="H816" s="102"/>
      <c r="I816" s="94" t="str">
        <f t="shared" si="89"/>
        <v/>
      </c>
      <c r="J816" s="107"/>
      <c r="K816" s="196"/>
    </row>
    <row r="817" spans="1:11" s="88" customFormat="1" ht="13.5" hidden="1" customHeight="1">
      <c r="A817" s="193"/>
      <c r="B817" s="93" t="s">
        <v>6136</v>
      </c>
      <c r="C817" s="114">
        <f>Anexo_01!$F109</f>
        <v>0</v>
      </c>
      <c r="D817" s="100"/>
      <c r="E817" s="101"/>
      <c r="F817" s="101"/>
      <c r="G817" s="101"/>
      <c r="H817" s="102"/>
      <c r="I817" s="94" t="str">
        <f t="shared" si="89"/>
        <v/>
      </c>
      <c r="J817" s="107"/>
      <c r="K817" s="196"/>
    </row>
    <row r="818" spans="1:11" s="88" customFormat="1" ht="13.5" hidden="1" customHeight="1">
      <c r="A818" s="193"/>
      <c r="B818" s="93" t="s">
        <v>6137</v>
      </c>
      <c r="C818" s="113" t="str">
        <f>Anexo_01!$Q109</f>
        <v/>
      </c>
      <c r="D818" s="100"/>
      <c r="E818" s="101"/>
      <c r="F818" s="101"/>
      <c r="G818" s="101"/>
      <c r="H818" s="102"/>
      <c r="I818" s="94" t="str">
        <f t="shared" si="89"/>
        <v/>
      </c>
      <c r="J818" s="107"/>
      <c r="K818" s="196"/>
    </row>
    <row r="819" spans="1:11" s="88" customFormat="1" ht="13.5" hidden="1" customHeight="1">
      <c r="A819" s="193"/>
      <c r="B819" s="93" t="s">
        <v>6138</v>
      </c>
      <c r="C819" s="115"/>
      <c r="D819" s="100"/>
      <c r="E819" s="101"/>
      <c r="F819" s="101"/>
      <c r="G819" s="101"/>
      <c r="H819" s="102"/>
      <c r="I819" s="94" t="str">
        <f t="shared" si="89"/>
        <v/>
      </c>
      <c r="J819" s="107"/>
      <c r="K819" s="196"/>
    </row>
    <row r="820" spans="1:11" s="88" customFormat="1" ht="13.5" hidden="1" customHeight="1">
      <c r="A820" s="193"/>
      <c r="B820" s="93" t="s">
        <v>6139</v>
      </c>
      <c r="C820" s="198"/>
      <c r="D820" s="100"/>
      <c r="E820" s="101"/>
      <c r="F820" s="101"/>
      <c r="G820" s="101"/>
      <c r="H820" s="102"/>
      <c r="I820" s="94" t="str">
        <f t="shared" si="89"/>
        <v/>
      </c>
      <c r="J820" s="107"/>
      <c r="K820" s="196"/>
    </row>
    <row r="821" spans="1:11" ht="13.5" hidden="1" customHeight="1">
      <c r="A821" s="194"/>
      <c r="B821" s="95" t="s">
        <v>6143</v>
      </c>
      <c r="C821" s="199"/>
      <c r="D821" s="103"/>
      <c r="E821" s="104"/>
      <c r="F821" s="104"/>
      <c r="G821" s="104"/>
      <c r="H821" s="105"/>
      <c r="I821" s="96" t="str">
        <f t="shared" si="89"/>
        <v/>
      </c>
      <c r="J821" s="108"/>
      <c r="K821" s="197"/>
    </row>
    <row r="822" spans="1:11" s="88" customFormat="1" ht="13.5" hidden="1" customHeight="1">
      <c r="A822" s="192">
        <v>91</v>
      </c>
      <c r="B822" s="91" t="s">
        <v>6133</v>
      </c>
      <c r="C822" s="117">
        <f>Anexo_01!$I110</f>
        <v>0</v>
      </c>
      <c r="D822" s="97"/>
      <c r="E822" s="98"/>
      <c r="F822" s="98"/>
      <c r="G822" s="98"/>
      <c r="H822" s="99"/>
      <c r="I822" s="92" t="str">
        <f>IF(SUM(D822:H822)=0,"",SUM(D822:H822))</f>
        <v/>
      </c>
      <c r="J822" s="106"/>
      <c r="K822" s="195">
        <f>SUM(I822:I830)</f>
        <v>0</v>
      </c>
    </row>
    <row r="823" spans="1:11" s="88" customFormat="1" ht="13.5" hidden="1" customHeight="1">
      <c r="A823" s="193"/>
      <c r="B823" s="93" t="s">
        <v>6134</v>
      </c>
      <c r="C823" s="113" t="str">
        <f>Anexo_01!$D110</f>
        <v/>
      </c>
      <c r="D823" s="100"/>
      <c r="E823" s="101"/>
      <c r="F823" s="101"/>
      <c r="G823" s="101"/>
      <c r="H823" s="102"/>
      <c r="I823" s="94" t="str">
        <f>IF(SUM(D823:H823)=0,"",SUM(D823:H823))</f>
        <v/>
      </c>
      <c r="J823" s="107"/>
      <c r="K823" s="196"/>
    </row>
    <row r="824" spans="1:11" s="88" customFormat="1" ht="13.5" hidden="1" customHeight="1">
      <c r="A824" s="193"/>
      <c r="B824" s="93" t="s">
        <v>6140</v>
      </c>
      <c r="C824" s="113" t="str">
        <f>Anexo_01!$B110</f>
        <v/>
      </c>
      <c r="D824" s="100"/>
      <c r="E824" s="101"/>
      <c r="F824" s="101"/>
      <c r="G824" s="101"/>
      <c r="H824" s="102"/>
      <c r="I824" s="94" t="str">
        <f t="shared" ref="I824:I830" si="90">IF(SUM(D824:H824)=0,"",SUM(D824:H824))</f>
        <v/>
      </c>
      <c r="J824" s="107"/>
      <c r="K824" s="196"/>
    </row>
    <row r="825" spans="1:11" s="88" customFormat="1" ht="13.5" hidden="1" customHeight="1">
      <c r="A825" s="193"/>
      <c r="B825" s="93" t="s">
        <v>6135</v>
      </c>
      <c r="C825" s="113" t="str">
        <f>CONCATENATE("10",Anexo_01!$P110)</f>
        <v>10</v>
      </c>
      <c r="D825" s="100"/>
      <c r="E825" s="101"/>
      <c r="F825" s="101"/>
      <c r="G825" s="101"/>
      <c r="H825" s="102"/>
      <c r="I825" s="94" t="str">
        <f t="shared" si="90"/>
        <v/>
      </c>
      <c r="J825" s="107"/>
      <c r="K825" s="196"/>
    </row>
    <row r="826" spans="1:11" s="88" customFormat="1" ht="13.5" hidden="1" customHeight="1">
      <c r="A826" s="193"/>
      <c r="B826" s="93" t="s">
        <v>6136</v>
      </c>
      <c r="C826" s="114">
        <f>Anexo_01!$F110</f>
        <v>0</v>
      </c>
      <c r="D826" s="100"/>
      <c r="E826" s="101"/>
      <c r="F826" s="101"/>
      <c r="G826" s="101"/>
      <c r="H826" s="102"/>
      <c r="I826" s="94" t="str">
        <f t="shared" si="90"/>
        <v/>
      </c>
      <c r="J826" s="107"/>
      <c r="K826" s="196"/>
    </row>
    <row r="827" spans="1:11" s="88" customFormat="1" ht="13.5" hidden="1" customHeight="1">
      <c r="A827" s="193"/>
      <c r="B827" s="93" t="s">
        <v>6137</v>
      </c>
      <c r="C827" s="113" t="str">
        <f>Anexo_01!$Q110</f>
        <v/>
      </c>
      <c r="D827" s="100"/>
      <c r="E827" s="101"/>
      <c r="F827" s="101"/>
      <c r="G827" s="101"/>
      <c r="H827" s="102"/>
      <c r="I827" s="94" t="str">
        <f t="shared" si="90"/>
        <v/>
      </c>
      <c r="J827" s="107"/>
      <c r="K827" s="196"/>
    </row>
    <row r="828" spans="1:11" s="88" customFormat="1" ht="13.5" hidden="1" customHeight="1">
      <c r="A828" s="193"/>
      <c r="B828" s="93" t="s">
        <v>6138</v>
      </c>
      <c r="C828" s="115"/>
      <c r="D828" s="100"/>
      <c r="E828" s="101"/>
      <c r="F828" s="101"/>
      <c r="G828" s="101"/>
      <c r="H828" s="102"/>
      <c r="I828" s="94" t="str">
        <f t="shared" si="90"/>
        <v/>
      </c>
      <c r="J828" s="107"/>
      <c r="K828" s="196"/>
    </row>
    <row r="829" spans="1:11" s="88" customFormat="1" ht="13.5" hidden="1" customHeight="1">
      <c r="A829" s="193"/>
      <c r="B829" s="93" t="s">
        <v>6139</v>
      </c>
      <c r="C829" s="198"/>
      <c r="D829" s="100"/>
      <c r="E829" s="101"/>
      <c r="F829" s="101"/>
      <c r="G829" s="101"/>
      <c r="H829" s="102"/>
      <c r="I829" s="94" t="str">
        <f t="shared" si="90"/>
        <v/>
      </c>
      <c r="J829" s="107"/>
      <c r="K829" s="196"/>
    </row>
    <row r="830" spans="1:11" ht="13.5" hidden="1" customHeight="1">
      <c r="A830" s="194"/>
      <c r="B830" s="95" t="s">
        <v>6143</v>
      </c>
      <c r="C830" s="199"/>
      <c r="D830" s="103"/>
      <c r="E830" s="104"/>
      <c r="F830" s="104"/>
      <c r="G830" s="104"/>
      <c r="H830" s="105"/>
      <c r="I830" s="96" t="str">
        <f t="shared" si="90"/>
        <v/>
      </c>
      <c r="J830" s="108"/>
      <c r="K830" s="197"/>
    </row>
    <row r="831" spans="1:11" s="88" customFormat="1" ht="13.5" hidden="1" customHeight="1">
      <c r="A831" s="192">
        <v>92</v>
      </c>
      <c r="B831" s="91" t="s">
        <v>6133</v>
      </c>
      <c r="C831" s="117">
        <f>Anexo_01!$I111</f>
        <v>0</v>
      </c>
      <c r="D831" s="97"/>
      <c r="E831" s="98"/>
      <c r="F831" s="98"/>
      <c r="G831" s="98"/>
      <c r="H831" s="99"/>
      <c r="I831" s="92" t="str">
        <f>IF(SUM(D831:H831)=0,"",SUM(D831:H831))</f>
        <v/>
      </c>
      <c r="J831" s="106"/>
      <c r="K831" s="195">
        <f>SUM(I831:I839)</f>
        <v>0</v>
      </c>
    </row>
    <row r="832" spans="1:11" s="88" customFormat="1" ht="13.5" hidden="1" customHeight="1">
      <c r="A832" s="193"/>
      <c r="B832" s="93" t="s">
        <v>6134</v>
      </c>
      <c r="C832" s="113" t="str">
        <f>Anexo_01!$D111</f>
        <v/>
      </c>
      <c r="D832" s="100"/>
      <c r="E832" s="101"/>
      <c r="F832" s="101"/>
      <c r="G832" s="101"/>
      <c r="H832" s="102"/>
      <c r="I832" s="94" t="str">
        <f>IF(SUM(D832:H832)=0,"",SUM(D832:H832))</f>
        <v/>
      </c>
      <c r="J832" s="107"/>
      <c r="K832" s="196"/>
    </row>
    <row r="833" spans="1:11" s="88" customFormat="1" ht="13.5" hidden="1" customHeight="1">
      <c r="A833" s="193"/>
      <c r="B833" s="93" t="s">
        <v>6140</v>
      </c>
      <c r="C833" s="113" t="str">
        <f>Anexo_01!$B111</f>
        <v/>
      </c>
      <c r="D833" s="100"/>
      <c r="E833" s="101"/>
      <c r="F833" s="101"/>
      <c r="G833" s="101"/>
      <c r="H833" s="102"/>
      <c r="I833" s="94" t="str">
        <f t="shared" ref="I833:I839" si="91">IF(SUM(D833:H833)=0,"",SUM(D833:H833))</f>
        <v/>
      </c>
      <c r="J833" s="107"/>
      <c r="K833" s="196"/>
    </row>
    <row r="834" spans="1:11" s="88" customFormat="1" ht="13.5" hidden="1" customHeight="1">
      <c r="A834" s="193"/>
      <c r="B834" s="93" t="s">
        <v>6135</v>
      </c>
      <c r="C834" s="113" t="str">
        <f>CONCATENATE("10",Anexo_01!$P111)</f>
        <v>10</v>
      </c>
      <c r="D834" s="100"/>
      <c r="E834" s="101"/>
      <c r="F834" s="101"/>
      <c r="G834" s="101"/>
      <c r="H834" s="102"/>
      <c r="I834" s="94" t="str">
        <f t="shared" si="91"/>
        <v/>
      </c>
      <c r="J834" s="107"/>
      <c r="K834" s="196"/>
    </row>
    <row r="835" spans="1:11" s="88" customFormat="1" ht="13.5" hidden="1" customHeight="1">
      <c r="A835" s="193"/>
      <c r="B835" s="93" t="s">
        <v>6136</v>
      </c>
      <c r="C835" s="114">
        <f>Anexo_01!$F111</f>
        <v>0</v>
      </c>
      <c r="D835" s="100"/>
      <c r="E835" s="101"/>
      <c r="F835" s="101"/>
      <c r="G835" s="101"/>
      <c r="H835" s="102"/>
      <c r="I835" s="94" t="str">
        <f t="shared" si="91"/>
        <v/>
      </c>
      <c r="J835" s="107"/>
      <c r="K835" s="196"/>
    </row>
    <row r="836" spans="1:11" s="88" customFormat="1" ht="13.5" hidden="1" customHeight="1">
      <c r="A836" s="193"/>
      <c r="B836" s="93" t="s">
        <v>6137</v>
      </c>
      <c r="C836" s="113" t="str">
        <f>Anexo_01!$Q111</f>
        <v/>
      </c>
      <c r="D836" s="100"/>
      <c r="E836" s="101"/>
      <c r="F836" s="101"/>
      <c r="G836" s="101"/>
      <c r="H836" s="102"/>
      <c r="I836" s="94" t="str">
        <f t="shared" si="91"/>
        <v/>
      </c>
      <c r="J836" s="107"/>
      <c r="K836" s="196"/>
    </row>
    <row r="837" spans="1:11" s="88" customFormat="1" ht="13.5" hidden="1" customHeight="1">
      <c r="A837" s="193"/>
      <c r="B837" s="93" t="s">
        <v>6138</v>
      </c>
      <c r="C837" s="115"/>
      <c r="D837" s="100"/>
      <c r="E837" s="101"/>
      <c r="F837" s="101"/>
      <c r="G837" s="101"/>
      <c r="H837" s="102"/>
      <c r="I837" s="94" t="str">
        <f t="shared" si="91"/>
        <v/>
      </c>
      <c r="J837" s="107"/>
      <c r="K837" s="196"/>
    </row>
    <row r="838" spans="1:11" s="88" customFormat="1" ht="13.5" hidden="1" customHeight="1">
      <c r="A838" s="193"/>
      <c r="B838" s="93" t="s">
        <v>6139</v>
      </c>
      <c r="C838" s="198"/>
      <c r="D838" s="100"/>
      <c r="E838" s="101"/>
      <c r="F838" s="101"/>
      <c r="G838" s="101"/>
      <c r="H838" s="102"/>
      <c r="I838" s="94" t="str">
        <f t="shared" si="91"/>
        <v/>
      </c>
      <c r="J838" s="107"/>
      <c r="K838" s="196"/>
    </row>
    <row r="839" spans="1:11" ht="13.5" hidden="1" customHeight="1">
      <c r="A839" s="194"/>
      <c r="B839" s="95" t="s">
        <v>6143</v>
      </c>
      <c r="C839" s="199"/>
      <c r="D839" s="103"/>
      <c r="E839" s="104"/>
      <c r="F839" s="104"/>
      <c r="G839" s="104"/>
      <c r="H839" s="105"/>
      <c r="I839" s="96" t="str">
        <f t="shared" si="91"/>
        <v/>
      </c>
      <c r="J839" s="108"/>
      <c r="K839" s="197"/>
    </row>
    <row r="840" spans="1:11" s="88" customFormat="1" ht="13.5" hidden="1" customHeight="1">
      <c r="A840" s="192">
        <v>93</v>
      </c>
      <c r="B840" s="91" t="s">
        <v>6133</v>
      </c>
      <c r="C840" s="117">
        <f>Anexo_01!$I112</f>
        <v>0</v>
      </c>
      <c r="D840" s="97"/>
      <c r="E840" s="98"/>
      <c r="F840" s="98"/>
      <c r="G840" s="98"/>
      <c r="H840" s="99"/>
      <c r="I840" s="92" t="str">
        <f>IF(SUM(D840:H840)=0,"",SUM(D840:H840))</f>
        <v/>
      </c>
      <c r="J840" s="106"/>
      <c r="K840" s="195">
        <f>SUM(I840:I848)</f>
        <v>0</v>
      </c>
    </row>
    <row r="841" spans="1:11" s="88" customFormat="1" ht="13.5" hidden="1" customHeight="1">
      <c r="A841" s="193"/>
      <c r="B841" s="93" t="s">
        <v>6134</v>
      </c>
      <c r="C841" s="113" t="str">
        <f>Anexo_01!$D112</f>
        <v/>
      </c>
      <c r="D841" s="100"/>
      <c r="E841" s="101"/>
      <c r="F841" s="101"/>
      <c r="G841" s="101"/>
      <c r="H841" s="102"/>
      <c r="I841" s="94" t="str">
        <f>IF(SUM(D841:H841)=0,"",SUM(D841:H841))</f>
        <v/>
      </c>
      <c r="J841" s="107"/>
      <c r="K841" s="196"/>
    </row>
    <row r="842" spans="1:11" s="88" customFormat="1" ht="13.5" hidden="1" customHeight="1">
      <c r="A842" s="193"/>
      <c r="B842" s="93" t="s">
        <v>6140</v>
      </c>
      <c r="C842" s="113" t="str">
        <f>Anexo_01!$B112</f>
        <v/>
      </c>
      <c r="D842" s="100"/>
      <c r="E842" s="101"/>
      <c r="F842" s="101"/>
      <c r="G842" s="101"/>
      <c r="H842" s="102"/>
      <c r="I842" s="94" t="str">
        <f t="shared" ref="I842:I848" si="92">IF(SUM(D842:H842)=0,"",SUM(D842:H842))</f>
        <v/>
      </c>
      <c r="J842" s="107"/>
      <c r="K842" s="196"/>
    </row>
    <row r="843" spans="1:11" s="88" customFormat="1" ht="13.5" hidden="1" customHeight="1">
      <c r="A843" s="193"/>
      <c r="B843" s="93" t="s">
        <v>6135</v>
      </c>
      <c r="C843" s="113" t="str">
        <f>CONCATENATE("10",Anexo_01!$P112)</f>
        <v>10</v>
      </c>
      <c r="D843" s="100"/>
      <c r="E843" s="101"/>
      <c r="F843" s="101"/>
      <c r="G843" s="101"/>
      <c r="H843" s="102"/>
      <c r="I843" s="94" t="str">
        <f t="shared" si="92"/>
        <v/>
      </c>
      <c r="J843" s="107"/>
      <c r="K843" s="196"/>
    </row>
    <row r="844" spans="1:11" s="88" customFormat="1" ht="13.5" hidden="1" customHeight="1">
      <c r="A844" s="193"/>
      <c r="B844" s="93" t="s">
        <v>6136</v>
      </c>
      <c r="C844" s="114">
        <f>Anexo_01!$F112</f>
        <v>0</v>
      </c>
      <c r="D844" s="100"/>
      <c r="E844" s="101"/>
      <c r="F844" s="101"/>
      <c r="G844" s="101"/>
      <c r="H844" s="102"/>
      <c r="I844" s="94" t="str">
        <f t="shared" si="92"/>
        <v/>
      </c>
      <c r="J844" s="107"/>
      <c r="K844" s="196"/>
    </row>
    <row r="845" spans="1:11" s="88" customFormat="1" ht="13.5" hidden="1" customHeight="1">
      <c r="A845" s="193"/>
      <c r="B845" s="93" t="s">
        <v>6137</v>
      </c>
      <c r="C845" s="113" t="str">
        <f>Anexo_01!$Q112</f>
        <v/>
      </c>
      <c r="D845" s="100"/>
      <c r="E845" s="101"/>
      <c r="F845" s="101"/>
      <c r="G845" s="101"/>
      <c r="H845" s="102"/>
      <c r="I845" s="94" t="str">
        <f t="shared" si="92"/>
        <v/>
      </c>
      <c r="J845" s="107"/>
      <c r="K845" s="196"/>
    </row>
    <row r="846" spans="1:11" s="88" customFormat="1" ht="13.5" hidden="1" customHeight="1">
      <c r="A846" s="193"/>
      <c r="B846" s="93" t="s">
        <v>6138</v>
      </c>
      <c r="C846" s="115"/>
      <c r="D846" s="100"/>
      <c r="E846" s="101"/>
      <c r="F846" s="101"/>
      <c r="G846" s="101"/>
      <c r="H846" s="102"/>
      <c r="I846" s="94" t="str">
        <f t="shared" si="92"/>
        <v/>
      </c>
      <c r="J846" s="107"/>
      <c r="K846" s="196"/>
    </row>
    <row r="847" spans="1:11" s="88" customFormat="1" ht="13.5" hidden="1" customHeight="1">
      <c r="A847" s="193"/>
      <c r="B847" s="93" t="s">
        <v>6139</v>
      </c>
      <c r="C847" s="198"/>
      <c r="D847" s="100"/>
      <c r="E847" s="101"/>
      <c r="F847" s="101"/>
      <c r="G847" s="101"/>
      <c r="H847" s="102"/>
      <c r="I847" s="94" t="str">
        <f t="shared" si="92"/>
        <v/>
      </c>
      <c r="J847" s="107"/>
      <c r="K847" s="196"/>
    </row>
    <row r="848" spans="1:11" ht="13.5" hidden="1" customHeight="1">
      <c r="A848" s="194"/>
      <c r="B848" s="95" t="s">
        <v>6143</v>
      </c>
      <c r="C848" s="199"/>
      <c r="D848" s="103"/>
      <c r="E848" s="104"/>
      <c r="F848" s="104"/>
      <c r="G848" s="104"/>
      <c r="H848" s="105"/>
      <c r="I848" s="96" t="str">
        <f t="shared" si="92"/>
        <v/>
      </c>
      <c r="J848" s="108"/>
      <c r="K848" s="197"/>
    </row>
    <row r="849" spans="1:11" s="88" customFormat="1" ht="13.5" hidden="1" customHeight="1">
      <c r="A849" s="192">
        <v>94</v>
      </c>
      <c r="B849" s="91" t="s">
        <v>6133</v>
      </c>
      <c r="C849" s="117">
        <f>Anexo_01!$I113</f>
        <v>0</v>
      </c>
      <c r="D849" s="97"/>
      <c r="E849" s="98"/>
      <c r="F849" s="98"/>
      <c r="G849" s="98"/>
      <c r="H849" s="99"/>
      <c r="I849" s="92" t="str">
        <f>IF(SUM(D849:H849)=0,"",SUM(D849:H849))</f>
        <v/>
      </c>
      <c r="J849" s="106"/>
      <c r="K849" s="195">
        <f>SUM(I849:I857)</f>
        <v>0</v>
      </c>
    </row>
    <row r="850" spans="1:11" s="88" customFormat="1" ht="13.5" hidden="1" customHeight="1">
      <c r="A850" s="193"/>
      <c r="B850" s="93" t="s">
        <v>6134</v>
      </c>
      <c r="C850" s="113" t="str">
        <f>Anexo_01!$D113</f>
        <v/>
      </c>
      <c r="D850" s="100"/>
      <c r="E850" s="101"/>
      <c r="F850" s="101"/>
      <c r="G850" s="101"/>
      <c r="H850" s="102"/>
      <c r="I850" s="94" t="str">
        <f>IF(SUM(D850:H850)=0,"",SUM(D850:H850))</f>
        <v/>
      </c>
      <c r="J850" s="107"/>
      <c r="K850" s="196"/>
    </row>
    <row r="851" spans="1:11" s="88" customFormat="1" ht="13.5" hidden="1" customHeight="1">
      <c r="A851" s="193"/>
      <c r="B851" s="93" t="s">
        <v>6140</v>
      </c>
      <c r="C851" s="113" t="str">
        <f>Anexo_01!$B113</f>
        <v/>
      </c>
      <c r="D851" s="100"/>
      <c r="E851" s="101"/>
      <c r="F851" s="101"/>
      <c r="G851" s="101"/>
      <c r="H851" s="102"/>
      <c r="I851" s="94" t="str">
        <f t="shared" ref="I851:I857" si="93">IF(SUM(D851:H851)=0,"",SUM(D851:H851))</f>
        <v/>
      </c>
      <c r="J851" s="107"/>
      <c r="K851" s="196"/>
    </row>
    <row r="852" spans="1:11" s="88" customFormat="1" ht="13.5" hidden="1" customHeight="1">
      <c r="A852" s="193"/>
      <c r="B852" s="93" t="s">
        <v>6135</v>
      </c>
      <c r="C852" s="113" t="str">
        <f>CONCATENATE("10",Anexo_01!$P113)</f>
        <v>10</v>
      </c>
      <c r="D852" s="100"/>
      <c r="E852" s="101"/>
      <c r="F852" s="101"/>
      <c r="G852" s="101"/>
      <c r="H852" s="102"/>
      <c r="I852" s="94" t="str">
        <f t="shared" si="93"/>
        <v/>
      </c>
      <c r="J852" s="107"/>
      <c r="K852" s="196"/>
    </row>
    <row r="853" spans="1:11" s="88" customFormat="1" ht="13.5" hidden="1" customHeight="1">
      <c r="A853" s="193"/>
      <c r="B853" s="93" t="s">
        <v>6136</v>
      </c>
      <c r="C853" s="114">
        <f>Anexo_01!$F113</f>
        <v>0</v>
      </c>
      <c r="D853" s="100"/>
      <c r="E853" s="101"/>
      <c r="F853" s="101"/>
      <c r="G853" s="101"/>
      <c r="H853" s="102"/>
      <c r="I853" s="94" t="str">
        <f t="shared" si="93"/>
        <v/>
      </c>
      <c r="J853" s="107"/>
      <c r="K853" s="196"/>
    </row>
    <row r="854" spans="1:11" s="88" customFormat="1" ht="13.5" hidden="1" customHeight="1">
      <c r="A854" s="193"/>
      <c r="B854" s="93" t="s">
        <v>6137</v>
      </c>
      <c r="C854" s="113" t="str">
        <f>Anexo_01!$Q113</f>
        <v/>
      </c>
      <c r="D854" s="100"/>
      <c r="E854" s="101"/>
      <c r="F854" s="101"/>
      <c r="G854" s="101"/>
      <c r="H854" s="102"/>
      <c r="I854" s="94" t="str">
        <f t="shared" si="93"/>
        <v/>
      </c>
      <c r="J854" s="107"/>
      <c r="K854" s="196"/>
    </row>
    <row r="855" spans="1:11" s="88" customFormat="1" ht="13.5" hidden="1" customHeight="1">
      <c r="A855" s="193"/>
      <c r="B855" s="93" t="s">
        <v>6138</v>
      </c>
      <c r="C855" s="115"/>
      <c r="D855" s="100"/>
      <c r="E855" s="101"/>
      <c r="F855" s="101"/>
      <c r="G855" s="101"/>
      <c r="H855" s="102"/>
      <c r="I855" s="94" t="str">
        <f t="shared" si="93"/>
        <v/>
      </c>
      <c r="J855" s="107"/>
      <c r="K855" s="196"/>
    </row>
    <row r="856" spans="1:11" s="88" customFormat="1" ht="13.5" hidden="1" customHeight="1">
      <c r="A856" s="193"/>
      <c r="B856" s="93" t="s">
        <v>6139</v>
      </c>
      <c r="C856" s="198"/>
      <c r="D856" s="100"/>
      <c r="E856" s="101"/>
      <c r="F856" s="101"/>
      <c r="G856" s="101"/>
      <c r="H856" s="102"/>
      <c r="I856" s="94" t="str">
        <f t="shared" si="93"/>
        <v/>
      </c>
      <c r="J856" s="107"/>
      <c r="K856" s="196"/>
    </row>
    <row r="857" spans="1:11" ht="13.5" hidden="1" customHeight="1">
      <c r="A857" s="194"/>
      <c r="B857" s="95" t="s">
        <v>6143</v>
      </c>
      <c r="C857" s="199"/>
      <c r="D857" s="103"/>
      <c r="E857" s="104"/>
      <c r="F857" s="104"/>
      <c r="G857" s="104"/>
      <c r="H857" s="105"/>
      <c r="I857" s="96" t="str">
        <f t="shared" si="93"/>
        <v/>
      </c>
      <c r="J857" s="108"/>
      <c r="K857" s="197"/>
    </row>
    <row r="858" spans="1:11" s="88" customFormat="1" ht="13.5" hidden="1" customHeight="1">
      <c r="A858" s="192">
        <v>95</v>
      </c>
      <c r="B858" s="91" t="s">
        <v>6133</v>
      </c>
      <c r="C858" s="117">
        <f>Anexo_01!$I114</f>
        <v>0</v>
      </c>
      <c r="D858" s="97"/>
      <c r="E858" s="98"/>
      <c r="F858" s="98"/>
      <c r="G858" s="98"/>
      <c r="H858" s="99"/>
      <c r="I858" s="92" t="str">
        <f>IF(SUM(D858:H858)=0,"",SUM(D858:H858))</f>
        <v/>
      </c>
      <c r="J858" s="106"/>
      <c r="K858" s="195">
        <f>SUM(I858:I866)</f>
        <v>0</v>
      </c>
    </row>
    <row r="859" spans="1:11" s="88" customFormat="1" ht="13.5" hidden="1" customHeight="1">
      <c r="A859" s="193"/>
      <c r="B859" s="93" t="s">
        <v>6134</v>
      </c>
      <c r="C859" s="113" t="str">
        <f>Anexo_01!$D114</f>
        <v/>
      </c>
      <c r="D859" s="100"/>
      <c r="E859" s="101"/>
      <c r="F859" s="101"/>
      <c r="G859" s="101"/>
      <c r="H859" s="102"/>
      <c r="I859" s="94" t="str">
        <f>IF(SUM(D859:H859)=0,"",SUM(D859:H859))</f>
        <v/>
      </c>
      <c r="J859" s="107"/>
      <c r="K859" s="196"/>
    </row>
    <row r="860" spans="1:11" s="88" customFormat="1" ht="13.5" hidden="1" customHeight="1">
      <c r="A860" s="193"/>
      <c r="B860" s="93" t="s">
        <v>6140</v>
      </c>
      <c r="C860" s="113" t="str">
        <f>Anexo_01!$B114</f>
        <v/>
      </c>
      <c r="D860" s="100"/>
      <c r="E860" s="101"/>
      <c r="F860" s="101"/>
      <c r="G860" s="101"/>
      <c r="H860" s="102"/>
      <c r="I860" s="94" t="str">
        <f t="shared" ref="I860:I866" si="94">IF(SUM(D860:H860)=0,"",SUM(D860:H860))</f>
        <v/>
      </c>
      <c r="J860" s="107"/>
      <c r="K860" s="196"/>
    </row>
    <row r="861" spans="1:11" s="88" customFormat="1" ht="13.5" hidden="1" customHeight="1">
      <c r="A861" s="193"/>
      <c r="B861" s="93" t="s">
        <v>6135</v>
      </c>
      <c r="C861" s="113" t="str">
        <f>CONCATENATE("10",Anexo_01!$P114)</f>
        <v>10</v>
      </c>
      <c r="D861" s="100"/>
      <c r="E861" s="101"/>
      <c r="F861" s="101"/>
      <c r="G861" s="101"/>
      <c r="H861" s="102"/>
      <c r="I861" s="94" t="str">
        <f t="shared" si="94"/>
        <v/>
      </c>
      <c r="J861" s="107"/>
      <c r="K861" s="196"/>
    </row>
    <row r="862" spans="1:11" s="88" customFormat="1" ht="13.5" hidden="1" customHeight="1">
      <c r="A862" s="193"/>
      <c r="B862" s="93" t="s">
        <v>6136</v>
      </c>
      <c r="C862" s="114">
        <f>Anexo_01!$F114</f>
        <v>0</v>
      </c>
      <c r="D862" s="100"/>
      <c r="E862" s="101"/>
      <c r="F862" s="101"/>
      <c r="G862" s="101"/>
      <c r="H862" s="102"/>
      <c r="I862" s="94" t="str">
        <f t="shared" si="94"/>
        <v/>
      </c>
      <c r="J862" s="107"/>
      <c r="K862" s="196"/>
    </row>
    <row r="863" spans="1:11" s="88" customFormat="1" ht="13.5" hidden="1" customHeight="1">
      <c r="A863" s="193"/>
      <c r="B863" s="93" t="s">
        <v>6137</v>
      </c>
      <c r="C863" s="113" t="str">
        <f>Anexo_01!$Q114</f>
        <v/>
      </c>
      <c r="D863" s="100"/>
      <c r="E863" s="101"/>
      <c r="F863" s="101"/>
      <c r="G863" s="101"/>
      <c r="H863" s="102"/>
      <c r="I863" s="94" t="str">
        <f t="shared" si="94"/>
        <v/>
      </c>
      <c r="J863" s="107"/>
      <c r="K863" s="196"/>
    </row>
    <row r="864" spans="1:11" s="88" customFormat="1" ht="13.5" hidden="1" customHeight="1">
      <c r="A864" s="193"/>
      <c r="B864" s="93" t="s">
        <v>6138</v>
      </c>
      <c r="C864" s="115"/>
      <c r="D864" s="100"/>
      <c r="E864" s="101"/>
      <c r="F864" s="101"/>
      <c r="G864" s="101"/>
      <c r="H864" s="102"/>
      <c r="I864" s="94" t="str">
        <f t="shared" si="94"/>
        <v/>
      </c>
      <c r="J864" s="107"/>
      <c r="K864" s="196"/>
    </row>
    <row r="865" spans="1:11" s="88" customFormat="1" ht="13.5" hidden="1" customHeight="1">
      <c r="A865" s="193"/>
      <c r="B865" s="93" t="s">
        <v>6139</v>
      </c>
      <c r="C865" s="198"/>
      <c r="D865" s="100"/>
      <c r="E865" s="101"/>
      <c r="F865" s="101"/>
      <c r="G865" s="101"/>
      <c r="H865" s="102"/>
      <c r="I865" s="94" t="str">
        <f t="shared" si="94"/>
        <v/>
      </c>
      <c r="J865" s="107"/>
      <c r="K865" s="196"/>
    </row>
    <row r="866" spans="1:11" ht="13.5" hidden="1" customHeight="1">
      <c r="A866" s="194"/>
      <c r="B866" s="95" t="s">
        <v>6143</v>
      </c>
      <c r="C866" s="199"/>
      <c r="D866" s="103"/>
      <c r="E866" s="104"/>
      <c r="F866" s="104"/>
      <c r="G866" s="104"/>
      <c r="H866" s="105"/>
      <c r="I866" s="96" t="str">
        <f t="shared" si="94"/>
        <v/>
      </c>
      <c r="J866" s="108"/>
      <c r="K866" s="197"/>
    </row>
    <row r="867" spans="1:11" s="88" customFormat="1" ht="13.5" hidden="1" customHeight="1">
      <c r="A867" s="192">
        <v>96</v>
      </c>
      <c r="B867" s="91" t="s">
        <v>6133</v>
      </c>
      <c r="C867" s="117">
        <f>Anexo_01!$I115</f>
        <v>0</v>
      </c>
      <c r="D867" s="97"/>
      <c r="E867" s="98"/>
      <c r="F867" s="98"/>
      <c r="G867" s="98"/>
      <c r="H867" s="99"/>
      <c r="I867" s="92" t="str">
        <f>IF(SUM(D867:H867)=0,"",SUM(D867:H867))</f>
        <v/>
      </c>
      <c r="J867" s="106"/>
      <c r="K867" s="195">
        <f>SUM(I867:I875)</f>
        <v>0</v>
      </c>
    </row>
    <row r="868" spans="1:11" s="88" customFormat="1" ht="13.5" hidden="1" customHeight="1">
      <c r="A868" s="193"/>
      <c r="B868" s="93" t="s">
        <v>6134</v>
      </c>
      <c r="C868" s="113" t="str">
        <f>Anexo_01!$D115</f>
        <v/>
      </c>
      <c r="D868" s="100"/>
      <c r="E868" s="101"/>
      <c r="F868" s="101"/>
      <c r="G868" s="101"/>
      <c r="H868" s="102"/>
      <c r="I868" s="94" t="str">
        <f>IF(SUM(D868:H868)=0,"",SUM(D868:H868))</f>
        <v/>
      </c>
      <c r="J868" s="107"/>
      <c r="K868" s="196"/>
    </row>
    <row r="869" spans="1:11" s="88" customFormat="1" ht="13.5" hidden="1" customHeight="1">
      <c r="A869" s="193"/>
      <c r="B869" s="93" t="s">
        <v>6140</v>
      </c>
      <c r="C869" s="113" t="str">
        <f>Anexo_01!$B115</f>
        <v/>
      </c>
      <c r="D869" s="100"/>
      <c r="E869" s="101"/>
      <c r="F869" s="101"/>
      <c r="G869" s="101"/>
      <c r="H869" s="102"/>
      <c r="I869" s="94" t="str">
        <f t="shared" ref="I869:I875" si="95">IF(SUM(D869:H869)=0,"",SUM(D869:H869))</f>
        <v/>
      </c>
      <c r="J869" s="107"/>
      <c r="K869" s="196"/>
    </row>
    <row r="870" spans="1:11" s="88" customFormat="1" ht="13.5" hidden="1" customHeight="1">
      <c r="A870" s="193"/>
      <c r="B870" s="93" t="s">
        <v>6135</v>
      </c>
      <c r="C870" s="113" t="str">
        <f>CONCATENATE("10",Anexo_01!$P115)</f>
        <v>10</v>
      </c>
      <c r="D870" s="100"/>
      <c r="E870" s="101"/>
      <c r="F870" s="101"/>
      <c r="G870" s="101"/>
      <c r="H870" s="102"/>
      <c r="I870" s="94" t="str">
        <f t="shared" si="95"/>
        <v/>
      </c>
      <c r="J870" s="107"/>
      <c r="K870" s="196"/>
    </row>
    <row r="871" spans="1:11" s="88" customFormat="1" ht="13.5" hidden="1" customHeight="1">
      <c r="A871" s="193"/>
      <c r="B871" s="93" t="s">
        <v>6136</v>
      </c>
      <c r="C871" s="114">
        <f>Anexo_01!$F115</f>
        <v>0</v>
      </c>
      <c r="D871" s="100"/>
      <c r="E871" s="101"/>
      <c r="F871" s="101"/>
      <c r="G871" s="101"/>
      <c r="H871" s="102"/>
      <c r="I871" s="94" t="str">
        <f t="shared" si="95"/>
        <v/>
      </c>
      <c r="J871" s="107"/>
      <c r="K871" s="196"/>
    </row>
    <row r="872" spans="1:11" s="88" customFormat="1" ht="13.5" hidden="1" customHeight="1">
      <c r="A872" s="193"/>
      <c r="B872" s="93" t="s">
        <v>6137</v>
      </c>
      <c r="C872" s="113" t="str">
        <f>Anexo_01!$Q115</f>
        <v/>
      </c>
      <c r="D872" s="100"/>
      <c r="E872" s="101"/>
      <c r="F872" s="101"/>
      <c r="G872" s="101"/>
      <c r="H872" s="102"/>
      <c r="I872" s="94" t="str">
        <f t="shared" si="95"/>
        <v/>
      </c>
      <c r="J872" s="107"/>
      <c r="K872" s="196"/>
    </row>
    <row r="873" spans="1:11" s="88" customFormat="1" ht="13.5" hidden="1" customHeight="1">
      <c r="A873" s="193"/>
      <c r="B873" s="93" t="s">
        <v>6138</v>
      </c>
      <c r="C873" s="115"/>
      <c r="D873" s="100"/>
      <c r="E873" s="101"/>
      <c r="F873" s="101"/>
      <c r="G873" s="101"/>
      <c r="H873" s="102"/>
      <c r="I873" s="94" t="str">
        <f t="shared" si="95"/>
        <v/>
      </c>
      <c r="J873" s="107"/>
      <c r="K873" s="196"/>
    </row>
    <row r="874" spans="1:11" s="88" customFormat="1" ht="13.5" hidden="1" customHeight="1">
      <c r="A874" s="193"/>
      <c r="B874" s="93" t="s">
        <v>6139</v>
      </c>
      <c r="C874" s="198"/>
      <c r="D874" s="100"/>
      <c r="E874" s="101"/>
      <c r="F874" s="101"/>
      <c r="G874" s="101"/>
      <c r="H874" s="102"/>
      <c r="I874" s="94" t="str">
        <f t="shared" si="95"/>
        <v/>
      </c>
      <c r="J874" s="107"/>
      <c r="K874" s="196"/>
    </row>
    <row r="875" spans="1:11" ht="13.5" hidden="1" customHeight="1">
      <c r="A875" s="194"/>
      <c r="B875" s="95" t="s">
        <v>6143</v>
      </c>
      <c r="C875" s="199"/>
      <c r="D875" s="103"/>
      <c r="E875" s="104"/>
      <c r="F875" s="104"/>
      <c r="G875" s="104"/>
      <c r="H875" s="105"/>
      <c r="I875" s="96" t="str">
        <f t="shared" si="95"/>
        <v/>
      </c>
      <c r="J875" s="108"/>
      <c r="K875" s="197"/>
    </row>
    <row r="876" spans="1:11" s="88" customFormat="1" ht="13.5" hidden="1" customHeight="1">
      <c r="A876" s="192">
        <v>97</v>
      </c>
      <c r="B876" s="91" t="s">
        <v>6133</v>
      </c>
      <c r="C876" s="117">
        <f>Anexo_01!$I116</f>
        <v>0</v>
      </c>
      <c r="D876" s="97"/>
      <c r="E876" s="98"/>
      <c r="F876" s="98"/>
      <c r="G876" s="98"/>
      <c r="H876" s="99"/>
      <c r="I876" s="92" t="str">
        <f>IF(SUM(D876:H876)=0,"",SUM(D876:H876))</f>
        <v/>
      </c>
      <c r="J876" s="106"/>
      <c r="K876" s="195">
        <f>SUM(I876:I884)</f>
        <v>0</v>
      </c>
    </row>
    <row r="877" spans="1:11" s="88" customFormat="1" ht="13.5" hidden="1" customHeight="1">
      <c r="A877" s="193"/>
      <c r="B877" s="93" t="s">
        <v>6134</v>
      </c>
      <c r="C877" s="113" t="str">
        <f>Anexo_01!$D116</f>
        <v/>
      </c>
      <c r="D877" s="100"/>
      <c r="E877" s="101"/>
      <c r="F877" s="101"/>
      <c r="G877" s="101"/>
      <c r="H877" s="102"/>
      <c r="I877" s="94" t="str">
        <f>IF(SUM(D877:H877)=0,"",SUM(D877:H877))</f>
        <v/>
      </c>
      <c r="J877" s="107"/>
      <c r="K877" s="196"/>
    </row>
    <row r="878" spans="1:11" s="88" customFormat="1" ht="13.5" hidden="1" customHeight="1">
      <c r="A878" s="193"/>
      <c r="B878" s="93" t="s">
        <v>6140</v>
      </c>
      <c r="C878" s="113" t="str">
        <f>Anexo_01!$B116</f>
        <v/>
      </c>
      <c r="D878" s="100"/>
      <c r="E878" s="101"/>
      <c r="F878" s="101"/>
      <c r="G878" s="101"/>
      <c r="H878" s="102"/>
      <c r="I878" s="94" t="str">
        <f t="shared" ref="I878:I884" si="96">IF(SUM(D878:H878)=0,"",SUM(D878:H878))</f>
        <v/>
      </c>
      <c r="J878" s="107"/>
      <c r="K878" s="196"/>
    </row>
    <row r="879" spans="1:11" s="88" customFormat="1" ht="13.5" hidden="1" customHeight="1">
      <c r="A879" s="193"/>
      <c r="B879" s="93" t="s">
        <v>6135</v>
      </c>
      <c r="C879" s="113" t="str">
        <f>CONCATENATE("10",Anexo_01!$P116)</f>
        <v>10</v>
      </c>
      <c r="D879" s="100"/>
      <c r="E879" s="101"/>
      <c r="F879" s="101"/>
      <c r="G879" s="101"/>
      <c r="H879" s="102"/>
      <c r="I879" s="94" t="str">
        <f t="shared" si="96"/>
        <v/>
      </c>
      <c r="J879" s="107"/>
      <c r="K879" s="196"/>
    </row>
    <row r="880" spans="1:11" s="88" customFormat="1" ht="13.5" hidden="1" customHeight="1">
      <c r="A880" s="193"/>
      <c r="B880" s="93" t="s">
        <v>6136</v>
      </c>
      <c r="C880" s="114">
        <f>Anexo_01!$F116</f>
        <v>0</v>
      </c>
      <c r="D880" s="100"/>
      <c r="E880" s="101"/>
      <c r="F880" s="101"/>
      <c r="G880" s="101"/>
      <c r="H880" s="102"/>
      <c r="I880" s="94" t="str">
        <f t="shared" si="96"/>
        <v/>
      </c>
      <c r="J880" s="107"/>
      <c r="K880" s="196"/>
    </row>
    <row r="881" spans="1:11" s="88" customFormat="1" ht="13.5" hidden="1" customHeight="1">
      <c r="A881" s="193"/>
      <c r="B881" s="93" t="s">
        <v>6137</v>
      </c>
      <c r="C881" s="113" t="str">
        <f>Anexo_01!$Q116</f>
        <v/>
      </c>
      <c r="D881" s="100"/>
      <c r="E881" s="101"/>
      <c r="F881" s="101"/>
      <c r="G881" s="101"/>
      <c r="H881" s="102"/>
      <c r="I881" s="94" t="str">
        <f t="shared" si="96"/>
        <v/>
      </c>
      <c r="J881" s="107"/>
      <c r="K881" s="196"/>
    </row>
    <row r="882" spans="1:11" s="88" customFormat="1" ht="13.5" hidden="1" customHeight="1">
      <c r="A882" s="193"/>
      <c r="B882" s="93" t="s">
        <v>6138</v>
      </c>
      <c r="C882" s="115"/>
      <c r="D882" s="100"/>
      <c r="E882" s="101"/>
      <c r="F882" s="101"/>
      <c r="G882" s="101"/>
      <c r="H882" s="102"/>
      <c r="I882" s="94" t="str">
        <f t="shared" si="96"/>
        <v/>
      </c>
      <c r="J882" s="107"/>
      <c r="K882" s="196"/>
    </row>
    <row r="883" spans="1:11" s="88" customFormat="1" ht="13.5" hidden="1" customHeight="1">
      <c r="A883" s="193"/>
      <c r="B883" s="93" t="s">
        <v>6139</v>
      </c>
      <c r="C883" s="198"/>
      <c r="D883" s="100"/>
      <c r="E883" s="101"/>
      <c r="F883" s="101"/>
      <c r="G883" s="101"/>
      <c r="H883" s="102"/>
      <c r="I883" s="94" t="str">
        <f t="shared" si="96"/>
        <v/>
      </c>
      <c r="J883" s="107"/>
      <c r="K883" s="196"/>
    </row>
    <row r="884" spans="1:11" ht="13.5" hidden="1" customHeight="1">
      <c r="A884" s="194"/>
      <c r="B884" s="95" t="s">
        <v>6143</v>
      </c>
      <c r="C884" s="199"/>
      <c r="D884" s="103"/>
      <c r="E884" s="104"/>
      <c r="F884" s="104"/>
      <c r="G884" s="104"/>
      <c r="H884" s="105"/>
      <c r="I884" s="96" t="str">
        <f t="shared" si="96"/>
        <v/>
      </c>
      <c r="J884" s="108"/>
      <c r="K884" s="197"/>
    </row>
    <row r="885" spans="1:11" s="88" customFormat="1" ht="13.5" hidden="1" customHeight="1">
      <c r="A885" s="192">
        <v>98</v>
      </c>
      <c r="B885" s="91" t="s">
        <v>6133</v>
      </c>
      <c r="C885" s="117">
        <f>Anexo_01!$I117</f>
        <v>0</v>
      </c>
      <c r="D885" s="97"/>
      <c r="E885" s="98"/>
      <c r="F885" s="98"/>
      <c r="G885" s="98"/>
      <c r="H885" s="99"/>
      <c r="I885" s="92" t="str">
        <f>IF(SUM(D885:H885)=0,"",SUM(D885:H885))</f>
        <v/>
      </c>
      <c r="J885" s="106"/>
      <c r="K885" s="195">
        <f>SUM(I885:I893)</f>
        <v>0</v>
      </c>
    </row>
    <row r="886" spans="1:11" s="88" customFormat="1" ht="13.5" hidden="1" customHeight="1">
      <c r="A886" s="193"/>
      <c r="B886" s="93" t="s">
        <v>6134</v>
      </c>
      <c r="C886" s="113" t="str">
        <f>Anexo_01!$D117</f>
        <v/>
      </c>
      <c r="D886" s="100"/>
      <c r="E886" s="101"/>
      <c r="F886" s="101"/>
      <c r="G886" s="101"/>
      <c r="H886" s="102"/>
      <c r="I886" s="94" t="str">
        <f>IF(SUM(D886:H886)=0,"",SUM(D886:H886))</f>
        <v/>
      </c>
      <c r="J886" s="107"/>
      <c r="K886" s="196"/>
    </row>
    <row r="887" spans="1:11" s="88" customFormat="1" ht="13.5" hidden="1" customHeight="1">
      <c r="A887" s="193"/>
      <c r="B887" s="93" t="s">
        <v>6140</v>
      </c>
      <c r="C887" s="113" t="str">
        <f>Anexo_01!$B117</f>
        <v/>
      </c>
      <c r="D887" s="100"/>
      <c r="E887" s="101"/>
      <c r="F887" s="101"/>
      <c r="G887" s="101"/>
      <c r="H887" s="102"/>
      <c r="I887" s="94" t="str">
        <f t="shared" ref="I887:I893" si="97">IF(SUM(D887:H887)=0,"",SUM(D887:H887))</f>
        <v/>
      </c>
      <c r="J887" s="107"/>
      <c r="K887" s="196"/>
    </row>
    <row r="888" spans="1:11" s="88" customFormat="1" ht="13.5" hidden="1" customHeight="1">
      <c r="A888" s="193"/>
      <c r="B888" s="93" t="s">
        <v>6135</v>
      </c>
      <c r="C888" s="113" t="str">
        <f>CONCATENATE("10",Anexo_01!$P117)</f>
        <v>10</v>
      </c>
      <c r="D888" s="100"/>
      <c r="E888" s="101"/>
      <c r="F888" s="101"/>
      <c r="G888" s="101"/>
      <c r="H888" s="102"/>
      <c r="I888" s="94" t="str">
        <f t="shared" si="97"/>
        <v/>
      </c>
      <c r="J888" s="107"/>
      <c r="K888" s="196"/>
    </row>
    <row r="889" spans="1:11" s="88" customFormat="1" ht="13.5" hidden="1" customHeight="1">
      <c r="A889" s="193"/>
      <c r="B889" s="93" t="s">
        <v>6136</v>
      </c>
      <c r="C889" s="114">
        <f>Anexo_01!$F117</f>
        <v>0</v>
      </c>
      <c r="D889" s="100"/>
      <c r="E889" s="101"/>
      <c r="F889" s="101"/>
      <c r="G889" s="101"/>
      <c r="H889" s="102"/>
      <c r="I889" s="94" t="str">
        <f t="shared" si="97"/>
        <v/>
      </c>
      <c r="J889" s="107"/>
      <c r="K889" s="196"/>
    </row>
    <row r="890" spans="1:11" s="88" customFormat="1" ht="13.5" hidden="1" customHeight="1">
      <c r="A890" s="193"/>
      <c r="B890" s="93" t="s">
        <v>6137</v>
      </c>
      <c r="C890" s="113" t="str">
        <f>Anexo_01!$Q117</f>
        <v/>
      </c>
      <c r="D890" s="100"/>
      <c r="E890" s="101"/>
      <c r="F890" s="101"/>
      <c r="G890" s="101"/>
      <c r="H890" s="102"/>
      <c r="I890" s="94" t="str">
        <f t="shared" si="97"/>
        <v/>
      </c>
      <c r="J890" s="107"/>
      <c r="K890" s="196"/>
    </row>
    <row r="891" spans="1:11" s="88" customFormat="1" ht="13.5" hidden="1" customHeight="1">
      <c r="A891" s="193"/>
      <c r="B891" s="93" t="s">
        <v>6138</v>
      </c>
      <c r="C891" s="115"/>
      <c r="D891" s="100"/>
      <c r="E891" s="101"/>
      <c r="F891" s="101"/>
      <c r="G891" s="101"/>
      <c r="H891" s="102"/>
      <c r="I891" s="94" t="str">
        <f t="shared" si="97"/>
        <v/>
      </c>
      <c r="J891" s="107"/>
      <c r="K891" s="196"/>
    </row>
    <row r="892" spans="1:11" s="88" customFormat="1" ht="13.5" hidden="1" customHeight="1">
      <c r="A892" s="193"/>
      <c r="B892" s="93" t="s">
        <v>6139</v>
      </c>
      <c r="C892" s="198"/>
      <c r="D892" s="100"/>
      <c r="E892" s="101"/>
      <c r="F892" s="101"/>
      <c r="G892" s="101"/>
      <c r="H892" s="102"/>
      <c r="I892" s="94" t="str">
        <f t="shared" si="97"/>
        <v/>
      </c>
      <c r="J892" s="107"/>
      <c r="K892" s="196"/>
    </row>
    <row r="893" spans="1:11" ht="13.5" hidden="1" customHeight="1">
      <c r="A893" s="194"/>
      <c r="B893" s="95" t="s">
        <v>6143</v>
      </c>
      <c r="C893" s="199"/>
      <c r="D893" s="103"/>
      <c r="E893" s="104"/>
      <c r="F893" s="104"/>
      <c r="G893" s="104"/>
      <c r="H893" s="105"/>
      <c r="I893" s="96" t="str">
        <f t="shared" si="97"/>
        <v/>
      </c>
      <c r="J893" s="108"/>
      <c r="K893" s="197"/>
    </row>
    <row r="894" spans="1:11" s="88" customFormat="1" ht="13.5" hidden="1" customHeight="1">
      <c r="A894" s="192">
        <v>99</v>
      </c>
      <c r="B894" s="91" t="s">
        <v>6133</v>
      </c>
      <c r="C894" s="117">
        <f>Anexo_01!$I118</f>
        <v>0</v>
      </c>
      <c r="D894" s="97"/>
      <c r="E894" s="98"/>
      <c r="F894" s="98"/>
      <c r="G894" s="98"/>
      <c r="H894" s="99"/>
      <c r="I894" s="92" t="str">
        <f>IF(SUM(D894:H894)=0,"",SUM(D894:H894))</f>
        <v/>
      </c>
      <c r="J894" s="106"/>
      <c r="K894" s="195">
        <f>SUM(I894:I902)</f>
        <v>0</v>
      </c>
    </row>
    <row r="895" spans="1:11" s="88" customFormat="1" ht="13.5" hidden="1" customHeight="1">
      <c r="A895" s="193"/>
      <c r="B895" s="93" t="s">
        <v>6134</v>
      </c>
      <c r="C895" s="113" t="str">
        <f>Anexo_01!$D118</f>
        <v/>
      </c>
      <c r="D895" s="100"/>
      <c r="E895" s="101"/>
      <c r="F895" s="101"/>
      <c r="G895" s="101"/>
      <c r="H895" s="102"/>
      <c r="I895" s="94" t="str">
        <f>IF(SUM(D895:H895)=0,"",SUM(D895:H895))</f>
        <v/>
      </c>
      <c r="J895" s="107"/>
      <c r="K895" s="196"/>
    </row>
    <row r="896" spans="1:11" s="88" customFormat="1" ht="13.5" hidden="1" customHeight="1">
      <c r="A896" s="193"/>
      <c r="B896" s="93" t="s">
        <v>6140</v>
      </c>
      <c r="C896" s="113" t="str">
        <f>Anexo_01!$B118</f>
        <v/>
      </c>
      <c r="D896" s="100"/>
      <c r="E896" s="101"/>
      <c r="F896" s="101"/>
      <c r="G896" s="101"/>
      <c r="H896" s="102"/>
      <c r="I896" s="94" t="str">
        <f t="shared" ref="I896:I902" si="98">IF(SUM(D896:H896)=0,"",SUM(D896:H896))</f>
        <v/>
      </c>
      <c r="J896" s="107"/>
      <c r="K896" s="196"/>
    </row>
    <row r="897" spans="1:11" s="88" customFormat="1" ht="13.5" hidden="1" customHeight="1">
      <c r="A897" s="193"/>
      <c r="B897" s="93" t="s">
        <v>6135</v>
      </c>
      <c r="C897" s="113" t="str">
        <f>CONCATENATE("10",Anexo_01!$P118)</f>
        <v>10</v>
      </c>
      <c r="D897" s="100"/>
      <c r="E897" s="101"/>
      <c r="F897" s="101"/>
      <c r="G897" s="101"/>
      <c r="H897" s="102"/>
      <c r="I897" s="94" t="str">
        <f t="shared" si="98"/>
        <v/>
      </c>
      <c r="J897" s="107"/>
      <c r="K897" s="196"/>
    </row>
    <row r="898" spans="1:11" s="88" customFormat="1" ht="13.5" hidden="1" customHeight="1">
      <c r="A898" s="193"/>
      <c r="B898" s="93" t="s">
        <v>6136</v>
      </c>
      <c r="C898" s="114">
        <f>Anexo_01!$F118</f>
        <v>0</v>
      </c>
      <c r="D898" s="100"/>
      <c r="E898" s="101"/>
      <c r="F898" s="101"/>
      <c r="G898" s="101"/>
      <c r="H898" s="102"/>
      <c r="I898" s="94" t="str">
        <f t="shared" si="98"/>
        <v/>
      </c>
      <c r="J898" s="107"/>
      <c r="K898" s="196"/>
    </row>
    <row r="899" spans="1:11" s="88" customFormat="1" ht="13.5" hidden="1" customHeight="1">
      <c r="A899" s="193"/>
      <c r="B899" s="93" t="s">
        <v>6137</v>
      </c>
      <c r="C899" s="113" t="str">
        <f>Anexo_01!$Q118</f>
        <v/>
      </c>
      <c r="D899" s="100"/>
      <c r="E899" s="101"/>
      <c r="F899" s="101"/>
      <c r="G899" s="101"/>
      <c r="H899" s="102"/>
      <c r="I899" s="94" t="str">
        <f t="shared" si="98"/>
        <v/>
      </c>
      <c r="J899" s="107"/>
      <c r="K899" s="196"/>
    </row>
    <row r="900" spans="1:11" s="88" customFormat="1" ht="13.5" hidden="1" customHeight="1">
      <c r="A900" s="193"/>
      <c r="B900" s="93" t="s">
        <v>6138</v>
      </c>
      <c r="C900" s="115"/>
      <c r="D900" s="100"/>
      <c r="E900" s="101"/>
      <c r="F900" s="101"/>
      <c r="G900" s="101"/>
      <c r="H900" s="102"/>
      <c r="I900" s="94" t="str">
        <f t="shared" si="98"/>
        <v/>
      </c>
      <c r="J900" s="107"/>
      <c r="K900" s="196"/>
    </row>
    <row r="901" spans="1:11" s="88" customFormat="1" ht="13.5" hidden="1" customHeight="1">
      <c r="A901" s="193"/>
      <c r="B901" s="93" t="s">
        <v>6139</v>
      </c>
      <c r="C901" s="198"/>
      <c r="D901" s="100"/>
      <c r="E901" s="101"/>
      <c r="F901" s="101"/>
      <c r="G901" s="101"/>
      <c r="H901" s="102"/>
      <c r="I901" s="94" t="str">
        <f t="shared" si="98"/>
        <v/>
      </c>
      <c r="J901" s="107"/>
      <c r="K901" s="196"/>
    </row>
    <row r="902" spans="1:11" ht="13.5" hidden="1" customHeight="1">
      <c r="A902" s="194"/>
      <c r="B902" s="95" t="s">
        <v>6143</v>
      </c>
      <c r="C902" s="199"/>
      <c r="D902" s="103"/>
      <c r="E902" s="104"/>
      <c r="F902" s="104"/>
      <c r="G902" s="104"/>
      <c r="H902" s="105"/>
      <c r="I902" s="96" t="str">
        <f t="shared" si="98"/>
        <v/>
      </c>
      <c r="J902" s="108"/>
      <c r="K902" s="197"/>
    </row>
    <row r="903" spans="1:11" s="88" customFormat="1" ht="13.5" hidden="1" customHeight="1">
      <c r="A903" s="192">
        <v>100</v>
      </c>
      <c r="B903" s="91" t="s">
        <v>6133</v>
      </c>
      <c r="C903" s="117">
        <f>Anexo_01!$I119</f>
        <v>0</v>
      </c>
      <c r="D903" s="97"/>
      <c r="E903" s="98"/>
      <c r="F903" s="98"/>
      <c r="G903" s="98"/>
      <c r="H903" s="99"/>
      <c r="I903" s="92" t="str">
        <f>IF(SUM(D903:H903)=0,"",SUM(D903:H903))</f>
        <v/>
      </c>
      <c r="J903" s="106"/>
      <c r="K903" s="195">
        <f>SUM(I903:I911)</f>
        <v>0</v>
      </c>
    </row>
    <row r="904" spans="1:11" s="88" customFormat="1" ht="13.5" hidden="1" customHeight="1">
      <c r="A904" s="193"/>
      <c r="B904" s="93" t="s">
        <v>6134</v>
      </c>
      <c r="C904" s="113" t="str">
        <f>Anexo_01!$D119</f>
        <v/>
      </c>
      <c r="D904" s="100"/>
      <c r="E904" s="101"/>
      <c r="F904" s="101"/>
      <c r="G904" s="101"/>
      <c r="H904" s="102"/>
      <c r="I904" s="94" t="str">
        <f>IF(SUM(D904:H904)=0,"",SUM(D904:H904))</f>
        <v/>
      </c>
      <c r="J904" s="107"/>
      <c r="K904" s="196"/>
    </row>
    <row r="905" spans="1:11" s="88" customFormat="1" ht="13.5" hidden="1" customHeight="1">
      <c r="A905" s="193"/>
      <c r="B905" s="93" t="s">
        <v>6140</v>
      </c>
      <c r="C905" s="113" t="str">
        <f>Anexo_01!$B119</f>
        <v/>
      </c>
      <c r="D905" s="100"/>
      <c r="E905" s="101"/>
      <c r="F905" s="101"/>
      <c r="G905" s="101"/>
      <c r="H905" s="102"/>
      <c r="I905" s="94" t="str">
        <f t="shared" ref="I905:I911" si="99">IF(SUM(D905:H905)=0,"",SUM(D905:H905))</f>
        <v/>
      </c>
      <c r="J905" s="107"/>
      <c r="K905" s="196"/>
    </row>
    <row r="906" spans="1:11" s="88" customFormat="1" ht="13.5" hidden="1" customHeight="1">
      <c r="A906" s="193"/>
      <c r="B906" s="93" t="s">
        <v>6135</v>
      </c>
      <c r="C906" s="113" t="str">
        <f>CONCATENATE("10",Anexo_01!$P119)</f>
        <v>10</v>
      </c>
      <c r="D906" s="100"/>
      <c r="E906" s="101"/>
      <c r="F906" s="101"/>
      <c r="G906" s="101"/>
      <c r="H906" s="102"/>
      <c r="I906" s="94" t="str">
        <f t="shared" si="99"/>
        <v/>
      </c>
      <c r="J906" s="107"/>
      <c r="K906" s="196"/>
    </row>
    <row r="907" spans="1:11" s="88" customFormat="1" ht="13.5" hidden="1" customHeight="1">
      <c r="A907" s="193"/>
      <c r="B907" s="93" t="s">
        <v>6136</v>
      </c>
      <c r="C907" s="114">
        <f>Anexo_01!$F119</f>
        <v>0</v>
      </c>
      <c r="D907" s="100"/>
      <c r="E907" s="101"/>
      <c r="F907" s="101"/>
      <c r="G907" s="101"/>
      <c r="H907" s="102"/>
      <c r="I907" s="94" t="str">
        <f t="shared" si="99"/>
        <v/>
      </c>
      <c r="J907" s="107"/>
      <c r="K907" s="196"/>
    </row>
    <row r="908" spans="1:11" s="88" customFormat="1" ht="13.5" hidden="1" customHeight="1">
      <c r="A908" s="193"/>
      <c r="B908" s="93" t="s">
        <v>6137</v>
      </c>
      <c r="C908" s="113" t="str">
        <f>Anexo_01!$Q119</f>
        <v/>
      </c>
      <c r="D908" s="100"/>
      <c r="E908" s="101"/>
      <c r="F908" s="101"/>
      <c r="G908" s="101"/>
      <c r="H908" s="102"/>
      <c r="I908" s="94" t="str">
        <f t="shared" si="99"/>
        <v/>
      </c>
      <c r="J908" s="107"/>
      <c r="K908" s="196"/>
    </row>
    <row r="909" spans="1:11" s="88" customFormat="1" ht="13.5" hidden="1" customHeight="1">
      <c r="A909" s="193"/>
      <c r="B909" s="93" t="s">
        <v>6138</v>
      </c>
      <c r="C909" s="115"/>
      <c r="D909" s="100"/>
      <c r="E909" s="101"/>
      <c r="F909" s="101"/>
      <c r="G909" s="101"/>
      <c r="H909" s="102"/>
      <c r="I909" s="94" t="str">
        <f t="shared" si="99"/>
        <v/>
      </c>
      <c r="J909" s="107"/>
      <c r="K909" s="196"/>
    </row>
    <row r="910" spans="1:11" s="88" customFormat="1" ht="13.5" hidden="1" customHeight="1">
      <c r="A910" s="193"/>
      <c r="B910" s="93" t="s">
        <v>6139</v>
      </c>
      <c r="C910" s="198"/>
      <c r="D910" s="100"/>
      <c r="E910" s="101"/>
      <c r="F910" s="101"/>
      <c r="G910" s="101"/>
      <c r="H910" s="102"/>
      <c r="I910" s="94" t="str">
        <f t="shared" si="99"/>
        <v/>
      </c>
      <c r="J910" s="107"/>
      <c r="K910" s="196"/>
    </row>
    <row r="911" spans="1:11" ht="13.5" hidden="1" customHeight="1">
      <c r="A911" s="194"/>
      <c r="B911" s="95" t="s">
        <v>6143</v>
      </c>
      <c r="C911" s="199"/>
      <c r="D911" s="103"/>
      <c r="E911" s="104"/>
      <c r="F911" s="104"/>
      <c r="G911" s="104"/>
      <c r="H911" s="105"/>
      <c r="I911" s="96" t="str">
        <f t="shared" si="99"/>
        <v/>
      </c>
      <c r="J911" s="108"/>
      <c r="K911" s="197"/>
    </row>
    <row r="912" spans="1:11" s="88" customFormat="1" ht="13.5" hidden="1" customHeight="1">
      <c r="A912" s="192">
        <v>101</v>
      </c>
      <c r="B912" s="91" t="s">
        <v>6133</v>
      </c>
      <c r="C912" s="117">
        <f>Anexo_01!$I120</f>
        <v>0</v>
      </c>
      <c r="D912" s="97"/>
      <c r="E912" s="98"/>
      <c r="F912" s="98"/>
      <c r="G912" s="98"/>
      <c r="H912" s="99"/>
      <c r="I912" s="92" t="str">
        <f>IF(SUM(D912:H912)=0,"",SUM(D912:H912))</f>
        <v/>
      </c>
      <c r="J912" s="106"/>
      <c r="K912" s="195">
        <f>SUM(I912:I920)</f>
        <v>0</v>
      </c>
    </row>
    <row r="913" spans="1:11" s="88" customFormat="1" ht="13.5" hidden="1" customHeight="1">
      <c r="A913" s="193"/>
      <c r="B913" s="93" t="s">
        <v>6134</v>
      </c>
      <c r="C913" s="113" t="str">
        <f>Anexo_01!$D120</f>
        <v/>
      </c>
      <c r="D913" s="100"/>
      <c r="E913" s="101"/>
      <c r="F913" s="101"/>
      <c r="G913" s="101"/>
      <c r="H913" s="102"/>
      <c r="I913" s="94" t="str">
        <f>IF(SUM(D913:H913)=0,"",SUM(D913:H913))</f>
        <v/>
      </c>
      <c r="J913" s="107"/>
      <c r="K913" s="196"/>
    </row>
    <row r="914" spans="1:11" s="88" customFormat="1" ht="13.5" hidden="1" customHeight="1">
      <c r="A914" s="193"/>
      <c r="B914" s="93" t="s">
        <v>6140</v>
      </c>
      <c r="C914" s="113" t="str">
        <f>Anexo_01!$B120</f>
        <v/>
      </c>
      <c r="D914" s="100"/>
      <c r="E914" s="101"/>
      <c r="F914" s="101"/>
      <c r="G914" s="101"/>
      <c r="H914" s="102"/>
      <c r="I914" s="94" t="str">
        <f t="shared" ref="I914:I920" si="100">IF(SUM(D914:H914)=0,"",SUM(D914:H914))</f>
        <v/>
      </c>
      <c r="J914" s="107"/>
      <c r="K914" s="196"/>
    </row>
    <row r="915" spans="1:11" s="88" customFormat="1" ht="13.5" hidden="1" customHeight="1">
      <c r="A915" s="193"/>
      <c r="B915" s="93" t="s">
        <v>6135</v>
      </c>
      <c r="C915" s="113" t="str">
        <f>CONCATENATE("10",Anexo_01!$P120)</f>
        <v>10</v>
      </c>
      <c r="D915" s="100"/>
      <c r="E915" s="101"/>
      <c r="F915" s="101"/>
      <c r="G915" s="101"/>
      <c r="H915" s="102"/>
      <c r="I915" s="94" t="str">
        <f t="shared" si="100"/>
        <v/>
      </c>
      <c r="J915" s="107"/>
      <c r="K915" s="196"/>
    </row>
    <row r="916" spans="1:11" s="88" customFormat="1" ht="13.5" hidden="1" customHeight="1">
      <c r="A916" s="193"/>
      <c r="B916" s="93" t="s">
        <v>6136</v>
      </c>
      <c r="C916" s="114">
        <f>Anexo_01!$F120</f>
        <v>0</v>
      </c>
      <c r="D916" s="100"/>
      <c r="E916" s="101"/>
      <c r="F916" s="101"/>
      <c r="G916" s="101"/>
      <c r="H916" s="102"/>
      <c r="I916" s="94" t="str">
        <f t="shared" si="100"/>
        <v/>
      </c>
      <c r="J916" s="107"/>
      <c r="K916" s="196"/>
    </row>
    <row r="917" spans="1:11" s="88" customFormat="1" ht="13.5" hidden="1" customHeight="1">
      <c r="A917" s="193"/>
      <c r="B917" s="93" t="s">
        <v>6137</v>
      </c>
      <c r="C917" s="113" t="str">
        <f>Anexo_01!$Q120</f>
        <v/>
      </c>
      <c r="D917" s="100"/>
      <c r="E917" s="101"/>
      <c r="F917" s="101"/>
      <c r="G917" s="101"/>
      <c r="H917" s="102"/>
      <c r="I917" s="94" t="str">
        <f t="shared" si="100"/>
        <v/>
      </c>
      <c r="J917" s="107"/>
      <c r="K917" s="196"/>
    </row>
    <row r="918" spans="1:11" s="88" customFormat="1" ht="13.5" hidden="1" customHeight="1">
      <c r="A918" s="193"/>
      <c r="B918" s="93" t="s">
        <v>6138</v>
      </c>
      <c r="C918" s="115"/>
      <c r="D918" s="100"/>
      <c r="E918" s="101"/>
      <c r="F918" s="101"/>
      <c r="G918" s="101"/>
      <c r="H918" s="102"/>
      <c r="I918" s="94" t="str">
        <f t="shared" si="100"/>
        <v/>
      </c>
      <c r="J918" s="107"/>
      <c r="K918" s="196"/>
    </row>
    <row r="919" spans="1:11" s="88" customFormat="1" ht="13.5" hidden="1" customHeight="1">
      <c r="A919" s="193"/>
      <c r="B919" s="93" t="s">
        <v>6139</v>
      </c>
      <c r="C919" s="198"/>
      <c r="D919" s="100"/>
      <c r="E919" s="101"/>
      <c r="F919" s="101"/>
      <c r="G919" s="101"/>
      <c r="H919" s="102"/>
      <c r="I919" s="94" t="str">
        <f t="shared" si="100"/>
        <v/>
      </c>
      <c r="J919" s="107"/>
      <c r="K919" s="196"/>
    </row>
    <row r="920" spans="1:11" ht="13.5" hidden="1" customHeight="1">
      <c r="A920" s="194"/>
      <c r="B920" s="95" t="s">
        <v>6143</v>
      </c>
      <c r="C920" s="199"/>
      <c r="D920" s="103"/>
      <c r="E920" s="104"/>
      <c r="F920" s="104"/>
      <c r="G920" s="104"/>
      <c r="H920" s="105"/>
      <c r="I920" s="96" t="str">
        <f t="shared" si="100"/>
        <v/>
      </c>
      <c r="J920" s="108"/>
      <c r="K920" s="197"/>
    </row>
    <row r="921" spans="1:11" s="88" customFormat="1" ht="13.5" hidden="1" customHeight="1">
      <c r="A921" s="192">
        <v>102</v>
      </c>
      <c r="B921" s="91" t="s">
        <v>6133</v>
      </c>
      <c r="C921" s="117">
        <f>Anexo_01!$I121</f>
        <v>0</v>
      </c>
      <c r="D921" s="97"/>
      <c r="E921" s="98"/>
      <c r="F921" s="98"/>
      <c r="G921" s="98"/>
      <c r="H921" s="99"/>
      <c r="I921" s="92" t="str">
        <f>IF(SUM(D921:H921)=0,"",SUM(D921:H921))</f>
        <v/>
      </c>
      <c r="J921" s="106"/>
      <c r="K921" s="195">
        <f>SUM(I921:I929)</f>
        <v>0</v>
      </c>
    </row>
    <row r="922" spans="1:11" s="88" customFormat="1" ht="13.5" hidden="1" customHeight="1">
      <c r="A922" s="193"/>
      <c r="B922" s="93" t="s">
        <v>6134</v>
      </c>
      <c r="C922" s="113" t="str">
        <f>Anexo_01!$D121</f>
        <v/>
      </c>
      <c r="D922" s="100"/>
      <c r="E922" s="101"/>
      <c r="F922" s="101"/>
      <c r="G922" s="101"/>
      <c r="H922" s="102"/>
      <c r="I922" s="94" t="str">
        <f>IF(SUM(D922:H922)=0,"",SUM(D922:H922))</f>
        <v/>
      </c>
      <c r="J922" s="107"/>
      <c r="K922" s="196"/>
    </row>
    <row r="923" spans="1:11" s="88" customFormat="1" ht="13.5" hidden="1" customHeight="1">
      <c r="A923" s="193"/>
      <c r="B923" s="93" t="s">
        <v>6140</v>
      </c>
      <c r="C923" s="113" t="str">
        <f>Anexo_01!$B121</f>
        <v/>
      </c>
      <c r="D923" s="100"/>
      <c r="E923" s="101"/>
      <c r="F923" s="101"/>
      <c r="G923" s="101"/>
      <c r="H923" s="102"/>
      <c r="I923" s="94" t="str">
        <f t="shared" ref="I923:I929" si="101">IF(SUM(D923:H923)=0,"",SUM(D923:H923))</f>
        <v/>
      </c>
      <c r="J923" s="107"/>
      <c r="K923" s="196"/>
    </row>
    <row r="924" spans="1:11" s="88" customFormat="1" ht="13.5" hidden="1" customHeight="1">
      <c r="A924" s="193"/>
      <c r="B924" s="93" t="s">
        <v>6135</v>
      </c>
      <c r="C924" s="113" t="str">
        <f>CONCATENATE("10",Anexo_01!$P121)</f>
        <v>10</v>
      </c>
      <c r="D924" s="100"/>
      <c r="E924" s="101"/>
      <c r="F924" s="101"/>
      <c r="G924" s="101"/>
      <c r="H924" s="102"/>
      <c r="I924" s="94" t="str">
        <f t="shared" si="101"/>
        <v/>
      </c>
      <c r="J924" s="107"/>
      <c r="K924" s="196"/>
    </row>
    <row r="925" spans="1:11" s="88" customFormat="1" ht="13.5" hidden="1" customHeight="1">
      <c r="A925" s="193"/>
      <c r="B925" s="93" t="s">
        <v>6136</v>
      </c>
      <c r="C925" s="114">
        <f>Anexo_01!$F121</f>
        <v>0</v>
      </c>
      <c r="D925" s="100"/>
      <c r="E925" s="101"/>
      <c r="F925" s="101"/>
      <c r="G925" s="101"/>
      <c r="H925" s="102"/>
      <c r="I925" s="94" t="str">
        <f t="shared" si="101"/>
        <v/>
      </c>
      <c r="J925" s="107"/>
      <c r="K925" s="196"/>
    </row>
    <row r="926" spans="1:11" s="88" customFormat="1" ht="13.5" hidden="1" customHeight="1">
      <c r="A926" s="193"/>
      <c r="B926" s="93" t="s">
        <v>6137</v>
      </c>
      <c r="C926" s="113" t="str">
        <f>Anexo_01!$Q121</f>
        <v/>
      </c>
      <c r="D926" s="100"/>
      <c r="E926" s="101"/>
      <c r="F926" s="101"/>
      <c r="G926" s="101"/>
      <c r="H926" s="102"/>
      <c r="I926" s="94" t="str">
        <f t="shared" si="101"/>
        <v/>
      </c>
      <c r="J926" s="107"/>
      <c r="K926" s="196"/>
    </row>
    <row r="927" spans="1:11" s="88" customFormat="1" ht="13.5" hidden="1" customHeight="1">
      <c r="A927" s="193"/>
      <c r="B927" s="93" t="s">
        <v>6138</v>
      </c>
      <c r="C927" s="115"/>
      <c r="D927" s="100"/>
      <c r="E927" s="101"/>
      <c r="F927" s="101"/>
      <c r="G927" s="101"/>
      <c r="H927" s="102"/>
      <c r="I927" s="94" t="str">
        <f t="shared" si="101"/>
        <v/>
      </c>
      <c r="J927" s="107"/>
      <c r="K927" s="196"/>
    </row>
    <row r="928" spans="1:11" s="88" customFormat="1" ht="13.5" hidden="1" customHeight="1">
      <c r="A928" s="193"/>
      <c r="B928" s="93" t="s">
        <v>6139</v>
      </c>
      <c r="C928" s="198"/>
      <c r="D928" s="100"/>
      <c r="E928" s="101"/>
      <c r="F928" s="101"/>
      <c r="G928" s="101"/>
      <c r="H928" s="102"/>
      <c r="I928" s="94" t="str">
        <f t="shared" si="101"/>
        <v/>
      </c>
      <c r="J928" s="107"/>
      <c r="K928" s="196"/>
    </row>
    <row r="929" spans="1:11" ht="13.5" hidden="1" customHeight="1">
      <c r="A929" s="194"/>
      <c r="B929" s="95" t="s">
        <v>6143</v>
      </c>
      <c r="C929" s="199"/>
      <c r="D929" s="103"/>
      <c r="E929" s="104"/>
      <c r="F929" s="104"/>
      <c r="G929" s="104"/>
      <c r="H929" s="105"/>
      <c r="I929" s="96" t="str">
        <f t="shared" si="101"/>
        <v/>
      </c>
      <c r="J929" s="108"/>
      <c r="K929" s="197"/>
    </row>
    <row r="930" spans="1:11" s="88" customFormat="1" ht="13.5" hidden="1" customHeight="1">
      <c r="A930" s="192">
        <v>103</v>
      </c>
      <c r="B930" s="91" t="s">
        <v>6133</v>
      </c>
      <c r="C930" s="117">
        <f>Anexo_01!$I122</f>
        <v>0</v>
      </c>
      <c r="D930" s="97"/>
      <c r="E930" s="98"/>
      <c r="F930" s="98"/>
      <c r="G930" s="98"/>
      <c r="H930" s="99"/>
      <c r="I930" s="92" t="str">
        <f>IF(SUM(D930:H930)=0,"",SUM(D930:H930))</f>
        <v/>
      </c>
      <c r="J930" s="106"/>
      <c r="K930" s="195">
        <f>SUM(I930:I938)</f>
        <v>0</v>
      </c>
    </row>
    <row r="931" spans="1:11" s="88" customFormat="1" ht="13.5" hidden="1" customHeight="1">
      <c r="A931" s="193"/>
      <c r="B931" s="93" t="s">
        <v>6134</v>
      </c>
      <c r="C931" s="113" t="str">
        <f>Anexo_01!$D122</f>
        <v/>
      </c>
      <c r="D931" s="100"/>
      <c r="E931" s="101"/>
      <c r="F931" s="101"/>
      <c r="G931" s="101"/>
      <c r="H931" s="102"/>
      <c r="I931" s="94" t="str">
        <f>IF(SUM(D931:H931)=0,"",SUM(D931:H931))</f>
        <v/>
      </c>
      <c r="J931" s="107"/>
      <c r="K931" s="196"/>
    </row>
    <row r="932" spans="1:11" s="88" customFormat="1" ht="13.5" hidden="1" customHeight="1">
      <c r="A932" s="193"/>
      <c r="B932" s="93" t="s">
        <v>6140</v>
      </c>
      <c r="C932" s="113" t="str">
        <f>Anexo_01!$B122</f>
        <v/>
      </c>
      <c r="D932" s="100"/>
      <c r="E932" s="101"/>
      <c r="F932" s="101"/>
      <c r="G932" s="101"/>
      <c r="H932" s="102"/>
      <c r="I932" s="94" t="str">
        <f t="shared" ref="I932:I938" si="102">IF(SUM(D932:H932)=0,"",SUM(D932:H932))</f>
        <v/>
      </c>
      <c r="J932" s="107"/>
      <c r="K932" s="196"/>
    </row>
    <row r="933" spans="1:11" s="88" customFormat="1" ht="13.5" hidden="1" customHeight="1">
      <c r="A933" s="193"/>
      <c r="B933" s="93" t="s">
        <v>6135</v>
      </c>
      <c r="C933" s="113" t="str">
        <f>CONCATENATE("10",Anexo_01!$P122)</f>
        <v>10</v>
      </c>
      <c r="D933" s="100"/>
      <c r="E933" s="101"/>
      <c r="F933" s="101"/>
      <c r="G933" s="101"/>
      <c r="H933" s="102"/>
      <c r="I933" s="94" t="str">
        <f t="shared" si="102"/>
        <v/>
      </c>
      <c r="J933" s="107"/>
      <c r="K933" s="196"/>
    </row>
    <row r="934" spans="1:11" s="88" customFormat="1" ht="13.5" hidden="1" customHeight="1">
      <c r="A934" s="193"/>
      <c r="B934" s="93" t="s">
        <v>6136</v>
      </c>
      <c r="C934" s="114">
        <f>Anexo_01!$F122</f>
        <v>0</v>
      </c>
      <c r="D934" s="100"/>
      <c r="E934" s="101"/>
      <c r="F934" s="101"/>
      <c r="G934" s="101"/>
      <c r="H934" s="102"/>
      <c r="I934" s="94" t="str">
        <f t="shared" si="102"/>
        <v/>
      </c>
      <c r="J934" s="107"/>
      <c r="K934" s="196"/>
    </row>
    <row r="935" spans="1:11" s="88" customFormat="1" ht="13.5" hidden="1" customHeight="1">
      <c r="A935" s="193"/>
      <c r="B935" s="93" t="s">
        <v>6137</v>
      </c>
      <c r="C935" s="113" t="str">
        <f>Anexo_01!$Q122</f>
        <v/>
      </c>
      <c r="D935" s="100"/>
      <c r="E935" s="101"/>
      <c r="F935" s="101"/>
      <c r="G935" s="101"/>
      <c r="H935" s="102"/>
      <c r="I935" s="94" t="str">
        <f t="shared" si="102"/>
        <v/>
      </c>
      <c r="J935" s="107"/>
      <c r="K935" s="196"/>
    </row>
    <row r="936" spans="1:11" s="88" customFormat="1" ht="13.5" hidden="1" customHeight="1">
      <c r="A936" s="193"/>
      <c r="B936" s="93" t="s">
        <v>6138</v>
      </c>
      <c r="C936" s="115"/>
      <c r="D936" s="100"/>
      <c r="E936" s="101"/>
      <c r="F936" s="101"/>
      <c r="G936" s="101"/>
      <c r="H936" s="102"/>
      <c r="I936" s="94" t="str">
        <f t="shared" si="102"/>
        <v/>
      </c>
      <c r="J936" s="107"/>
      <c r="K936" s="196"/>
    </row>
    <row r="937" spans="1:11" s="88" customFormat="1" ht="13.5" hidden="1" customHeight="1">
      <c r="A937" s="193"/>
      <c r="B937" s="93" t="s">
        <v>6139</v>
      </c>
      <c r="C937" s="198"/>
      <c r="D937" s="100"/>
      <c r="E937" s="101"/>
      <c r="F937" s="101"/>
      <c r="G937" s="101"/>
      <c r="H937" s="102"/>
      <c r="I937" s="94" t="str">
        <f t="shared" si="102"/>
        <v/>
      </c>
      <c r="J937" s="107"/>
      <c r="K937" s="196"/>
    </row>
    <row r="938" spans="1:11" ht="13.5" hidden="1" customHeight="1">
      <c r="A938" s="194"/>
      <c r="B938" s="95" t="s">
        <v>6143</v>
      </c>
      <c r="C938" s="199"/>
      <c r="D938" s="103"/>
      <c r="E938" s="104"/>
      <c r="F938" s="104"/>
      <c r="G938" s="104"/>
      <c r="H938" s="105"/>
      <c r="I938" s="96" t="str">
        <f t="shared" si="102"/>
        <v/>
      </c>
      <c r="J938" s="108"/>
      <c r="K938" s="197"/>
    </row>
    <row r="939" spans="1:11" s="88" customFormat="1" ht="13.5" hidden="1" customHeight="1">
      <c r="A939" s="192">
        <v>104</v>
      </c>
      <c r="B939" s="91" t="s">
        <v>6133</v>
      </c>
      <c r="C939" s="117">
        <f>Anexo_01!$I123</f>
        <v>0</v>
      </c>
      <c r="D939" s="97"/>
      <c r="E939" s="98"/>
      <c r="F939" s="98"/>
      <c r="G939" s="98"/>
      <c r="H939" s="99"/>
      <c r="I939" s="92" t="str">
        <f>IF(SUM(D939:H939)=0,"",SUM(D939:H939))</f>
        <v/>
      </c>
      <c r="J939" s="106"/>
      <c r="K939" s="195">
        <f>SUM(I939:I947)</f>
        <v>0</v>
      </c>
    </row>
    <row r="940" spans="1:11" s="88" customFormat="1" ht="13.5" hidden="1" customHeight="1">
      <c r="A940" s="193"/>
      <c r="B940" s="93" t="s">
        <v>6134</v>
      </c>
      <c r="C940" s="113" t="str">
        <f>Anexo_01!$D123</f>
        <v/>
      </c>
      <c r="D940" s="100"/>
      <c r="E940" s="101"/>
      <c r="F940" s="101"/>
      <c r="G940" s="101"/>
      <c r="H940" s="102"/>
      <c r="I940" s="94" t="str">
        <f>IF(SUM(D940:H940)=0,"",SUM(D940:H940))</f>
        <v/>
      </c>
      <c r="J940" s="107"/>
      <c r="K940" s="196"/>
    </row>
    <row r="941" spans="1:11" s="88" customFormat="1" ht="13.5" hidden="1" customHeight="1">
      <c r="A941" s="193"/>
      <c r="B941" s="93" t="s">
        <v>6140</v>
      </c>
      <c r="C941" s="113" t="str">
        <f>Anexo_01!$B123</f>
        <v/>
      </c>
      <c r="D941" s="100"/>
      <c r="E941" s="101"/>
      <c r="F941" s="101"/>
      <c r="G941" s="101"/>
      <c r="H941" s="102"/>
      <c r="I941" s="94" t="str">
        <f t="shared" ref="I941:I947" si="103">IF(SUM(D941:H941)=0,"",SUM(D941:H941))</f>
        <v/>
      </c>
      <c r="J941" s="107"/>
      <c r="K941" s="196"/>
    </row>
    <row r="942" spans="1:11" s="88" customFormat="1" ht="13.5" hidden="1" customHeight="1">
      <c r="A942" s="193"/>
      <c r="B942" s="93" t="s">
        <v>6135</v>
      </c>
      <c r="C942" s="113" t="str">
        <f>CONCATENATE("10",Anexo_01!$P123)</f>
        <v>10</v>
      </c>
      <c r="D942" s="100"/>
      <c r="E942" s="101"/>
      <c r="F942" s="101"/>
      <c r="G942" s="101"/>
      <c r="H942" s="102"/>
      <c r="I942" s="94" t="str">
        <f t="shared" si="103"/>
        <v/>
      </c>
      <c r="J942" s="107"/>
      <c r="K942" s="196"/>
    </row>
    <row r="943" spans="1:11" s="88" customFormat="1" ht="13.5" hidden="1" customHeight="1">
      <c r="A943" s="193"/>
      <c r="B943" s="93" t="s">
        <v>6136</v>
      </c>
      <c r="C943" s="114">
        <f>Anexo_01!$F123</f>
        <v>0</v>
      </c>
      <c r="D943" s="100"/>
      <c r="E943" s="101"/>
      <c r="F943" s="101"/>
      <c r="G943" s="101"/>
      <c r="H943" s="102"/>
      <c r="I943" s="94" t="str">
        <f t="shared" si="103"/>
        <v/>
      </c>
      <c r="J943" s="107"/>
      <c r="K943" s="196"/>
    </row>
    <row r="944" spans="1:11" s="88" customFormat="1" ht="13.5" hidden="1" customHeight="1">
      <c r="A944" s="193"/>
      <c r="B944" s="93" t="s">
        <v>6137</v>
      </c>
      <c r="C944" s="113" t="str">
        <f>Anexo_01!$Q123</f>
        <v/>
      </c>
      <c r="D944" s="100"/>
      <c r="E944" s="101"/>
      <c r="F944" s="101"/>
      <c r="G944" s="101"/>
      <c r="H944" s="102"/>
      <c r="I944" s="94" t="str">
        <f t="shared" si="103"/>
        <v/>
      </c>
      <c r="J944" s="107"/>
      <c r="K944" s="196"/>
    </row>
    <row r="945" spans="1:11" s="88" customFormat="1" ht="13.5" hidden="1" customHeight="1">
      <c r="A945" s="193"/>
      <c r="B945" s="93" t="s">
        <v>6138</v>
      </c>
      <c r="C945" s="115"/>
      <c r="D945" s="100"/>
      <c r="E945" s="101"/>
      <c r="F945" s="101"/>
      <c r="G945" s="101"/>
      <c r="H945" s="102"/>
      <c r="I945" s="94" t="str">
        <f t="shared" si="103"/>
        <v/>
      </c>
      <c r="J945" s="107"/>
      <c r="K945" s="196"/>
    </row>
    <row r="946" spans="1:11" s="88" customFormat="1" ht="13.5" hidden="1" customHeight="1">
      <c r="A946" s="193"/>
      <c r="B946" s="93" t="s">
        <v>6139</v>
      </c>
      <c r="C946" s="198"/>
      <c r="D946" s="100"/>
      <c r="E946" s="101"/>
      <c r="F946" s="101"/>
      <c r="G946" s="101"/>
      <c r="H946" s="102"/>
      <c r="I946" s="94" t="str">
        <f t="shared" si="103"/>
        <v/>
      </c>
      <c r="J946" s="107"/>
      <c r="K946" s="196"/>
    </row>
    <row r="947" spans="1:11" ht="13.5" hidden="1" customHeight="1">
      <c r="A947" s="194"/>
      <c r="B947" s="95" t="s">
        <v>6143</v>
      </c>
      <c r="C947" s="199"/>
      <c r="D947" s="103"/>
      <c r="E947" s="104"/>
      <c r="F947" s="104"/>
      <c r="G947" s="104"/>
      <c r="H947" s="105"/>
      <c r="I947" s="96" t="str">
        <f t="shared" si="103"/>
        <v/>
      </c>
      <c r="J947" s="108"/>
      <c r="K947" s="197"/>
    </row>
    <row r="948" spans="1:11" s="88" customFormat="1" ht="13.5" hidden="1" customHeight="1">
      <c r="A948" s="192">
        <v>105</v>
      </c>
      <c r="B948" s="91" t="s">
        <v>6133</v>
      </c>
      <c r="C948" s="117">
        <f>Anexo_01!$I124</f>
        <v>0</v>
      </c>
      <c r="D948" s="97"/>
      <c r="E948" s="98"/>
      <c r="F948" s="98"/>
      <c r="G948" s="98"/>
      <c r="H948" s="99"/>
      <c r="I948" s="92" t="str">
        <f>IF(SUM(D948:H948)=0,"",SUM(D948:H948))</f>
        <v/>
      </c>
      <c r="J948" s="106"/>
      <c r="K948" s="195">
        <f>SUM(I948:I956)</f>
        <v>0</v>
      </c>
    </row>
    <row r="949" spans="1:11" s="88" customFormat="1" ht="13.5" hidden="1" customHeight="1">
      <c r="A949" s="193"/>
      <c r="B949" s="93" t="s">
        <v>6134</v>
      </c>
      <c r="C949" s="113" t="str">
        <f>Anexo_01!$D124</f>
        <v/>
      </c>
      <c r="D949" s="100"/>
      <c r="E949" s="101"/>
      <c r="F949" s="101"/>
      <c r="G949" s="101"/>
      <c r="H949" s="102"/>
      <c r="I949" s="94" t="str">
        <f>IF(SUM(D949:H949)=0,"",SUM(D949:H949))</f>
        <v/>
      </c>
      <c r="J949" s="107"/>
      <c r="K949" s="196"/>
    </row>
    <row r="950" spans="1:11" s="88" customFormat="1" ht="13.5" hidden="1" customHeight="1">
      <c r="A950" s="193"/>
      <c r="B950" s="93" t="s">
        <v>6140</v>
      </c>
      <c r="C950" s="113" t="str">
        <f>Anexo_01!$B124</f>
        <v/>
      </c>
      <c r="D950" s="100"/>
      <c r="E950" s="101"/>
      <c r="F950" s="101"/>
      <c r="G950" s="101"/>
      <c r="H950" s="102"/>
      <c r="I950" s="94" t="str">
        <f t="shared" ref="I950:I956" si="104">IF(SUM(D950:H950)=0,"",SUM(D950:H950))</f>
        <v/>
      </c>
      <c r="J950" s="107"/>
      <c r="K950" s="196"/>
    </row>
    <row r="951" spans="1:11" s="88" customFormat="1" ht="13.5" hidden="1" customHeight="1">
      <c r="A951" s="193"/>
      <c r="B951" s="93" t="s">
        <v>6135</v>
      </c>
      <c r="C951" s="113" t="str">
        <f>CONCATENATE("10",Anexo_01!$P124)</f>
        <v>10</v>
      </c>
      <c r="D951" s="100"/>
      <c r="E951" s="101"/>
      <c r="F951" s="101"/>
      <c r="G951" s="101"/>
      <c r="H951" s="102"/>
      <c r="I951" s="94" t="str">
        <f t="shared" si="104"/>
        <v/>
      </c>
      <c r="J951" s="107"/>
      <c r="K951" s="196"/>
    </row>
    <row r="952" spans="1:11" s="88" customFormat="1" ht="13.5" hidden="1" customHeight="1">
      <c r="A952" s="193"/>
      <c r="B952" s="93" t="s">
        <v>6136</v>
      </c>
      <c r="C952" s="114">
        <f>Anexo_01!$F124</f>
        <v>0</v>
      </c>
      <c r="D952" s="100"/>
      <c r="E952" s="101"/>
      <c r="F952" s="101"/>
      <c r="G952" s="101"/>
      <c r="H952" s="102"/>
      <c r="I952" s="94" t="str">
        <f t="shared" si="104"/>
        <v/>
      </c>
      <c r="J952" s="107"/>
      <c r="K952" s="196"/>
    </row>
    <row r="953" spans="1:11" s="88" customFormat="1" ht="13.5" hidden="1" customHeight="1">
      <c r="A953" s="193"/>
      <c r="B953" s="93" t="s">
        <v>6137</v>
      </c>
      <c r="C953" s="113" t="str">
        <f>Anexo_01!$Q124</f>
        <v/>
      </c>
      <c r="D953" s="100"/>
      <c r="E953" s="101"/>
      <c r="F953" s="101"/>
      <c r="G953" s="101"/>
      <c r="H953" s="102"/>
      <c r="I953" s="94" t="str">
        <f t="shared" si="104"/>
        <v/>
      </c>
      <c r="J953" s="107"/>
      <c r="K953" s="196"/>
    </row>
    <row r="954" spans="1:11" s="88" customFormat="1" ht="13.5" hidden="1" customHeight="1">
      <c r="A954" s="193"/>
      <c r="B954" s="93" t="s">
        <v>6138</v>
      </c>
      <c r="C954" s="115"/>
      <c r="D954" s="100"/>
      <c r="E954" s="101"/>
      <c r="F954" s="101"/>
      <c r="G954" s="101"/>
      <c r="H954" s="102"/>
      <c r="I954" s="94" t="str">
        <f t="shared" si="104"/>
        <v/>
      </c>
      <c r="J954" s="107"/>
      <c r="K954" s="196"/>
    </row>
    <row r="955" spans="1:11" s="88" customFormat="1" ht="13.5" hidden="1" customHeight="1">
      <c r="A955" s="193"/>
      <c r="B955" s="93" t="s">
        <v>6139</v>
      </c>
      <c r="C955" s="198"/>
      <c r="D955" s="100"/>
      <c r="E955" s="101"/>
      <c r="F955" s="101"/>
      <c r="G955" s="101"/>
      <c r="H955" s="102"/>
      <c r="I955" s="94" t="str">
        <f t="shared" si="104"/>
        <v/>
      </c>
      <c r="J955" s="107"/>
      <c r="K955" s="196"/>
    </row>
    <row r="956" spans="1:11" ht="13.5" hidden="1" customHeight="1">
      <c r="A956" s="194"/>
      <c r="B956" s="95" t="s">
        <v>6143</v>
      </c>
      <c r="C956" s="199"/>
      <c r="D956" s="103"/>
      <c r="E956" s="104"/>
      <c r="F956" s="104"/>
      <c r="G956" s="104"/>
      <c r="H956" s="105"/>
      <c r="I956" s="96" t="str">
        <f t="shared" si="104"/>
        <v/>
      </c>
      <c r="J956" s="108"/>
      <c r="K956" s="197"/>
    </row>
    <row r="957" spans="1:11" s="88" customFormat="1" ht="13.5" hidden="1" customHeight="1">
      <c r="A957" s="192">
        <v>106</v>
      </c>
      <c r="B957" s="91" t="s">
        <v>6133</v>
      </c>
      <c r="C957" s="117">
        <f>Anexo_01!$I125</f>
        <v>0</v>
      </c>
      <c r="D957" s="97"/>
      <c r="E957" s="98"/>
      <c r="F957" s="98"/>
      <c r="G957" s="98"/>
      <c r="H957" s="99"/>
      <c r="I957" s="92" t="str">
        <f>IF(SUM(D957:H957)=0,"",SUM(D957:H957))</f>
        <v/>
      </c>
      <c r="J957" s="106"/>
      <c r="K957" s="195">
        <f>SUM(I957:I965)</f>
        <v>0</v>
      </c>
    </row>
    <row r="958" spans="1:11" s="88" customFormat="1" ht="13.5" hidden="1" customHeight="1">
      <c r="A958" s="193"/>
      <c r="B958" s="93" t="s">
        <v>6134</v>
      </c>
      <c r="C958" s="113" t="str">
        <f>Anexo_01!$D125</f>
        <v/>
      </c>
      <c r="D958" s="100"/>
      <c r="E958" s="101"/>
      <c r="F958" s="101"/>
      <c r="G958" s="101"/>
      <c r="H958" s="102"/>
      <c r="I958" s="94" t="str">
        <f>IF(SUM(D958:H958)=0,"",SUM(D958:H958))</f>
        <v/>
      </c>
      <c r="J958" s="107"/>
      <c r="K958" s="196"/>
    </row>
    <row r="959" spans="1:11" s="88" customFormat="1" ht="13.5" hidden="1" customHeight="1">
      <c r="A959" s="193"/>
      <c r="B959" s="93" t="s">
        <v>6140</v>
      </c>
      <c r="C959" s="113" t="str">
        <f>Anexo_01!$B125</f>
        <v/>
      </c>
      <c r="D959" s="100"/>
      <c r="E959" s="101"/>
      <c r="F959" s="101"/>
      <c r="G959" s="101"/>
      <c r="H959" s="102"/>
      <c r="I959" s="94" t="str">
        <f t="shared" ref="I959:I965" si="105">IF(SUM(D959:H959)=0,"",SUM(D959:H959))</f>
        <v/>
      </c>
      <c r="J959" s="107"/>
      <c r="K959" s="196"/>
    </row>
    <row r="960" spans="1:11" s="88" customFormat="1" ht="13.5" hidden="1" customHeight="1">
      <c r="A960" s="193"/>
      <c r="B960" s="93" t="s">
        <v>6135</v>
      </c>
      <c r="C960" s="113" t="str">
        <f>CONCATENATE("10",Anexo_01!$P125)</f>
        <v>10</v>
      </c>
      <c r="D960" s="100"/>
      <c r="E960" s="101"/>
      <c r="F960" s="101"/>
      <c r="G960" s="101"/>
      <c r="H960" s="102"/>
      <c r="I960" s="94" t="str">
        <f t="shared" si="105"/>
        <v/>
      </c>
      <c r="J960" s="107"/>
      <c r="K960" s="196"/>
    </row>
    <row r="961" spans="1:11" s="88" customFormat="1" ht="13.5" hidden="1" customHeight="1">
      <c r="A961" s="193"/>
      <c r="B961" s="93" t="s">
        <v>6136</v>
      </c>
      <c r="C961" s="114">
        <f>Anexo_01!$F125</f>
        <v>0</v>
      </c>
      <c r="D961" s="100"/>
      <c r="E961" s="101"/>
      <c r="F961" s="101"/>
      <c r="G961" s="101"/>
      <c r="H961" s="102"/>
      <c r="I961" s="94" t="str">
        <f t="shared" si="105"/>
        <v/>
      </c>
      <c r="J961" s="107"/>
      <c r="K961" s="196"/>
    </row>
    <row r="962" spans="1:11" s="88" customFormat="1" ht="13.5" hidden="1" customHeight="1">
      <c r="A962" s="193"/>
      <c r="B962" s="93" t="s">
        <v>6137</v>
      </c>
      <c r="C962" s="113" t="str">
        <f>Anexo_01!$Q125</f>
        <v/>
      </c>
      <c r="D962" s="100"/>
      <c r="E962" s="101"/>
      <c r="F962" s="101"/>
      <c r="G962" s="101"/>
      <c r="H962" s="102"/>
      <c r="I962" s="94" t="str">
        <f t="shared" si="105"/>
        <v/>
      </c>
      <c r="J962" s="107"/>
      <c r="K962" s="196"/>
    </row>
    <row r="963" spans="1:11" s="88" customFormat="1" ht="13.5" hidden="1" customHeight="1">
      <c r="A963" s="193"/>
      <c r="B963" s="93" t="s">
        <v>6138</v>
      </c>
      <c r="C963" s="115"/>
      <c r="D963" s="100"/>
      <c r="E963" s="101"/>
      <c r="F963" s="101"/>
      <c r="G963" s="101"/>
      <c r="H963" s="102"/>
      <c r="I963" s="94" t="str">
        <f t="shared" si="105"/>
        <v/>
      </c>
      <c r="J963" s="107"/>
      <c r="K963" s="196"/>
    </row>
    <row r="964" spans="1:11" s="88" customFormat="1" ht="13.5" hidden="1" customHeight="1">
      <c r="A964" s="193"/>
      <c r="B964" s="93" t="s">
        <v>6139</v>
      </c>
      <c r="C964" s="198"/>
      <c r="D964" s="100"/>
      <c r="E964" s="101"/>
      <c r="F964" s="101"/>
      <c r="G964" s="101"/>
      <c r="H964" s="102"/>
      <c r="I964" s="94" t="str">
        <f t="shared" si="105"/>
        <v/>
      </c>
      <c r="J964" s="107"/>
      <c r="K964" s="196"/>
    </row>
    <row r="965" spans="1:11" ht="13.5" hidden="1" customHeight="1">
      <c r="A965" s="194"/>
      <c r="B965" s="95" t="s">
        <v>6143</v>
      </c>
      <c r="C965" s="199"/>
      <c r="D965" s="103"/>
      <c r="E965" s="104"/>
      <c r="F965" s="104"/>
      <c r="G965" s="104"/>
      <c r="H965" s="105"/>
      <c r="I965" s="96" t="str">
        <f t="shared" si="105"/>
        <v/>
      </c>
      <c r="J965" s="108"/>
      <c r="K965" s="197"/>
    </row>
    <row r="966" spans="1:11" s="88" customFormat="1" ht="13.5" hidden="1" customHeight="1">
      <c r="A966" s="192">
        <v>107</v>
      </c>
      <c r="B966" s="91" t="s">
        <v>6133</v>
      </c>
      <c r="C966" s="117">
        <f>Anexo_01!$I126</f>
        <v>0</v>
      </c>
      <c r="D966" s="97"/>
      <c r="E966" s="98"/>
      <c r="F966" s="98"/>
      <c r="G966" s="98"/>
      <c r="H966" s="99"/>
      <c r="I966" s="92" t="str">
        <f>IF(SUM(D966:H966)=0,"",SUM(D966:H966))</f>
        <v/>
      </c>
      <c r="J966" s="106"/>
      <c r="K966" s="195">
        <f>SUM(I966:I974)</f>
        <v>0</v>
      </c>
    </row>
    <row r="967" spans="1:11" s="88" customFormat="1" ht="13.5" hidden="1" customHeight="1">
      <c r="A967" s="193"/>
      <c r="B967" s="93" t="s">
        <v>6134</v>
      </c>
      <c r="C967" s="113" t="str">
        <f>Anexo_01!$D126</f>
        <v/>
      </c>
      <c r="D967" s="100"/>
      <c r="E967" s="101"/>
      <c r="F967" s="101"/>
      <c r="G967" s="101"/>
      <c r="H967" s="102"/>
      <c r="I967" s="94" t="str">
        <f>IF(SUM(D967:H967)=0,"",SUM(D967:H967))</f>
        <v/>
      </c>
      <c r="J967" s="107"/>
      <c r="K967" s="196"/>
    </row>
    <row r="968" spans="1:11" s="88" customFormat="1" ht="13.5" hidden="1" customHeight="1">
      <c r="A968" s="193"/>
      <c r="B968" s="93" t="s">
        <v>6140</v>
      </c>
      <c r="C968" s="113" t="str">
        <f>Anexo_01!$B126</f>
        <v/>
      </c>
      <c r="D968" s="100"/>
      <c r="E968" s="101"/>
      <c r="F968" s="101"/>
      <c r="G968" s="101"/>
      <c r="H968" s="102"/>
      <c r="I968" s="94" t="str">
        <f t="shared" ref="I968:I974" si="106">IF(SUM(D968:H968)=0,"",SUM(D968:H968))</f>
        <v/>
      </c>
      <c r="J968" s="107"/>
      <c r="K968" s="196"/>
    </row>
    <row r="969" spans="1:11" s="88" customFormat="1" ht="13.5" hidden="1" customHeight="1">
      <c r="A969" s="193"/>
      <c r="B969" s="93" t="s">
        <v>6135</v>
      </c>
      <c r="C969" s="113" t="str">
        <f>CONCATENATE("10",Anexo_01!$P126)</f>
        <v>10</v>
      </c>
      <c r="D969" s="100"/>
      <c r="E969" s="101"/>
      <c r="F969" s="101"/>
      <c r="G969" s="101"/>
      <c r="H969" s="102"/>
      <c r="I969" s="94" t="str">
        <f t="shared" si="106"/>
        <v/>
      </c>
      <c r="J969" s="107"/>
      <c r="K969" s="196"/>
    </row>
    <row r="970" spans="1:11" s="88" customFormat="1" ht="13.5" hidden="1" customHeight="1">
      <c r="A970" s="193"/>
      <c r="B970" s="93" t="s">
        <v>6136</v>
      </c>
      <c r="C970" s="114">
        <f>Anexo_01!$F126</f>
        <v>0</v>
      </c>
      <c r="D970" s="100"/>
      <c r="E970" s="101"/>
      <c r="F970" s="101"/>
      <c r="G970" s="101"/>
      <c r="H970" s="102"/>
      <c r="I970" s="94" t="str">
        <f t="shared" si="106"/>
        <v/>
      </c>
      <c r="J970" s="107"/>
      <c r="K970" s="196"/>
    </row>
    <row r="971" spans="1:11" s="88" customFormat="1" ht="13.5" hidden="1" customHeight="1">
      <c r="A971" s="193"/>
      <c r="B971" s="93" t="s">
        <v>6137</v>
      </c>
      <c r="C971" s="113" t="str">
        <f>Anexo_01!$Q126</f>
        <v/>
      </c>
      <c r="D971" s="100"/>
      <c r="E971" s="101"/>
      <c r="F971" s="101"/>
      <c r="G971" s="101"/>
      <c r="H971" s="102"/>
      <c r="I971" s="94" t="str">
        <f t="shared" si="106"/>
        <v/>
      </c>
      <c r="J971" s="107"/>
      <c r="K971" s="196"/>
    </row>
    <row r="972" spans="1:11" s="88" customFormat="1" ht="13.5" hidden="1" customHeight="1">
      <c r="A972" s="193"/>
      <c r="B972" s="93" t="s">
        <v>6138</v>
      </c>
      <c r="C972" s="115"/>
      <c r="D972" s="100"/>
      <c r="E972" s="101"/>
      <c r="F972" s="101"/>
      <c r="G972" s="101"/>
      <c r="H972" s="102"/>
      <c r="I972" s="94" t="str">
        <f t="shared" si="106"/>
        <v/>
      </c>
      <c r="J972" s="107"/>
      <c r="K972" s="196"/>
    </row>
    <row r="973" spans="1:11" s="88" customFormat="1" ht="13.5" hidden="1" customHeight="1">
      <c r="A973" s="193"/>
      <c r="B973" s="93" t="s">
        <v>6139</v>
      </c>
      <c r="C973" s="198"/>
      <c r="D973" s="100"/>
      <c r="E973" s="101"/>
      <c r="F973" s="101"/>
      <c r="G973" s="101"/>
      <c r="H973" s="102"/>
      <c r="I973" s="94" t="str">
        <f t="shared" si="106"/>
        <v/>
      </c>
      <c r="J973" s="107"/>
      <c r="K973" s="196"/>
    </row>
    <row r="974" spans="1:11" ht="13.5" hidden="1" customHeight="1">
      <c r="A974" s="194"/>
      <c r="B974" s="95" t="s">
        <v>6143</v>
      </c>
      <c r="C974" s="199"/>
      <c r="D974" s="103"/>
      <c r="E974" s="104"/>
      <c r="F974" s="104"/>
      <c r="G974" s="104"/>
      <c r="H974" s="105"/>
      <c r="I974" s="96" t="str">
        <f t="shared" si="106"/>
        <v/>
      </c>
      <c r="J974" s="108"/>
      <c r="K974" s="197"/>
    </row>
    <row r="975" spans="1:11" s="88" customFormat="1" ht="13.5" hidden="1" customHeight="1">
      <c r="A975" s="192">
        <v>108</v>
      </c>
      <c r="B975" s="91" t="s">
        <v>6133</v>
      </c>
      <c r="C975" s="117">
        <f>Anexo_01!$I127</f>
        <v>0</v>
      </c>
      <c r="D975" s="97"/>
      <c r="E975" s="98"/>
      <c r="F975" s="98"/>
      <c r="G975" s="98"/>
      <c r="H975" s="99"/>
      <c r="I975" s="92" t="str">
        <f>IF(SUM(D975:H975)=0,"",SUM(D975:H975))</f>
        <v/>
      </c>
      <c r="J975" s="106"/>
      <c r="K975" s="195">
        <f>SUM(I975:I983)</f>
        <v>0</v>
      </c>
    </row>
    <row r="976" spans="1:11" s="88" customFormat="1" ht="13.5" hidden="1" customHeight="1">
      <c r="A976" s="193"/>
      <c r="B976" s="93" t="s">
        <v>6134</v>
      </c>
      <c r="C976" s="113" t="str">
        <f>Anexo_01!$D127</f>
        <v/>
      </c>
      <c r="D976" s="100"/>
      <c r="E976" s="101"/>
      <c r="F976" s="101"/>
      <c r="G976" s="101"/>
      <c r="H976" s="102"/>
      <c r="I976" s="94" t="str">
        <f>IF(SUM(D976:H976)=0,"",SUM(D976:H976))</f>
        <v/>
      </c>
      <c r="J976" s="107"/>
      <c r="K976" s="196"/>
    </row>
    <row r="977" spans="1:11" s="88" customFormat="1" ht="13.5" hidden="1" customHeight="1">
      <c r="A977" s="193"/>
      <c r="B977" s="93" t="s">
        <v>6140</v>
      </c>
      <c r="C977" s="113" t="str">
        <f>Anexo_01!$B127</f>
        <v/>
      </c>
      <c r="D977" s="100"/>
      <c r="E977" s="101"/>
      <c r="F977" s="101"/>
      <c r="G977" s="101"/>
      <c r="H977" s="102"/>
      <c r="I977" s="94" t="str">
        <f t="shared" ref="I977:I983" si="107">IF(SUM(D977:H977)=0,"",SUM(D977:H977))</f>
        <v/>
      </c>
      <c r="J977" s="107"/>
      <c r="K977" s="196"/>
    </row>
    <row r="978" spans="1:11" s="88" customFormat="1" ht="13.5" hidden="1" customHeight="1">
      <c r="A978" s="193"/>
      <c r="B978" s="93" t="s">
        <v>6135</v>
      </c>
      <c r="C978" s="113" t="str">
        <f>CONCATENATE("10",Anexo_01!$P127)</f>
        <v>10</v>
      </c>
      <c r="D978" s="100"/>
      <c r="E978" s="101"/>
      <c r="F978" s="101"/>
      <c r="G978" s="101"/>
      <c r="H978" s="102"/>
      <c r="I978" s="94" t="str">
        <f t="shared" si="107"/>
        <v/>
      </c>
      <c r="J978" s="107"/>
      <c r="K978" s="196"/>
    </row>
    <row r="979" spans="1:11" s="88" customFormat="1" ht="13.5" hidden="1" customHeight="1">
      <c r="A979" s="193"/>
      <c r="B979" s="93" t="s">
        <v>6136</v>
      </c>
      <c r="C979" s="114">
        <f>Anexo_01!$F127</f>
        <v>0</v>
      </c>
      <c r="D979" s="100"/>
      <c r="E979" s="101"/>
      <c r="F979" s="101"/>
      <c r="G979" s="101"/>
      <c r="H979" s="102"/>
      <c r="I979" s="94" t="str">
        <f t="shared" si="107"/>
        <v/>
      </c>
      <c r="J979" s="107"/>
      <c r="K979" s="196"/>
    </row>
    <row r="980" spans="1:11" s="88" customFormat="1" ht="13.5" hidden="1" customHeight="1">
      <c r="A980" s="193"/>
      <c r="B980" s="93" t="s">
        <v>6137</v>
      </c>
      <c r="C980" s="113" t="str">
        <f>Anexo_01!$Q127</f>
        <v/>
      </c>
      <c r="D980" s="100"/>
      <c r="E980" s="101"/>
      <c r="F980" s="101"/>
      <c r="G980" s="101"/>
      <c r="H980" s="102"/>
      <c r="I980" s="94" t="str">
        <f t="shared" si="107"/>
        <v/>
      </c>
      <c r="J980" s="107"/>
      <c r="K980" s="196"/>
    </row>
    <row r="981" spans="1:11" s="88" customFormat="1" ht="13.5" hidden="1" customHeight="1">
      <c r="A981" s="193"/>
      <c r="B981" s="93" t="s">
        <v>6138</v>
      </c>
      <c r="C981" s="115"/>
      <c r="D981" s="100"/>
      <c r="E981" s="101"/>
      <c r="F981" s="101"/>
      <c r="G981" s="101"/>
      <c r="H981" s="102"/>
      <c r="I981" s="94" t="str">
        <f t="shared" si="107"/>
        <v/>
      </c>
      <c r="J981" s="107"/>
      <c r="K981" s="196"/>
    </row>
    <row r="982" spans="1:11" s="88" customFormat="1" ht="13.5" hidden="1" customHeight="1">
      <c r="A982" s="193"/>
      <c r="B982" s="93" t="s">
        <v>6139</v>
      </c>
      <c r="C982" s="198"/>
      <c r="D982" s="100"/>
      <c r="E982" s="101"/>
      <c r="F982" s="101"/>
      <c r="G982" s="101"/>
      <c r="H982" s="102"/>
      <c r="I982" s="94" t="str">
        <f t="shared" si="107"/>
        <v/>
      </c>
      <c r="J982" s="107"/>
      <c r="K982" s="196"/>
    </row>
    <row r="983" spans="1:11" ht="13.5" hidden="1" customHeight="1">
      <c r="A983" s="194"/>
      <c r="B983" s="95" t="s">
        <v>6143</v>
      </c>
      <c r="C983" s="199"/>
      <c r="D983" s="103"/>
      <c r="E983" s="104"/>
      <c r="F983" s="104"/>
      <c r="G983" s="104"/>
      <c r="H983" s="105"/>
      <c r="I983" s="96" t="str">
        <f t="shared" si="107"/>
        <v/>
      </c>
      <c r="J983" s="108"/>
      <c r="K983" s="197"/>
    </row>
    <row r="984" spans="1:11" s="88" customFormat="1" ht="13.5" hidden="1" customHeight="1">
      <c r="A984" s="192">
        <v>109</v>
      </c>
      <c r="B984" s="91" t="s">
        <v>6133</v>
      </c>
      <c r="C984" s="117">
        <f>Anexo_01!$I128</f>
        <v>0</v>
      </c>
      <c r="D984" s="97"/>
      <c r="E984" s="98"/>
      <c r="F984" s="98"/>
      <c r="G984" s="98"/>
      <c r="H984" s="99"/>
      <c r="I984" s="92" t="str">
        <f>IF(SUM(D984:H984)=0,"",SUM(D984:H984))</f>
        <v/>
      </c>
      <c r="J984" s="106"/>
      <c r="K984" s="195">
        <f>SUM(I984:I992)</f>
        <v>0</v>
      </c>
    </row>
    <row r="985" spans="1:11" s="88" customFormat="1" ht="13.5" hidden="1" customHeight="1">
      <c r="A985" s="193"/>
      <c r="B985" s="93" t="s">
        <v>6134</v>
      </c>
      <c r="C985" s="113" t="str">
        <f>Anexo_01!$D128</f>
        <v/>
      </c>
      <c r="D985" s="100"/>
      <c r="E985" s="101"/>
      <c r="F985" s="101"/>
      <c r="G985" s="101"/>
      <c r="H985" s="102"/>
      <c r="I985" s="94" t="str">
        <f>IF(SUM(D985:H985)=0,"",SUM(D985:H985))</f>
        <v/>
      </c>
      <c r="J985" s="107"/>
      <c r="K985" s="196"/>
    </row>
    <row r="986" spans="1:11" s="88" customFormat="1" ht="13.5" hidden="1" customHeight="1">
      <c r="A986" s="193"/>
      <c r="B986" s="93" t="s">
        <v>6140</v>
      </c>
      <c r="C986" s="113" t="str">
        <f>Anexo_01!$B128</f>
        <v/>
      </c>
      <c r="D986" s="100"/>
      <c r="E986" s="101"/>
      <c r="F986" s="101"/>
      <c r="G986" s="101"/>
      <c r="H986" s="102"/>
      <c r="I986" s="94" t="str">
        <f t="shared" ref="I986:I992" si="108">IF(SUM(D986:H986)=0,"",SUM(D986:H986))</f>
        <v/>
      </c>
      <c r="J986" s="107"/>
      <c r="K986" s="196"/>
    </row>
    <row r="987" spans="1:11" s="88" customFormat="1" ht="13.5" hidden="1" customHeight="1">
      <c r="A987" s="193"/>
      <c r="B987" s="93" t="s">
        <v>6135</v>
      </c>
      <c r="C987" s="113" t="str">
        <f>CONCATENATE("10",Anexo_01!$P128)</f>
        <v>10</v>
      </c>
      <c r="D987" s="100"/>
      <c r="E987" s="101"/>
      <c r="F987" s="101"/>
      <c r="G987" s="101"/>
      <c r="H987" s="102"/>
      <c r="I987" s="94" t="str">
        <f t="shared" si="108"/>
        <v/>
      </c>
      <c r="J987" s="107"/>
      <c r="K987" s="196"/>
    </row>
    <row r="988" spans="1:11" s="88" customFormat="1" ht="13.5" hidden="1" customHeight="1">
      <c r="A988" s="193"/>
      <c r="B988" s="93" t="s">
        <v>6136</v>
      </c>
      <c r="C988" s="114">
        <f>Anexo_01!$F128</f>
        <v>0</v>
      </c>
      <c r="D988" s="100"/>
      <c r="E988" s="101"/>
      <c r="F988" s="101"/>
      <c r="G988" s="101"/>
      <c r="H988" s="102"/>
      <c r="I988" s="94" t="str">
        <f t="shared" si="108"/>
        <v/>
      </c>
      <c r="J988" s="107"/>
      <c r="K988" s="196"/>
    </row>
    <row r="989" spans="1:11" s="88" customFormat="1" ht="13.5" hidden="1" customHeight="1">
      <c r="A989" s="193"/>
      <c r="B989" s="93" t="s">
        <v>6137</v>
      </c>
      <c r="C989" s="113" t="str">
        <f>Anexo_01!$Q128</f>
        <v/>
      </c>
      <c r="D989" s="100"/>
      <c r="E989" s="101"/>
      <c r="F989" s="101"/>
      <c r="G989" s="101"/>
      <c r="H989" s="102"/>
      <c r="I989" s="94" t="str">
        <f t="shared" si="108"/>
        <v/>
      </c>
      <c r="J989" s="107"/>
      <c r="K989" s="196"/>
    </row>
    <row r="990" spans="1:11" s="88" customFormat="1" ht="13.5" hidden="1" customHeight="1">
      <c r="A990" s="193"/>
      <c r="B990" s="93" t="s">
        <v>6138</v>
      </c>
      <c r="C990" s="115"/>
      <c r="D990" s="100"/>
      <c r="E990" s="101"/>
      <c r="F990" s="101"/>
      <c r="G990" s="101"/>
      <c r="H990" s="102"/>
      <c r="I990" s="94" t="str">
        <f t="shared" si="108"/>
        <v/>
      </c>
      <c r="J990" s="107"/>
      <c r="K990" s="196"/>
    </row>
    <row r="991" spans="1:11" s="88" customFormat="1" ht="13.5" hidden="1" customHeight="1">
      <c r="A991" s="193"/>
      <c r="B991" s="93" t="s">
        <v>6139</v>
      </c>
      <c r="C991" s="198"/>
      <c r="D991" s="100"/>
      <c r="E991" s="101"/>
      <c r="F991" s="101"/>
      <c r="G991" s="101"/>
      <c r="H991" s="102"/>
      <c r="I991" s="94" t="str">
        <f t="shared" si="108"/>
        <v/>
      </c>
      <c r="J991" s="107"/>
      <c r="K991" s="196"/>
    </row>
    <row r="992" spans="1:11" ht="13.5" hidden="1" customHeight="1">
      <c r="A992" s="194"/>
      <c r="B992" s="95" t="s">
        <v>6143</v>
      </c>
      <c r="C992" s="199"/>
      <c r="D992" s="103"/>
      <c r="E992" s="104"/>
      <c r="F992" s="104"/>
      <c r="G992" s="104"/>
      <c r="H992" s="105"/>
      <c r="I992" s="96" t="str">
        <f t="shared" si="108"/>
        <v/>
      </c>
      <c r="J992" s="108"/>
      <c r="K992" s="197"/>
    </row>
    <row r="993" spans="1:11" s="88" customFormat="1" ht="13.5" hidden="1" customHeight="1">
      <c r="A993" s="192">
        <v>110</v>
      </c>
      <c r="B993" s="91" t="s">
        <v>6133</v>
      </c>
      <c r="C993" s="117">
        <f>Anexo_01!$I129</f>
        <v>0</v>
      </c>
      <c r="D993" s="97"/>
      <c r="E993" s="98"/>
      <c r="F993" s="98"/>
      <c r="G993" s="98"/>
      <c r="H993" s="99"/>
      <c r="I993" s="92" t="str">
        <f>IF(SUM(D993:H993)=0,"",SUM(D993:H993))</f>
        <v/>
      </c>
      <c r="J993" s="106"/>
      <c r="K993" s="195">
        <f>SUM(I993:I1001)</f>
        <v>0</v>
      </c>
    </row>
    <row r="994" spans="1:11" s="88" customFormat="1" ht="13.5" hidden="1" customHeight="1">
      <c r="A994" s="193"/>
      <c r="B994" s="93" t="s">
        <v>6134</v>
      </c>
      <c r="C994" s="113" t="str">
        <f>Anexo_01!$D129</f>
        <v/>
      </c>
      <c r="D994" s="100"/>
      <c r="E994" s="101"/>
      <c r="F994" s="101"/>
      <c r="G994" s="101"/>
      <c r="H994" s="102"/>
      <c r="I994" s="94" t="str">
        <f>IF(SUM(D994:H994)=0,"",SUM(D994:H994))</f>
        <v/>
      </c>
      <c r="J994" s="107"/>
      <c r="K994" s="196"/>
    </row>
    <row r="995" spans="1:11" s="88" customFormat="1" ht="13.5" hidden="1" customHeight="1">
      <c r="A995" s="193"/>
      <c r="B995" s="93" t="s">
        <v>6140</v>
      </c>
      <c r="C995" s="113" t="str">
        <f>Anexo_01!$B129</f>
        <v/>
      </c>
      <c r="D995" s="100"/>
      <c r="E995" s="101"/>
      <c r="F995" s="101"/>
      <c r="G995" s="101"/>
      <c r="H995" s="102"/>
      <c r="I995" s="94" t="str">
        <f t="shared" ref="I995:I1001" si="109">IF(SUM(D995:H995)=0,"",SUM(D995:H995))</f>
        <v/>
      </c>
      <c r="J995" s="107"/>
      <c r="K995" s="196"/>
    </row>
    <row r="996" spans="1:11" s="88" customFormat="1" ht="13.5" hidden="1" customHeight="1">
      <c r="A996" s="193"/>
      <c r="B996" s="93" t="s">
        <v>6135</v>
      </c>
      <c r="C996" s="113" t="str">
        <f>CONCATENATE("10",Anexo_01!$P129)</f>
        <v>10</v>
      </c>
      <c r="D996" s="100"/>
      <c r="E996" s="101"/>
      <c r="F996" s="101"/>
      <c r="G996" s="101"/>
      <c r="H996" s="102"/>
      <c r="I996" s="94" t="str">
        <f t="shared" si="109"/>
        <v/>
      </c>
      <c r="J996" s="107"/>
      <c r="K996" s="196"/>
    </row>
    <row r="997" spans="1:11" s="88" customFormat="1" ht="13.5" hidden="1" customHeight="1">
      <c r="A997" s="193"/>
      <c r="B997" s="93" t="s">
        <v>6136</v>
      </c>
      <c r="C997" s="114">
        <f>Anexo_01!$F129</f>
        <v>0</v>
      </c>
      <c r="D997" s="100"/>
      <c r="E997" s="101"/>
      <c r="F997" s="101"/>
      <c r="G997" s="101"/>
      <c r="H997" s="102"/>
      <c r="I997" s="94" t="str">
        <f t="shared" si="109"/>
        <v/>
      </c>
      <c r="J997" s="107"/>
      <c r="K997" s="196"/>
    </row>
    <row r="998" spans="1:11" s="88" customFormat="1" ht="13.5" hidden="1" customHeight="1">
      <c r="A998" s="193"/>
      <c r="B998" s="93" t="s">
        <v>6137</v>
      </c>
      <c r="C998" s="113" t="str">
        <f>Anexo_01!$Q129</f>
        <v/>
      </c>
      <c r="D998" s="100"/>
      <c r="E998" s="101"/>
      <c r="F998" s="101"/>
      <c r="G998" s="101"/>
      <c r="H998" s="102"/>
      <c r="I998" s="94" t="str">
        <f t="shared" si="109"/>
        <v/>
      </c>
      <c r="J998" s="107"/>
      <c r="K998" s="196"/>
    </row>
    <row r="999" spans="1:11" s="88" customFormat="1" ht="13.5" hidden="1" customHeight="1">
      <c r="A999" s="193"/>
      <c r="B999" s="93" t="s">
        <v>6138</v>
      </c>
      <c r="C999" s="115"/>
      <c r="D999" s="100"/>
      <c r="E999" s="101"/>
      <c r="F999" s="101"/>
      <c r="G999" s="101"/>
      <c r="H999" s="102"/>
      <c r="I999" s="94" t="str">
        <f t="shared" si="109"/>
        <v/>
      </c>
      <c r="J999" s="107"/>
      <c r="K999" s="196"/>
    </row>
    <row r="1000" spans="1:11" s="88" customFormat="1" ht="13.5" hidden="1" customHeight="1">
      <c r="A1000" s="193"/>
      <c r="B1000" s="93" t="s">
        <v>6139</v>
      </c>
      <c r="C1000" s="198"/>
      <c r="D1000" s="100"/>
      <c r="E1000" s="101"/>
      <c r="F1000" s="101"/>
      <c r="G1000" s="101"/>
      <c r="H1000" s="102"/>
      <c r="I1000" s="94" t="str">
        <f t="shared" si="109"/>
        <v/>
      </c>
      <c r="J1000" s="107"/>
      <c r="K1000" s="196"/>
    </row>
    <row r="1001" spans="1:11" ht="13.5" hidden="1" customHeight="1">
      <c r="A1001" s="194"/>
      <c r="B1001" s="95" t="s">
        <v>6143</v>
      </c>
      <c r="C1001" s="199"/>
      <c r="D1001" s="103"/>
      <c r="E1001" s="104"/>
      <c r="F1001" s="104"/>
      <c r="G1001" s="104"/>
      <c r="H1001" s="105"/>
      <c r="I1001" s="96" t="str">
        <f t="shared" si="109"/>
        <v/>
      </c>
      <c r="J1001" s="108"/>
      <c r="K1001" s="197"/>
    </row>
    <row r="1002" spans="1:11" s="88" customFormat="1" ht="13.5" hidden="1" customHeight="1">
      <c r="A1002" s="192">
        <v>111</v>
      </c>
      <c r="B1002" s="91" t="s">
        <v>6133</v>
      </c>
      <c r="C1002" s="117">
        <f>Anexo_01!$I130</f>
        <v>0</v>
      </c>
      <c r="D1002" s="97"/>
      <c r="E1002" s="98"/>
      <c r="F1002" s="98"/>
      <c r="G1002" s="98"/>
      <c r="H1002" s="99"/>
      <c r="I1002" s="92" t="str">
        <f>IF(SUM(D1002:H1002)=0,"",SUM(D1002:H1002))</f>
        <v/>
      </c>
      <c r="J1002" s="106"/>
      <c r="K1002" s="195">
        <f>SUM(I1002:I1010)</f>
        <v>0</v>
      </c>
    </row>
    <row r="1003" spans="1:11" s="88" customFormat="1" ht="13.5" hidden="1" customHeight="1">
      <c r="A1003" s="193"/>
      <c r="B1003" s="93" t="s">
        <v>6134</v>
      </c>
      <c r="C1003" s="113" t="str">
        <f>Anexo_01!$D130</f>
        <v/>
      </c>
      <c r="D1003" s="100"/>
      <c r="E1003" s="101"/>
      <c r="F1003" s="101"/>
      <c r="G1003" s="101"/>
      <c r="H1003" s="102"/>
      <c r="I1003" s="94" t="str">
        <f>IF(SUM(D1003:H1003)=0,"",SUM(D1003:H1003))</f>
        <v/>
      </c>
      <c r="J1003" s="107"/>
      <c r="K1003" s="196"/>
    </row>
    <row r="1004" spans="1:11" s="88" customFormat="1" ht="13.5" hidden="1" customHeight="1">
      <c r="A1004" s="193"/>
      <c r="B1004" s="93" t="s">
        <v>6140</v>
      </c>
      <c r="C1004" s="113" t="str">
        <f>Anexo_01!$B130</f>
        <v/>
      </c>
      <c r="D1004" s="100"/>
      <c r="E1004" s="101"/>
      <c r="F1004" s="101"/>
      <c r="G1004" s="101"/>
      <c r="H1004" s="102"/>
      <c r="I1004" s="94" t="str">
        <f t="shared" ref="I1004:I1010" si="110">IF(SUM(D1004:H1004)=0,"",SUM(D1004:H1004))</f>
        <v/>
      </c>
      <c r="J1004" s="107"/>
      <c r="K1004" s="196"/>
    </row>
    <row r="1005" spans="1:11" s="88" customFormat="1" ht="13.5" hidden="1" customHeight="1">
      <c r="A1005" s="193"/>
      <c r="B1005" s="93" t="s">
        <v>6135</v>
      </c>
      <c r="C1005" s="113" t="str">
        <f>CONCATENATE("10",Anexo_01!$P130)</f>
        <v>10</v>
      </c>
      <c r="D1005" s="100"/>
      <c r="E1005" s="101"/>
      <c r="F1005" s="101"/>
      <c r="G1005" s="101"/>
      <c r="H1005" s="102"/>
      <c r="I1005" s="94" t="str">
        <f t="shared" si="110"/>
        <v/>
      </c>
      <c r="J1005" s="107"/>
      <c r="K1005" s="196"/>
    </row>
    <row r="1006" spans="1:11" s="88" customFormat="1" ht="13.5" hidden="1" customHeight="1">
      <c r="A1006" s="193"/>
      <c r="B1006" s="93" t="s">
        <v>6136</v>
      </c>
      <c r="C1006" s="114">
        <f>Anexo_01!$F130</f>
        <v>0</v>
      </c>
      <c r="D1006" s="100"/>
      <c r="E1006" s="101"/>
      <c r="F1006" s="101"/>
      <c r="G1006" s="101"/>
      <c r="H1006" s="102"/>
      <c r="I1006" s="94" t="str">
        <f t="shared" si="110"/>
        <v/>
      </c>
      <c r="J1006" s="107"/>
      <c r="K1006" s="196"/>
    </row>
    <row r="1007" spans="1:11" s="88" customFormat="1" ht="13.5" hidden="1" customHeight="1">
      <c r="A1007" s="193"/>
      <c r="B1007" s="93" t="s">
        <v>6137</v>
      </c>
      <c r="C1007" s="113" t="str">
        <f>Anexo_01!$Q130</f>
        <v/>
      </c>
      <c r="D1007" s="100"/>
      <c r="E1007" s="101"/>
      <c r="F1007" s="101"/>
      <c r="G1007" s="101"/>
      <c r="H1007" s="102"/>
      <c r="I1007" s="94" t="str">
        <f t="shared" si="110"/>
        <v/>
      </c>
      <c r="J1007" s="107"/>
      <c r="K1007" s="196"/>
    </row>
    <row r="1008" spans="1:11" s="88" customFormat="1" ht="13.5" hidden="1" customHeight="1">
      <c r="A1008" s="193"/>
      <c r="B1008" s="93" t="s">
        <v>6138</v>
      </c>
      <c r="C1008" s="115"/>
      <c r="D1008" s="100"/>
      <c r="E1008" s="101"/>
      <c r="F1008" s="101"/>
      <c r="G1008" s="101"/>
      <c r="H1008" s="102"/>
      <c r="I1008" s="94" t="str">
        <f t="shared" si="110"/>
        <v/>
      </c>
      <c r="J1008" s="107"/>
      <c r="K1008" s="196"/>
    </row>
    <row r="1009" spans="1:11" s="88" customFormat="1" ht="13.5" hidden="1" customHeight="1">
      <c r="A1009" s="193"/>
      <c r="B1009" s="93" t="s">
        <v>6139</v>
      </c>
      <c r="C1009" s="198"/>
      <c r="D1009" s="100"/>
      <c r="E1009" s="101"/>
      <c r="F1009" s="101"/>
      <c r="G1009" s="101"/>
      <c r="H1009" s="102"/>
      <c r="I1009" s="94" t="str">
        <f t="shared" si="110"/>
        <v/>
      </c>
      <c r="J1009" s="107"/>
      <c r="K1009" s="196"/>
    </row>
    <row r="1010" spans="1:11" ht="13.5" hidden="1" customHeight="1">
      <c r="A1010" s="194"/>
      <c r="B1010" s="95" t="s">
        <v>6143</v>
      </c>
      <c r="C1010" s="199"/>
      <c r="D1010" s="103"/>
      <c r="E1010" s="104"/>
      <c r="F1010" s="104"/>
      <c r="G1010" s="104"/>
      <c r="H1010" s="105"/>
      <c r="I1010" s="96" t="str">
        <f t="shared" si="110"/>
        <v/>
      </c>
      <c r="J1010" s="108"/>
      <c r="K1010" s="197"/>
    </row>
    <row r="1011" spans="1:11" s="88" customFormat="1" ht="13.5" hidden="1" customHeight="1">
      <c r="A1011" s="192">
        <v>112</v>
      </c>
      <c r="B1011" s="91" t="s">
        <v>6133</v>
      </c>
      <c r="C1011" s="117">
        <f>Anexo_01!$I131</f>
        <v>0</v>
      </c>
      <c r="D1011" s="97"/>
      <c r="E1011" s="98"/>
      <c r="F1011" s="98"/>
      <c r="G1011" s="98"/>
      <c r="H1011" s="99"/>
      <c r="I1011" s="92" t="str">
        <f>IF(SUM(D1011:H1011)=0,"",SUM(D1011:H1011))</f>
        <v/>
      </c>
      <c r="J1011" s="106"/>
      <c r="K1011" s="195">
        <f>SUM(I1011:I1019)</f>
        <v>0</v>
      </c>
    </row>
    <row r="1012" spans="1:11" s="88" customFormat="1" ht="13.5" hidden="1" customHeight="1">
      <c r="A1012" s="193"/>
      <c r="B1012" s="93" t="s">
        <v>6134</v>
      </c>
      <c r="C1012" s="113" t="str">
        <f>Anexo_01!$D131</f>
        <v/>
      </c>
      <c r="D1012" s="100"/>
      <c r="E1012" s="101"/>
      <c r="F1012" s="101"/>
      <c r="G1012" s="101"/>
      <c r="H1012" s="102"/>
      <c r="I1012" s="94" t="str">
        <f>IF(SUM(D1012:H1012)=0,"",SUM(D1012:H1012))</f>
        <v/>
      </c>
      <c r="J1012" s="107"/>
      <c r="K1012" s="196"/>
    </row>
    <row r="1013" spans="1:11" s="88" customFormat="1" ht="13.5" hidden="1" customHeight="1">
      <c r="A1013" s="193"/>
      <c r="B1013" s="93" t="s">
        <v>6140</v>
      </c>
      <c r="C1013" s="113" t="str">
        <f>Anexo_01!$B131</f>
        <v/>
      </c>
      <c r="D1013" s="100"/>
      <c r="E1013" s="101"/>
      <c r="F1013" s="101"/>
      <c r="G1013" s="101"/>
      <c r="H1013" s="102"/>
      <c r="I1013" s="94" t="str">
        <f t="shared" ref="I1013:I1019" si="111">IF(SUM(D1013:H1013)=0,"",SUM(D1013:H1013))</f>
        <v/>
      </c>
      <c r="J1013" s="107"/>
      <c r="K1013" s="196"/>
    </row>
    <row r="1014" spans="1:11" s="88" customFormat="1" ht="13.5" hidden="1" customHeight="1">
      <c r="A1014" s="193"/>
      <c r="B1014" s="93" t="s">
        <v>6135</v>
      </c>
      <c r="C1014" s="113" t="str">
        <f>CONCATENATE("10",Anexo_01!$P131)</f>
        <v>10</v>
      </c>
      <c r="D1014" s="100"/>
      <c r="E1014" s="101"/>
      <c r="F1014" s="101"/>
      <c r="G1014" s="101"/>
      <c r="H1014" s="102"/>
      <c r="I1014" s="94" t="str">
        <f t="shared" si="111"/>
        <v/>
      </c>
      <c r="J1014" s="107"/>
      <c r="K1014" s="196"/>
    </row>
    <row r="1015" spans="1:11" s="88" customFormat="1" ht="13.5" hidden="1" customHeight="1">
      <c r="A1015" s="193"/>
      <c r="B1015" s="93" t="s">
        <v>6136</v>
      </c>
      <c r="C1015" s="114">
        <f>Anexo_01!$F131</f>
        <v>0</v>
      </c>
      <c r="D1015" s="100"/>
      <c r="E1015" s="101"/>
      <c r="F1015" s="101"/>
      <c r="G1015" s="101"/>
      <c r="H1015" s="102"/>
      <c r="I1015" s="94" t="str">
        <f t="shared" si="111"/>
        <v/>
      </c>
      <c r="J1015" s="107"/>
      <c r="K1015" s="196"/>
    </row>
    <row r="1016" spans="1:11" s="88" customFormat="1" ht="13.5" hidden="1" customHeight="1">
      <c r="A1016" s="193"/>
      <c r="B1016" s="93" t="s">
        <v>6137</v>
      </c>
      <c r="C1016" s="113" t="str">
        <f>Anexo_01!$Q131</f>
        <v/>
      </c>
      <c r="D1016" s="100"/>
      <c r="E1016" s="101"/>
      <c r="F1016" s="101"/>
      <c r="G1016" s="101"/>
      <c r="H1016" s="102"/>
      <c r="I1016" s="94" t="str">
        <f t="shared" si="111"/>
        <v/>
      </c>
      <c r="J1016" s="107"/>
      <c r="K1016" s="196"/>
    </row>
    <row r="1017" spans="1:11" s="88" customFormat="1" ht="13.5" hidden="1" customHeight="1">
      <c r="A1017" s="193"/>
      <c r="B1017" s="93" t="s">
        <v>6138</v>
      </c>
      <c r="C1017" s="115"/>
      <c r="D1017" s="100"/>
      <c r="E1017" s="101"/>
      <c r="F1017" s="101"/>
      <c r="G1017" s="101"/>
      <c r="H1017" s="102"/>
      <c r="I1017" s="94" t="str">
        <f t="shared" si="111"/>
        <v/>
      </c>
      <c r="J1017" s="107"/>
      <c r="K1017" s="196"/>
    </row>
    <row r="1018" spans="1:11" s="88" customFormat="1" ht="13.5" hidden="1" customHeight="1">
      <c r="A1018" s="193"/>
      <c r="B1018" s="93" t="s">
        <v>6139</v>
      </c>
      <c r="C1018" s="198"/>
      <c r="D1018" s="100"/>
      <c r="E1018" s="101"/>
      <c r="F1018" s="101"/>
      <c r="G1018" s="101"/>
      <c r="H1018" s="102"/>
      <c r="I1018" s="94" t="str">
        <f t="shared" si="111"/>
        <v/>
      </c>
      <c r="J1018" s="107"/>
      <c r="K1018" s="196"/>
    </row>
    <row r="1019" spans="1:11" ht="13.5" hidden="1" customHeight="1">
      <c r="A1019" s="194"/>
      <c r="B1019" s="95" t="s">
        <v>6143</v>
      </c>
      <c r="C1019" s="199"/>
      <c r="D1019" s="103"/>
      <c r="E1019" s="104"/>
      <c r="F1019" s="104"/>
      <c r="G1019" s="104"/>
      <c r="H1019" s="105"/>
      <c r="I1019" s="96" t="str">
        <f t="shared" si="111"/>
        <v/>
      </c>
      <c r="J1019" s="108"/>
      <c r="K1019" s="197"/>
    </row>
    <row r="1020" spans="1:11" s="88" customFormat="1" ht="13.5" hidden="1" customHeight="1">
      <c r="A1020" s="192">
        <v>113</v>
      </c>
      <c r="B1020" s="91" t="s">
        <v>6133</v>
      </c>
      <c r="C1020" s="117">
        <f>Anexo_01!$I132</f>
        <v>0</v>
      </c>
      <c r="D1020" s="97"/>
      <c r="E1020" s="98"/>
      <c r="F1020" s="98"/>
      <c r="G1020" s="98"/>
      <c r="H1020" s="99"/>
      <c r="I1020" s="92" t="str">
        <f>IF(SUM(D1020:H1020)=0,"",SUM(D1020:H1020))</f>
        <v/>
      </c>
      <c r="J1020" s="106"/>
      <c r="K1020" s="195">
        <f>SUM(I1020:I1028)</f>
        <v>0</v>
      </c>
    </row>
    <row r="1021" spans="1:11" s="88" customFormat="1" ht="13.5" hidden="1" customHeight="1">
      <c r="A1021" s="193"/>
      <c r="B1021" s="93" t="s">
        <v>6134</v>
      </c>
      <c r="C1021" s="113" t="str">
        <f>Anexo_01!$D132</f>
        <v/>
      </c>
      <c r="D1021" s="100"/>
      <c r="E1021" s="101"/>
      <c r="F1021" s="101"/>
      <c r="G1021" s="101"/>
      <c r="H1021" s="102"/>
      <c r="I1021" s="94" t="str">
        <f>IF(SUM(D1021:H1021)=0,"",SUM(D1021:H1021))</f>
        <v/>
      </c>
      <c r="J1021" s="107"/>
      <c r="K1021" s="196"/>
    </row>
    <row r="1022" spans="1:11" s="88" customFormat="1" ht="13.5" hidden="1" customHeight="1">
      <c r="A1022" s="193"/>
      <c r="B1022" s="93" t="s">
        <v>6140</v>
      </c>
      <c r="C1022" s="113" t="str">
        <f>Anexo_01!$B132</f>
        <v/>
      </c>
      <c r="D1022" s="100"/>
      <c r="E1022" s="101"/>
      <c r="F1022" s="101"/>
      <c r="G1022" s="101"/>
      <c r="H1022" s="102"/>
      <c r="I1022" s="94" t="str">
        <f t="shared" ref="I1022:I1028" si="112">IF(SUM(D1022:H1022)=0,"",SUM(D1022:H1022))</f>
        <v/>
      </c>
      <c r="J1022" s="107"/>
      <c r="K1022" s="196"/>
    </row>
    <row r="1023" spans="1:11" s="88" customFormat="1" ht="13.5" hidden="1" customHeight="1">
      <c r="A1023" s="193"/>
      <c r="B1023" s="93" t="s">
        <v>6135</v>
      </c>
      <c r="C1023" s="113" t="str">
        <f>CONCATENATE("10",Anexo_01!$P132)</f>
        <v>10</v>
      </c>
      <c r="D1023" s="100"/>
      <c r="E1023" s="101"/>
      <c r="F1023" s="101"/>
      <c r="G1023" s="101"/>
      <c r="H1023" s="102"/>
      <c r="I1023" s="94" t="str">
        <f t="shared" si="112"/>
        <v/>
      </c>
      <c r="J1023" s="107"/>
      <c r="K1023" s="196"/>
    </row>
    <row r="1024" spans="1:11" s="88" customFormat="1" ht="13.5" hidden="1" customHeight="1">
      <c r="A1024" s="193"/>
      <c r="B1024" s="93" t="s">
        <v>6136</v>
      </c>
      <c r="C1024" s="114">
        <f>Anexo_01!$F132</f>
        <v>0</v>
      </c>
      <c r="D1024" s="100"/>
      <c r="E1024" s="101"/>
      <c r="F1024" s="101"/>
      <c r="G1024" s="101"/>
      <c r="H1024" s="102"/>
      <c r="I1024" s="94" t="str">
        <f t="shared" si="112"/>
        <v/>
      </c>
      <c r="J1024" s="107"/>
      <c r="K1024" s="196"/>
    </row>
    <row r="1025" spans="1:11" s="88" customFormat="1" ht="13.5" hidden="1" customHeight="1">
      <c r="A1025" s="193"/>
      <c r="B1025" s="93" t="s">
        <v>6137</v>
      </c>
      <c r="C1025" s="113" t="str">
        <f>Anexo_01!$Q132</f>
        <v/>
      </c>
      <c r="D1025" s="100"/>
      <c r="E1025" s="101"/>
      <c r="F1025" s="101"/>
      <c r="G1025" s="101"/>
      <c r="H1025" s="102"/>
      <c r="I1025" s="94" t="str">
        <f t="shared" si="112"/>
        <v/>
      </c>
      <c r="J1025" s="107"/>
      <c r="K1025" s="196"/>
    </row>
    <row r="1026" spans="1:11" s="88" customFormat="1" ht="13.5" hidden="1" customHeight="1">
      <c r="A1026" s="193"/>
      <c r="B1026" s="93" t="s">
        <v>6138</v>
      </c>
      <c r="C1026" s="115"/>
      <c r="D1026" s="100"/>
      <c r="E1026" s="101"/>
      <c r="F1026" s="101"/>
      <c r="G1026" s="101"/>
      <c r="H1026" s="102"/>
      <c r="I1026" s="94" t="str">
        <f t="shared" si="112"/>
        <v/>
      </c>
      <c r="J1026" s="107"/>
      <c r="K1026" s="196"/>
    </row>
    <row r="1027" spans="1:11" s="88" customFormat="1" ht="13.5" hidden="1" customHeight="1">
      <c r="A1027" s="193"/>
      <c r="B1027" s="93" t="s">
        <v>6139</v>
      </c>
      <c r="C1027" s="198"/>
      <c r="D1027" s="100"/>
      <c r="E1027" s="101"/>
      <c r="F1027" s="101"/>
      <c r="G1027" s="101"/>
      <c r="H1027" s="102"/>
      <c r="I1027" s="94" t="str">
        <f t="shared" si="112"/>
        <v/>
      </c>
      <c r="J1027" s="107"/>
      <c r="K1027" s="196"/>
    </row>
    <row r="1028" spans="1:11" ht="13.5" hidden="1" customHeight="1">
      <c r="A1028" s="194"/>
      <c r="B1028" s="95" t="s">
        <v>6143</v>
      </c>
      <c r="C1028" s="199"/>
      <c r="D1028" s="103"/>
      <c r="E1028" s="104"/>
      <c r="F1028" s="104"/>
      <c r="G1028" s="104"/>
      <c r="H1028" s="105"/>
      <c r="I1028" s="96" t="str">
        <f t="shared" si="112"/>
        <v/>
      </c>
      <c r="J1028" s="108"/>
      <c r="K1028" s="197"/>
    </row>
    <row r="1029" spans="1:11" s="88" customFormat="1" ht="13.5" hidden="1" customHeight="1">
      <c r="A1029" s="192">
        <v>114</v>
      </c>
      <c r="B1029" s="91" t="s">
        <v>6133</v>
      </c>
      <c r="C1029" s="117">
        <f>Anexo_01!$I133</f>
        <v>0</v>
      </c>
      <c r="D1029" s="97"/>
      <c r="E1029" s="98"/>
      <c r="F1029" s="98"/>
      <c r="G1029" s="98"/>
      <c r="H1029" s="99"/>
      <c r="I1029" s="92" t="str">
        <f>IF(SUM(D1029:H1029)=0,"",SUM(D1029:H1029))</f>
        <v/>
      </c>
      <c r="J1029" s="106"/>
      <c r="K1029" s="195">
        <f>SUM(I1029:I1037)</f>
        <v>0</v>
      </c>
    </row>
    <row r="1030" spans="1:11" s="88" customFormat="1" ht="13.5" hidden="1" customHeight="1">
      <c r="A1030" s="193"/>
      <c r="B1030" s="93" t="s">
        <v>6134</v>
      </c>
      <c r="C1030" s="113" t="str">
        <f>Anexo_01!$D133</f>
        <v/>
      </c>
      <c r="D1030" s="100"/>
      <c r="E1030" s="101"/>
      <c r="F1030" s="101"/>
      <c r="G1030" s="101"/>
      <c r="H1030" s="102"/>
      <c r="I1030" s="94" t="str">
        <f>IF(SUM(D1030:H1030)=0,"",SUM(D1030:H1030))</f>
        <v/>
      </c>
      <c r="J1030" s="107"/>
      <c r="K1030" s="196"/>
    </row>
    <row r="1031" spans="1:11" s="88" customFormat="1" ht="13.5" hidden="1" customHeight="1">
      <c r="A1031" s="193"/>
      <c r="B1031" s="93" t="s">
        <v>6140</v>
      </c>
      <c r="C1031" s="113" t="str">
        <f>Anexo_01!$B133</f>
        <v/>
      </c>
      <c r="D1031" s="100"/>
      <c r="E1031" s="101"/>
      <c r="F1031" s="101"/>
      <c r="G1031" s="101"/>
      <c r="H1031" s="102"/>
      <c r="I1031" s="94" t="str">
        <f t="shared" ref="I1031:I1037" si="113">IF(SUM(D1031:H1031)=0,"",SUM(D1031:H1031))</f>
        <v/>
      </c>
      <c r="J1031" s="107"/>
      <c r="K1031" s="196"/>
    </row>
    <row r="1032" spans="1:11" s="88" customFormat="1" ht="13.5" hidden="1" customHeight="1">
      <c r="A1032" s="193"/>
      <c r="B1032" s="93" t="s">
        <v>6135</v>
      </c>
      <c r="C1032" s="113" t="str">
        <f>CONCATENATE("10",Anexo_01!$P133)</f>
        <v>10</v>
      </c>
      <c r="D1032" s="100"/>
      <c r="E1032" s="101"/>
      <c r="F1032" s="101"/>
      <c r="G1032" s="101"/>
      <c r="H1032" s="102"/>
      <c r="I1032" s="94" t="str">
        <f t="shared" si="113"/>
        <v/>
      </c>
      <c r="J1032" s="107"/>
      <c r="K1032" s="196"/>
    </row>
    <row r="1033" spans="1:11" s="88" customFormat="1" ht="13.5" hidden="1" customHeight="1">
      <c r="A1033" s="193"/>
      <c r="B1033" s="93" t="s">
        <v>6136</v>
      </c>
      <c r="C1033" s="114">
        <f>Anexo_01!$F133</f>
        <v>0</v>
      </c>
      <c r="D1033" s="100"/>
      <c r="E1033" s="101"/>
      <c r="F1033" s="101"/>
      <c r="G1033" s="101"/>
      <c r="H1033" s="102"/>
      <c r="I1033" s="94" t="str">
        <f t="shared" si="113"/>
        <v/>
      </c>
      <c r="J1033" s="107"/>
      <c r="K1033" s="196"/>
    </row>
    <row r="1034" spans="1:11" s="88" customFormat="1" ht="13.5" hidden="1" customHeight="1">
      <c r="A1034" s="193"/>
      <c r="B1034" s="93" t="s">
        <v>6137</v>
      </c>
      <c r="C1034" s="113" t="str">
        <f>Anexo_01!$Q133</f>
        <v/>
      </c>
      <c r="D1034" s="100"/>
      <c r="E1034" s="101"/>
      <c r="F1034" s="101"/>
      <c r="G1034" s="101"/>
      <c r="H1034" s="102"/>
      <c r="I1034" s="94" t="str">
        <f t="shared" si="113"/>
        <v/>
      </c>
      <c r="J1034" s="107"/>
      <c r="K1034" s="196"/>
    </row>
    <row r="1035" spans="1:11" s="88" customFormat="1" ht="13.5" hidden="1" customHeight="1">
      <c r="A1035" s="193"/>
      <c r="B1035" s="93" t="s">
        <v>6138</v>
      </c>
      <c r="C1035" s="115"/>
      <c r="D1035" s="100"/>
      <c r="E1035" s="101"/>
      <c r="F1035" s="101"/>
      <c r="G1035" s="101"/>
      <c r="H1035" s="102"/>
      <c r="I1035" s="94" t="str">
        <f t="shared" si="113"/>
        <v/>
      </c>
      <c r="J1035" s="107"/>
      <c r="K1035" s="196"/>
    </row>
    <row r="1036" spans="1:11" s="88" customFormat="1" ht="13.5" hidden="1" customHeight="1">
      <c r="A1036" s="193"/>
      <c r="B1036" s="93" t="s">
        <v>6139</v>
      </c>
      <c r="C1036" s="198"/>
      <c r="D1036" s="100"/>
      <c r="E1036" s="101"/>
      <c r="F1036" s="101"/>
      <c r="G1036" s="101"/>
      <c r="H1036" s="102"/>
      <c r="I1036" s="94" t="str">
        <f t="shared" si="113"/>
        <v/>
      </c>
      <c r="J1036" s="107"/>
      <c r="K1036" s="196"/>
    </row>
    <row r="1037" spans="1:11" ht="13.5" hidden="1" customHeight="1">
      <c r="A1037" s="194"/>
      <c r="B1037" s="95" t="s">
        <v>6143</v>
      </c>
      <c r="C1037" s="199"/>
      <c r="D1037" s="103"/>
      <c r="E1037" s="104"/>
      <c r="F1037" s="104"/>
      <c r="G1037" s="104"/>
      <c r="H1037" s="105"/>
      <c r="I1037" s="96" t="str">
        <f t="shared" si="113"/>
        <v/>
      </c>
      <c r="J1037" s="108"/>
      <c r="K1037" s="197"/>
    </row>
    <row r="1038" spans="1:11" s="88" customFormat="1" ht="13.5" hidden="1" customHeight="1">
      <c r="A1038" s="192">
        <v>115</v>
      </c>
      <c r="B1038" s="91" t="s">
        <v>6133</v>
      </c>
      <c r="C1038" s="117">
        <f>Anexo_01!$I134</f>
        <v>0</v>
      </c>
      <c r="D1038" s="97"/>
      <c r="E1038" s="98"/>
      <c r="F1038" s="98"/>
      <c r="G1038" s="98"/>
      <c r="H1038" s="99"/>
      <c r="I1038" s="92" t="str">
        <f>IF(SUM(D1038:H1038)=0,"",SUM(D1038:H1038))</f>
        <v/>
      </c>
      <c r="J1038" s="106"/>
      <c r="K1038" s="195">
        <f>SUM(I1038:I1046)</f>
        <v>0</v>
      </c>
    </row>
    <row r="1039" spans="1:11" s="88" customFormat="1" ht="13.5" hidden="1" customHeight="1">
      <c r="A1039" s="193"/>
      <c r="B1039" s="93" t="s">
        <v>6134</v>
      </c>
      <c r="C1039" s="113" t="str">
        <f>Anexo_01!$D134</f>
        <v/>
      </c>
      <c r="D1039" s="100"/>
      <c r="E1039" s="101"/>
      <c r="F1039" s="101"/>
      <c r="G1039" s="101"/>
      <c r="H1039" s="102"/>
      <c r="I1039" s="94" t="str">
        <f>IF(SUM(D1039:H1039)=0,"",SUM(D1039:H1039))</f>
        <v/>
      </c>
      <c r="J1039" s="107"/>
      <c r="K1039" s="196"/>
    </row>
    <row r="1040" spans="1:11" s="88" customFormat="1" ht="13.5" hidden="1" customHeight="1">
      <c r="A1040" s="193"/>
      <c r="B1040" s="93" t="s">
        <v>6140</v>
      </c>
      <c r="C1040" s="113" t="str">
        <f>Anexo_01!$B134</f>
        <v/>
      </c>
      <c r="D1040" s="100"/>
      <c r="E1040" s="101"/>
      <c r="F1040" s="101"/>
      <c r="G1040" s="101"/>
      <c r="H1040" s="102"/>
      <c r="I1040" s="94" t="str">
        <f t="shared" ref="I1040:I1046" si="114">IF(SUM(D1040:H1040)=0,"",SUM(D1040:H1040))</f>
        <v/>
      </c>
      <c r="J1040" s="107"/>
      <c r="K1040" s="196"/>
    </row>
    <row r="1041" spans="1:11" s="88" customFormat="1" ht="13.5" hidden="1" customHeight="1">
      <c r="A1041" s="193"/>
      <c r="B1041" s="93" t="s">
        <v>6135</v>
      </c>
      <c r="C1041" s="113" t="str">
        <f>CONCATENATE("10",Anexo_01!$P134)</f>
        <v>10</v>
      </c>
      <c r="D1041" s="100"/>
      <c r="E1041" s="101"/>
      <c r="F1041" s="101"/>
      <c r="G1041" s="101"/>
      <c r="H1041" s="102"/>
      <c r="I1041" s="94" t="str">
        <f t="shared" si="114"/>
        <v/>
      </c>
      <c r="J1041" s="107"/>
      <c r="K1041" s="196"/>
    </row>
    <row r="1042" spans="1:11" s="88" customFormat="1" ht="13.5" hidden="1" customHeight="1">
      <c r="A1042" s="193"/>
      <c r="B1042" s="93" t="s">
        <v>6136</v>
      </c>
      <c r="C1042" s="114">
        <f>Anexo_01!$F134</f>
        <v>0</v>
      </c>
      <c r="D1042" s="100"/>
      <c r="E1042" s="101"/>
      <c r="F1042" s="101"/>
      <c r="G1042" s="101"/>
      <c r="H1042" s="102"/>
      <c r="I1042" s="94" t="str">
        <f t="shared" si="114"/>
        <v/>
      </c>
      <c r="J1042" s="107"/>
      <c r="K1042" s="196"/>
    </row>
    <row r="1043" spans="1:11" s="88" customFormat="1" ht="13.5" hidden="1" customHeight="1">
      <c r="A1043" s="193"/>
      <c r="B1043" s="93" t="s">
        <v>6137</v>
      </c>
      <c r="C1043" s="113" t="str">
        <f>Anexo_01!$Q134</f>
        <v/>
      </c>
      <c r="D1043" s="100"/>
      <c r="E1043" s="101"/>
      <c r="F1043" s="101"/>
      <c r="G1043" s="101"/>
      <c r="H1043" s="102"/>
      <c r="I1043" s="94" t="str">
        <f t="shared" si="114"/>
        <v/>
      </c>
      <c r="J1043" s="107"/>
      <c r="K1043" s="196"/>
    </row>
    <row r="1044" spans="1:11" s="88" customFormat="1" ht="13.5" hidden="1" customHeight="1">
      <c r="A1044" s="193"/>
      <c r="B1044" s="93" t="s">
        <v>6138</v>
      </c>
      <c r="C1044" s="115"/>
      <c r="D1044" s="100"/>
      <c r="E1044" s="101"/>
      <c r="F1044" s="101"/>
      <c r="G1044" s="101"/>
      <c r="H1044" s="102"/>
      <c r="I1044" s="94" t="str">
        <f t="shared" si="114"/>
        <v/>
      </c>
      <c r="J1044" s="107"/>
      <c r="K1044" s="196"/>
    </row>
    <row r="1045" spans="1:11" s="88" customFormat="1" ht="13.5" hidden="1" customHeight="1">
      <c r="A1045" s="193"/>
      <c r="B1045" s="93" t="s">
        <v>6139</v>
      </c>
      <c r="C1045" s="198"/>
      <c r="D1045" s="100"/>
      <c r="E1045" s="101"/>
      <c r="F1045" s="101"/>
      <c r="G1045" s="101"/>
      <c r="H1045" s="102"/>
      <c r="I1045" s="94" t="str">
        <f t="shared" si="114"/>
        <v/>
      </c>
      <c r="J1045" s="107"/>
      <c r="K1045" s="196"/>
    </row>
    <row r="1046" spans="1:11" ht="13.5" hidden="1" customHeight="1">
      <c r="A1046" s="194"/>
      <c r="B1046" s="95" t="s">
        <v>6143</v>
      </c>
      <c r="C1046" s="199"/>
      <c r="D1046" s="103"/>
      <c r="E1046" s="104"/>
      <c r="F1046" s="104"/>
      <c r="G1046" s="104"/>
      <c r="H1046" s="105"/>
      <c r="I1046" s="96" t="str">
        <f t="shared" si="114"/>
        <v/>
      </c>
      <c r="J1046" s="108"/>
      <c r="K1046" s="197"/>
    </row>
    <row r="1047" spans="1:11" s="88" customFormat="1" ht="13.5" hidden="1" customHeight="1">
      <c r="A1047" s="192">
        <v>116</v>
      </c>
      <c r="B1047" s="91" t="s">
        <v>6133</v>
      </c>
      <c r="C1047" s="117">
        <f>Anexo_01!$I135</f>
        <v>0</v>
      </c>
      <c r="D1047" s="97"/>
      <c r="E1047" s="98"/>
      <c r="F1047" s="98"/>
      <c r="G1047" s="98"/>
      <c r="H1047" s="99"/>
      <c r="I1047" s="92" t="str">
        <f>IF(SUM(D1047:H1047)=0,"",SUM(D1047:H1047))</f>
        <v/>
      </c>
      <c r="J1047" s="106"/>
      <c r="K1047" s="195">
        <f>SUM(I1047:I1055)</f>
        <v>0</v>
      </c>
    </row>
    <row r="1048" spans="1:11" s="88" customFormat="1" ht="13.5" hidden="1" customHeight="1">
      <c r="A1048" s="193"/>
      <c r="B1048" s="93" t="s">
        <v>6134</v>
      </c>
      <c r="C1048" s="113" t="str">
        <f>Anexo_01!$D135</f>
        <v/>
      </c>
      <c r="D1048" s="100"/>
      <c r="E1048" s="101"/>
      <c r="F1048" s="101"/>
      <c r="G1048" s="101"/>
      <c r="H1048" s="102"/>
      <c r="I1048" s="94" t="str">
        <f>IF(SUM(D1048:H1048)=0,"",SUM(D1048:H1048))</f>
        <v/>
      </c>
      <c r="J1048" s="107"/>
      <c r="K1048" s="196"/>
    </row>
    <row r="1049" spans="1:11" s="88" customFormat="1" ht="13.5" hidden="1" customHeight="1">
      <c r="A1049" s="193"/>
      <c r="B1049" s="93" t="s">
        <v>6140</v>
      </c>
      <c r="C1049" s="113" t="str">
        <f>Anexo_01!$B135</f>
        <v/>
      </c>
      <c r="D1049" s="100"/>
      <c r="E1049" s="101"/>
      <c r="F1049" s="101"/>
      <c r="G1049" s="101"/>
      <c r="H1049" s="102"/>
      <c r="I1049" s="94" t="str">
        <f t="shared" ref="I1049:I1055" si="115">IF(SUM(D1049:H1049)=0,"",SUM(D1049:H1049))</f>
        <v/>
      </c>
      <c r="J1049" s="107"/>
      <c r="K1049" s="196"/>
    </row>
    <row r="1050" spans="1:11" s="88" customFormat="1" ht="13.5" hidden="1" customHeight="1">
      <c r="A1050" s="193"/>
      <c r="B1050" s="93" t="s">
        <v>6135</v>
      </c>
      <c r="C1050" s="113" t="str">
        <f>CONCATENATE("10",Anexo_01!$P135)</f>
        <v>10</v>
      </c>
      <c r="D1050" s="100"/>
      <c r="E1050" s="101"/>
      <c r="F1050" s="101"/>
      <c r="G1050" s="101"/>
      <c r="H1050" s="102"/>
      <c r="I1050" s="94" t="str">
        <f t="shared" si="115"/>
        <v/>
      </c>
      <c r="J1050" s="107"/>
      <c r="K1050" s="196"/>
    </row>
    <row r="1051" spans="1:11" s="88" customFormat="1" ht="13.5" hidden="1" customHeight="1">
      <c r="A1051" s="193"/>
      <c r="B1051" s="93" t="s">
        <v>6136</v>
      </c>
      <c r="C1051" s="114">
        <f>Anexo_01!$F135</f>
        <v>0</v>
      </c>
      <c r="D1051" s="100"/>
      <c r="E1051" s="101"/>
      <c r="F1051" s="101"/>
      <c r="G1051" s="101"/>
      <c r="H1051" s="102"/>
      <c r="I1051" s="94" t="str">
        <f t="shared" si="115"/>
        <v/>
      </c>
      <c r="J1051" s="107"/>
      <c r="K1051" s="196"/>
    </row>
    <row r="1052" spans="1:11" s="88" customFormat="1" ht="13.5" hidden="1" customHeight="1">
      <c r="A1052" s="193"/>
      <c r="B1052" s="93" t="s">
        <v>6137</v>
      </c>
      <c r="C1052" s="113" t="str">
        <f>Anexo_01!$Q135</f>
        <v/>
      </c>
      <c r="D1052" s="100"/>
      <c r="E1052" s="101"/>
      <c r="F1052" s="101"/>
      <c r="G1052" s="101"/>
      <c r="H1052" s="102"/>
      <c r="I1052" s="94" t="str">
        <f t="shared" si="115"/>
        <v/>
      </c>
      <c r="J1052" s="107"/>
      <c r="K1052" s="196"/>
    </row>
    <row r="1053" spans="1:11" s="88" customFormat="1" ht="13.5" hidden="1" customHeight="1">
      <c r="A1053" s="193"/>
      <c r="B1053" s="93" t="s">
        <v>6138</v>
      </c>
      <c r="C1053" s="115"/>
      <c r="D1053" s="100"/>
      <c r="E1053" s="101"/>
      <c r="F1053" s="101"/>
      <c r="G1053" s="101"/>
      <c r="H1053" s="102"/>
      <c r="I1053" s="94" t="str">
        <f t="shared" si="115"/>
        <v/>
      </c>
      <c r="J1053" s="107"/>
      <c r="K1053" s="196"/>
    </row>
    <row r="1054" spans="1:11" s="88" customFormat="1" ht="13.5" hidden="1" customHeight="1">
      <c r="A1054" s="193"/>
      <c r="B1054" s="93" t="s">
        <v>6139</v>
      </c>
      <c r="C1054" s="198"/>
      <c r="D1054" s="100"/>
      <c r="E1054" s="101"/>
      <c r="F1054" s="101"/>
      <c r="G1054" s="101"/>
      <c r="H1054" s="102"/>
      <c r="I1054" s="94" t="str">
        <f t="shared" si="115"/>
        <v/>
      </c>
      <c r="J1054" s="107"/>
      <c r="K1054" s="196"/>
    </row>
    <row r="1055" spans="1:11" ht="13.5" hidden="1" customHeight="1">
      <c r="A1055" s="194"/>
      <c r="B1055" s="95" t="s">
        <v>6143</v>
      </c>
      <c r="C1055" s="199"/>
      <c r="D1055" s="103"/>
      <c r="E1055" s="104"/>
      <c r="F1055" s="104"/>
      <c r="G1055" s="104"/>
      <c r="H1055" s="105"/>
      <c r="I1055" s="96" t="str">
        <f t="shared" si="115"/>
        <v/>
      </c>
      <c r="J1055" s="108"/>
      <c r="K1055" s="197"/>
    </row>
    <row r="1056" spans="1:11" s="88" customFormat="1" ht="13.5" hidden="1" customHeight="1">
      <c r="A1056" s="192">
        <v>117</v>
      </c>
      <c r="B1056" s="91" t="s">
        <v>6133</v>
      </c>
      <c r="C1056" s="117">
        <f>Anexo_01!$I136</f>
        <v>0</v>
      </c>
      <c r="D1056" s="97"/>
      <c r="E1056" s="98"/>
      <c r="F1056" s="98"/>
      <c r="G1056" s="98"/>
      <c r="H1056" s="99"/>
      <c r="I1056" s="92" t="str">
        <f>IF(SUM(D1056:H1056)=0,"",SUM(D1056:H1056))</f>
        <v/>
      </c>
      <c r="J1056" s="106"/>
      <c r="K1056" s="195">
        <f>SUM(I1056:I1064)</f>
        <v>0</v>
      </c>
    </row>
    <row r="1057" spans="1:11" s="88" customFormat="1" ht="13.5" hidden="1" customHeight="1">
      <c r="A1057" s="193"/>
      <c r="B1057" s="93" t="s">
        <v>6134</v>
      </c>
      <c r="C1057" s="113" t="str">
        <f>Anexo_01!$D136</f>
        <v/>
      </c>
      <c r="D1057" s="100"/>
      <c r="E1057" s="101"/>
      <c r="F1057" s="101"/>
      <c r="G1057" s="101"/>
      <c r="H1057" s="102"/>
      <c r="I1057" s="94" t="str">
        <f>IF(SUM(D1057:H1057)=0,"",SUM(D1057:H1057))</f>
        <v/>
      </c>
      <c r="J1057" s="107"/>
      <c r="K1057" s="196"/>
    </row>
    <row r="1058" spans="1:11" s="88" customFormat="1" ht="13.5" hidden="1" customHeight="1">
      <c r="A1058" s="193"/>
      <c r="B1058" s="93" t="s">
        <v>6140</v>
      </c>
      <c r="C1058" s="113" t="str">
        <f>Anexo_01!$B136</f>
        <v/>
      </c>
      <c r="D1058" s="100"/>
      <c r="E1058" s="101"/>
      <c r="F1058" s="101"/>
      <c r="G1058" s="101"/>
      <c r="H1058" s="102"/>
      <c r="I1058" s="94" t="str">
        <f t="shared" ref="I1058:I1064" si="116">IF(SUM(D1058:H1058)=0,"",SUM(D1058:H1058))</f>
        <v/>
      </c>
      <c r="J1058" s="107"/>
      <c r="K1058" s="196"/>
    </row>
    <row r="1059" spans="1:11" s="88" customFormat="1" ht="13.5" hidden="1" customHeight="1">
      <c r="A1059" s="193"/>
      <c r="B1059" s="93" t="s">
        <v>6135</v>
      </c>
      <c r="C1059" s="113" t="str">
        <f>CONCATENATE("10",Anexo_01!$P136)</f>
        <v>10</v>
      </c>
      <c r="D1059" s="100"/>
      <c r="E1059" s="101"/>
      <c r="F1059" s="101"/>
      <c r="G1059" s="101"/>
      <c r="H1059" s="102"/>
      <c r="I1059" s="94" t="str">
        <f t="shared" si="116"/>
        <v/>
      </c>
      <c r="J1059" s="107"/>
      <c r="K1059" s="196"/>
    </row>
    <row r="1060" spans="1:11" s="88" customFormat="1" ht="13.5" hidden="1" customHeight="1">
      <c r="A1060" s="193"/>
      <c r="B1060" s="93" t="s">
        <v>6136</v>
      </c>
      <c r="C1060" s="114">
        <f>Anexo_01!$F136</f>
        <v>0</v>
      </c>
      <c r="D1060" s="100"/>
      <c r="E1060" s="101"/>
      <c r="F1060" s="101"/>
      <c r="G1060" s="101"/>
      <c r="H1060" s="102"/>
      <c r="I1060" s="94" t="str">
        <f t="shared" si="116"/>
        <v/>
      </c>
      <c r="J1060" s="107"/>
      <c r="K1060" s="196"/>
    </row>
    <row r="1061" spans="1:11" s="88" customFormat="1" ht="13.5" hidden="1" customHeight="1">
      <c r="A1061" s="193"/>
      <c r="B1061" s="93" t="s">
        <v>6137</v>
      </c>
      <c r="C1061" s="113" t="str">
        <f>Anexo_01!$Q136</f>
        <v/>
      </c>
      <c r="D1061" s="100"/>
      <c r="E1061" s="101"/>
      <c r="F1061" s="101"/>
      <c r="G1061" s="101"/>
      <c r="H1061" s="102"/>
      <c r="I1061" s="94" t="str">
        <f t="shared" si="116"/>
        <v/>
      </c>
      <c r="J1061" s="107"/>
      <c r="K1061" s="196"/>
    </row>
    <row r="1062" spans="1:11" s="88" customFormat="1" ht="13.5" hidden="1" customHeight="1">
      <c r="A1062" s="193"/>
      <c r="B1062" s="93" t="s">
        <v>6138</v>
      </c>
      <c r="C1062" s="115"/>
      <c r="D1062" s="100"/>
      <c r="E1062" s="101"/>
      <c r="F1062" s="101"/>
      <c r="G1062" s="101"/>
      <c r="H1062" s="102"/>
      <c r="I1062" s="94" t="str">
        <f t="shared" si="116"/>
        <v/>
      </c>
      <c r="J1062" s="107"/>
      <c r="K1062" s="196"/>
    </row>
    <row r="1063" spans="1:11" s="88" customFormat="1" ht="13.5" hidden="1" customHeight="1">
      <c r="A1063" s="193"/>
      <c r="B1063" s="93" t="s">
        <v>6139</v>
      </c>
      <c r="C1063" s="198"/>
      <c r="D1063" s="100"/>
      <c r="E1063" s="101"/>
      <c r="F1063" s="101"/>
      <c r="G1063" s="101"/>
      <c r="H1063" s="102"/>
      <c r="I1063" s="94" t="str">
        <f t="shared" si="116"/>
        <v/>
      </c>
      <c r="J1063" s="107"/>
      <c r="K1063" s="196"/>
    </row>
    <row r="1064" spans="1:11" ht="13.5" hidden="1" customHeight="1">
      <c r="A1064" s="194"/>
      <c r="B1064" s="95" t="s">
        <v>6143</v>
      </c>
      <c r="C1064" s="199"/>
      <c r="D1064" s="103"/>
      <c r="E1064" s="104"/>
      <c r="F1064" s="104"/>
      <c r="G1064" s="104"/>
      <c r="H1064" s="105"/>
      <c r="I1064" s="96" t="str">
        <f t="shared" si="116"/>
        <v/>
      </c>
      <c r="J1064" s="108"/>
      <c r="K1064" s="197"/>
    </row>
    <row r="1065" spans="1:11" s="88" customFormat="1" ht="13.5" hidden="1" customHeight="1">
      <c r="A1065" s="192">
        <v>118</v>
      </c>
      <c r="B1065" s="91" t="s">
        <v>6133</v>
      </c>
      <c r="C1065" s="117">
        <f>Anexo_01!$I137</f>
        <v>0</v>
      </c>
      <c r="D1065" s="97"/>
      <c r="E1065" s="98"/>
      <c r="F1065" s="98"/>
      <c r="G1065" s="98"/>
      <c r="H1065" s="99"/>
      <c r="I1065" s="92" t="str">
        <f>IF(SUM(D1065:H1065)=0,"",SUM(D1065:H1065))</f>
        <v/>
      </c>
      <c r="J1065" s="106"/>
      <c r="K1065" s="195">
        <f>SUM(I1065:I1073)</f>
        <v>0</v>
      </c>
    </row>
    <row r="1066" spans="1:11" s="88" customFormat="1" ht="13.5" hidden="1" customHeight="1">
      <c r="A1066" s="193"/>
      <c r="B1066" s="93" t="s">
        <v>6134</v>
      </c>
      <c r="C1066" s="113" t="str">
        <f>Anexo_01!$D137</f>
        <v/>
      </c>
      <c r="D1066" s="100"/>
      <c r="E1066" s="101"/>
      <c r="F1066" s="101"/>
      <c r="G1066" s="101"/>
      <c r="H1066" s="102"/>
      <c r="I1066" s="94" t="str">
        <f>IF(SUM(D1066:H1066)=0,"",SUM(D1066:H1066))</f>
        <v/>
      </c>
      <c r="J1066" s="107"/>
      <c r="K1066" s="196"/>
    </row>
    <row r="1067" spans="1:11" s="88" customFormat="1" ht="13.5" hidden="1" customHeight="1">
      <c r="A1067" s="193"/>
      <c r="B1067" s="93" t="s">
        <v>6140</v>
      </c>
      <c r="C1067" s="113" t="str">
        <f>Anexo_01!$B137</f>
        <v/>
      </c>
      <c r="D1067" s="100"/>
      <c r="E1067" s="101"/>
      <c r="F1067" s="101"/>
      <c r="G1067" s="101"/>
      <c r="H1067" s="102"/>
      <c r="I1067" s="94" t="str">
        <f t="shared" ref="I1067:I1073" si="117">IF(SUM(D1067:H1067)=0,"",SUM(D1067:H1067))</f>
        <v/>
      </c>
      <c r="J1067" s="107"/>
      <c r="K1067" s="196"/>
    </row>
    <row r="1068" spans="1:11" s="88" customFormat="1" ht="13.5" hidden="1" customHeight="1">
      <c r="A1068" s="193"/>
      <c r="B1068" s="93" t="s">
        <v>6135</v>
      </c>
      <c r="C1068" s="113" t="str">
        <f>CONCATENATE("10",Anexo_01!$P137)</f>
        <v>10</v>
      </c>
      <c r="D1068" s="100"/>
      <c r="E1068" s="101"/>
      <c r="F1068" s="101"/>
      <c r="G1068" s="101"/>
      <c r="H1068" s="102"/>
      <c r="I1068" s="94" t="str">
        <f t="shared" si="117"/>
        <v/>
      </c>
      <c r="J1068" s="107"/>
      <c r="K1068" s="196"/>
    </row>
    <row r="1069" spans="1:11" s="88" customFormat="1" ht="13.5" hidden="1" customHeight="1">
      <c r="A1069" s="193"/>
      <c r="B1069" s="93" t="s">
        <v>6136</v>
      </c>
      <c r="C1069" s="114">
        <f>Anexo_01!$F137</f>
        <v>0</v>
      </c>
      <c r="D1069" s="100"/>
      <c r="E1069" s="101"/>
      <c r="F1069" s="101"/>
      <c r="G1069" s="101"/>
      <c r="H1069" s="102"/>
      <c r="I1069" s="94" t="str">
        <f t="shared" si="117"/>
        <v/>
      </c>
      <c r="J1069" s="107"/>
      <c r="K1069" s="196"/>
    </row>
    <row r="1070" spans="1:11" s="88" customFormat="1" ht="13.5" hidden="1" customHeight="1">
      <c r="A1070" s="193"/>
      <c r="B1070" s="93" t="s">
        <v>6137</v>
      </c>
      <c r="C1070" s="113" t="str">
        <f>Anexo_01!$Q137</f>
        <v/>
      </c>
      <c r="D1070" s="100"/>
      <c r="E1070" s="101"/>
      <c r="F1070" s="101"/>
      <c r="G1070" s="101"/>
      <c r="H1070" s="102"/>
      <c r="I1070" s="94" t="str">
        <f t="shared" si="117"/>
        <v/>
      </c>
      <c r="J1070" s="107"/>
      <c r="K1070" s="196"/>
    </row>
    <row r="1071" spans="1:11" s="88" customFormat="1" ht="13.5" hidden="1" customHeight="1">
      <c r="A1071" s="193"/>
      <c r="B1071" s="93" t="s">
        <v>6138</v>
      </c>
      <c r="C1071" s="115"/>
      <c r="D1071" s="100"/>
      <c r="E1071" s="101"/>
      <c r="F1071" s="101"/>
      <c r="G1071" s="101"/>
      <c r="H1071" s="102"/>
      <c r="I1071" s="94" t="str">
        <f t="shared" si="117"/>
        <v/>
      </c>
      <c r="J1071" s="107"/>
      <c r="K1071" s="196"/>
    </row>
    <row r="1072" spans="1:11" s="88" customFormat="1" ht="13.5" hidden="1" customHeight="1">
      <c r="A1072" s="193"/>
      <c r="B1072" s="93" t="s">
        <v>6139</v>
      </c>
      <c r="C1072" s="198"/>
      <c r="D1072" s="100"/>
      <c r="E1072" s="101"/>
      <c r="F1072" s="101"/>
      <c r="G1072" s="101"/>
      <c r="H1072" s="102"/>
      <c r="I1072" s="94" t="str">
        <f t="shared" si="117"/>
        <v/>
      </c>
      <c r="J1072" s="107"/>
      <c r="K1072" s="196"/>
    </row>
    <row r="1073" spans="1:11" ht="13.5" hidden="1" customHeight="1">
      <c r="A1073" s="194"/>
      <c r="B1073" s="95" t="s">
        <v>6143</v>
      </c>
      <c r="C1073" s="199"/>
      <c r="D1073" s="103"/>
      <c r="E1073" s="104"/>
      <c r="F1073" s="104"/>
      <c r="G1073" s="104"/>
      <c r="H1073" s="105"/>
      <c r="I1073" s="96" t="str">
        <f t="shared" si="117"/>
        <v/>
      </c>
      <c r="J1073" s="108"/>
      <c r="K1073" s="197"/>
    </row>
    <row r="1074" spans="1:11" s="88" customFormat="1" ht="13.5" hidden="1" customHeight="1">
      <c r="A1074" s="192">
        <v>119</v>
      </c>
      <c r="B1074" s="91" t="s">
        <v>6133</v>
      </c>
      <c r="C1074" s="117">
        <f>Anexo_01!$I138</f>
        <v>0</v>
      </c>
      <c r="D1074" s="97"/>
      <c r="E1074" s="98"/>
      <c r="F1074" s="98"/>
      <c r="G1074" s="98"/>
      <c r="H1074" s="99"/>
      <c r="I1074" s="92" t="str">
        <f>IF(SUM(D1074:H1074)=0,"",SUM(D1074:H1074))</f>
        <v/>
      </c>
      <c r="J1074" s="106"/>
      <c r="K1074" s="195">
        <f>SUM(I1074:I1082)</f>
        <v>0</v>
      </c>
    </row>
    <row r="1075" spans="1:11" s="88" customFormat="1" ht="13.5" hidden="1" customHeight="1">
      <c r="A1075" s="193"/>
      <c r="B1075" s="93" t="s">
        <v>6134</v>
      </c>
      <c r="C1075" s="113" t="str">
        <f>Anexo_01!$D138</f>
        <v/>
      </c>
      <c r="D1075" s="100"/>
      <c r="E1075" s="101"/>
      <c r="F1075" s="101"/>
      <c r="G1075" s="101"/>
      <c r="H1075" s="102"/>
      <c r="I1075" s="94" t="str">
        <f>IF(SUM(D1075:H1075)=0,"",SUM(D1075:H1075))</f>
        <v/>
      </c>
      <c r="J1075" s="107"/>
      <c r="K1075" s="196"/>
    </row>
    <row r="1076" spans="1:11" s="88" customFormat="1" ht="13.5" hidden="1" customHeight="1">
      <c r="A1076" s="193"/>
      <c r="B1076" s="93" t="s">
        <v>6140</v>
      </c>
      <c r="C1076" s="113" t="str">
        <f>Anexo_01!$B138</f>
        <v/>
      </c>
      <c r="D1076" s="100"/>
      <c r="E1076" s="101"/>
      <c r="F1076" s="101"/>
      <c r="G1076" s="101"/>
      <c r="H1076" s="102"/>
      <c r="I1076" s="94" t="str">
        <f t="shared" ref="I1076:I1082" si="118">IF(SUM(D1076:H1076)=0,"",SUM(D1076:H1076))</f>
        <v/>
      </c>
      <c r="J1076" s="107"/>
      <c r="K1076" s="196"/>
    </row>
    <row r="1077" spans="1:11" s="88" customFormat="1" ht="13.5" hidden="1" customHeight="1">
      <c r="A1077" s="193"/>
      <c r="B1077" s="93" t="s">
        <v>6135</v>
      </c>
      <c r="C1077" s="113" t="str">
        <f>CONCATENATE("10",Anexo_01!$P138)</f>
        <v>10</v>
      </c>
      <c r="D1077" s="100"/>
      <c r="E1077" s="101"/>
      <c r="F1077" s="101"/>
      <c r="G1077" s="101"/>
      <c r="H1077" s="102"/>
      <c r="I1077" s="94" t="str">
        <f t="shared" si="118"/>
        <v/>
      </c>
      <c r="J1077" s="107"/>
      <c r="K1077" s="196"/>
    </row>
    <row r="1078" spans="1:11" s="88" customFormat="1" ht="13.5" hidden="1" customHeight="1">
      <c r="A1078" s="193"/>
      <c r="B1078" s="93" t="s">
        <v>6136</v>
      </c>
      <c r="C1078" s="114">
        <f>Anexo_01!$F138</f>
        <v>0</v>
      </c>
      <c r="D1078" s="100"/>
      <c r="E1078" s="101"/>
      <c r="F1078" s="101"/>
      <c r="G1078" s="101"/>
      <c r="H1078" s="102"/>
      <c r="I1078" s="94" t="str">
        <f t="shared" si="118"/>
        <v/>
      </c>
      <c r="J1078" s="107"/>
      <c r="K1078" s="196"/>
    </row>
    <row r="1079" spans="1:11" s="88" customFormat="1" ht="13.5" hidden="1" customHeight="1">
      <c r="A1079" s="193"/>
      <c r="B1079" s="93" t="s">
        <v>6137</v>
      </c>
      <c r="C1079" s="113" t="str">
        <f>Anexo_01!$Q138</f>
        <v/>
      </c>
      <c r="D1079" s="100"/>
      <c r="E1079" s="101"/>
      <c r="F1079" s="101"/>
      <c r="G1079" s="101"/>
      <c r="H1079" s="102"/>
      <c r="I1079" s="94" t="str">
        <f t="shared" si="118"/>
        <v/>
      </c>
      <c r="J1079" s="107"/>
      <c r="K1079" s="196"/>
    </row>
    <row r="1080" spans="1:11" s="88" customFormat="1" ht="13.5" hidden="1" customHeight="1">
      <c r="A1080" s="193"/>
      <c r="B1080" s="93" t="s">
        <v>6138</v>
      </c>
      <c r="C1080" s="115"/>
      <c r="D1080" s="100"/>
      <c r="E1080" s="101"/>
      <c r="F1080" s="101"/>
      <c r="G1080" s="101"/>
      <c r="H1080" s="102"/>
      <c r="I1080" s="94" t="str">
        <f t="shared" si="118"/>
        <v/>
      </c>
      <c r="J1080" s="107"/>
      <c r="K1080" s="196"/>
    </row>
    <row r="1081" spans="1:11" s="88" customFormat="1" ht="13.5" hidden="1" customHeight="1">
      <c r="A1081" s="193"/>
      <c r="B1081" s="93" t="s">
        <v>6139</v>
      </c>
      <c r="C1081" s="198"/>
      <c r="D1081" s="100"/>
      <c r="E1081" s="101"/>
      <c r="F1081" s="101"/>
      <c r="G1081" s="101"/>
      <c r="H1081" s="102"/>
      <c r="I1081" s="94" t="str">
        <f t="shared" si="118"/>
        <v/>
      </c>
      <c r="J1081" s="107"/>
      <c r="K1081" s="196"/>
    </row>
    <row r="1082" spans="1:11" ht="13.5" hidden="1" customHeight="1">
      <c r="A1082" s="194"/>
      <c r="B1082" s="95" t="s">
        <v>6143</v>
      </c>
      <c r="C1082" s="199"/>
      <c r="D1082" s="103"/>
      <c r="E1082" s="104"/>
      <c r="F1082" s="104"/>
      <c r="G1082" s="104"/>
      <c r="H1082" s="105"/>
      <c r="I1082" s="96" t="str">
        <f t="shared" si="118"/>
        <v/>
      </c>
      <c r="J1082" s="108"/>
      <c r="K1082" s="197"/>
    </row>
    <row r="1083" spans="1:11" s="88" customFormat="1" ht="13.5" hidden="1" customHeight="1">
      <c r="A1083" s="192">
        <v>120</v>
      </c>
      <c r="B1083" s="91" t="s">
        <v>6133</v>
      </c>
      <c r="C1083" s="117">
        <f>Anexo_01!$I139</f>
        <v>0</v>
      </c>
      <c r="D1083" s="97"/>
      <c r="E1083" s="98"/>
      <c r="F1083" s="98"/>
      <c r="G1083" s="98"/>
      <c r="H1083" s="99"/>
      <c r="I1083" s="92" t="str">
        <f>IF(SUM(D1083:H1083)=0,"",SUM(D1083:H1083))</f>
        <v/>
      </c>
      <c r="J1083" s="106"/>
      <c r="K1083" s="195">
        <f>SUM(I1083:I1091)</f>
        <v>0</v>
      </c>
    </row>
    <row r="1084" spans="1:11" s="88" customFormat="1" ht="13.5" hidden="1" customHeight="1">
      <c r="A1084" s="193"/>
      <c r="B1084" s="93" t="s">
        <v>6134</v>
      </c>
      <c r="C1084" s="113" t="str">
        <f>Anexo_01!$D139</f>
        <v/>
      </c>
      <c r="D1084" s="100"/>
      <c r="E1084" s="101"/>
      <c r="F1084" s="101"/>
      <c r="G1084" s="101"/>
      <c r="H1084" s="102"/>
      <c r="I1084" s="94" t="str">
        <f>IF(SUM(D1084:H1084)=0,"",SUM(D1084:H1084))</f>
        <v/>
      </c>
      <c r="J1084" s="107"/>
      <c r="K1084" s="196"/>
    </row>
    <row r="1085" spans="1:11" s="88" customFormat="1" ht="13.5" hidden="1" customHeight="1">
      <c r="A1085" s="193"/>
      <c r="B1085" s="93" t="s">
        <v>6140</v>
      </c>
      <c r="C1085" s="113" t="str">
        <f>Anexo_01!$B139</f>
        <v/>
      </c>
      <c r="D1085" s="100"/>
      <c r="E1085" s="101"/>
      <c r="F1085" s="101"/>
      <c r="G1085" s="101"/>
      <c r="H1085" s="102"/>
      <c r="I1085" s="94" t="str">
        <f t="shared" ref="I1085:I1091" si="119">IF(SUM(D1085:H1085)=0,"",SUM(D1085:H1085))</f>
        <v/>
      </c>
      <c r="J1085" s="107"/>
      <c r="K1085" s="196"/>
    </row>
    <row r="1086" spans="1:11" s="88" customFormat="1" ht="13.5" hidden="1" customHeight="1">
      <c r="A1086" s="193"/>
      <c r="B1086" s="93" t="s">
        <v>6135</v>
      </c>
      <c r="C1086" s="113" t="str">
        <f>CONCATENATE("10",Anexo_01!$P139)</f>
        <v>10</v>
      </c>
      <c r="D1086" s="100"/>
      <c r="E1086" s="101"/>
      <c r="F1086" s="101"/>
      <c r="G1086" s="101"/>
      <c r="H1086" s="102"/>
      <c r="I1086" s="94" t="str">
        <f t="shared" si="119"/>
        <v/>
      </c>
      <c r="J1086" s="107"/>
      <c r="K1086" s="196"/>
    </row>
    <row r="1087" spans="1:11" s="88" customFormat="1" ht="13.5" hidden="1" customHeight="1">
      <c r="A1087" s="193"/>
      <c r="B1087" s="93" t="s">
        <v>6136</v>
      </c>
      <c r="C1087" s="114">
        <f>Anexo_01!$F139</f>
        <v>0</v>
      </c>
      <c r="D1087" s="100"/>
      <c r="E1087" s="101"/>
      <c r="F1087" s="101"/>
      <c r="G1087" s="101"/>
      <c r="H1087" s="102"/>
      <c r="I1087" s="94" t="str">
        <f t="shared" si="119"/>
        <v/>
      </c>
      <c r="J1087" s="107"/>
      <c r="K1087" s="196"/>
    </row>
    <row r="1088" spans="1:11" s="88" customFormat="1" ht="13.5" hidden="1" customHeight="1">
      <c r="A1088" s="193"/>
      <c r="B1088" s="93" t="s">
        <v>6137</v>
      </c>
      <c r="C1088" s="113" t="str">
        <f>Anexo_01!$Q139</f>
        <v/>
      </c>
      <c r="D1088" s="100"/>
      <c r="E1088" s="101"/>
      <c r="F1088" s="101"/>
      <c r="G1088" s="101"/>
      <c r="H1088" s="102"/>
      <c r="I1088" s="94" t="str">
        <f t="shared" si="119"/>
        <v/>
      </c>
      <c r="J1088" s="107"/>
      <c r="K1088" s="196"/>
    </row>
    <row r="1089" spans="1:11" s="88" customFormat="1" ht="13.5" hidden="1" customHeight="1">
      <c r="A1089" s="193"/>
      <c r="B1089" s="93" t="s">
        <v>6138</v>
      </c>
      <c r="C1089" s="115"/>
      <c r="D1089" s="100"/>
      <c r="E1089" s="101"/>
      <c r="F1089" s="101"/>
      <c r="G1089" s="101"/>
      <c r="H1089" s="102"/>
      <c r="I1089" s="94" t="str">
        <f t="shared" si="119"/>
        <v/>
      </c>
      <c r="J1089" s="107"/>
      <c r="K1089" s="196"/>
    </row>
    <row r="1090" spans="1:11" s="88" customFormat="1" ht="13.5" hidden="1" customHeight="1">
      <c r="A1090" s="193"/>
      <c r="B1090" s="93" t="s">
        <v>6139</v>
      </c>
      <c r="C1090" s="198"/>
      <c r="D1090" s="100"/>
      <c r="E1090" s="101"/>
      <c r="F1090" s="101"/>
      <c r="G1090" s="101"/>
      <c r="H1090" s="102"/>
      <c r="I1090" s="94" t="str">
        <f t="shared" si="119"/>
        <v/>
      </c>
      <c r="J1090" s="107"/>
      <c r="K1090" s="196"/>
    </row>
    <row r="1091" spans="1:11" ht="13.5" hidden="1" customHeight="1">
      <c r="A1091" s="194"/>
      <c r="B1091" s="95" t="s">
        <v>6143</v>
      </c>
      <c r="C1091" s="199"/>
      <c r="D1091" s="103"/>
      <c r="E1091" s="104"/>
      <c r="F1091" s="104"/>
      <c r="G1091" s="104"/>
      <c r="H1091" s="105"/>
      <c r="I1091" s="96" t="str">
        <f t="shared" si="119"/>
        <v/>
      </c>
      <c r="J1091" s="108"/>
      <c r="K1091" s="197"/>
    </row>
    <row r="1092" spans="1:11" s="88" customFormat="1" ht="13.5" hidden="1" customHeight="1">
      <c r="A1092" s="192">
        <v>121</v>
      </c>
      <c r="B1092" s="91" t="s">
        <v>6133</v>
      </c>
      <c r="C1092" s="117">
        <f>Anexo_01!$I140</f>
        <v>0</v>
      </c>
      <c r="D1092" s="97"/>
      <c r="E1092" s="98"/>
      <c r="F1092" s="98"/>
      <c r="G1092" s="98"/>
      <c r="H1092" s="99"/>
      <c r="I1092" s="92" t="str">
        <f>IF(SUM(D1092:H1092)=0,"",SUM(D1092:H1092))</f>
        <v/>
      </c>
      <c r="J1092" s="106"/>
      <c r="K1092" s="195">
        <f>SUM(I1092:I1100)</f>
        <v>0</v>
      </c>
    </row>
    <row r="1093" spans="1:11" s="88" customFormat="1" ht="13.5" hidden="1" customHeight="1">
      <c r="A1093" s="193"/>
      <c r="B1093" s="93" t="s">
        <v>6134</v>
      </c>
      <c r="C1093" s="113" t="str">
        <f>Anexo_01!$D140</f>
        <v/>
      </c>
      <c r="D1093" s="100"/>
      <c r="E1093" s="101"/>
      <c r="F1093" s="101"/>
      <c r="G1093" s="101"/>
      <c r="H1093" s="102"/>
      <c r="I1093" s="94" t="str">
        <f>IF(SUM(D1093:H1093)=0,"",SUM(D1093:H1093))</f>
        <v/>
      </c>
      <c r="J1093" s="107"/>
      <c r="K1093" s="196"/>
    </row>
    <row r="1094" spans="1:11" s="88" customFormat="1" ht="13.5" hidden="1" customHeight="1">
      <c r="A1094" s="193"/>
      <c r="B1094" s="93" t="s">
        <v>6140</v>
      </c>
      <c r="C1094" s="113" t="str">
        <f>Anexo_01!$B140</f>
        <v/>
      </c>
      <c r="D1094" s="100"/>
      <c r="E1094" s="101"/>
      <c r="F1094" s="101"/>
      <c r="G1094" s="101"/>
      <c r="H1094" s="102"/>
      <c r="I1094" s="94" t="str">
        <f t="shared" ref="I1094:I1100" si="120">IF(SUM(D1094:H1094)=0,"",SUM(D1094:H1094))</f>
        <v/>
      </c>
      <c r="J1094" s="107"/>
      <c r="K1094" s="196"/>
    </row>
    <row r="1095" spans="1:11" s="88" customFormat="1" ht="13.5" hidden="1" customHeight="1">
      <c r="A1095" s="193"/>
      <c r="B1095" s="93" t="s">
        <v>6135</v>
      </c>
      <c r="C1095" s="113" t="str">
        <f>CONCATENATE("10",Anexo_01!$P140)</f>
        <v>10</v>
      </c>
      <c r="D1095" s="100"/>
      <c r="E1095" s="101"/>
      <c r="F1095" s="101"/>
      <c r="G1095" s="101"/>
      <c r="H1095" s="102"/>
      <c r="I1095" s="94" t="str">
        <f t="shared" si="120"/>
        <v/>
      </c>
      <c r="J1095" s="107"/>
      <c r="K1095" s="196"/>
    </row>
    <row r="1096" spans="1:11" s="88" customFormat="1" ht="13.5" hidden="1" customHeight="1">
      <c r="A1096" s="193"/>
      <c r="B1096" s="93" t="s">
        <v>6136</v>
      </c>
      <c r="C1096" s="114">
        <f>Anexo_01!$F140</f>
        <v>0</v>
      </c>
      <c r="D1096" s="100"/>
      <c r="E1096" s="101"/>
      <c r="F1096" s="101"/>
      <c r="G1096" s="101"/>
      <c r="H1096" s="102"/>
      <c r="I1096" s="94" t="str">
        <f t="shared" si="120"/>
        <v/>
      </c>
      <c r="J1096" s="107"/>
      <c r="K1096" s="196"/>
    </row>
    <row r="1097" spans="1:11" s="88" customFormat="1" ht="13.5" hidden="1" customHeight="1">
      <c r="A1097" s="193"/>
      <c r="B1097" s="93" t="s">
        <v>6137</v>
      </c>
      <c r="C1097" s="113" t="str">
        <f>Anexo_01!$Q140</f>
        <v/>
      </c>
      <c r="D1097" s="100"/>
      <c r="E1097" s="101"/>
      <c r="F1097" s="101"/>
      <c r="G1097" s="101"/>
      <c r="H1097" s="102"/>
      <c r="I1097" s="94" t="str">
        <f t="shared" si="120"/>
        <v/>
      </c>
      <c r="J1097" s="107"/>
      <c r="K1097" s="196"/>
    </row>
    <row r="1098" spans="1:11" s="88" customFormat="1" ht="13.5" hidden="1" customHeight="1">
      <c r="A1098" s="193"/>
      <c r="B1098" s="93" t="s">
        <v>6138</v>
      </c>
      <c r="C1098" s="115"/>
      <c r="D1098" s="100"/>
      <c r="E1098" s="101"/>
      <c r="F1098" s="101"/>
      <c r="G1098" s="101"/>
      <c r="H1098" s="102"/>
      <c r="I1098" s="94" t="str">
        <f t="shared" si="120"/>
        <v/>
      </c>
      <c r="J1098" s="107"/>
      <c r="K1098" s="196"/>
    </row>
    <row r="1099" spans="1:11" s="88" customFormat="1" ht="13.5" hidden="1" customHeight="1">
      <c r="A1099" s="193"/>
      <c r="B1099" s="93" t="s">
        <v>6139</v>
      </c>
      <c r="C1099" s="198"/>
      <c r="D1099" s="100"/>
      <c r="E1099" s="101"/>
      <c r="F1099" s="101"/>
      <c r="G1099" s="101"/>
      <c r="H1099" s="102"/>
      <c r="I1099" s="94" t="str">
        <f t="shared" si="120"/>
        <v/>
      </c>
      <c r="J1099" s="107"/>
      <c r="K1099" s="196"/>
    </row>
    <row r="1100" spans="1:11" ht="13.5" hidden="1" customHeight="1">
      <c r="A1100" s="194"/>
      <c r="B1100" s="95" t="s">
        <v>6143</v>
      </c>
      <c r="C1100" s="199"/>
      <c r="D1100" s="103"/>
      <c r="E1100" s="104"/>
      <c r="F1100" s="104"/>
      <c r="G1100" s="104"/>
      <c r="H1100" s="105"/>
      <c r="I1100" s="96" t="str">
        <f t="shared" si="120"/>
        <v/>
      </c>
      <c r="J1100" s="108"/>
      <c r="K1100" s="197"/>
    </row>
    <row r="1101" spans="1:11" s="88" customFormat="1" ht="13.5" hidden="1" customHeight="1">
      <c r="A1101" s="192">
        <v>122</v>
      </c>
      <c r="B1101" s="91" t="s">
        <v>6133</v>
      </c>
      <c r="C1101" s="117">
        <f>Anexo_01!$I141</f>
        <v>0</v>
      </c>
      <c r="D1101" s="97"/>
      <c r="E1101" s="98"/>
      <c r="F1101" s="98"/>
      <c r="G1101" s="98"/>
      <c r="H1101" s="99"/>
      <c r="I1101" s="92" t="str">
        <f>IF(SUM(D1101:H1101)=0,"",SUM(D1101:H1101))</f>
        <v/>
      </c>
      <c r="J1101" s="106"/>
      <c r="K1101" s="195">
        <f>SUM(I1101:I1109)</f>
        <v>0</v>
      </c>
    </row>
    <row r="1102" spans="1:11" s="88" customFormat="1" ht="13.5" hidden="1" customHeight="1">
      <c r="A1102" s="193"/>
      <c r="B1102" s="93" t="s">
        <v>6134</v>
      </c>
      <c r="C1102" s="113" t="str">
        <f>Anexo_01!$D141</f>
        <v/>
      </c>
      <c r="D1102" s="100"/>
      <c r="E1102" s="101"/>
      <c r="F1102" s="101"/>
      <c r="G1102" s="101"/>
      <c r="H1102" s="102"/>
      <c r="I1102" s="94" t="str">
        <f>IF(SUM(D1102:H1102)=0,"",SUM(D1102:H1102))</f>
        <v/>
      </c>
      <c r="J1102" s="107"/>
      <c r="K1102" s="196"/>
    </row>
    <row r="1103" spans="1:11" s="88" customFormat="1" ht="13.5" hidden="1" customHeight="1">
      <c r="A1103" s="193"/>
      <c r="B1103" s="93" t="s">
        <v>6140</v>
      </c>
      <c r="C1103" s="113" t="str">
        <f>Anexo_01!$B141</f>
        <v/>
      </c>
      <c r="D1103" s="100"/>
      <c r="E1103" s="101"/>
      <c r="F1103" s="101"/>
      <c r="G1103" s="101"/>
      <c r="H1103" s="102"/>
      <c r="I1103" s="94" t="str">
        <f t="shared" ref="I1103:I1109" si="121">IF(SUM(D1103:H1103)=0,"",SUM(D1103:H1103))</f>
        <v/>
      </c>
      <c r="J1103" s="107"/>
      <c r="K1103" s="196"/>
    </row>
    <row r="1104" spans="1:11" s="88" customFormat="1" ht="13.5" hidden="1" customHeight="1">
      <c r="A1104" s="193"/>
      <c r="B1104" s="93" t="s">
        <v>6135</v>
      </c>
      <c r="C1104" s="113" t="str">
        <f>CONCATENATE("10",Anexo_01!$P141)</f>
        <v>10</v>
      </c>
      <c r="D1104" s="100"/>
      <c r="E1104" s="101"/>
      <c r="F1104" s="101"/>
      <c r="G1104" s="101"/>
      <c r="H1104" s="102"/>
      <c r="I1104" s="94" t="str">
        <f t="shared" si="121"/>
        <v/>
      </c>
      <c r="J1104" s="107"/>
      <c r="K1104" s="196"/>
    </row>
    <row r="1105" spans="1:11" s="88" customFormat="1" ht="13.5" hidden="1" customHeight="1">
      <c r="A1105" s="193"/>
      <c r="B1105" s="93" t="s">
        <v>6136</v>
      </c>
      <c r="C1105" s="114">
        <f>Anexo_01!$F141</f>
        <v>0</v>
      </c>
      <c r="D1105" s="100"/>
      <c r="E1105" s="101"/>
      <c r="F1105" s="101"/>
      <c r="G1105" s="101"/>
      <c r="H1105" s="102"/>
      <c r="I1105" s="94" t="str">
        <f t="shared" si="121"/>
        <v/>
      </c>
      <c r="J1105" s="107"/>
      <c r="K1105" s="196"/>
    </row>
    <row r="1106" spans="1:11" s="88" customFormat="1" ht="13.5" hidden="1" customHeight="1">
      <c r="A1106" s="193"/>
      <c r="B1106" s="93" t="s">
        <v>6137</v>
      </c>
      <c r="C1106" s="113" t="str">
        <f>Anexo_01!$Q141</f>
        <v/>
      </c>
      <c r="D1106" s="100"/>
      <c r="E1106" s="101"/>
      <c r="F1106" s="101"/>
      <c r="G1106" s="101"/>
      <c r="H1106" s="102"/>
      <c r="I1106" s="94" t="str">
        <f t="shared" si="121"/>
        <v/>
      </c>
      <c r="J1106" s="107"/>
      <c r="K1106" s="196"/>
    </row>
    <row r="1107" spans="1:11" s="88" customFormat="1" ht="13.5" hidden="1" customHeight="1">
      <c r="A1107" s="193"/>
      <c r="B1107" s="93" t="s">
        <v>6138</v>
      </c>
      <c r="C1107" s="115"/>
      <c r="D1107" s="100"/>
      <c r="E1107" s="101"/>
      <c r="F1107" s="101"/>
      <c r="G1107" s="101"/>
      <c r="H1107" s="102"/>
      <c r="I1107" s="94" t="str">
        <f t="shared" si="121"/>
        <v/>
      </c>
      <c r="J1107" s="107"/>
      <c r="K1107" s="196"/>
    </row>
    <row r="1108" spans="1:11" s="88" customFormat="1" ht="13.5" hidden="1" customHeight="1">
      <c r="A1108" s="193"/>
      <c r="B1108" s="93" t="s">
        <v>6139</v>
      </c>
      <c r="C1108" s="198"/>
      <c r="D1108" s="100"/>
      <c r="E1108" s="101"/>
      <c r="F1108" s="101"/>
      <c r="G1108" s="101"/>
      <c r="H1108" s="102"/>
      <c r="I1108" s="94" t="str">
        <f t="shared" si="121"/>
        <v/>
      </c>
      <c r="J1108" s="107"/>
      <c r="K1108" s="196"/>
    </row>
    <row r="1109" spans="1:11" ht="13.5" hidden="1" customHeight="1">
      <c r="A1109" s="194"/>
      <c r="B1109" s="95" t="s">
        <v>6143</v>
      </c>
      <c r="C1109" s="199"/>
      <c r="D1109" s="103"/>
      <c r="E1109" s="104"/>
      <c r="F1109" s="104"/>
      <c r="G1109" s="104"/>
      <c r="H1109" s="105"/>
      <c r="I1109" s="96" t="str">
        <f t="shared" si="121"/>
        <v/>
      </c>
      <c r="J1109" s="108"/>
      <c r="K1109" s="197"/>
    </row>
    <row r="1110" spans="1:11" s="88" customFormat="1" ht="13.5" hidden="1" customHeight="1">
      <c r="A1110" s="192">
        <v>123</v>
      </c>
      <c r="B1110" s="91" t="s">
        <v>6133</v>
      </c>
      <c r="C1110" s="117">
        <f>Anexo_01!$I142</f>
        <v>0</v>
      </c>
      <c r="D1110" s="97"/>
      <c r="E1110" s="98"/>
      <c r="F1110" s="98"/>
      <c r="G1110" s="98"/>
      <c r="H1110" s="99"/>
      <c r="I1110" s="92" t="str">
        <f>IF(SUM(D1110:H1110)=0,"",SUM(D1110:H1110))</f>
        <v/>
      </c>
      <c r="J1110" s="106"/>
      <c r="K1110" s="195">
        <f>SUM(I1110:I1118)</f>
        <v>0</v>
      </c>
    </row>
    <row r="1111" spans="1:11" s="88" customFormat="1" ht="13.5" hidden="1" customHeight="1">
      <c r="A1111" s="193"/>
      <c r="B1111" s="93" t="s">
        <v>6134</v>
      </c>
      <c r="C1111" s="113" t="str">
        <f>Anexo_01!$D142</f>
        <v/>
      </c>
      <c r="D1111" s="100"/>
      <c r="E1111" s="101"/>
      <c r="F1111" s="101"/>
      <c r="G1111" s="101"/>
      <c r="H1111" s="102"/>
      <c r="I1111" s="94" t="str">
        <f>IF(SUM(D1111:H1111)=0,"",SUM(D1111:H1111))</f>
        <v/>
      </c>
      <c r="J1111" s="107"/>
      <c r="K1111" s="196"/>
    </row>
    <row r="1112" spans="1:11" s="88" customFormat="1" ht="13.5" hidden="1" customHeight="1">
      <c r="A1112" s="193"/>
      <c r="B1112" s="93" t="s">
        <v>6140</v>
      </c>
      <c r="C1112" s="113" t="str">
        <f>Anexo_01!$B142</f>
        <v/>
      </c>
      <c r="D1112" s="100"/>
      <c r="E1112" s="101"/>
      <c r="F1112" s="101"/>
      <c r="G1112" s="101"/>
      <c r="H1112" s="102"/>
      <c r="I1112" s="94" t="str">
        <f t="shared" ref="I1112:I1118" si="122">IF(SUM(D1112:H1112)=0,"",SUM(D1112:H1112))</f>
        <v/>
      </c>
      <c r="J1112" s="107"/>
      <c r="K1112" s="196"/>
    </row>
    <row r="1113" spans="1:11" s="88" customFormat="1" ht="13.5" hidden="1" customHeight="1">
      <c r="A1113" s="193"/>
      <c r="B1113" s="93" t="s">
        <v>6135</v>
      </c>
      <c r="C1113" s="113" t="str">
        <f>CONCATENATE("10",Anexo_01!$P142)</f>
        <v>10</v>
      </c>
      <c r="D1113" s="100"/>
      <c r="E1113" s="101"/>
      <c r="F1113" s="101"/>
      <c r="G1113" s="101"/>
      <c r="H1113" s="102"/>
      <c r="I1113" s="94" t="str">
        <f t="shared" si="122"/>
        <v/>
      </c>
      <c r="J1113" s="107"/>
      <c r="K1113" s="196"/>
    </row>
    <row r="1114" spans="1:11" s="88" customFormat="1" ht="13.5" hidden="1" customHeight="1">
      <c r="A1114" s="193"/>
      <c r="B1114" s="93" t="s">
        <v>6136</v>
      </c>
      <c r="C1114" s="114">
        <f>Anexo_01!$F142</f>
        <v>0</v>
      </c>
      <c r="D1114" s="100"/>
      <c r="E1114" s="101"/>
      <c r="F1114" s="101"/>
      <c r="G1114" s="101"/>
      <c r="H1114" s="102"/>
      <c r="I1114" s="94" t="str">
        <f t="shared" si="122"/>
        <v/>
      </c>
      <c r="J1114" s="107"/>
      <c r="K1114" s="196"/>
    </row>
    <row r="1115" spans="1:11" s="88" customFormat="1" ht="13.5" hidden="1" customHeight="1">
      <c r="A1115" s="193"/>
      <c r="B1115" s="93" t="s">
        <v>6137</v>
      </c>
      <c r="C1115" s="113" t="str">
        <f>Anexo_01!$Q142</f>
        <v/>
      </c>
      <c r="D1115" s="100"/>
      <c r="E1115" s="101"/>
      <c r="F1115" s="101"/>
      <c r="G1115" s="101"/>
      <c r="H1115" s="102"/>
      <c r="I1115" s="94" t="str">
        <f t="shared" si="122"/>
        <v/>
      </c>
      <c r="J1115" s="107"/>
      <c r="K1115" s="196"/>
    </row>
    <row r="1116" spans="1:11" s="88" customFormat="1" ht="13.5" hidden="1" customHeight="1">
      <c r="A1116" s="193"/>
      <c r="B1116" s="93" t="s">
        <v>6138</v>
      </c>
      <c r="C1116" s="115"/>
      <c r="D1116" s="100"/>
      <c r="E1116" s="101"/>
      <c r="F1116" s="101"/>
      <c r="G1116" s="101"/>
      <c r="H1116" s="102"/>
      <c r="I1116" s="94" t="str">
        <f t="shared" si="122"/>
        <v/>
      </c>
      <c r="J1116" s="107"/>
      <c r="K1116" s="196"/>
    </row>
    <row r="1117" spans="1:11" s="88" customFormat="1" ht="13.5" hidden="1" customHeight="1">
      <c r="A1117" s="193"/>
      <c r="B1117" s="93" t="s">
        <v>6139</v>
      </c>
      <c r="C1117" s="198"/>
      <c r="D1117" s="100"/>
      <c r="E1117" s="101"/>
      <c r="F1117" s="101"/>
      <c r="G1117" s="101"/>
      <c r="H1117" s="102"/>
      <c r="I1117" s="94" t="str">
        <f t="shared" si="122"/>
        <v/>
      </c>
      <c r="J1117" s="107"/>
      <c r="K1117" s="196"/>
    </row>
    <row r="1118" spans="1:11" ht="13.5" hidden="1" customHeight="1">
      <c r="A1118" s="194"/>
      <c r="B1118" s="95" t="s">
        <v>6143</v>
      </c>
      <c r="C1118" s="199"/>
      <c r="D1118" s="103"/>
      <c r="E1118" s="104"/>
      <c r="F1118" s="104"/>
      <c r="G1118" s="104"/>
      <c r="H1118" s="105"/>
      <c r="I1118" s="96" t="str">
        <f t="shared" si="122"/>
        <v/>
      </c>
      <c r="J1118" s="108"/>
      <c r="K1118" s="197"/>
    </row>
    <row r="1119" spans="1:11" s="88" customFormat="1" ht="13.5" hidden="1" customHeight="1">
      <c r="A1119" s="192">
        <v>124</v>
      </c>
      <c r="B1119" s="91" t="s">
        <v>6133</v>
      </c>
      <c r="C1119" s="117">
        <f>Anexo_01!$I143</f>
        <v>0</v>
      </c>
      <c r="D1119" s="97"/>
      <c r="E1119" s="98"/>
      <c r="F1119" s="98"/>
      <c r="G1119" s="98"/>
      <c r="H1119" s="99"/>
      <c r="I1119" s="92" t="str">
        <f>IF(SUM(D1119:H1119)=0,"",SUM(D1119:H1119))</f>
        <v/>
      </c>
      <c r="J1119" s="106"/>
      <c r="K1119" s="195">
        <f>SUM(I1119:I1127)</f>
        <v>0</v>
      </c>
    </row>
    <row r="1120" spans="1:11" s="88" customFormat="1" ht="13.5" hidden="1" customHeight="1">
      <c r="A1120" s="193"/>
      <c r="B1120" s="93" t="s">
        <v>6134</v>
      </c>
      <c r="C1120" s="113" t="str">
        <f>Anexo_01!$D143</f>
        <v/>
      </c>
      <c r="D1120" s="100"/>
      <c r="E1120" s="101"/>
      <c r="F1120" s="101"/>
      <c r="G1120" s="101"/>
      <c r="H1120" s="102"/>
      <c r="I1120" s="94" t="str">
        <f>IF(SUM(D1120:H1120)=0,"",SUM(D1120:H1120))</f>
        <v/>
      </c>
      <c r="J1120" s="107"/>
      <c r="K1120" s="196"/>
    </row>
    <row r="1121" spans="1:11" s="88" customFormat="1" ht="13.5" hidden="1" customHeight="1">
      <c r="A1121" s="193"/>
      <c r="B1121" s="93" t="s">
        <v>6140</v>
      </c>
      <c r="C1121" s="113" t="str">
        <f>Anexo_01!$B143</f>
        <v/>
      </c>
      <c r="D1121" s="100"/>
      <c r="E1121" s="101"/>
      <c r="F1121" s="101"/>
      <c r="G1121" s="101"/>
      <c r="H1121" s="102"/>
      <c r="I1121" s="94" t="str">
        <f t="shared" ref="I1121:I1127" si="123">IF(SUM(D1121:H1121)=0,"",SUM(D1121:H1121))</f>
        <v/>
      </c>
      <c r="J1121" s="107"/>
      <c r="K1121" s="196"/>
    </row>
    <row r="1122" spans="1:11" s="88" customFormat="1" ht="13.5" hidden="1" customHeight="1">
      <c r="A1122" s="193"/>
      <c r="B1122" s="93" t="s">
        <v>6135</v>
      </c>
      <c r="C1122" s="113" t="str">
        <f>CONCATENATE("10",Anexo_01!$P143)</f>
        <v>10</v>
      </c>
      <c r="D1122" s="100"/>
      <c r="E1122" s="101"/>
      <c r="F1122" s="101"/>
      <c r="G1122" s="101"/>
      <c r="H1122" s="102"/>
      <c r="I1122" s="94" t="str">
        <f t="shared" si="123"/>
        <v/>
      </c>
      <c r="J1122" s="107"/>
      <c r="K1122" s="196"/>
    </row>
    <row r="1123" spans="1:11" s="88" customFormat="1" ht="13.5" hidden="1" customHeight="1">
      <c r="A1123" s="193"/>
      <c r="B1123" s="93" t="s">
        <v>6136</v>
      </c>
      <c r="C1123" s="114">
        <f>Anexo_01!$F143</f>
        <v>0</v>
      </c>
      <c r="D1123" s="100"/>
      <c r="E1123" s="101"/>
      <c r="F1123" s="101"/>
      <c r="G1123" s="101"/>
      <c r="H1123" s="102"/>
      <c r="I1123" s="94" t="str">
        <f t="shared" si="123"/>
        <v/>
      </c>
      <c r="J1123" s="107"/>
      <c r="K1123" s="196"/>
    </row>
    <row r="1124" spans="1:11" s="88" customFormat="1" ht="13.5" hidden="1" customHeight="1">
      <c r="A1124" s="193"/>
      <c r="B1124" s="93" t="s">
        <v>6137</v>
      </c>
      <c r="C1124" s="113" t="str">
        <f>Anexo_01!$Q143</f>
        <v/>
      </c>
      <c r="D1124" s="100"/>
      <c r="E1124" s="101"/>
      <c r="F1124" s="101"/>
      <c r="G1124" s="101"/>
      <c r="H1124" s="102"/>
      <c r="I1124" s="94" t="str">
        <f t="shared" si="123"/>
        <v/>
      </c>
      <c r="J1124" s="107"/>
      <c r="K1124" s="196"/>
    </row>
    <row r="1125" spans="1:11" s="88" customFormat="1" ht="13.5" hidden="1" customHeight="1">
      <c r="A1125" s="193"/>
      <c r="B1125" s="93" t="s">
        <v>6138</v>
      </c>
      <c r="C1125" s="115"/>
      <c r="D1125" s="100"/>
      <c r="E1125" s="101"/>
      <c r="F1125" s="101"/>
      <c r="G1125" s="101"/>
      <c r="H1125" s="102"/>
      <c r="I1125" s="94" t="str">
        <f t="shared" si="123"/>
        <v/>
      </c>
      <c r="J1125" s="107"/>
      <c r="K1125" s="196"/>
    </row>
    <row r="1126" spans="1:11" s="88" customFormat="1" ht="13.5" hidden="1" customHeight="1">
      <c r="A1126" s="193"/>
      <c r="B1126" s="93" t="s">
        <v>6139</v>
      </c>
      <c r="C1126" s="198"/>
      <c r="D1126" s="100"/>
      <c r="E1126" s="101"/>
      <c r="F1126" s="101"/>
      <c r="G1126" s="101"/>
      <c r="H1126" s="102"/>
      <c r="I1126" s="94" t="str">
        <f t="shared" si="123"/>
        <v/>
      </c>
      <c r="J1126" s="107"/>
      <c r="K1126" s="196"/>
    </row>
    <row r="1127" spans="1:11" ht="13.5" hidden="1" customHeight="1">
      <c r="A1127" s="194"/>
      <c r="B1127" s="95" t="s">
        <v>6143</v>
      </c>
      <c r="C1127" s="199"/>
      <c r="D1127" s="103"/>
      <c r="E1127" s="104"/>
      <c r="F1127" s="104"/>
      <c r="G1127" s="104"/>
      <c r="H1127" s="105"/>
      <c r="I1127" s="96" t="str">
        <f t="shared" si="123"/>
        <v/>
      </c>
      <c r="J1127" s="108"/>
      <c r="K1127" s="197"/>
    </row>
    <row r="1128" spans="1:11" s="88" customFormat="1" ht="13.5" hidden="1" customHeight="1">
      <c r="A1128" s="192">
        <v>125</v>
      </c>
      <c r="B1128" s="91" t="s">
        <v>6133</v>
      </c>
      <c r="C1128" s="117">
        <f>Anexo_01!$I144</f>
        <v>0</v>
      </c>
      <c r="D1128" s="97"/>
      <c r="E1128" s="98"/>
      <c r="F1128" s="98"/>
      <c r="G1128" s="98"/>
      <c r="H1128" s="99"/>
      <c r="I1128" s="92" t="str">
        <f>IF(SUM(D1128:H1128)=0,"",SUM(D1128:H1128))</f>
        <v/>
      </c>
      <c r="J1128" s="106"/>
      <c r="K1128" s="195">
        <f>SUM(I1128:I1136)</f>
        <v>0</v>
      </c>
    </row>
    <row r="1129" spans="1:11" s="88" customFormat="1" ht="13.5" hidden="1" customHeight="1">
      <c r="A1129" s="193"/>
      <c r="B1129" s="93" t="s">
        <v>6134</v>
      </c>
      <c r="C1129" s="113" t="str">
        <f>Anexo_01!$D144</f>
        <v/>
      </c>
      <c r="D1129" s="100"/>
      <c r="E1129" s="101"/>
      <c r="F1129" s="101"/>
      <c r="G1129" s="101"/>
      <c r="H1129" s="102"/>
      <c r="I1129" s="94" t="str">
        <f>IF(SUM(D1129:H1129)=0,"",SUM(D1129:H1129))</f>
        <v/>
      </c>
      <c r="J1129" s="107"/>
      <c r="K1129" s="196"/>
    </row>
    <row r="1130" spans="1:11" s="88" customFormat="1" ht="13.5" hidden="1" customHeight="1">
      <c r="A1130" s="193"/>
      <c r="B1130" s="93" t="s">
        <v>6140</v>
      </c>
      <c r="C1130" s="113" t="str">
        <f>Anexo_01!$B144</f>
        <v/>
      </c>
      <c r="D1130" s="100"/>
      <c r="E1130" s="101"/>
      <c r="F1130" s="101"/>
      <c r="G1130" s="101"/>
      <c r="H1130" s="102"/>
      <c r="I1130" s="94" t="str">
        <f t="shared" ref="I1130:I1136" si="124">IF(SUM(D1130:H1130)=0,"",SUM(D1130:H1130))</f>
        <v/>
      </c>
      <c r="J1130" s="107"/>
      <c r="K1130" s="196"/>
    </row>
    <row r="1131" spans="1:11" s="88" customFormat="1" ht="13.5" hidden="1" customHeight="1">
      <c r="A1131" s="193"/>
      <c r="B1131" s="93" t="s">
        <v>6135</v>
      </c>
      <c r="C1131" s="113" t="str">
        <f>CONCATENATE("10",Anexo_01!$P144)</f>
        <v>10</v>
      </c>
      <c r="D1131" s="100"/>
      <c r="E1131" s="101"/>
      <c r="F1131" s="101"/>
      <c r="G1131" s="101"/>
      <c r="H1131" s="102"/>
      <c r="I1131" s="94" t="str">
        <f t="shared" si="124"/>
        <v/>
      </c>
      <c r="J1131" s="107"/>
      <c r="K1131" s="196"/>
    </row>
    <row r="1132" spans="1:11" s="88" customFormat="1" ht="13.5" hidden="1" customHeight="1">
      <c r="A1132" s="193"/>
      <c r="B1132" s="93" t="s">
        <v>6136</v>
      </c>
      <c r="C1132" s="114">
        <f>Anexo_01!$F144</f>
        <v>0</v>
      </c>
      <c r="D1132" s="100"/>
      <c r="E1132" s="101"/>
      <c r="F1132" s="101"/>
      <c r="G1132" s="101"/>
      <c r="H1132" s="102"/>
      <c r="I1132" s="94" t="str">
        <f t="shared" si="124"/>
        <v/>
      </c>
      <c r="J1132" s="107"/>
      <c r="K1132" s="196"/>
    </row>
    <row r="1133" spans="1:11" s="88" customFormat="1" ht="13.5" hidden="1" customHeight="1">
      <c r="A1133" s="193"/>
      <c r="B1133" s="93" t="s">
        <v>6137</v>
      </c>
      <c r="C1133" s="113" t="str">
        <f>Anexo_01!$Q144</f>
        <v/>
      </c>
      <c r="D1133" s="100"/>
      <c r="E1133" s="101"/>
      <c r="F1133" s="101"/>
      <c r="G1133" s="101"/>
      <c r="H1133" s="102"/>
      <c r="I1133" s="94" t="str">
        <f t="shared" si="124"/>
        <v/>
      </c>
      <c r="J1133" s="107"/>
      <c r="K1133" s="196"/>
    </row>
    <row r="1134" spans="1:11" s="88" customFormat="1" ht="13.5" hidden="1" customHeight="1">
      <c r="A1134" s="193"/>
      <c r="B1134" s="93" t="s">
        <v>6138</v>
      </c>
      <c r="C1134" s="115"/>
      <c r="D1134" s="100"/>
      <c r="E1134" s="101"/>
      <c r="F1134" s="101"/>
      <c r="G1134" s="101"/>
      <c r="H1134" s="102"/>
      <c r="I1134" s="94" t="str">
        <f t="shared" si="124"/>
        <v/>
      </c>
      <c r="J1134" s="107"/>
      <c r="K1134" s="196"/>
    </row>
    <row r="1135" spans="1:11" s="88" customFormat="1" ht="13.5" hidden="1" customHeight="1">
      <c r="A1135" s="193"/>
      <c r="B1135" s="93" t="s">
        <v>6139</v>
      </c>
      <c r="C1135" s="198"/>
      <c r="D1135" s="100"/>
      <c r="E1135" s="101"/>
      <c r="F1135" s="101"/>
      <c r="G1135" s="101"/>
      <c r="H1135" s="102"/>
      <c r="I1135" s="94" t="str">
        <f t="shared" si="124"/>
        <v/>
      </c>
      <c r="J1135" s="107"/>
      <c r="K1135" s="196"/>
    </row>
    <row r="1136" spans="1:11" ht="13.5" hidden="1" customHeight="1">
      <c r="A1136" s="194"/>
      <c r="B1136" s="95" t="s">
        <v>6143</v>
      </c>
      <c r="C1136" s="199"/>
      <c r="D1136" s="103"/>
      <c r="E1136" s="104"/>
      <c r="F1136" s="104"/>
      <c r="G1136" s="104"/>
      <c r="H1136" s="105"/>
      <c r="I1136" s="96" t="str">
        <f t="shared" si="124"/>
        <v/>
      </c>
      <c r="J1136" s="108"/>
      <c r="K1136" s="197"/>
    </row>
    <row r="1137" spans="1:11" s="88" customFormat="1" ht="13.5" hidden="1" customHeight="1">
      <c r="A1137" s="192">
        <v>126</v>
      </c>
      <c r="B1137" s="91" t="s">
        <v>6133</v>
      </c>
      <c r="C1137" s="117">
        <f>Anexo_01!$I145</f>
        <v>0</v>
      </c>
      <c r="D1137" s="97"/>
      <c r="E1137" s="98"/>
      <c r="F1137" s="98"/>
      <c r="G1137" s="98"/>
      <c r="H1137" s="99"/>
      <c r="I1137" s="92" t="str">
        <f>IF(SUM(D1137:H1137)=0,"",SUM(D1137:H1137))</f>
        <v/>
      </c>
      <c r="J1137" s="106"/>
      <c r="K1137" s="195">
        <f>SUM(I1137:I1145)</f>
        <v>0</v>
      </c>
    </row>
    <row r="1138" spans="1:11" s="88" customFormat="1" ht="13.5" hidden="1" customHeight="1">
      <c r="A1138" s="193"/>
      <c r="B1138" s="93" t="s">
        <v>6134</v>
      </c>
      <c r="C1138" s="113" t="str">
        <f>Anexo_01!$D145</f>
        <v/>
      </c>
      <c r="D1138" s="100"/>
      <c r="E1138" s="101"/>
      <c r="F1138" s="101"/>
      <c r="G1138" s="101"/>
      <c r="H1138" s="102"/>
      <c r="I1138" s="94" t="str">
        <f>IF(SUM(D1138:H1138)=0,"",SUM(D1138:H1138))</f>
        <v/>
      </c>
      <c r="J1138" s="107"/>
      <c r="K1138" s="196"/>
    </row>
    <row r="1139" spans="1:11" s="88" customFormat="1" ht="13.5" hidden="1" customHeight="1">
      <c r="A1139" s="193"/>
      <c r="B1139" s="93" t="s">
        <v>6140</v>
      </c>
      <c r="C1139" s="113" t="str">
        <f>Anexo_01!$B145</f>
        <v/>
      </c>
      <c r="D1139" s="100"/>
      <c r="E1139" s="101"/>
      <c r="F1139" s="101"/>
      <c r="G1139" s="101"/>
      <c r="H1139" s="102"/>
      <c r="I1139" s="94" t="str">
        <f t="shared" ref="I1139:I1145" si="125">IF(SUM(D1139:H1139)=0,"",SUM(D1139:H1139))</f>
        <v/>
      </c>
      <c r="J1139" s="107"/>
      <c r="K1139" s="196"/>
    </row>
    <row r="1140" spans="1:11" s="88" customFormat="1" ht="13.5" hidden="1" customHeight="1">
      <c r="A1140" s="193"/>
      <c r="B1140" s="93" t="s">
        <v>6135</v>
      </c>
      <c r="C1140" s="113" t="str">
        <f>CONCATENATE("10",Anexo_01!$P145)</f>
        <v>10</v>
      </c>
      <c r="D1140" s="100"/>
      <c r="E1140" s="101"/>
      <c r="F1140" s="101"/>
      <c r="G1140" s="101"/>
      <c r="H1140" s="102"/>
      <c r="I1140" s="94" t="str">
        <f t="shared" si="125"/>
        <v/>
      </c>
      <c r="J1140" s="107"/>
      <c r="K1140" s="196"/>
    </row>
    <row r="1141" spans="1:11" s="88" customFormat="1" ht="13.5" hidden="1" customHeight="1">
      <c r="A1141" s="193"/>
      <c r="B1141" s="93" t="s">
        <v>6136</v>
      </c>
      <c r="C1141" s="114">
        <f>Anexo_01!$F145</f>
        <v>0</v>
      </c>
      <c r="D1141" s="100"/>
      <c r="E1141" s="101"/>
      <c r="F1141" s="101"/>
      <c r="G1141" s="101"/>
      <c r="H1141" s="102"/>
      <c r="I1141" s="94" t="str">
        <f t="shared" si="125"/>
        <v/>
      </c>
      <c r="J1141" s="107"/>
      <c r="K1141" s="196"/>
    </row>
    <row r="1142" spans="1:11" s="88" customFormat="1" ht="13.5" hidden="1" customHeight="1">
      <c r="A1142" s="193"/>
      <c r="B1142" s="93" t="s">
        <v>6137</v>
      </c>
      <c r="C1142" s="113" t="str">
        <f>Anexo_01!$Q145</f>
        <v/>
      </c>
      <c r="D1142" s="100"/>
      <c r="E1142" s="101"/>
      <c r="F1142" s="101"/>
      <c r="G1142" s="101"/>
      <c r="H1142" s="102"/>
      <c r="I1142" s="94" t="str">
        <f t="shared" si="125"/>
        <v/>
      </c>
      <c r="J1142" s="107"/>
      <c r="K1142" s="196"/>
    </row>
    <row r="1143" spans="1:11" s="88" customFormat="1" ht="13.5" hidden="1" customHeight="1">
      <c r="A1143" s="193"/>
      <c r="B1143" s="93" t="s">
        <v>6138</v>
      </c>
      <c r="C1143" s="115"/>
      <c r="D1143" s="100"/>
      <c r="E1143" s="101"/>
      <c r="F1143" s="101"/>
      <c r="G1143" s="101"/>
      <c r="H1143" s="102"/>
      <c r="I1143" s="94" t="str">
        <f t="shared" si="125"/>
        <v/>
      </c>
      <c r="J1143" s="107"/>
      <c r="K1143" s="196"/>
    </row>
    <row r="1144" spans="1:11" s="88" customFormat="1" ht="13.5" hidden="1" customHeight="1">
      <c r="A1144" s="193"/>
      <c r="B1144" s="93" t="s">
        <v>6139</v>
      </c>
      <c r="C1144" s="198"/>
      <c r="D1144" s="100"/>
      <c r="E1144" s="101"/>
      <c r="F1144" s="101"/>
      <c r="G1144" s="101"/>
      <c r="H1144" s="102"/>
      <c r="I1144" s="94" t="str">
        <f t="shared" si="125"/>
        <v/>
      </c>
      <c r="J1144" s="107"/>
      <c r="K1144" s="196"/>
    </row>
    <row r="1145" spans="1:11" ht="13.5" hidden="1" customHeight="1">
      <c r="A1145" s="194"/>
      <c r="B1145" s="95" t="s">
        <v>6143</v>
      </c>
      <c r="C1145" s="199"/>
      <c r="D1145" s="103"/>
      <c r="E1145" s="104"/>
      <c r="F1145" s="104"/>
      <c r="G1145" s="104"/>
      <c r="H1145" s="105"/>
      <c r="I1145" s="96" t="str">
        <f t="shared" si="125"/>
        <v/>
      </c>
      <c r="J1145" s="108"/>
      <c r="K1145" s="197"/>
    </row>
    <row r="1146" spans="1:11" s="88" customFormat="1" ht="13.5" hidden="1" customHeight="1">
      <c r="A1146" s="192">
        <v>127</v>
      </c>
      <c r="B1146" s="91" t="s">
        <v>6133</v>
      </c>
      <c r="C1146" s="117">
        <f>Anexo_01!$I146</f>
        <v>0</v>
      </c>
      <c r="D1146" s="97"/>
      <c r="E1146" s="98"/>
      <c r="F1146" s="98"/>
      <c r="G1146" s="98"/>
      <c r="H1146" s="99"/>
      <c r="I1146" s="92" t="str">
        <f>IF(SUM(D1146:H1146)=0,"",SUM(D1146:H1146))</f>
        <v/>
      </c>
      <c r="J1146" s="106"/>
      <c r="K1146" s="195">
        <f>SUM(I1146:I1154)</f>
        <v>0</v>
      </c>
    </row>
    <row r="1147" spans="1:11" s="88" customFormat="1" ht="13.5" hidden="1" customHeight="1">
      <c r="A1147" s="193"/>
      <c r="B1147" s="93" t="s">
        <v>6134</v>
      </c>
      <c r="C1147" s="113" t="str">
        <f>Anexo_01!$D146</f>
        <v/>
      </c>
      <c r="D1147" s="100"/>
      <c r="E1147" s="101"/>
      <c r="F1147" s="101"/>
      <c r="G1147" s="101"/>
      <c r="H1147" s="102"/>
      <c r="I1147" s="94" t="str">
        <f>IF(SUM(D1147:H1147)=0,"",SUM(D1147:H1147))</f>
        <v/>
      </c>
      <c r="J1147" s="107"/>
      <c r="K1147" s="196"/>
    </row>
    <row r="1148" spans="1:11" s="88" customFormat="1" ht="13.5" hidden="1" customHeight="1">
      <c r="A1148" s="193"/>
      <c r="B1148" s="93" t="s">
        <v>6140</v>
      </c>
      <c r="C1148" s="113" t="str">
        <f>Anexo_01!$B146</f>
        <v/>
      </c>
      <c r="D1148" s="100"/>
      <c r="E1148" s="101"/>
      <c r="F1148" s="101"/>
      <c r="G1148" s="101"/>
      <c r="H1148" s="102"/>
      <c r="I1148" s="94" t="str">
        <f t="shared" ref="I1148:I1154" si="126">IF(SUM(D1148:H1148)=0,"",SUM(D1148:H1148))</f>
        <v/>
      </c>
      <c r="J1148" s="107"/>
      <c r="K1148" s="196"/>
    </row>
    <row r="1149" spans="1:11" s="88" customFormat="1" ht="13.5" hidden="1" customHeight="1">
      <c r="A1149" s="193"/>
      <c r="B1149" s="93" t="s">
        <v>6135</v>
      </c>
      <c r="C1149" s="113" t="str">
        <f>CONCATENATE("10",Anexo_01!$P146)</f>
        <v>10</v>
      </c>
      <c r="D1149" s="100"/>
      <c r="E1149" s="101"/>
      <c r="F1149" s="101"/>
      <c r="G1149" s="101"/>
      <c r="H1149" s="102"/>
      <c r="I1149" s="94" t="str">
        <f t="shared" si="126"/>
        <v/>
      </c>
      <c r="J1149" s="107"/>
      <c r="K1149" s="196"/>
    </row>
    <row r="1150" spans="1:11" s="88" customFormat="1" ht="13.5" hidden="1" customHeight="1">
      <c r="A1150" s="193"/>
      <c r="B1150" s="93" t="s">
        <v>6136</v>
      </c>
      <c r="C1150" s="114">
        <f>Anexo_01!$F146</f>
        <v>0</v>
      </c>
      <c r="D1150" s="100"/>
      <c r="E1150" s="101"/>
      <c r="F1150" s="101"/>
      <c r="G1150" s="101"/>
      <c r="H1150" s="102"/>
      <c r="I1150" s="94" t="str">
        <f t="shared" si="126"/>
        <v/>
      </c>
      <c r="J1150" s="107"/>
      <c r="K1150" s="196"/>
    </row>
    <row r="1151" spans="1:11" s="88" customFormat="1" ht="13.5" hidden="1" customHeight="1">
      <c r="A1151" s="193"/>
      <c r="B1151" s="93" t="s">
        <v>6137</v>
      </c>
      <c r="C1151" s="113" t="str">
        <f>Anexo_01!$Q146</f>
        <v/>
      </c>
      <c r="D1151" s="100"/>
      <c r="E1151" s="101"/>
      <c r="F1151" s="101"/>
      <c r="G1151" s="101"/>
      <c r="H1151" s="102"/>
      <c r="I1151" s="94" t="str">
        <f t="shared" si="126"/>
        <v/>
      </c>
      <c r="J1151" s="107"/>
      <c r="K1151" s="196"/>
    </row>
    <row r="1152" spans="1:11" s="88" customFormat="1" ht="13.5" hidden="1" customHeight="1">
      <c r="A1152" s="193"/>
      <c r="B1152" s="93" t="s">
        <v>6138</v>
      </c>
      <c r="C1152" s="115"/>
      <c r="D1152" s="100"/>
      <c r="E1152" s="101"/>
      <c r="F1152" s="101"/>
      <c r="G1152" s="101"/>
      <c r="H1152" s="102"/>
      <c r="I1152" s="94" t="str">
        <f t="shared" si="126"/>
        <v/>
      </c>
      <c r="J1152" s="107"/>
      <c r="K1152" s="196"/>
    </row>
    <row r="1153" spans="1:11" s="88" customFormat="1" ht="13.5" hidden="1" customHeight="1">
      <c r="A1153" s="193"/>
      <c r="B1153" s="93" t="s">
        <v>6139</v>
      </c>
      <c r="C1153" s="198"/>
      <c r="D1153" s="100"/>
      <c r="E1153" s="101"/>
      <c r="F1153" s="101"/>
      <c r="G1153" s="101"/>
      <c r="H1153" s="102"/>
      <c r="I1153" s="94" t="str">
        <f t="shared" si="126"/>
        <v/>
      </c>
      <c r="J1153" s="107"/>
      <c r="K1153" s="196"/>
    </row>
    <row r="1154" spans="1:11" ht="13.5" hidden="1" customHeight="1">
      <c r="A1154" s="194"/>
      <c r="B1154" s="95" t="s">
        <v>6143</v>
      </c>
      <c r="C1154" s="199"/>
      <c r="D1154" s="103"/>
      <c r="E1154" s="104"/>
      <c r="F1154" s="104"/>
      <c r="G1154" s="104"/>
      <c r="H1154" s="105"/>
      <c r="I1154" s="96" t="str">
        <f t="shared" si="126"/>
        <v/>
      </c>
      <c r="J1154" s="108"/>
      <c r="K1154" s="197"/>
    </row>
    <row r="1155" spans="1:11" s="88" customFormat="1" ht="13.5" hidden="1" customHeight="1">
      <c r="A1155" s="192">
        <v>128</v>
      </c>
      <c r="B1155" s="91" t="s">
        <v>6133</v>
      </c>
      <c r="C1155" s="117">
        <f>Anexo_01!$I147</f>
        <v>0</v>
      </c>
      <c r="D1155" s="97"/>
      <c r="E1155" s="98"/>
      <c r="F1155" s="98"/>
      <c r="G1155" s="98"/>
      <c r="H1155" s="99"/>
      <c r="I1155" s="92" t="str">
        <f>IF(SUM(D1155:H1155)=0,"",SUM(D1155:H1155))</f>
        <v/>
      </c>
      <c r="J1155" s="106"/>
      <c r="K1155" s="195">
        <f>SUM(I1155:I1163)</f>
        <v>0</v>
      </c>
    </row>
    <row r="1156" spans="1:11" s="88" customFormat="1" ht="13.5" hidden="1" customHeight="1">
      <c r="A1156" s="193"/>
      <c r="B1156" s="93" t="s">
        <v>6134</v>
      </c>
      <c r="C1156" s="113" t="str">
        <f>Anexo_01!$D147</f>
        <v/>
      </c>
      <c r="D1156" s="100"/>
      <c r="E1156" s="101"/>
      <c r="F1156" s="101"/>
      <c r="G1156" s="101"/>
      <c r="H1156" s="102"/>
      <c r="I1156" s="94" t="str">
        <f>IF(SUM(D1156:H1156)=0,"",SUM(D1156:H1156))</f>
        <v/>
      </c>
      <c r="J1156" s="107"/>
      <c r="K1156" s="196"/>
    </row>
    <row r="1157" spans="1:11" s="88" customFormat="1" ht="13.5" hidden="1" customHeight="1">
      <c r="A1157" s="193"/>
      <c r="B1157" s="93" t="s">
        <v>6140</v>
      </c>
      <c r="C1157" s="113" t="str">
        <f>Anexo_01!$B147</f>
        <v/>
      </c>
      <c r="D1157" s="100"/>
      <c r="E1157" s="101"/>
      <c r="F1157" s="101"/>
      <c r="G1157" s="101"/>
      <c r="H1157" s="102"/>
      <c r="I1157" s="94" t="str">
        <f t="shared" ref="I1157:I1163" si="127">IF(SUM(D1157:H1157)=0,"",SUM(D1157:H1157))</f>
        <v/>
      </c>
      <c r="J1157" s="107"/>
      <c r="K1157" s="196"/>
    </row>
    <row r="1158" spans="1:11" s="88" customFormat="1" ht="13.5" hidden="1" customHeight="1">
      <c r="A1158" s="193"/>
      <c r="B1158" s="93" t="s">
        <v>6135</v>
      </c>
      <c r="C1158" s="113" t="str">
        <f>CONCATENATE("10",Anexo_01!$P147)</f>
        <v>10</v>
      </c>
      <c r="D1158" s="100"/>
      <c r="E1158" s="101"/>
      <c r="F1158" s="101"/>
      <c r="G1158" s="101"/>
      <c r="H1158" s="102"/>
      <c r="I1158" s="94" t="str">
        <f t="shared" si="127"/>
        <v/>
      </c>
      <c r="J1158" s="107"/>
      <c r="K1158" s="196"/>
    </row>
    <row r="1159" spans="1:11" s="88" customFormat="1" ht="13.5" hidden="1" customHeight="1">
      <c r="A1159" s="193"/>
      <c r="B1159" s="93" t="s">
        <v>6136</v>
      </c>
      <c r="C1159" s="114">
        <f>Anexo_01!$F147</f>
        <v>0</v>
      </c>
      <c r="D1159" s="100"/>
      <c r="E1159" s="101"/>
      <c r="F1159" s="101"/>
      <c r="G1159" s="101"/>
      <c r="H1159" s="102"/>
      <c r="I1159" s="94" t="str">
        <f t="shared" si="127"/>
        <v/>
      </c>
      <c r="J1159" s="107"/>
      <c r="K1159" s="196"/>
    </row>
    <row r="1160" spans="1:11" s="88" customFormat="1" ht="13.5" hidden="1" customHeight="1">
      <c r="A1160" s="193"/>
      <c r="B1160" s="93" t="s">
        <v>6137</v>
      </c>
      <c r="C1160" s="113" t="str">
        <f>Anexo_01!$Q147</f>
        <v/>
      </c>
      <c r="D1160" s="100"/>
      <c r="E1160" s="101"/>
      <c r="F1160" s="101"/>
      <c r="G1160" s="101"/>
      <c r="H1160" s="102"/>
      <c r="I1160" s="94" t="str">
        <f t="shared" si="127"/>
        <v/>
      </c>
      <c r="J1160" s="107"/>
      <c r="K1160" s="196"/>
    </row>
    <row r="1161" spans="1:11" s="88" customFormat="1" ht="13.5" hidden="1" customHeight="1">
      <c r="A1161" s="193"/>
      <c r="B1161" s="93" t="s">
        <v>6138</v>
      </c>
      <c r="C1161" s="115"/>
      <c r="D1161" s="100"/>
      <c r="E1161" s="101"/>
      <c r="F1161" s="101"/>
      <c r="G1161" s="101"/>
      <c r="H1161" s="102"/>
      <c r="I1161" s="94" t="str">
        <f t="shared" si="127"/>
        <v/>
      </c>
      <c r="J1161" s="107"/>
      <c r="K1161" s="196"/>
    </row>
    <row r="1162" spans="1:11" s="88" customFormat="1" ht="13.5" hidden="1" customHeight="1">
      <c r="A1162" s="193"/>
      <c r="B1162" s="93" t="s">
        <v>6139</v>
      </c>
      <c r="C1162" s="198"/>
      <c r="D1162" s="100"/>
      <c r="E1162" s="101"/>
      <c r="F1162" s="101"/>
      <c r="G1162" s="101"/>
      <c r="H1162" s="102"/>
      <c r="I1162" s="94" t="str">
        <f t="shared" si="127"/>
        <v/>
      </c>
      <c r="J1162" s="107"/>
      <c r="K1162" s="196"/>
    </row>
    <row r="1163" spans="1:11" ht="13.5" hidden="1" customHeight="1">
      <c r="A1163" s="194"/>
      <c r="B1163" s="95" t="s">
        <v>6143</v>
      </c>
      <c r="C1163" s="199"/>
      <c r="D1163" s="103"/>
      <c r="E1163" s="104"/>
      <c r="F1163" s="104"/>
      <c r="G1163" s="104"/>
      <c r="H1163" s="105"/>
      <c r="I1163" s="96" t="str">
        <f t="shared" si="127"/>
        <v/>
      </c>
      <c r="J1163" s="108"/>
      <c r="K1163" s="197"/>
    </row>
    <row r="1164" spans="1:11" s="88" customFormat="1" ht="13.5" hidden="1" customHeight="1">
      <c r="A1164" s="192">
        <v>129</v>
      </c>
      <c r="B1164" s="91" t="s">
        <v>6133</v>
      </c>
      <c r="C1164" s="117">
        <f>Anexo_01!$I148</f>
        <v>0</v>
      </c>
      <c r="D1164" s="97"/>
      <c r="E1164" s="98"/>
      <c r="F1164" s="98"/>
      <c r="G1164" s="98"/>
      <c r="H1164" s="99"/>
      <c r="I1164" s="92" t="str">
        <f>IF(SUM(D1164:H1164)=0,"",SUM(D1164:H1164))</f>
        <v/>
      </c>
      <c r="J1164" s="106"/>
      <c r="K1164" s="195">
        <f>SUM(I1164:I1172)</f>
        <v>0</v>
      </c>
    </row>
    <row r="1165" spans="1:11" s="88" customFormat="1" ht="13.5" hidden="1" customHeight="1">
      <c r="A1165" s="193"/>
      <c r="B1165" s="93" t="s">
        <v>6134</v>
      </c>
      <c r="C1165" s="113" t="str">
        <f>Anexo_01!$D148</f>
        <v/>
      </c>
      <c r="D1165" s="100"/>
      <c r="E1165" s="101"/>
      <c r="F1165" s="101"/>
      <c r="G1165" s="101"/>
      <c r="H1165" s="102"/>
      <c r="I1165" s="94" t="str">
        <f>IF(SUM(D1165:H1165)=0,"",SUM(D1165:H1165))</f>
        <v/>
      </c>
      <c r="J1165" s="107"/>
      <c r="K1165" s="196"/>
    </row>
    <row r="1166" spans="1:11" s="88" customFormat="1" ht="13.5" hidden="1" customHeight="1">
      <c r="A1166" s="193"/>
      <c r="B1166" s="93" t="s">
        <v>6140</v>
      </c>
      <c r="C1166" s="113" t="str">
        <f>Anexo_01!$B148</f>
        <v/>
      </c>
      <c r="D1166" s="100"/>
      <c r="E1166" s="101"/>
      <c r="F1166" s="101"/>
      <c r="G1166" s="101"/>
      <c r="H1166" s="102"/>
      <c r="I1166" s="94" t="str">
        <f t="shared" ref="I1166:I1172" si="128">IF(SUM(D1166:H1166)=0,"",SUM(D1166:H1166))</f>
        <v/>
      </c>
      <c r="J1166" s="107"/>
      <c r="K1166" s="196"/>
    </row>
    <row r="1167" spans="1:11" s="88" customFormat="1" ht="13.5" hidden="1" customHeight="1">
      <c r="A1167" s="193"/>
      <c r="B1167" s="93" t="s">
        <v>6135</v>
      </c>
      <c r="C1167" s="113" t="str">
        <f>CONCATENATE("10",Anexo_01!$P148)</f>
        <v>10</v>
      </c>
      <c r="D1167" s="100"/>
      <c r="E1167" s="101"/>
      <c r="F1167" s="101"/>
      <c r="G1167" s="101"/>
      <c r="H1167" s="102"/>
      <c r="I1167" s="94" t="str">
        <f t="shared" si="128"/>
        <v/>
      </c>
      <c r="J1167" s="107"/>
      <c r="K1167" s="196"/>
    </row>
    <row r="1168" spans="1:11" s="88" customFormat="1" ht="13.5" hidden="1" customHeight="1">
      <c r="A1168" s="193"/>
      <c r="B1168" s="93" t="s">
        <v>6136</v>
      </c>
      <c r="C1168" s="114">
        <f>Anexo_01!$F148</f>
        <v>0</v>
      </c>
      <c r="D1168" s="100"/>
      <c r="E1168" s="101"/>
      <c r="F1168" s="101"/>
      <c r="G1168" s="101"/>
      <c r="H1168" s="102"/>
      <c r="I1168" s="94" t="str">
        <f t="shared" si="128"/>
        <v/>
      </c>
      <c r="J1168" s="107"/>
      <c r="K1168" s="196"/>
    </row>
    <row r="1169" spans="1:11" s="88" customFormat="1" ht="13.5" hidden="1" customHeight="1">
      <c r="A1169" s="193"/>
      <c r="B1169" s="93" t="s">
        <v>6137</v>
      </c>
      <c r="C1169" s="113" t="str">
        <f>Anexo_01!$Q148</f>
        <v/>
      </c>
      <c r="D1169" s="100"/>
      <c r="E1169" s="101"/>
      <c r="F1169" s="101"/>
      <c r="G1169" s="101"/>
      <c r="H1169" s="102"/>
      <c r="I1169" s="94" t="str">
        <f t="shared" si="128"/>
        <v/>
      </c>
      <c r="J1169" s="107"/>
      <c r="K1169" s="196"/>
    </row>
    <row r="1170" spans="1:11" s="88" customFormat="1" ht="13.5" hidden="1" customHeight="1">
      <c r="A1170" s="193"/>
      <c r="B1170" s="93" t="s">
        <v>6138</v>
      </c>
      <c r="C1170" s="115"/>
      <c r="D1170" s="100"/>
      <c r="E1170" s="101"/>
      <c r="F1170" s="101"/>
      <c r="G1170" s="101"/>
      <c r="H1170" s="102"/>
      <c r="I1170" s="94" t="str">
        <f t="shared" si="128"/>
        <v/>
      </c>
      <c r="J1170" s="107"/>
      <c r="K1170" s="196"/>
    </row>
    <row r="1171" spans="1:11" s="88" customFormat="1" ht="13.5" hidden="1" customHeight="1">
      <c r="A1171" s="193"/>
      <c r="B1171" s="93" t="s">
        <v>6139</v>
      </c>
      <c r="C1171" s="198"/>
      <c r="D1171" s="100"/>
      <c r="E1171" s="101"/>
      <c r="F1171" s="101"/>
      <c r="G1171" s="101"/>
      <c r="H1171" s="102"/>
      <c r="I1171" s="94" t="str">
        <f t="shared" si="128"/>
        <v/>
      </c>
      <c r="J1171" s="107"/>
      <c r="K1171" s="196"/>
    </row>
    <row r="1172" spans="1:11" ht="13.5" hidden="1" customHeight="1">
      <c r="A1172" s="194"/>
      <c r="B1172" s="95" t="s">
        <v>6143</v>
      </c>
      <c r="C1172" s="199"/>
      <c r="D1172" s="103"/>
      <c r="E1172" s="104"/>
      <c r="F1172" s="104"/>
      <c r="G1172" s="104"/>
      <c r="H1172" s="105"/>
      <c r="I1172" s="96" t="str">
        <f t="shared" si="128"/>
        <v/>
      </c>
      <c r="J1172" s="108"/>
      <c r="K1172" s="197"/>
    </row>
    <row r="1173" spans="1:11" s="88" customFormat="1" ht="13.5" hidden="1" customHeight="1">
      <c r="A1173" s="192">
        <v>130</v>
      </c>
      <c r="B1173" s="91" t="s">
        <v>6133</v>
      </c>
      <c r="C1173" s="117">
        <f>Anexo_01!$I149</f>
        <v>0</v>
      </c>
      <c r="D1173" s="97"/>
      <c r="E1173" s="98"/>
      <c r="F1173" s="98"/>
      <c r="G1173" s="98"/>
      <c r="H1173" s="99"/>
      <c r="I1173" s="92" t="str">
        <f>IF(SUM(D1173:H1173)=0,"",SUM(D1173:H1173))</f>
        <v/>
      </c>
      <c r="J1173" s="106"/>
      <c r="K1173" s="195">
        <f>SUM(I1173:I1181)</f>
        <v>0</v>
      </c>
    </row>
    <row r="1174" spans="1:11" s="88" customFormat="1" ht="13.5" hidden="1" customHeight="1">
      <c r="A1174" s="193"/>
      <c r="B1174" s="93" t="s">
        <v>6134</v>
      </c>
      <c r="C1174" s="113" t="str">
        <f>Anexo_01!$D149</f>
        <v/>
      </c>
      <c r="D1174" s="100"/>
      <c r="E1174" s="101"/>
      <c r="F1174" s="101"/>
      <c r="G1174" s="101"/>
      <c r="H1174" s="102"/>
      <c r="I1174" s="94" t="str">
        <f>IF(SUM(D1174:H1174)=0,"",SUM(D1174:H1174))</f>
        <v/>
      </c>
      <c r="J1174" s="107"/>
      <c r="K1174" s="196"/>
    </row>
    <row r="1175" spans="1:11" s="88" customFormat="1" ht="13.5" hidden="1" customHeight="1">
      <c r="A1175" s="193"/>
      <c r="B1175" s="93" t="s">
        <v>6140</v>
      </c>
      <c r="C1175" s="113" t="str">
        <f>Anexo_01!$B149</f>
        <v/>
      </c>
      <c r="D1175" s="100"/>
      <c r="E1175" s="101"/>
      <c r="F1175" s="101"/>
      <c r="G1175" s="101"/>
      <c r="H1175" s="102"/>
      <c r="I1175" s="94" t="str">
        <f t="shared" ref="I1175:I1181" si="129">IF(SUM(D1175:H1175)=0,"",SUM(D1175:H1175))</f>
        <v/>
      </c>
      <c r="J1175" s="107"/>
      <c r="K1175" s="196"/>
    </row>
    <row r="1176" spans="1:11" s="88" customFormat="1" ht="13.5" hidden="1" customHeight="1">
      <c r="A1176" s="193"/>
      <c r="B1176" s="93" t="s">
        <v>6135</v>
      </c>
      <c r="C1176" s="113" t="str">
        <f>CONCATENATE("10",Anexo_01!$P149)</f>
        <v>10</v>
      </c>
      <c r="D1176" s="100"/>
      <c r="E1176" s="101"/>
      <c r="F1176" s="101"/>
      <c r="G1176" s="101"/>
      <c r="H1176" s="102"/>
      <c r="I1176" s="94" t="str">
        <f t="shared" si="129"/>
        <v/>
      </c>
      <c r="J1176" s="107"/>
      <c r="K1176" s="196"/>
    </row>
    <row r="1177" spans="1:11" s="88" customFormat="1" ht="13.5" hidden="1" customHeight="1">
      <c r="A1177" s="193"/>
      <c r="B1177" s="93" t="s">
        <v>6136</v>
      </c>
      <c r="C1177" s="114">
        <f>Anexo_01!$F149</f>
        <v>0</v>
      </c>
      <c r="D1177" s="100"/>
      <c r="E1177" s="101"/>
      <c r="F1177" s="101"/>
      <c r="G1177" s="101"/>
      <c r="H1177" s="102"/>
      <c r="I1177" s="94" t="str">
        <f t="shared" si="129"/>
        <v/>
      </c>
      <c r="J1177" s="107"/>
      <c r="K1177" s="196"/>
    </row>
    <row r="1178" spans="1:11" s="88" customFormat="1" ht="13.5" hidden="1" customHeight="1">
      <c r="A1178" s="193"/>
      <c r="B1178" s="93" t="s">
        <v>6137</v>
      </c>
      <c r="C1178" s="113" t="str">
        <f>Anexo_01!$Q149</f>
        <v/>
      </c>
      <c r="D1178" s="100"/>
      <c r="E1178" s="101"/>
      <c r="F1178" s="101"/>
      <c r="G1178" s="101"/>
      <c r="H1178" s="102"/>
      <c r="I1178" s="94" t="str">
        <f t="shared" si="129"/>
        <v/>
      </c>
      <c r="J1178" s="107"/>
      <c r="K1178" s="196"/>
    </row>
    <row r="1179" spans="1:11" s="88" customFormat="1" ht="13.5" hidden="1" customHeight="1">
      <c r="A1179" s="193"/>
      <c r="B1179" s="93" t="s">
        <v>6138</v>
      </c>
      <c r="C1179" s="115"/>
      <c r="D1179" s="100"/>
      <c r="E1179" s="101"/>
      <c r="F1179" s="101"/>
      <c r="G1179" s="101"/>
      <c r="H1179" s="102"/>
      <c r="I1179" s="94" t="str">
        <f t="shared" si="129"/>
        <v/>
      </c>
      <c r="J1179" s="107"/>
      <c r="K1179" s="196"/>
    </row>
    <row r="1180" spans="1:11" s="88" customFormat="1" ht="13.5" hidden="1" customHeight="1">
      <c r="A1180" s="193"/>
      <c r="B1180" s="93" t="s">
        <v>6139</v>
      </c>
      <c r="C1180" s="198"/>
      <c r="D1180" s="100"/>
      <c r="E1180" s="101"/>
      <c r="F1180" s="101"/>
      <c r="G1180" s="101"/>
      <c r="H1180" s="102"/>
      <c r="I1180" s="94" t="str">
        <f t="shared" si="129"/>
        <v/>
      </c>
      <c r="J1180" s="107"/>
      <c r="K1180" s="196"/>
    </row>
    <row r="1181" spans="1:11" ht="13.5" hidden="1" customHeight="1">
      <c r="A1181" s="194"/>
      <c r="B1181" s="95" t="s">
        <v>6143</v>
      </c>
      <c r="C1181" s="199"/>
      <c r="D1181" s="103"/>
      <c r="E1181" s="104"/>
      <c r="F1181" s="104"/>
      <c r="G1181" s="104"/>
      <c r="H1181" s="105"/>
      <c r="I1181" s="96" t="str">
        <f t="shared" si="129"/>
        <v/>
      </c>
      <c r="J1181" s="108"/>
      <c r="K1181" s="197"/>
    </row>
    <row r="1182" spans="1:11" s="88" customFormat="1" ht="13.5" customHeight="1">
      <c r="A1182" s="202">
        <v>1</v>
      </c>
      <c r="B1182" s="91" t="s">
        <v>6133</v>
      </c>
      <c r="C1182" s="116">
        <f>Anexo_01!$I155</f>
        <v>0</v>
      </c>
      <c r="D1182" s="97"/>
      <c r="E1182" s="98"/>
      <c r="F1182" s="98"/>
      <c r="G1182" s="98"/>
      <c r="H1182" s="99"/>
      <c r="I1182" s="92" t="str">
        <f>IF(SUM(D1182:H1182)=0,"",SUM(D1182:H1182))</f>
        <v/>
      </c>
      <c r="J1182" s="106"/>
      <c r="K1182" s="195">
        <f>SUM(I1182:I1190)</f>
        <v>0</v>
      </c>
    </row>
    <row r="1183" spans="1:11" s="88" customFormat="1" ht="13.5" customHeight="1">
      <c r="A1183" s="203"/>
      <c r="B1183" s="93" t="s">
        <v>6134</v>
      </c>
      <c r="C1183" s="113" t="str">
        <f>Anexo_01!$D155</f>
        <v>PROFESOR POR HORAS</v>
      </c>
      <c r="D1183" s="100"/>
      <c r="E1183" s="101"/>
      <c r="F1183" s="101"/>
      <c r="G1183" s="101"/>
      <c r="H1183" s="102"/>
      <c r="I1183" s="94" t="str">
        <f>IF(SUM(D1183:H1183)=0,"",SUM(D1183:H1183))</f>
        <v/>
      </c>
      <c r="J1183" s="107"/>
      <c r="K1183" s="196"/>
    </row>
    <row r="1184" spans="1:11" s="88" customFormat="1" ht="13.5" customHeight="1">
      <c r="A1184" s="203"/>
      <c r="B1184" s="93" t="s">
        <v>6140</v>
      </c>
      <c r="C1184" s="113" t="str">
        <f>Anexo_01!$B155</f>
        <v>VACANTE</v>
      </c>
      <c r="D1184" s="100"/>
      <c r="E1184" s="101"/>
      <c r="F1184" s="101"/>
      <c r="G1184" s="101"/>
      <c r="H1184" s="102"/>
      <c r="I1184" s="94" t="str">
        <f t="shared" ref="I1184:I1190" si="130">IF(SUM(D1184:H1184)=0,"",SUM(D1184:H1184))</f>
        <v/>
      </c>
      <c r="J1184" s="107"/>
      <c r="K1184" s="196"/>
    </row>
    <row r="1185" spans="1:11" s="88" customFormat="1" ht="13.5" customHeight="1">
      <c r="A1185" s="203"/>
      <c r="B1185" s="93" t="s">
        <v>6135</v>
      </c>
      <c r="C1185" s="115"/>
      <c r="D1185" s="100"/>
      <c r="E1185" s="101"/>
      <c r="F1185" s="101"/>
      <c r="G1185" s="101"/>
      <c r="H1185" s="102"/>
      <c r="I1185" s="94" t="str">
        <f t="shared" si="130"/>
        <v/>
      </c>
      <c r="J1185" s="107"/>
      <c r="K1185" s="196"/>
    </row>
    <row r="1186" spans="1:11" s="88" customFormat="1" ht="13.5" customHeight="1">
      <c r="A1186" s="203"/>
      <c r="B1186" s="93" t="s">
        <v>6136</v>
      </c>
      <c r="C1186" s="114" t="str">
        <f>Anexo_01!$F155</f>
        <v>CIENCIAS SOCIALES</v>
      </c>
      <c r="D1186" s="100"/>
      <c r="E1186" s="101"/>
      <c r="F1186" s="101"/>
      <c r="G1186" s="101"/>
      <c r="H1186" s="102"/>
      <c r="I1186" s="94" t="str">
        <f t="shared" si="130"/>
        <v/>
      </c>
      <c r="J1186" s="107"/>
      <c r="K1186" s="196"/>
    </row>
    <row r="1187" spans="1:11" s="88" customFormat="1" ht="13.5" customHeight="1">
      <c r="A1187" s="203"/>
      <c r="B1187" s="93" t="s">
        <v>6137</v>
      </c>
      <c r="C1187" s="115"/>
      <c r="D1187" s="100"/>
      <c r="E1187" s="101"/>
      <c r="F1187" s="101"/>
      <c r="G1187" s="101"/>
      <c r="H1187" s="102"/>
      <c r="I1187" s="94" t="str">
        <f t="shared" si="130"/>
        <v/>
      </c>
      <c r="J1187" s="107"/>
      <c r="K1187" s="196"/>
    </row>
    <row r="1188" spans="1:11" s="88" customFormat="1" ht="13.5" customHeight="1">
      <c r="A1188" s="203"/>
      <c r="B1188" s="93" t="s">
        <v>6138</v>
      </c>
      <c r="C1188" s="115"/>
      <c r="D1188" s="100"/>
      <c r="E1188" s="101"/>
      <c r="F1188" s="101"/>
      <c r="G1188" s="101"/>
      <c r="H1188" s="102"/>
      <c r="I1188" s="94" t="str">
        <f t="shared" si="130"/>
        <v/>
      </c>
      <c r="J1188" s="107"/>
      <c r="K1188" s="196"/>
    </row>
    <row r="1189" spans="1:11" s="88" customFormat="1" ht="13.5" customHeight="1">
      <c r="A1189" s="203"/>
      <c r="B1189" s="93" t="s">
        <v>6139</v>
      </c>
      <c r="C1189" s="198" t="s">
        <v>6372</v>
      </c>
      <c r="D1189" s="100"/>
      <c r="E1189" s="101"/>
      <c r="F1189" s="101"/>
      <c r="G1189" s="101"/>
      <c r="H1189" s="102"/>
      <c r="I1189" s="94" t="str">
        <f t="shared" si="130"/>
        <v/>
      </c>
      <c r="J1189" s="107"/>
      <c r="K1189" s="196"/>
    </row>
    <row r="1190" spans="1:11" ht="13.5" customHeight="1">
      <c r="A1190" s="204"/>
      <c r="B1190" s="95" t="s">
        <v>6143</v>
      </c>
      <c r="C1190" s="199"/>
      <c r="D1190" s="103"/>
      <c r="E1190" s="104"/>
      <c r="F1190" s="104"/>
      <c r="G1190" s="104"/>
      <c r="H1190" s="105"/>
      <c r="I1190" s="96" t="str">
        <f t="shared" si="130"/>
        <v/>
      </c>
      <c r="J1190" s="108"/>
      <c r="K1190" s="197"/>
    </row>
    <row r="1191" spans="1:11" s="88" customFormat="1" ht="13.5" customHeight="1">
      <c r="A1191" s="202">
        <v>2</v>
      </c>
      <c r="B1191" s="91" t="s">
        <v>6133</v>
      </c>
      <c r="C1191" s="116">
        <f>Anexo_01!$I156</f>
        <v>0</v>
      </c>
      <c r="D1191" s="97"/>
      <c r="E1191" s="98"/>
      <c r="F1191" s="98"/>
      <c r="G1191" s="98"/>
      <c r="H1191" s="99"/>
      <c r="I1191" s="92" t="str">
        <f>IF(SUM(D1191:H1191)=0,"",SUM(D1191:H1191))</f>
        <v/>
      </c>
      <c r="J1191" s="106"/>
      <c r="K1191" s="195">
        <f>SUM(I1191:I1199)</f>
        <v>0</v>
      </c>
    </row>
    <row r="1192" spans="1:11" s="88" customFormat="1" ht="13.5" customHeight="1">
      <c r="A1192" s="203"/>
      <c r="B1192" s="93" t="s">
        <v>6134</v>
      </c>
      <c r="C1192" s="113">
        <f>Anexo_01!$D156</f>
        <v>0</v>
      </c>
      <c r="D1192" s="100"/>
      <c r="E1192" s="101"/>
      <c r="F1192" s="101"/>
      <c r="G1192" s="101"/>
      <c r="H1192" s="102"/>
      <c r="I1192" s="94" t="str">
        <f>IF(SUM(D1192:H1192)=0,"",SUM(D1192:H1192))</f>
        <v/>
      </c>
      <c r="J1192" s="107"/>
      <c r="K1192" s="196"/>
    </row>
    <row r="1193" spans="1:11" s="88" customFormat="1" ht="13.5" customHeight="1">
      <c r="A1193" s="203"/>
      <c r="B1193" s="93" t="s">
        <v>6140</v>
      </c>
      <c r="C1193" s="113">
        <f>Anexo_01!$B156</f>
        <v>0</v>
      </c>
      <c r="D1193" s="100"/>
      <c r="E1193" s="101"/>
      <c r="F1193" s="101"/>
      <c r="G1193" s="101"/>
      <c r="H1193" s="102"/>
      <c r="I1193" s="94" t="str">
        <f t="shared" ref="I1193:I1199" si="131">IF(SUM(D1193:H1193)=0,"",SUM(D1193:H1193))</f>
        <v/>
      </c>
      <c r="J1193" s="107"/>
      <c r="K1193" s="196"/>
    </row>
    <row r="1194" spans="1:11" s="88" customFormat="1" ht="13.5" customHeight="1">
      <c r="A1194" s="203"/>
      <c r="B1194" s="93" t="s">
        <v>6135</v>
      </c>
      <c r="C1194" s="115"/>
      <c r="D1194" s="100"/>
      <c r="E1194" s="101"/>
      <c r="F1194" s="101"/>
      <c r="G1194" s="101"/>
      <c r="H1194" s="102"/>
      <c r="I1194" s="94" t="str">
        <f t="shared" si="131"/>
        <v/>
      </c>
      <c r="J1194" s="107"/>
      <c r="K1194" s="196"/>
    </row>
    <row r="1195" spans="1:11" s="88" customFormat="1" ht="13.5" customHeight="1">
      <c r="A1195" s="203"/>
      <c r="B1195" s="93" t="s">
        <v>6136</v>
      </c>
      <c r="C1195" s="114">
        <f>Anexo_01!$F156</f>
        <v>0</v>
      </c>
      <c r="D1195" s="100"/>
      <c r="E1195" s="101"/>
      <c r="F1195" s="101"/>
      <c r="G1195" s="101"/>
      <c r="H1195" s="102"/>
      <c r="I1195" s="94" t="str">
        <f t="shared" si="131"/>
        <v/>
      </c>
      <c r="J1195" s="107"/>
      <c r="K1195" s="196"/>
    </row>
    <row r="1196" spans="1:11" s="88" customFormat="1" ht="13.5" customHeight="1">
      <c r="A1196" s="203"/>
      <c r="B1196" s="93" t="s">
        <v>6137</v>
      </c>
      <c r="C1196" s="115"/>
      <c r="D1196" s="100"/>
      <c r="E1196" s="101"/>
      <c r="F1196" s="101"/>
      <c r="G1196" s="101"/>
      <c r="H1196" s="102"/>
      <c r="I1196" s="94" t="str">
        <f t="shared" si="131"/>
        <v/>
      </c>
      <c r="J1196" s="107"/>
      <c r="K1196" s="196"/>
    </row>
    <row r="1197" spans="1:11" s="88" customFormat="1" ht="13.5" customHeight="1">
      <c r="A1197" s="203"/>
      <c r="B1197" s="93" t="s">
        <v>6138</v>
      </c>
      <c r="C1197" s="115"/>
      <c r="D1197" s="100"/>
      <c r="E1197" s="101"/>
      <c r="F1197" s="101"/>
      <c r="G1197" s="101"/>
      <c r="H1197" s="102"/>
      <c r="I1197" s="94" t="str">
        <f t="shared" si="131"/>
        <v/>
      </c>
      <c r="J1197" s="107"/>
      <c r="K1197" s="196"/>
    </row>
    <row r="1198" spans="1:11" s="88" customFormat="1" ht="13.5" customHeight="1">
      <c r="A1198" s="203"/>
      <c r="B1198" s="93" t="s">
        <v>6139</v>
      </c>
      <c r="C1198" s="198" t="s">
        <v>6373</v>
      </c>
      <c r="D1198" s="100"/>
      <c r="E1198" s="101"/>
      <c r="F1198" s="101"/>
      <c r="G1198" s="101"/>
      <c r="H1198" s="102"/>
      <c r="I1198" s="94" t="str">
        <f t="shared" si="131"/>
        <v/>
      </c>
      <c r="J1198" s="107"/>
      <c r="K1198" s="196"/>
    </row>
    <row r="1199" spans="1:11" ht="13.5" customHeight="1">
      <c r="A1199" s="204"/>
      <c r="B1199" s="95" t="s">
        <v>6143</v>
      </c>
      <c r="C1199" s="199"/>
      <c r="D1199" s="103"/>
      <c r="E1199" s="104"/>
      <c r="F1199" s="104"/>
      <c r="G1199" s="104"/>
      <c r="H1199" s="105"/>
      <c r="I1199" s="96" t="str">
        <f t="shared" si="131"/>
        <v/>
      </c>
      <c r="J1199" s="108"/>
      <c r="K1199" s="197"/>
    </row>
    <row r="1200" spans="1:11" s="88" customFormat="1" ht="13.5" hidden="1" customHeight="1">
      <c r="A1200" s="202">
        <v>3</v>
      </c>
      <c r="B1200" s="91" t="s">
        <v>6133</v>
      </c>
      <c r="C1200" s="116">
        <f>Anexo_01!$I157</f>
        <v>0</v>
      </c>
      <c r="D1200" s="97"/>
      <c r="E1200" s="98"/>
      <c r="F1200" s="98"/>
      <c r="G1200" s="98"/>
      <c r="H1200" s="99"/>
      <c r="I1200" s="92" t="str">
        <f>IF(SUM(D1200:H1200)=0,"",SUM(D1200:H1200))</f>
        <v/>
      </c>
      <c r="J1200" s="106"/>
      <c r="K1200" s="195">
        <f>SUM(I1200:I1208)</f>
        <v>0</v>
      </c>
    </row>
    <row r="1201" spans="1:11" s="88" customFormat="1" ht="13.5" hidden="1" customHeight="1">
      <c r="A1201" s="203"/>
      <c r="B1201" s="93" t="s">
        <v>6134</v>
      </c>
      <c r="C1201" s="113">
        <f>Anexo_01!$D157</f>
        <v>0</v>
      </c>
      <c r="D1201" s="100"/>
      <c r="E1201" s="101"/>
      <c r="F1201" s="101"/>
      <c r="G1201" s="101"/>
      <c r="H1201" s="102"/>
      <c r="I1201" s="94" t="str">
        <f>IF(SUM(D1201:H1201)=0,"",SUM(D1201:H1201))</f>
        <v/>
      </c>
      <c r="J1201" s="107"/>
      <c r="K1201" s="196"/>
    </row>
    <row r="1202" spans="1:11" s="88" customFormat="1" ht="13.5" hidden="1" customHeight="1">
      <c r="A1202" s="203"/>
      <c r="B1202" s="93" t="s">
        <v>6140</v>
      </c>
      <c r="C1202" s="113">
        <f>Anexo_01!$B157</f>
        <v>0</v>
      </c>
      <c r="D1202" s="100"/>
      <c r="E1202" s="101"/>
      <c r="F1202" s="101"/>
      <c r="G1202" s="101"/>
      <c r="H1202" s="102"/>
      <c r="I1202" s="94" t="str">
        <f t="shared" ref="I1202:I1208" si="132">IF(SUM(D1202:H1202)=0,"",SUM(D1202:H1202))</f>
        <v/>
      </c>
      <c r="J1202" s="107"/>
      <c r="K1202" s="196"/>
    </row>
    <row r="1203" spans="1:11" s="88" customFormat="1" ht="13.5" hidden="1" customHeight="1">
      <c r="A1203" s="203"/>
      <c r="B1203" s="93" t="s">
        <v>6135</v>
      </c>
      <c r="C1203" s="115"/>
      <c r="D1203" s="100"/>
      <c r="E1203" s="101"/>
      <c r="F1203" s="101"/>
      <c r="G1203" s="101"/>
      <c r="H1203" s="102"/>
      <c r="I1203" s="94" t="str">
        <f t="shared" si="132"/>
        <v/>
      </c>
      <c r="J1203" s="107"/>
      <c r="K1203" s="196"/>
    </row>
    <row r="1204" spans="1:11" s="88" customFormat="1" ht="13.5" hidden="1" customHeight="1">
      <c r="A1204" s="203"/>
      <c r="B1204" s="93" t="s">
        <v>6136</v>
      </c>
      <c r="C1204" s="114">
        <f>Anexo_01!$F157</f>
        <v>0</v>
      </c>
      <c r="D1204" s="100"/>
      <c r="E1204" s="101"/>
      <c r="F1204" s="101"/>
      <c r="G1204" s="101"/>
      <c r="H1204" s="102"/>
      <c r="I1204" s="94" t="str">
        <f t="shared" si="132"/>
        <v/>
      </c>
      <c r="J1204" s="107"/>
      <c r="K1204" s="196"/>
    </row>
    <row r="1205" spans="1:11" s="88" customFormat="1" ht="13.5" hidden="1" customHeight="1">
      <c r="A1205" s="203"/>
      <c r="B1205" s="93" t="s">
        <v>6137</v>
      </c>
      <c r="C1205" s="115"/>
      <c r="D1205" s="100"/>
      <c r="E1205" s="101"/>
      <c r="F1205" s="101"/>
      <c r="G1205" s="101"/>
      <c r="H1205" s="102"/>
      <c r="I1205" s="94" t="str">
        <f t="shared" si="132"/>
        <v/>
      </c>
      <c r="J1205" s="107"/>
      <c r="K1205" s="196"/>
    </row>
    <row r="1206" spans="1:11" s="88" customFormat="1" ht="13.5" hidden="1" customHeight="1">
      <c r="A1206" s="203"/>
      <c r="B1206" s="93" t="s">
        <v>6138</v>
      </c>
      <c r="C1206" s="115"/>
      <c r="D1206" s="100"/>
      <c r="E1206" s="101"/>
      <c r="F1206" s="101"/>
      <c r="G1206" s="101"/>
      <c r="H1206" s="102"/>
      <c r="I1206" s="94" t="str">
        <f t="shared" si="132"/>
        <v/>
      </c>
      <c r="J1206" s="107"/>
      <c r="K1206" s="196"/>
    </row>
    <row r="1207" spans="1:11" s="88" customFormat="1" ht="13.5" hidden="1" customHeight="1">
      <c r="A1207" s="203"/>
      <c r="B1207" s="93" t="s">
        <v>6139</v>
      </c>
      <c r="C1207" s="198"/>
      <c r="D1207" s="100"/>
      <c r="E1207" s="101"/>
      <c r="F1207" s="101"/>
      <c r="G1207" s="101"/>
      <c r="H1207" s="102"/>
      <c r="I1207" s="94" t="str">
        <f t="shared" si="132"/>
        <v/>
      </c>
      <c r="J1207" s="107"/>
      <c r="K1207" s="196"/>
    </row>
    <row r="1208" spans="1:11" ht="13.5" hidden="1" customHeight="1">
      <c r="A1208" s="204"/>
      <c r="B1208" s="95" t="s">
        <v>6143</v>
      </c>
      <c r="C1208" s="199"/>
      <c r="D1208" s="103"/>
      <c r="E1208" s="104"/>
      <c r="F1208" s="104"/>
      <c r="G1208" s="104"/>
      <c r="H1208" s="105"/>
      <c r="I1208" s="96" t="str">
        <f t="shared" si="132"/>
        <v/>
      </c>
      <c r="J1208" s="108"/>
      <c r="K1208" s="197"/>
    </row>
    <row r="1209" spans="1:11" s="88" customFormat="1" ht="13.5" hidden="1" customHeight="1">
      <c r="A1209" s="202">
        <v>4</v>
      </c>
      <c r="B1209" s="91" t="s">
        <v>6133</v>
      </c>
      <c r="C1209" s="116">
        <f>Anexo_01!$I158</f>
        <v>0</v>
      </c>
      <c r="D1209" s="97"/>
      <c r="E1209" s="98"/>
      <c r="F1209" s="98"/>
      <c r="G1209" s="98"/>
      <c r="H1209" s="99"/>
      <c r="I1209" s="92" t="str">
        <f>IF(SUM(D1209:H1209)=0,"",SUM(D1209:H1209))</f>
        <v/>
      </c>
      <c r="J1209" s="106"/>
      <c r="K1209" s="195">
        <f>SUM(I1209:I1217)</f>
        <v>0</v>
      </c>
    </row>
    <row r="1210" spans="1:11" s="88" customFormat="1" ht="13.5" hidden="1" customHeight="1">
      <c r="A1210" s="203"/>
      <c r="B1210" s="93" t="s">
        <v>6134</v>
      </c>
      <c r="C1210" s="113">
        <f>Anexo_01!$D158</f>
        <v>0</v>
      </c>
      <c r="D1210" s="100"/>
      <c r="E1210" s="101"/>
      <c r="F1210" s="101"/>
      <c r="G1210" s="101"/>
      <c r="H1210" s="102"/>
      <c r="I1210" s="94" t="str">
        <f>IF(SUM(D1210:H1210)=0,"",SUM(D1210:H1210))</f>
        <v/>
      </c>
      <c r="J1210" s="107"/>
      <c r="K1210" s="196"/>
    </row>
    <row r="1211" spans="1:11" s="88" customFormat="1" ht="13.5" hidden="1" customHeight="1">
      <c r="A1211" s="203"/>
      <c r="B1211" s="93" t="s">
        <v>6140</v>
      </c>
      <c r="C1211" s="113">
        <f>Anexo_01!$B158</f>
        <v>0</v>
      </c>
      <c r="D1211" s="100"/>
      <c r="E1211" s="101"/>
      <c r="F1211" s="101"/>
      <c r="G1211" s="101"/>
      <c r="H1211" s="102"/>
      <c r="I1211" s="94" t="str">
        <f t="shared" ref="I1211:I1217" si="133">IF(SUM(D1211:H1211)=0,"",SUM(D1211:H1211))</f>
        <v/>
      </c>
      <c r="J1211" s="107"/>
      <c r="K1211" s="196"/>
    </row>
    <row r="1212" spans="1:11" s="88" customFormat="1" ht="13.5" hidden="1" customHeight="1">
      <c r="A1212" s="203"/>
      <c r="B1212" s="93" t="s">
        <v>6135</v>
      </c>
      <c r="C1212" s="115"/>
      <c r="D1212" s="100"/>
      <c r="E1212" s="101"/>
      <c r="F1212" s="101"/>
      <c r="G1212" s="101"/>
      <c r="H1212" s="102"/>
      <c r="I1212" s="94" t="str">
        <f t="shared" si="133"/>
        <v/>
      </c>
      <c r="J1212" s="107"/>
      <c r="K1212" s="196"/>
    </row>
    <row r="1213" spans="1:11" s="88" customFormat="1" ht="13.5" hidden="1" customHeight="1">
      <c r="A1213" s="203"/>
      <c r="B1213" s="93" t="s">
        <v>6136</v>
      </c>
      <c r="C1213" s="114">
        <f>Anexo_01!$F158</f>
        <v>0</v>
      </c>
      <c r="D1213" s="100"/>
      <c r="E1213" s="101"/>
      <c r="F1213" s="101"/>
      <c r="G1213" s="101"/>
      <c r="H1213" s="102"/>
      <c r="I1213" s="94" t="str">
        <f t="shared" si="133"/>
        <v/>
      </c>
      <c r="J1213" s="107"/>
      <c r="K1213" s="196"/>
    </row>
    <row r="1214" spans="1:11" s="88" customFormat="1" ht="13.5" hidden="1" customHeight="1">
      <c r="A1214" s="203"/>
      <c r="B1214" s="93" t="s">
        <v>6137</v>
      </c>
      <c r="C1214" s="115"/>
      <c r="D1214" s="100"/>
      <c r="E1214" s="101"/>
      <c r="F1214" s="101"/>
      <c r="G1214" s="101"/>
      <c r="H1214" s="102"/>
      <c r="I1214" s="94" t="str">
        <f t="shared" si="133"/>
        <v/>
      </c>
      <c r="J1214" s="107"/>
      <c r="K1214" s="196"/>
    </row>
    <row r="1215" spans="1:11" s="88" customFormat="1" ht="13.5" hidden="1" customHeight="1">
      <c r="A1215" s="203"/>
      <c r="B1215" s="93" t="s">
        <v>6138</v>
      </c>
      <c r="C1215" s="115"/>
      <c r="D1215" s="100"/>
      <c r="E1215" s="101"/>
      <c r="F1215" s="101"/>
      <c r="G1215" s="101"/>
      <c r="H1215" s="102"/>
      <c r="I1215" s="94" t="str">
        <f t="shared" si="133"/>
        <v/>
      </c>
      <c r="J1215" s="107"/>
      <c r="K1215" s="196"/>
    </row>
    <row r="1216" spans="1:11" s="88" customFormat="1" ht="13.5" hidden="1" customHeight="1">
      <c r="A1216" s="203"/>
      <c r="B1216" s="93" t="s">
        <v>6139</v>
      </c>
      <c r="C1216" s="198"/>
      <c r="D1216" s="100"/>
      <c r="E1216" s="101"/>
      <c r="F1216" s="101"/>
      <c r="G1216" s="101"/>
      <c r="H1216" s="102"/>
      <c r="I1216" s="94" t="str">
        <f t="shared" si="133"/>
        <v/>
      </c>
      <c r="J1216" s="107"/>
      <c r="K1216" s="196"/>
    </row>
    <row r="1217" spans="1:11" ht="13.5" hidden="1" customHeight="1">
      <c r="A1217" s="204"/>
      <c r="B1217" s="95" t="s">
        <v>6143</v>
      </c>
      <c r="C1217" s="199"/>
      <c r="D1217" s="103"/>
      <c r="E1217" s="104"/>
      <c r="F1217" s="104"/>
      <c r="G1217" s="104"/>
      <c r="H1217" s="105"/>
      <c r="I1217" s="96" t="str">
        <f t="shared" si="133"/>
        <v/>
      </c>
      <c r="J1217" s="108"/>
      <c r="K1217" s="197"/>
    </row>
    <row r="1218" spans="1:11" s="88" customFormat="1" ht="13.5" hidden="1" customHeight="1">
      <c r="A1218" s="202">
        <v>5</v>
      </c>
      <c r="B1218" s="91" t="s">
        <v>6133</v>
      </c>
      <c r="C1218" s="116">
        <f>Anexo_01!$I159</f>
        <v>0</v>
      </c>
      <c r="D1218" s="97"/>
      <c r="E1218" s="98"/>
      <c r="F1218" s="98"/>
      <c r="G1218" s="98"/>
      <c r="H1218" s="99"/>
      <c r="I1218" s="92" t="str">
        <f>IF(SUM(D1218:H1218)=0,"",SUM(D1218:H1218))</f>
        <v/>
      </c>
      <c r="J1218" s="106"/>
      <c r="K1218" s="195">
        <f>SUM(I1218:I1226)</f>
        <v>0</v>
      </c>
    </row>
    <row r="1219" spans="1:11" s="88" customFormat="1" ht="13.5" hidden="1" customHeight="1">
      <c r="A1219" s="203"/>
      <c r="B1219" s="93" t="s">
        <v>6134</v>
      </c>
      <c r="C1219" s="113">
        <f>Anexo_01!$D159</f>
        <v>0</v>
      </c>
      <c r="D1219" s="100"/>
      <c r="E1219" s="101"/>
      <c r="F1219" s="101"/>
      <c r="G1219" s="101"/>
      <c r="H1219" s="102"/>
      <c r="I1219" s="94" t="str">
        <f>IF(SUM(D1219:H1219)=0,"",SUM(D1219:H1219))</f>
        <v/>
      </c>
      <c r="J1219" s="107"/>
      <c r="K1219" s="196"/>
    </row>
    <row r="1220" spans="1:11" s="88" customFormat="1" ht="13.5" hidden="1" customHeight="1">
      <c r="A1220" s="203"/>
      <c r="B1220" s="93" t="s">
        <v>6140</v>
      </c>
      <c r="C1220" s="113">
        <f>Anexo_01!$B159</f>
        <v>0</v>
      </c>
      <c r="D1220" s="100"/>
      <c r="E1220" s="101"/>
      <c r="F1220" s="101"/>
      <c r="G1220" s="101"/>
      <c r="H1220" s="102"/>
      <c r="I1220" s="94" t="str">
        <f t="shared" ref="I1220:I1226" si="134">IF(SUM(D1220:H1220)=0,"",SUM(D1220:H1220))</f>
        <v/>
      </c>
      <c r="J1220" s="107"/>
      <c r="K1220" s="196"/>
    </row>
    <row r="1221" spans="1:11" s="88" customFormat="1" ht="13.5" hidden="1" customHeight="1">
      <c r="A1221" s="203"/>
      <c r="B1221" s="93" t="s">
        <v>6135</v>
      </c>
      <c r="C1221" s="115"/>
      <c r="D1221" s="100"/>
      <c r="E1221" s="101"/>
      <c r="F1221" s="101"/>
      <c r="G1221" s="101"/>
      <c r="H1221" s="102"/>
      <c r="I1221" s="94" t="str">
        <f t="shared" si="134"/>
        <v/>
      </c>
      <c r="J1221" s="107"/>
      <c r="K1221" s="196"/>
    </row>
    <row r="1222" spans="1:11" s="88" customFormat="1" ht="13.5" hidden="1" customHeight="1">
      <c r="A1222" s="203"/>
      <c r="B1222" s="93" t="s">
        <v>6136</v>
      </c>
      <c r="C1222" s="114">
        <f>Anexo_01!$F159</f>
        <v>0</v>
      </c>
      <c r="D1222" s="100"/>
      <c r="E1222" s="101"/>
      <c r="F1222" s="101"/>
      <c r="G1222" s="101"/>
      <c r="H1222" s="102"/>
      <c r="I1222" s="94" t="str">
        <f t="shared" si="134"/>
        <v/>
      </c>
      <c r="J1222" s="107"/>
      <c r="K1222" s="196"/>
    </row>
    <row r="1223" spans="1:11" s="88" customFormat="1" ht="13.5" hidden="1" customHeight="1">
      <c r="A1223" s="203"/>
      <c r="B1223" s="93" t="s">
        <v>6137</v>
      </c>
      <c r="C1223" s="115"/>
      <c r="D1223" s="100"/>
      <c r="E1223" s="101"/>
      <c r="F1223" s="101"/>
      <c r="G1223" s="101"/>
      <c r="H1223" s="102"/>
      <c r="I1223" s="94" t="str">
        <f t="shared" si="134"/>
        <v/>
      </c>
      <c r="J1223" s="107"/>
      <c r="K1223" s="196"/>
    </row>
    <row r="1224" spans="1:11" s="88" customFormat="1" ht="13.5" hidden="1" customHeight="1">
      <c r="A1224" s="203"/>
      <c r="B1224" s="93" t="s">
        <v>6138</v>
      </c>
      <c r="C1224" s="115"/>
      <c r="D1224" s="100"/>
      <c r="E1224" s="101"/>
      <c r="F1224" s="101"/>
      <c r="G1224" s="101"/>
      <c r="H1224" s="102"/>
      <c r="I1224" s="94" t="str">
        <f t="shared" si="134"/>
        <v/>
      </c>
      <c r="J1224" s="107"/>
      <c r="K1224" s="196"/>
    </row>
    <row r="1225" spans="1:11" s="88" customFormat="1" ht="13.5" hidden="1" customHeight="1">
      <c r="A1225" s="203"/>
      <c r="B1225" s="93" t="s">
        <v>6139</v>
      </c>
      <c r="C1225" s="198"/>
      <c r="D1225" s="100"/>
      <c r="E1225" s="101"/>
      <c r="F1225" s="101"/>
      <c r="G1225" s="101"/>
      <c r="H1225" s="102"/>
      <c r="I1225" s="94" t="str">
        <f t="shared" si="134"/>
        <v/>
      </c>
      <c r="J1225" s="107"/>
      <c r="K1225" s="196"/>
    </row>
    <row r="1226" spans="1:11" ht="13.5" hidden="1" customHeight="1">
      <c r="A1226" s="204"/>
      <c r="B1226" s="95" t="s">
        <v>6143</v>
      </c>
      <c r="C1226" s="199"/>
      <c r="D1226" s="103"/>
      <c r="E1226" s="104"/>
      <c r="F1226" s="104"/>
      <c r="G1226" s="104"/>
      <c r="H1226" s="105"/>
      <c r="I1226" s="96" t="str">
        <f t="shared" si="134"/>
        <v/>
      </c>
      <c r="J1226" s="108"/>
      <c r="K1226" s="197"/>
    </row>
    <row r="1227" spans="1:11" s="88" customFormat="1" ht="13.5" hidden="1" customHeight="1">
      <c r="A1227" s="202">
        <v>6</v>
      </c>
      <c r="B1227" s="91" t="s">
        <v>6133</v>
      </c>
      <c r="C1227" s="116">
        <f>Anexo_01!$I160</f>
        <v>0</v>
      </c>
      <c r="D1227" s="97"/>
      <c r="E1227" s="98"/>
      <c r="F1227" s="98"/>
      <c r="G1227" s="98"/>
      <c r="H1227" s="99"/>
      <c r="I1227" s="92" t="str">
        <f>IF(SUM(D1227:H1227)=0,"",SUM(D1227:H1227))</f>
        <v/>
      </c>
      <c r="J1227" s="106"/>
      <c r="K1227" s="195">
        <f>SUM(I1227:I1235)</f>
        <v>0</v>
      </c>
    </row>
    <row r="1228" spans="1:11" s="88" customFormat="1" ht="13.5" hidden="1" customHeight="1">
      <c r="A1228" s="203"/>
      <c r="B1228" s="93" t="s">
        <v>6134</v>
      </c>
      <c r="C1228" s="113">
        <f>Anexo_01!$D160</f>
        <v>0</v>
      </c>
      <c r="D1228" s="100"/>
      <c r="E1228" s="101"/>
      <c r="F1228" s="101"/>
      <c r="G1228" s="101"/>
      <c r="H1228" s="102"/>
      <c r="I1228" s="94" t="str">
        <f>IF(SUM(D1228:H1228)=0,"",SUM(D1228:H1228))</f>
        <v/>
      </c>
      <c r="J1228" s="107"/>
      <c r="K1228" s="196"/>
    </row>
    <row r="1229" spans="1:11" s="88" customFormat="1" ht="13.5" hidden="1" customHeight="1">
      <c r="A1229" s="203"/>
      <c r="B1229" s="93" t="s">
        <v>6140</v>
      </c>
      <c r="C1229" s="113">
        <f>Anexo_01!$B160</f>
        <v>0</v>
      </c>
      <c r="D1229" s="100"/>
      <c r="E1229" s="101"/>
      <c r="F1229" s="101"/>
      <c r="G1229" s="101"/>
      <c r="H1229" s="102"/>
      <c r="I1229" s="94" t="str">
        <f t="shared" ref="I1229:I1235" si="135">IF(SUM(D1229:H1229)=0,"",SUM(D1229:H1229))</f>
        <v/>
      </c>
      <c r="J1229" s="107"/>
      <c r="K1229" s="196"/>
    </row>
    <row r="1230" spans="1:11" s="88" customFormat="1" ht="13.5" hidden="1" customHeight="1">
      <c r="A1230" s="203"/>
      <c r="B1230" s="93" t="s">
        <v>6135</v>
      </c>
      <c r="C1230" s="115"/>
      <c r="D1230" s="100"/>
      <c r="E1230" s="101"/>
      <c r="F1230" s="101"/>
      <c r="G1230" s="101"/>
      <c r="H1230" s="102"/>
      <c r="I1230" s="94" t="str">
        <f t="shared" si="135"/>
        <v/>
      </c>
      <c r="J1230" s="107"/>
      <c r="K1230" s="196"/>
    </row>
    <row r="1231" spans="1:11" s="88" customFormat="1" ht="13.5" hidden="1" customHeight="1">
      <c r="A1231" s="203"/>
      <c r="B1231" s="93" t="s">
        <v>6136</v>
      </c>
      <c r="C1231" s="114">
        <f>Anexo_01!$F160</f>
        <v>0</v>
      </c>
      <c r="D1231" s="100"/>
      <c r="E1231" s="101"/>
      <c r="F1231" s="101"/>
      <c r="G1231" s="101"/>
      <c r="H1231" s="102"/>
      <c r="I1231" s="94" t="str">
        <f t="shared" si="135"/>
        <v/>
      </c>
      <c r="J1231" s="107"/>
      <c r="K1231" s="196"/>
    </row>
    <row r="1232" spans="1:11" s="88" customFormat="1" ht="13.5" hidden="1" customHeight="1">
      <c r="A1232" s="203"/>
      <c r="B1232" s="93" t="s">
        <v>6137</v>
      </c>
      <c r="C1232" s="115"/>
      <c r="D1232" s="100"/>
      <c r="E1232" s="101"/>
      <c r="F1232" s="101"/>
      <c r="G1232" s="101"/>
      <c r="H1232" s="102"/>
      <c r="I1232" s="94" t="str">
        <f t="shared" si="135"/>
        <v/>
      </c>
      <c r="J1232" s="107"/>
      <c r="K1232" s="196"/>
    </row>
    <row r="1233" spans="1:11" s="88" customFormat="1" ht="13.5" hidden="1" customHeight="1">
      <c r="A1233" s="203"/>
      <c r="B1233" s="93" t="s">
        <v>6138</v>
      </c>
      <c r="C1233" s="115"/>
      <c r="D1233" s="100"/>
      <c r="E1233" s="101"/>
      <c r="F1233" s="101"/>
      <c r="G1233" s="101"/>
      <c r="H1233" s="102"/>
      <c r="I1233" s="94" t="str">
        <f t="shared" si="135"/>
        <v/>
      </c>
      <c r="J1233" s="107"/>
      <c r="K1233" s="196"/>
    </row>
    <row r="1234" spans="1:11" s="88" customFormat="1" ht="13.5" hidden="1" customHeight="1">
      <c r="A1234" s="203"/>
      <c r="B1234" s="93" t="s">
        <v>6139</v>
      </c>
      <c r="C1234" s="198"/>
      <c r="D1234" s="100"/>
      <c r="E1234" s="101"/>
      <c r="F1234" s="101"/>
      <c r="G1234" s="101"/>
      <c r="H1234" s="102"/>
      <c r="I1234" s="94" t="str">
        <f t="shared" si="135"/>
        <v/>
      </c>
      <c r="J1234" s="107"/>
      <c r="K1234" s="196"/>
    </row>
    <row r="1235" spans="1:11" ht="13.5" hidden="1" customHeight="1">
      <c r="A1235" s="204"/>
      <c r="B1235" s="95" t="s">
        <v>6143</v>
      </c>
      <c r="C1235" s="199"/>
      <c r="D1235" s="103"/>
      <c r="E1235" s="104"/>
      <c r="F1235" s="104"/>
      <c r="G1235" s="104"/>
      <c r="H1235" s="105"/>
      <c r="I1235" s="96" t="str">
        <f t="shared" si="135"/>
        <v/>
      </c>
      <c r="J1235" s="108"/>
      <c r="K1235" s="197"/>
    </row>
    <row r="1236" spans="1:11" s="88" customFormat="1" ht="13.5" hidden="1" customHeight="1">
      <c r="A1236" s="202">
        <v>7</v>
      </c>
      <c r="B1236" s="91" t="s">
        <v>6133</v>
      </c>
      <c r="C1236" s="116">
        <f>Anexo_01!$I161</f>
        <v>0</v>
      </c>
      <c r="D1236" s="97"/>
      <c r="E1236" s="98"/>
      <c r="F1236" s="98"/>
      <c r="G1236" s="98"/>
      <c r="H1236" s="99"/>
      <c r="I1236" s="92" t="str">
        <f>IF(SUM(D1236:H1236)=0,"",SUM(D1236:H1236))</f>
        <v/>
      </c>
      <c r="J1236" s="106"/>
      <c r="K1236" s="195">
        <f>SUM(I1236:I1244)</f>
        <v>0</v>
      </c>
    </row>
    <row r="1237" spans="1:11" s="88" customFormat="1" ht="13.5" hidden="1" customHeight="1">
      <c r="A1237" s="203"/>
      <c r="B1237" s="93" t="s">
        <v>6134</v>
      </c>
      <c r="C1237" s="113">
        <f>Anexo_01!$D161</f>
        <v>0</v>
      </c>
      <c r="D1237" s="100"/>
      <c r="E1237" s="101"/>
      <c r="F1237" s="101"/>
      <c r="G1237" s="101"/>
      <c r="H1237" s="102"/>
      <c r="I1237" s="94" t="str">
        <f>IF(SUM(D1237:H1237)=0,"",SUM(D1237:H1237))</f>
        <v/>
      </c>
      <c r="J1237" s="107"/>
      <c r="K1237" s="196"/>
    </row>
    <row r="1238" spans="1:11" s="88" customFormat="1" ht="13.5" hidden="1" customHeight="1">
      <c r="A1238" s="203"/>
      <c r="B1238" s="93" t="s">
        <v>6140</v>
      </c>
      <c r="C1238" s="113">
        <f>Anexo_01!$B161</f>
        <v>0</v>
      </c>
      <c r="D1238" s="100"/>
      <c r="E1238" s="101"/>
      <c r="F1238" s="101"/>
      <c r="G1238" s="101"/>
      <c r="H1238" s="102"/>
      <c r="I1238" s="94" t="str">
        <f t="shared" ref="I1238:I1244" si="136">IF(SUM(D1238:H1238)=0,"",SUM(D1238:H1238))</f>
        <v/>
      </c>
      <c r="J1238" s="107"/>
      <c r="K1238" s="196"/>
    </row>
    <row r="1239" spans="1:11" s="88" customFormat="1" ht="13.5" hidden="1" customHeight="1">
      <c r="A1239" s="203"/>
      <c r="B1239" s="93" t="s">
        <v>6135</v>
      </c>
      <c r="C1239" s="115"/>
      <c r="D1239" s="100"/>
      <c r="E1239" s="101"/>
      <c r="F1239" s="101"/>
      <c r="G1239" s="101"/>
      <c r="H1239" s="102"/>
      <c r="I1239" s="94" t="str">
        <f t="shared" si="136"/>
        <v/>
      </c>
      <c r="J1239" s="107"/>
      <c r="K1239" s="196"/>
    </row>
    <row r="1240" spans="1:11" s="88" customFormat="1" ht="13.5" hidden="1" customHeight="1">
      <c r="A1240" s="203"/>
      <c r="B1240" s="93" t="s">
        <v>6136</v>
      </c>
      <c r="C1240" s="114">
        <f>Anexo_01!$F161</f>
        <v>0</v>
      </c>
      <c r="D1240" s="100"/>
      <c r="E1240" s="101"/>
      <c r="F1240" s="101"/>
      <c r="G1240" s="101"/>
      <c r="H1240" s="102"/>
      <c r="I1240" s="94" t="str">
        <f t="shared" si="136"/>
        <v/>
      </c>
      <c r="J1240" s="107"/>
      <c r="K1240" s="196"/>
    </row>
    <row r="1241" spans="1:11" s="88" customFormat="1" ht="13.5" hidden="1" customHeight="1">
      <c r="A1241" s="203"/>
      <c r="B1241" s="93" t="s">
        <v>6137</v>
      </c>
      <c r="C1241" s="115"/>
      <c r="D1241" s="100"/>
      <c r="E1241" s="101"/>
      <c r="F1241" s="101"/>
      <c r="G1241" s="101"/>
      <c r="H1241" s="102"/>
      <c r="I1241" s="94" t="str">
        <f t="shared" si="136"/>
        <v/>
      </c>
      <c r="J1241" s="107"/>
      <c r="K1241" s="196"/>
    </row>
    <row r="1242" spans="1:11" s="88" customFormat="1" ht="13.5" hidden="1" customHeight="1">
      <c r="A1242" s="203"/>
      <c r="B1242" s="93" t="s">
        <v>6138</v>
      </c>
      <c r="C1242" s="115"/>
      <c r="D1242" s="100"/>
      <c r="E1242" s="101"/>
      <c r="F1242" s="101"/>
      <c r="G1242" s="101"/>
      <c r="H1242" s="102"/>
      <c r="I1242" s="94" t="str">
        <f t="shared" si="136"/>
        <v/>
      </c>
      <c r="J1242" s="107"/>
      <c r="K1242" s="196"/>
    </row>
    <row r="1243" spans="1:11" s="88" customFormat="1" ht="13.5" hidden="1" customHeight="1">
      <c r="A1243" s="203"/>
      <c r="B1243" s="93" t="s">
        <v>6139</v>
      </c>
      <c r="C1243" s="198"/>
      <c r="D1243" s="100"/>
      <c r="E1243" s="101"/>
      <c r="F1243" s="101"/>
      <c r="G1243" s="101"/>
      <c r="H1243" s="102"/>
      <c r="I1243" s="94" t="str">
        <f t="shared" si="136"/>
        <v/>
      </c>
      <c r="J1243" s="107"/>
      <c r="K1243" s="196"/>
    </row>
    <row r="1244" spans="1:11" ht="13.5" hidden="1" customHeight="1">
      <c r="A1244" s="204"/>
      <c r="B1244" s="95" t="s">
        <v>6143</v>
      </c>
      <c r="C1244" s="199"/>
      <c r="D1244" s="103"/>
      <c r="E1244" s="104"/>
      <c r="F1244" s="104"/>
      <c r="G1244" s="104"/>
      <c r="H1244" s="105"/>
      <c r="I1244" s="96" t="str">
        <f t="shared" si="136"/>
        <v/>
      </c>
      <c r="J1244" s="108"/>
      <c r="K1244" s="197"/>
    </row>
    <row r="1245" spans="1:11" s="88" customFormat="1" ht="13.5" hidden="1" customHeight="1">
      <c r="A1245" s="202">
        <v>8</v>
      </c>
      <c r="B1245" s="91" t="s">
        <v>6133</v>
      </c>
      <c r="C1245" s="116">
        <f>Anexo_01!$I162</f>
        <v>0</v>
      </c>
      <c r="D1245" s="97"/>
      <c r="E1245" s="98"/>
      <c r="F1245" s="98"/>
      <c r="G1245" s="98"/>
      <c r="H1245" s="99"/>
      <c r="I1245" s="92" t="str">
        <f>IF(SUM(D1245:H1245)=0,"",SUM(D1245:H1245))</f>
        <v/>
      </c>
      <c r="J1245" s="106"/>
      <c r="K1245" s="195">
        <f>SUM(I1245:I1253)</f>
        <v>0</v>
      </c>
    </row>
    <row r="1246" spans="1:11" s="88" customFormat="1" ht="13.5" hidden="1" customHeight="1">
      <c r="A1246" s="203"/>
      <c r="B1246" s="93" t="s">
        <v>6134</v>
      </c>
      <c r="C1246" s="113">
        <f>Anexo_01!$D162</f>
        <v>0</v>
      </c>
      <c r="D1246" s="100"/>
      <c r="E1246" s="101"/>
      <c r="F1246" s="101"/>
      <c r="G1246" s="101"/>
      <c r="H1246" s="102"/>
      <c r="I1246" s="94" t="str">
        <f>IF(SUM(D1246:H1246)=0,"",SUM(D1246:H1246))</f>
        <v/>
      </c>
      <c r="J1246" s="107"/>
      <c r="K1246" s="196"/>
    </row>
    <row r="1247" spans="1:11" s="88" customFormat="1" ht="13.5" hidden="1" customHeight="1">
      <c r="A1247" s="203"/>
      <c r="B1247" s="93" t="s">
        <v>6140</v>
      </c>
      <c r="C1247" s="113">
        <f>Anexo_01!$B162</f>
        <v>0</v>
      </c>
      <c r="D1247" s="100"/>
      <c r="E1247" s="101"/>
      <c r="F1247" s="101"/>
      <c r="G1247" s="101"/>
      <c r="H1247" s="102"/>
      <c r="I1247" s="94" t="str">
        <f t="shared" ref="I1247:I1253" si="137">IF(SUM(D1247:H1247)=0,"",SUM(D1247:H1247))</f>
        <v/>
      </c>
      <c r="J1247" s="107"/>
      <c r="K1247" s="196"/>
    </row>
    <row r="1248" spans="1:11" s="88" customFormat="1" ht="13.5" hidden="1" customHeight="1">
      <c r="A1248" s="203"/>
      <c r="B1248" s="93" t="s">
        <v>6135</v>
      </c>
      <c r="C1248" s="115"/>
      <c r="D1248" s="100"/>
      <c r="E1248" s="101"/>
      <c r="F1248" s="101"/>
      <c r="G1248" s="101"/>
      <c r="H1248" s="102"/>
      <c r="I1248" s="94" t="str">
        <f t="shared" si="137"/>
        <v/>
      </c>
      <c r="J1248" s="107"/>
      <c r="K1248" s="196"/>
    </row>
    <row r="1249" spans="1:11" s="88" customFormat="1" ht="13.5" hidden="1" customHeight="1">
      <c r="A1249" s="203"/>
      <c r="B1249" s="93" t="s">
        <v>6136</v>
      </c>
      <c r="C1249" s="114">
        <f>Anexo_01!$F162</f>
        <v>0</v>
      </c>
      <c r="D1249" s="100"/>
      <c r="E1249" s="101"/>
      <c r="F1249" s="101"/>
      <c r="G1249" s="101"/>
      <c r="H1249" s="102"/>
      <c r="I1249" s="94" t="str">
        <f t="shared" si="137"/>
        <v/>
      </c>
      <c r="J1249" s="107"/>
      <c r="K1249" s="196"/>
    </row>
    <row r="1250" spans="1:11" s="88" customFormat="1" ht="13.5" hidden="1" customHeight="1">
      <c r="A1250" s="203"/>
      <c r="B1250" s="93" t="s">
        <v>6137</v>
      </c>
      <c r="C1250" s="115"/>
      <c r="D1250" s="100"/>
      <c r="E1250" s="101"/>
      <c r="F1250" s="101"/>
      <c r="G1250" s="101"/>
      <c r="H1250" s="102"/>
      <c r="I1250" s="94" t="str">
        <f t="shared" si="137"/>
        <v/>
      </c>
      <c r="J1250" s="107"/>
      <c r="K1250" s="196"/>
    </row>
    <row r="1251" spans="1:11" s="88" customFormat="1" ht="13.5" hidden="1" customHeight="1">
      <c r="A1251" s="203"/>
      <c r="B1251" s="93" t="s">
        <v>6138</v>
      </c>
      <c r="C1251" s="115"/>
      <c r="D1251" s="100"/>
      <c r="E1251" s="101"/>
      <c r="F1251" s="101"/>
      <c r="G1251" s="101"/>
      <c r="H1251" s="102"/>
      <c r="I1251" s="94" t="str">
        <f t="shared" si="137"/>
        <v/>
      </c>
      <c r="J1251" s="107"/>
      <c r="K1251" s="196"/>
    </row>
    <row r="1252" spans="1:11" s="88" customFormat="1" ht="13.5" hidden="1" customHeight="1">
      <c r="A1252" s="203"/>
      <c r="B1252" s="93" t="s">
        <v>6139</v>
      </c>
      <c r="C1252" s="198"/>
      <c r="D1252" s="100"/>
      <c r="E1252" s="101"/>
      <c r="F1252" s="101"/>
      <c r="G1252" s="101"/>
      <c r="H1252" s="102"/>
      <c r="I1252" s="94" t="str">
        <f t="shared" si="137"/>
        <v/>
      </c>
      <c r="J1252" s="107"/>
      <c r="K1252" s="196"/>
    </row>
    <row r="1253" spans="1:11" ht="13.5" hidden="1" customHeight="1">
      <c r="A1253" s="204"/>
      <c r="B1253" s="95" t="s">
        <v>6143</v>
      </c>
      <c r="C1253" s="199"/>
      <c r="D1253" s="103"/>
      <c r="E1253" s="104"/>
      <c r="F1253" s="104"/>
      <c r="G1253" s="104"/>
      <c r="H1253" s="105"/>
      <c r="I1253" s="96" t="str">
        <f t="shared" si="137"/>
        <v/>
      </c>
      <c r="J1253" s="108"/>
      <c r="K1253" s="197"/>
    </row>
    <row r="1254" spans="1:11" s="88" customFormat="1" ht="13.5" hidden="1" customHeight="1">
      <c r="A1254" s="202">
        <v>9</v>
      </c>
      <c r="B1254" s="91" t="s">
        <v>6133</v>
      </c>
      <c r="C1254" s="116">
        <f>Anexo_01!$I163</f>
        <v>0</v>
      </c>
      <c r="D1254" s="97"/>
      <c r="E1254" s="98"/>
      <c r="F1254" s="98"/>
      <c r="G1254" s="98"/>
      <c r="H1254" s="99"/>
      <c r="I1254" s="92" t="str">
        <f>IF(SUM(D1254:H1254)=0,"",SUM(D1254:H1254))</f>
        <v/>
      </c>
      <c r="J1254" s="106"/>
      <c r="K1254" s="195">
        <f>SUM(I1254:I1262)</f>
        <v>0</v>
      </c>
    </row>
    <row r="1255" spans="1:11" s="88" customFormat="1" ht="13.5" hidden="1" customHeight="1">
      <c r="A1255" s="203"/>
      <c r="B1255" s="93" t="s">
        <v>6134</v>
      </c>
      <c r="C1255" s="113">
        <f>Anexo_01!$D163</f>
        <v>0</v>
      </c>
      <c r="D1255" s="100"/>
      <c r="E1255" s="101"/>
      <c r="F1255" s="101"/>
      <c r="G1255" s="101"/>
      <c r="H1255" s="102"/>
      <c r="I1255" s="94" t="str">
        <f>IF(SUM(D1255:H1255)=0,"",SUM(D1255:H1255))</f>
        <v/>
      </c>
      <c r="J1255" s="107"/>
      <c r="K1255" s="196"/>
    </row>
    <row r="1256" spans="1:11" s="88" customFormat="1" ht="13.5" hidden="1" customHeight="1">
      <c r="A1256" s="203"/>
      <c r="B1256" s="93" t="s">
        <v>6140</v>
      </c>
      <c r="C1256" s="113">
        <f>Anexo_01!$B163</f>
        <v>0</v>
      </c>
      <c r="D1256" s="100"/>
      <c r="E1256" s="101"/>
      <c r="F1256" s="101"/>
      <c r="G1256" s="101"/>
      <c r="H1256" s="102"/>
      <c r="I1256" s="94" t="str">
        <f t="shared" ref="I1256:I1262" si="138">IF(SUM(D1256:H1256)=0,"",SUM(D1256:H1256))</f>
        <v/>
      </c>
      <c r="J1256" s="107"/>
      <c r="K1256" s="196"/>
    </row>
    <row r="1257" spans="1:11" s="88" customFormat="1" ht="13.5" hidden="1" customHeight="1">
      <c r="A1257" s="203"/>
      <c r="B1257" s="93" t="s">
        <v>6135</v>
      </c>
      <c r="C1257" s="115"/>
      <c r="D1257" s="100"/>
      <c r="E1257" s="101"/>
      <c r="F1257" s="101"/>
      <c r="G1257" s="101"/>
      <c r="H1257" s="102"/>
      <c r="I1257" s="94" t="str">
        <f t="shared" si="138"/>
        <v/>
      </c>
      <c r="J1257" s="107"/>
      <c r="K1257" s="196"/>
    </row>
    <row r="1258" spans="1:11" s="88" customFormat="1" ht="13.5" hidden="1" customHeight="1">
      <c r="A1258" s="203"/>
      <c r="B1258" s="93" t="s">
        <v>6136</v>
      </c>
      <c r="C1258" s="114">
        <f>Anexo_01!$F163</f>
        <v>0</v>
      </c>
      <c r="D1258" s="100"/>
      <c r="E1258" s="101"/>
      <c r="F1258" s="101"/>
      <c r="G1258" s="101"/>
      <c r="H1258" s="102"/>
      <c r="I1258" s="94" t="str">
        <f t="shared" si="138"/>
        <v/>
      </c>
      <c r="J1258" s="107"/>
      <c r="K1258" s="196"/>
    </row>
    <row r="1259" spans="1:11" s="88" customFormat="1" ht="13.5" hidden="1" customHeight="1">
      <c r="A1259" s="203"/>
      <c r="B1259" s="93" t="s">
        <v>6137</v>
      </c>
      <c r="C1259" s="115"/>
      <c r="D1259" s="100"/>
      <c r="E1259" s="101"/>
      <c r="F1259" s="101"/>
      <c r="G1259" s="101"/>
      <c r="H1259" s="102"/>
      <c r="I1259" s="94" t="str">
        <f t="shared" si="138"/>
        <v/>
      </c>
      <c r="J1259" s="107"/>
      <c r="K1259" s="196"/>
    </row>
    <row r="1260" spans="1:11" s="88" customFormat="1" ht="13.5" hidden="1" customHeight="1">
      <c r="A1260" s="203"/>
      <c r="B1260" s="93" t="s">
        <v>6138</v>
      </c>
      <c r="C1260" s="115"/>
      <c r="D1260" s="100"/>
      <c r="E1260" s="101"/>
      <c r="F1260" s="101"/>
      <c r="G1260" s="101"/>
      <c r="H1260" s="102"/>
      <c r="I1260" s="94" t="str">
        <f t="shared" si="138"/>
        <v/>
      </c>
      <c r="J1260" s="107"/>
      <c r="K1260" s="196"/>
    </row>
    <row r="1261" spans="1:11" s="88" customFormat="1" ht="13.5" hidden="1" customHeight="1">
      <c r="A1261" s="203"/>
      <c r="B1261" s="93" t="s">
        <v>6139</v>
      </c>
      <c r="C1261" s="198"/>
      <c r="D1261" s="100"/>
      <c r="E1261" s="101"/>
      <c r="F1261" s="101"/>
      <c r="G1261" s="101"/>
      <c r="H1261" s="102"/>
      <c r="I1261" s="94" t="str">
        <f t="shared" si="138"/>
        <v/>
      </c>
      <c r="J1261" s="107"/>
      <c r="K1261" s="196"/>
    </row>
    <row r="1262" spans="1:11" ht="13.5" hidden="1" customHeight="1">
      <c r="A1262" s="204"/>
      <c r="B1262" s="95" t="s">
        <v>6143</v>
      </c>
      <c r="C1262" s="199"/>
      <c r="D1262" s="103"/>
      <c r="E1262" s="104"/>
      <c r="F1262" s="104"/>
      <c r="G1262" s="104"/>
      <c r="H1262" s="105"/>
      <c r="I1262" s="96" t="str">
        <f t="shared" si="138"/>
        <v/>
      </c>
      <c r="J1262" s="108"/>
      <c r="K1262" s="197"/>
    </row>
    <row r="1263" spans="1:11" s="88" customFormat="1" ht="13.5" hidden="1" customHeight="1">
      <c r="A1263" s="202">
        <v>10</v>
      </c>
      <c r="B1263" s="91" t="s">
        <v>6133</v>
      </c>
      <c r="C1263" s="116">
        <f>Anexo_01!$I164</f>
        <v>0</v>
      </c>
      <c r="D1263" s="97"/>
      <c r="E1263" s="98"/>
      <c r="F1263" s="98"/>
      <c r="G1263" s="98"/>
      <c r="H1263" s="99"/>
      <c r="I1263" s="92" t="str">
        <f>IF(SUM(D1263:H1263)=0,"",SUM(D1263:H1263))</f>
        <v/>
      </c>
      <c r="J1263" s="106"/>
      <c r="K1263" s="195">
        <f>SUM(I1263:I1271)</f>
        <v>0</v>
      </c>
    </row>
    <row r="1264" spans="1:11" s="88" customFormat="1" ht="13.5" hidden="1" customHeight="1">
      <c r="A1264" s="203"/>
      <c r="B1264" s="93" t="s">
        <v>6134</v>
      </c>
      <c r="C1264" s="113">
        <f>Anexo_01!$D164</f>
        <v>0</v>
      </c>
      <c r="D1264" s="100"/>
      <c r="E1264" s="101"/>
      <c r="F1264" s="101"/>
      <c r="G1264" s="101"/>
      <c r="H1264" s="102"/>
      <c r="I1264" s="94" t="str">
        <f>IF(SUM(D1264:H1264)=0,"",SUM(D1264:H1264))</f>
        <v/>
      </c>
      <c r="J1264" s="107"/>
      <c r="K1264" s="196"/>
    </row>
    <row r="1265" spans="1:11" s="88" customFormat="1" ht="13.5" hidden="1" customHeight="1">
      <c r="A1265" s="203"/>
      <c r="B1265" s="93" t="s">
        <v>6140</v>
      </c>
      <c r="C1265" s="113">
        <f>Anexo_01!$B164</f>
        <v>0</v>
      </c>
      <c r="D1265" s="100"/>
      <c r="E1265" s="101"/>
      <c r="F1265" s="101"/>
      <c r="G1265" s="101"/>
      <c r="H1265" s="102"/>
      <c r="I1265" s="94" t="str">
        <f t="shared" ref="I1265:I1271" si="139">IF(SUM(D1265:H1265)=0,"",SUM(D1265:H1265))</f>
        <v/>
      </c>
      <c r="J1265" s="107"/>
      <c r="K1265" s="196"/>
    </row>
    <row r="1266" spans="1:11" s="88" customFormat="1" ht="13.5" hidden="1" customHeight="1">
      <c r="A1266" s="203"/>
      <c r="B1266" s="93" t="s">
        <v>6135</v>
      </c>
      <c r="C1266" s="115"/>
      <c r="D1266" s="100"/>
      <c r="E1266" s="101"/>
      <c r="F1266" s="101"/>
      <c r="G1266" s="101"/>
      <c r="H1266" s="102"/>
      <c r="I1266" s="94" t="str">
        <f t="shared" si="139"/>
        <v/>
      </c>
      <c r="J1266" s="107"/>
      <c r="K1266" s="196"/>
    </row>
    <row r="1267" spans="1:11" s="88" customFormat="1" ht="13.5" hidden="1" customHeight="1">
      <c r="A1267" s="203"/>
      <c r="B1267" s="93" t="s">
        <v>6136</v>
      </c>
      <c r="C1267" s="114">
        <f>Anexo_01!$F164</f>
        <v>0</v>
      </c>
      <c r="D1267" s="100"/>
      <c r="E1267" s="101"/>
      <c r="F1267" s="101"/>
      <c r="G1267" s="101"/>
      <c r="H1267" s="102"/>
      <c r="I1267" s="94" t="str">
        <f t="shared" si="139"/>
        <v/>
      </c>
      <c r="J1267" s="107"/>
      <c r="K1267" s="196"/>
    </row>
    <row r="1268" spans="1:11" s="88" customFormat="1" ht="13.5" hidden="1" customHeight="1">
      <c r="A1268" s="203"/>
      <c r="B1268" s="93" t="s">
        <v>6137</v>
      </c>
      <c r="C1268" s="115"/>
      <c r="D1268" s="100"/>
      <c r="E1268" s="101"/>
      <c r="F1268" s="101"/>
      <c r="G1268" s="101"/>
      <c r="H1268" s="102"/>
      <c r="I1268" s="94" t="str">
        <f t="shared" si="139"/>
        <v/>
      </c>
      <c r="J1268" s="107"/>
      <c r="K1268" s="196"/>
    </row>
    <row r="1269" spans="1:11" s="88" customFormat="1" ht="13.5" hidden="1" customHeight="1">
      <c r="A1269" s="203"/>
      <c r="B1269" s="93" t="s">
        <v>6138</v>
      </c>
      <c r="C1269" s="115"/>
      <c r="D1269" s="100"/>
      <c r="E1269" s="101"/>
      <c r="F1269" s="101"/>
      <c r="G1269" s="101"/>
      <c r="H1269" s="102"/>
      <c r="I1269" s="94" t="str">
        <f t="shared" si="139"/>
        <v/>
      </c>
      <c r="J1269" s="107"/>
      <c r="K1269" s="196"/>
    </row>
    <row r="1270" spans="1:11" s="88" customFormat="1" ht="13.5" hidden="1" customHeight="1">
      <c r="A1270" s="203"/>
      <c r="B1270" s="93" t="s">
        <v>6139</v>
      </c>
      <c r="C1270" s="198"/>
      <c r="D1270" s="100"/>
      <c r="E1270" s="101"/>
      <c r="F1270" s="101"/>
      <c r="G1270" s="101"/>
      <c r="H1270" s="102"/>
      <c r="I1270" s="94" t="str">
        <f t="shared" si="139"/>
        <v/>
      </c>
      <c r="J1270" s="107"/>
      <c r="K1270" s="196"/>
    </row>
    <row r="1271" spans="1:11" ht="13.5" hidden="1" customHeight="1">
      <c r="A1271" s="204"/>
      <c r="B1271" s="95" t="s">
        <v>6143</v>
      </c>
      <c r="C1271" s="199"/>
      <c r="D1271" s="103"/>
      <c r="E1271" s="104"/>
      <c r="F1271" s="104"/>
      <c r="G1271" s="104"/>
      <c r="H1271" s="105"/>
      <c r="I1271" s="96" t="str">
        <f t="shared" si="139"/>
        <v/>
      </c>
      <c r="J1271" s="108"/>
      <c r="K1271" s="197"/>
    </row>
    <row r="1272" spans="1:11" s="88" customFormat="1" ht="13.5" hidden="1" customHeight="1">
      <c r="A1272" s="202">
        <v>11</v>
      </c>
      <c r="B1272" s="91" t="s">
        <v>6133</v>
      </c>
      <c r="C1272" s="116">
        <f>Anexo_01!$I165</f>
        <v>0</v>
      </c>
      <c r="D1272" s="97"/>
      <c r="E1272" s="98"/>
      <c r="F1272" s="98"/>
      <c r="G1272" s="98"/>
      <c r="H1272" s="99"/>
      <c r="I1272" s="92" t="str">
        <f>IF(SUM(D1272:H1272)=0,"",SUM(D1272:H1272))</f>
        <v/>
      </c>
      <c r="J1272" s="106"/>
      <c r="K1272" s="195">
        <f>SUM(I1272:I1280)</f>
        <v>0</v>
      </c>
    </row>
    <row r="1273" spans="1:11" s="88" customFormat="1" ht="13.5" hidden="1" customHeight="1">
      <c r="A1273" s="203"/>
      <c r="B1273" s="93" t="s">
        <v>6134</v>
      </c>
      <c r="C1273" s="113">
        <f>Anexo_01!$D165</f>
        <v>0</v>
      </c>
      <c r="D1273" s="100"/>
      <c r="E1273" s="101"/>
      <c r="F1273" s="101"/>
      <c r="G1273" s="101"/>
      <c r="H1273" s="102"/>
      <c r="I1273" s="94" t="str">
        <f>IF(SUM(D1273:H1273)=0,"",SUM(D1273:H1273))</f>
        <v/>
      </c>
      <c r="J1273" s="107"/>
      <c r="K1273" s="196"/>
    </row>
    <row r="1274" spans="1:11" s="88" customFormat="1" ht="13.5" hidden="1" customHeight="1">
      <c r="A1274" s="203"/>
      <c r="B1274" s="93" t="s">
        <v>6140</v>
      </c>
      <c r="C1274" s="113">
        <f>Anexo_01!$B165</f>
        <v>0</v>
      </c>
      <c r="D1274" s="100"/>
      <c r="E1274" s="101"/>
      <c r="F1274" s="101"/>
      <c r="G1274" s="101"/>
      <c r="H1274" s="102"/>
      <c r="I1274" s="94" t="str">
        <f t="shared" ref="I1274:I1280" si="140">IF(SUM(D1274:H1274)=0,"",SUM(D1274:H1274))</f>
        <v/>
      </c>
      <c r="J1274" s="107"/>
      <c r="K1274" s="196"/>
    </row>
    <row r="1275" spans="1:11" s="88" customFormat="1" ht="13.5" hidden="1" customHeight="1">
      <c r="A1275" s="203"/>
      <c r="B1275" s="93" t="s">
        <v>6135</v>
      </c>
      <c r="C1275" s="115"/>
      <c r="D1275" s="100"/>
      <c r="E1275" s="101"/>
      <c r="F1275" s="101"/>
      <c r="G1275" s="101"/>
      <c r="H1275" s="102"/>
      <c r="I1275" s="94" t="str">
        <f t="shared" si="140"/>
        <v/>
      </c>
      <c r="J1275" s="107"/>
      <c r="K1275" s="196"/>
    </row>
    <row r="1276" spans="1:11" s="88" customFormat="1" ht="13.5" hidden="1" customHeight="1">
      <c r="A1276" s="203"/>
      <c r="B1276" s="93" t="s">
        <v>6136</v>
      </c>
      <c r="C1276" s="114">
        <f>Anexo_01!$F165</f>
        <v>0</v>
      </c>
      <c r="D1276" s="100"/>
      <c r="E1276" s="101"/>
      <c r="F1276" s="101"/>
      <c r="G1276" s="101"/>
      <c r="H1276" s="102"/>
      <c r="I1276" s="94" t="str">
        <f t="shared" si="140"/>
        <v/>
      </c>
      <c r="J1276" s="107"/>
      <c r="K1276" s="196"/>
    </row>
    <row r="1277" spans="1:11" s="88" customFormat="1" ht="13.5" hidden="1" customHeight="1">
      <c r="A1277" s="203"/>
      <c r="B1277" s="93" t="s">
        <v>6137</v>
      </c>
      <c r="C1277" s="115"/>
      <c r="D1277" s="100"/>
      <c r="E1277" s="101"/>
      <c r="F1277" s="101"/>
      <c r="G1277" s="101"/>
      <c r="H1277" s="102"/>
      <c r="I1277" s="94" t="str">
        <f t="shared" si="140"/>
        <v/>
      </c>
      <c r="J1277" s="107"/>
      <c r="K1277" s="196"/>
    </row>
    <row r="1278" spans="1:11" s="88" customFormat="1" ht="13.5" hidden="1" customHeight="1">
      <c r="A1278" s="203"/>
      <c r="B1278" s="93" t="s">
        <v>6138</v>
      </c>
      <c r="C1278" s="115"/>
      <c r="D1278" s="100"/>
      <c r="E1278" s="101"/>
      <c r="F1278" s="101"/>
      <c r="G1278" s="101"/>
      <c r="H1278" s="102"/>
      <c r="I1278" s="94" t="str">
        <f t="shared" si="140"/>
        <v/>
      </c>
      <c r="J1278" s="107" t="s">
        <v>6128</v>
      </c>
      <c r="K1278" s="196"/>
    </row>
    <row r="1279" spans="1:11" s="88" customFormat="1" ht="13.5" hidden="1" customHeight="1">
      <c r="A1279" s="203"/>
      <c r="B1279" s="93" t="s">
        <v>6139</v>
      </c>
      <c r="C1279" s="198"/>
      <c r="D1279" s="100"/>
      <c r="E1279" s="101"/>
      <c r="F1279" s="101"/>
      <c r="G1279" s="101"/>
      <c r="H1279" s="102"/>
      <c r="I1279" s="94" t="str">
        <f t="shared" si="140"/>
        <v/>
      </c>
      <c r="J1279" s="107"/>
      <c r="K1279" s="196"/>
    </row>
    <row r="1280" spans="1:11" ht="13.5" hidden="1" customHeight="1">
      <c r="A1280" s="204"/>
      <c r="B1280" s="95" t="s">
        <v>6143</v>
      </c>
      <c r="C1280" s="199"/>
      <c r="D1280" s="103"/>
      <c r="E1280" s="104"/>
      <c r="F1280" s="104"/>
      <c r="G1280" s="104"/>
      <c r="H1280" s="105"/>
      <c r="I1280" s="96" t="str">
        <f t="shared" si="140"/>
        <v/>
      </c>
      <c r="J1280" s="108"/>
      <c r="K1280" s="197"/>
    </row>
    <row r="1281" spans="1:11" s="88" customFormat="1" ht="13.5" hidden="1" customHeight="1">
      <c r="A1281" s="202">
        <v>12</v>
      </c>
      <c r="B1281" s="91" t="s">
        <v>6133</v>
      </c>
      <c r="C1281" s="116">
        <f>Anexo_01!$I166</f>
        <v>0</v>
      </c>
      <c r="D1281" s="97"/>
      <c r="E1281" s="98"/>
      <c r="F1281" s="98"/>
      <c r="G1281" s="98"/>
      <c r="H1281" s="99"/>
      <c r="I1281" s="92" t="str">
        <f>IF(SUM(D1281:H1281)=0,"",SUM(D1281:H1281))</f>
        <v/>
      </c>
      <c r="J1281" s="106"/>
      <c r="K1281" s="195">
        <f>SUM(I1281:I1289)</f>
        <v>0</v>
      </c>
    </row>
    <row r="1282" spans="1:11" s="88" customFormat="1" ht="13.5" hidden="1" customHeight="1">
      <c r="A1282" s="203"/>
      <c r="B1282" s="93" t="s">
        <v>6134</v>
      </c>
      <c r="C1282" s="113">
        <f>Anexo_01!$D166</f>
        <v>0</v>
      </c>
      <c r="D1282" s="100"/>
      <c r="E1282" s="101"/>
      <c r="F1282" s="101"/>
      <c r="G1282" s="101"/>
      <c r="H1282" s="102"/>
      <c r="I1282" s="94" t="str">
        <f>IF(SUM(D1282:H1282)=0,"",SUM(D1282:H1282))</f>
        <v/>
      </c>
      <c r="J1282" s="107"/>
      <c r="K1282" s="196"/>
    </row>
    <row r="1283" spans="1:11" s="88" customFormat="1" ht="13.5" hidden="1" customHeight="1">
      <c r="A1283" s="203"/>
      <c r="B1283" s="93" t="s">
        <v>6140</v>
      </c>
      <c r="C1283" s="113">
        <f>Anexo_01!$B166</f>
        <v>0</v>
      </c>
      <c r="D1283" s="100"/>
      <c r="E1283" s="101"/>
      <c r="F1283" s="101"/>
      <c r="G1283" s="101"/>
      <c r="H1283" s="102"/>
      <c r="I1283" s="94" t="str">
        <f t="shared" ref="I1283:I1289" si="141">IF(SUM(D1283:H1283)=0,"",SUM(D1283:H1283))</f>
        <v/>
      </c>
      <c r="J1283" s="107"/>
      <c r="K1283" s="196"/>
    </row>
    <row r="1284" spans="1:11" s="88" customFormat="1" ht="13.5" hidden="1" customHeight="1">
      <c r="A1284" s="203"/>
      <c r="B1284" s="93" t="s">
        <v>6135</v>
      </c>
      <c r="C1284" s="115"/>
      <c r="D1284" s="100"/>
      <c r="E1284" s="101"/>
      <c r="F1284" s="101"/>
      <c r="G1284" s="101"/>
      <c r="H1284" s="102"/>
      <c r="I1284" s="94" t="str">
        <f t="shared" si="141"/>
        <v/>
      </c>
      <c r="J1284" s="107"/>
      <c r="K1284" s="196"/>
    </row>
    <row r="1285" spans="1:11" s="88" customFormat="1" ht="13.5" hidden="1" customHeight="1">
      <c r="A1285" s="203"/>
      <c r="B1285" s="93" t="s">
        <v>6136</v>
      </c>
      <c r="C1285" s="114">
        <f>Anexo_01!$F166</f>
        <v>0</v>
      </c>
      <c r="D1285" s="100"/>
      <c r="E1285" s="101"/>
      <c r="F1285" s="101"/>
      <c r="G1285" s="101"/>
      <c r="H1285" s="102"/>
      <c r="I1285" s="94" t="str">
        <f t="shared" si="141"/>
        <v/>
      </c>
      <c r="J1285" s="107"/>
      <c r="K1285" s="196"/>
    </row>
    <row r="1286" spans="1:11" s="88" customFormat="1" ht="13.5" hidden="1" customHeight="1">
      <c r="A1286" s="203"/>
      <c r="B1286" s="93" t="s">
        <v>6137</v>
      </c>
      <c r="C1286" s="115"/>
      <c r="D1286" s="100"/>
      <c r="E1286" s="101"/>
      <c r="F1286" s="101"/>
      <c r="G1286" s="101"/>
      <c r="H1286" s="102"/>
      <c r="I1286" s="94" t="str">
        <f t="shared" si="141"/>
        <v/>
      </c>
      <c r="J1286" s="107"/>
      <c r="K1286" s="196"/>
    </row>
    <row r="1287" spans="1:11" s="88" customFormat="1" ht="13.5" hidden="1" customHeight="1">
      <c r="A1287" s="203"/>
      <c r="B1287" s="93" t="s">
        <v>6138</v>
      </c>
      <c r="C1287" s="115"/>
      <c r="D1287" s="100"/>
      <c r="E1287" s="101"/>
      <c r="F1287" s="101"/>
      <c r="G1287" s="101"/>
      <c r="H1287" s="102"/>
      <c r="I1287" s="94" t="str">
        <f t="shared" si="141"/>
        <v/>
      </c>
      <c r="J1287" s="107"/>
      <c r="K1287" s="196"/>
    </row>
    <row r="1288" spans="1:11" s="88" customFormat="1" ht="13.5" hidden="1" customHeight="1">
      <c r="A1288" s="203"/>
      <c r="B1288" s="93" t="s">
        <v>6139</v>
      </c>
      <c r="C1288" s="198"/>
      <c r="D1288" s="100"/>
      <c r="E1288" s="101"/>
      <c r="F1288" s="101"/>
      <c r="G1288" s="101"/>
      <c r="H1288" s="102"/>
      <c r="I1288" s="94" t="str">
        <f t="shared" si="141"/>
        <v/>
      </c>
      <c r="J1288" s="107"/>
      <c r="K1288" s="196"/>
    </row>
    <row r="1289" spans="1:11" ht="13.5" hidden="1" customHeight="1">
      <c r="A1289" s="204"/>
      <c r="B1289" s="95" t="s">
        <v>6143</v>
      </c>
      <c r="C1289" s="199"/>
      <c r="D1289" s="103"/>
      <c r="E1289" s="104"/>
      <c r="F1289" s="104"/>
      <c r="G1289" s="104"/>
      <c r="H1289" s="105"/>
      <c r="I1289" s="96" t="str">
        <f t="shared" si="141"/>
        <v/>
      </c>
      <c r="J1289" s="108"/>
      <c r="K1289" s="197"/>
    </row>
    <row r="1290" spans="1:11" s="88" customFormat="1" ht="13.5" hidden="1" customHeight="1">
      <c r="A1290" s="202">
        <v>13</v>
      </c>
      <c r="B1290" s="91" t="s">
        <v>6133</v>
      </c>
      <c r="C1290" s="116">
        <f>Anexo_01!$I167</f>
        <v>0</v>
      </c>
      <c r="D1290" s="97"/>
      <c r="E1290" s="98"/>
      <c r="F1290" s="98"/>
      <c r="G1290" s="98"/>
      <c r="H1290" s="99"/>
      <c r="I1290" s="92" t="str">
        <f>IF(SUM(D1290:H1290)=0,"",SUM(D1290:H1290))</f>
        <v/>
      </c>
      <c r="J1290" s="106"/>
      <c r="K1290" s="195">
        <f>SUM(I1290:I1298)</f>
        <v>0</v>
      </c>
    </row>
    <row r="1291" spans="1:11" s="88" customFormat="1" ht="13.5" hidden="1" customHeight="1">
      <c r="A1291" s="203"/>
      <c r="B1291" s="93" t="s">
        <v>6134</v>
      </c>
      <c r="C1291" s="113">
        <f>Anexo_01!$D167</f>
        <v>0</v>
      </c>
      <c r="D1291" s="100"/>
      <c r="E1291" s="101"/>
      <c r="F1291" s="101"/>
      <c r="G1291" s="101"/>
      <c r="H1291" s="102"/>
      <c r="I1291" s="94" t="str">
        <f>IF(SUM(D1291:H1291)=0,"",SUM(D1291:H1291))</f>
        <v/>
      </c>
      <c r="J1291" s="107"/>
      <c r="K1291" s="196"/>
    </row>
    <row r="1292" spans="1:11" s="88" customFormat="1" ht="13.5" hidden="1" customHeight="1">
      <c r="A1292" s="203"/>
      <c r="B1292" s="93" t="s">
        <v>6140</v>
      </c>
      <c r="C1292" s="113">
        <f>Anexo_01!$B167</f>
        <v>0</v>
      </c>
      <c r="D1292" s="100"/>
      <c r="E1292" s="101"/>
      <c r="F1292" s="101"/>
      <c r="G1292" s="101"/>
      <c r="H1292" s="102"/>
      <c r="I1292" s="94" t="str">
        <f t="shared" ref="I1292:I1298" si="142">IF(SUM(D1292:H1292)=0,"",SUM(D1292:H1292))</f>
        <v/>
      </c>
      <c r="J1292" s="107"/>
      <c r="K1292" s="196"/>
    </row>
    <row r="1293" spans="1:11" s="88" customFormat="1" ht="13.5" hidden="1" customHeight="1">
      <c r="A1293" s="203"/>
      <c r="B1293" s="93" t="s">
        <v>6135</v>
      </c>
      <c r="C1293" s="115"/>
      <c r="D1293" s="100"/>
      <c r="E1293" s="101"/>
      <c r="F1293" s="101"/>
      <c r="G1293" s="101"/>
      <c r="H1293" s="102"/>
      <c r="I1293" s="94" t="str">
        <f t="shared" si="142"/>
        <v/>
      </c>
      <c r="J1293" s="107"/>
      <c r="K1293" s="196"/>
    </row>
    <row r="1294" spans="1:11" s="88" customFormat="1" ht="13.5" hidden="1" customHeight="1">
      <c r="A1294" s="203"/>
      <c r="B1294" s="93" t="s">
        <v>6136</v>
      </c>
      <c r="C1294" s="114">
        <f>Anexo_01!$F167</f>
        <v>0</v>
      </c>
      <c r="D1294" s="100"/>
      <c r="E1294" s="101"/>
      <c r="F1294" s="101"/>
      <c r="G1294" s="101"/>
      <c r="H1294" s="102"/>
      <c r="I1294" s="94" t="str">
        <f t="shared" si="142"/>
        <v/>
      </c>
      <c r="J1294" s="107"/>
      <c r="K1294" s="196"/>
    </row>
    <row r="1295" spans="1:11" s="88" customFormat="1" ht="13.5" hidden="1" customHeight="1">
      <c r="A1295" s="203"/>
      <c r="B1295" s="93" t="s">
        <v>6137</v>
      </c>
      <c r="C1295" s="115"/>
      <c r="D1295" s="100"/>
      <c r="E1295" s="101"/>
      <c r="F1295" s="101"/>
      <c r="G1295" s="101"/>
      <c r="H1295" s="102"/>
      <c r="I1295" s="94" t="str">
        <f t="shared" si="142"/>
        <v/>
      </c>
      <c r="J1295" s="107"/>
      <c r="K1295" s="196"/>
    </row>
    <row r="1296" spans="1:11" s="88" customFormat="1" ht="13.5" hidden="1" customHeight="1">
      <c r="A1296" s="203"/>
      <c r="B1296" s="93" t="s">
        <v>6138</v>
      </c>
      <c r="C1296" s="115"/>
      <c r="D1296" s="100"/>
      <c r="E1296" s="101"/>
      <c r="F1296" s="101"/>
      <c r="G1296" s="101"/>
      <c r="H1296" s="102"/>
      <c r="I1296" s="94" t="str">
        <f t="shared" si="142"/>
        <v/>
      </c>
      <c r="J1296" s="107"/>
      <c r="K1296" s="196"/>
    </row>
    <row r="1297" spans="1:11" s="88" customFormat="1" ht="13.5" hidden="1" customHeight="1">
      <c r="A1297" s="203"/>
      <c r="B1297" s="93" t="s">
        <v>6139</v>
      </c>
      <c r="C1297" s="198"/>
      <c r="D1297" s="100"/>
      <c r="E1297" s="101"/>
      <c r="F1297" s="101"/>
      <c r="G1297" s="101"/>
      <c r="H1297" s="102"/>
      <c r="I1297" s="94" t="str">
        <f t="shared" si="142"/>
        <v/>
      </c>
      <c r="J1297" s="107"/>
      <c r="K1297" s="196"/>
    </row>
    <row r="1298" spans="1:11" ht="13.5" hidden="1" customHeight="1">
      <c r="A1298" s="204"/>
      <c r="B1298" s="95" t="s">
        <v>6143</v>
      </c>
      <c r="C1298" s="199"/>
      <c r="D1298" s="103"/>
      <c r="E1298" s="104"/>
      <c r="F1298" s="104"/>
      <c r="G1298" s="104"/>
      <c r="H1298" s="105"/>
      <c r="I1298" s="96" t="str">
        <f t="shared" si="142"/>
        <v/>
      </c>
      <c r="J1298" s="108"/>
      <c r="K1298" s="197"/>
    </row>
    <row r="1299" spans="1:11" s="88" customFormat="1" ht="13.5" hidden="1" customHeight="1">
      <c r="A1299" s="202">
        <v>14</v>
      </c>
      <c r="B1299" s="91" t="s">
        <v>6133</v>
      </c>
      <c r="C1299" s="116">
        <f>Anexo_01!$I168</f>
        <v>0</v>
      </c>
      <c r="D1299" s="97"/>
      <c r="E1299" s="98"/>
      <c r="F1299" s="98"/>
      <c r="G1299" s="98"/>
      <c r="H1299" s="99"/>
      <c r="I1299" s="92" t="str">
        <f>IF(SUM(D1299:H1299)=0,"",SUM(D1299:H1299))</f>
        <v/>
      </c>
      <c r="J1299" s="106"/>
      <c r="K1299" s="195">
        <f>SUM(I1299:I1307)</f>
        <v>0</v>
      </c>
    </row>
    <row r="1300" spans="1:11" s="88" customFormat="1" ht="13.5" hidden="1" customHeight="1">
      <c r="A1300" s="203"/>
      <c r="B1300" s="93" t="s">
        <v>6134</v>
      </c>
      <c r="C1300" s="113">
        <f>Anexo_01!$D168</f>
        <v>0</v>
      </c>
      <c r="D1300" s="100"/>
      <c r="E1300" s="101"/>
      <c r="F1300" s="101"/>
      <c r="G1300" s="101"/>
      <c r="H1300" s="102"/>
      <c r="I1300" s="94" t="str">
        <f>IF(SUM(D1300:H1300)=0,"",SUM(D1300:H1300))</f>
        <v/>
      </c>
      <c r="J1300" s="107"/>
      <c r="K1300" s="196"/>
    </row>
    <row r="1301" spans="1:11" s="88" customFormat="1" ht="13.5" hidden="1" customHeight="1">
      <c r="A1301" s="203"/>
      <c r="B1301" s="93" t="s">
        <v>6140</v>
      </c>
      <c r="C1301" s="113">
        <f>Anexo_01!$B168</f>
        <v>0</v>
      </c>
      <c r="D1301" s="100"/>
      <c r="E1301" s="101"/>
      <c r="F1301" s="101"/>
      <c r="G1301" s="101"/>
      <c r="H1301" s="102"/>
      <c r="I1301" s="94" t="str">
        <f t="shared" ref="I1301:I1307" si="143">IF(SUM(D1301:H1301)=0,"",SUM(D1301:H1301))</f>
        <v/>
      </c>
      <c r="J1301" s="107"/>
      <c r="K1301" s="196"/>
    </row>
    <row r="1302" spans="1:11" s="88" customFormat="1" ht="13.5" hidden="1" customHeight="1">
      <c r="A1302" s="203"/>
      <c r="B1302" s="93" t="s">
        <v>6135</v>
      </c>
      <c r="C1302" s="115"/>
      <c r="D1302" s="100"/>
      <c r="E1302" s="101"/>
      <c r="F1302" s="101"/>
      <c r="G1302" s="101"/>
      <c r="H1302" s="102"/>
      <c r="I1302" s="94" t="str">
        <f t="shared" si="143"/>
        <v/>
      </c>
      <c r="J1302" s="107"/>
      <c r="K1302" s="196"/>
    </row>
    <row r="1303" spans="1:11" s="88" customFormat="1" ht="13.5" hidden="1" customHeight="1">
      <c r="A1303" s="203"/>
      <c r="B1303" s="93" t="s">
        <v>6136</v>
      </c>
      <c r="C1303" s="114">
        <f>Anexo_01!$F168</f>
        <v>0</v>
      </c>
      <c r="D1303" s="100"/>
      <c r="E1303" s="101"/>
      <c r="F1303" s="101"/>
      <c r="G1303" s="101"/>
      <c r="H1303" s="102"/>
      <c r="I1303" s="94" t="str">
        <f t="shared" si="143"/>
        <v/>
      </c>
      <c r="J1303" s="107"/>
      <c r="K1303" s="196"/>
    </row>
    <row r="1304" spans="1:11" s="88" customFormat="1" ht="13.5" hidden="1" customHeight="1">
      <c r="A1304" s="203"/>
      <c r="B1304" s="93" t="s">
        <v>6137</v>
      </c>
      <c r="C1304" s="115"/>
      <c r="D1304" s="100"/>
      <c r="E1304" s="101"/>
      <c r="F1304" s="101"/>
      <c r="G1304" s="101"/>
      <c r="H1304" s="102"/>
      <c r="I1304" s="94" t="str">
        <f t="shared" si="143"/>
        <v/>
      </c>
      <c r="J1304" s="107"/>
      <c r="K1304" s="196"/>
    </row>
    <row r="1305" spans="1:11" s="88" customFormat="1" ht="13.5" hidden="1" customHeight="1">
      <c r="A1305" s="203"/>
      <c r="B1305" s="93" t="s">
        <v>6138</v>
      </c>
      <c r="C1305" s="115"/>
      <c r="D1305" s="100"/>
      <c r="E1305" s="101"/>
      <c r="F1305" s="101"/>
      <c r="G1305" s="101"/>
      <c r="H1305" s="102"/>
      <c r="I1305" s="94" t="str">
        <f t="shared" si="143"/>
        <v/>
      </c>
      <c r="J1305" s="107"/>
      <c r="K1305" s="196"/>
    </row>
    <row r="1306" spans="1:11" s="88" customFormat="1" ht="13.5" hidden="1" customHeight="1">
      <c r="A1306" s="203"/>
      <c r="B1306" s="93" t="s">
        <v>6139</v>
      </c>
      <c r="C1306" s="198"/>
      <c r="D1306" s="100"/>
      <c r="E1306" s="101"/>
      <c r="F1306" s="101"/>
      <c r="G1306" s="101"/>
      <c r="H1306" s="102"/>
      <c r="I1306" s="94" t="str">
        <f t="shared" si="143"/>
        <v/>
      </c>
      <c r="J1306" s="107"/>
      <c r="K1306" s="196"/>
    </row>
    <row r="1307" spans="1:11" ht="13.5" hidden="1" customHeight="1">
      <c r="A1307" s="204"/>
      <c r="B1307" s="95" t="s">
        <v>6143</v>
      </c>
      <c r="C1307" s="199"/>
      <c r="D1307" s="103"/>
      <c r="E1307" s="104"/>
      <c r="F1307" s="104"/>
      <c r="G1307" s="104"/>
      <c r="H1307" s="105"/>
      <c r="I1307" s="96" t="str">
        <f t="shared" si="143"/>
        <v/>
      </c>
      <c r="J1307" s="108"/>
      <c r="K1307" s="197"/>
    </row>
    <row r="1308" spans="1:11" s="88" customFormat="1" ht="13.5" hidden="1" customHeight="1">
      <c r="A1308" s="202">
        <v>15</v>
      </c>
      <c r="B1308" s="91" t="s">
        <v>6133</v>
      </c>
      <c r="C1308" s="116">
        <f>Anexo_01!$I169</f>
        <v>0</v>
      </c>
      <c r="D1308" s="97"/>
      <c r="E1308" s="98"/>
      <c r="F1308" s="98"/>
      <c r="G1308" s="98"/>
      <c r="H1308" s="99"/>
      <c r="I1308" s="92" t="str">
        <f>IF(SUM(D1308:H1308)=0,"",SUM(D1308:H1308))</f>
        <v/>
      </c>
      <c r="J1308" s="106"/>
      <c r="K1308" s="195">
        <f>SUM(I1308:I1316)</f>
        <v>0</v>
      </c>
    </row>
    <row r="1309" spans="1:11" s="88" customFormat="1" ht="13.5" hidden="1" customHeight="1">
      <c r="A1309" s="203"/>
      <c r="B1309" s="93" t="s">
        <v>6134</v>
      </c>
      <c r="C1309" s="113">
        <f>Anexo_01!$D169</f>
        <v>0</v>
      </c>
      <c r="D1309" s="100"/>
      <c r="E1309" s="101"/>
      <c r="F1309" s="101"/>
      <c r="G1309" s="101"/>
      <c r="H1309" s="102"/>
      <c r="I1309" s="94" t="str">
        <f>IF(SUM(D1309:H1309)=0,"",SUM(D1309:H1309))</f>
        <v/>
      </c>
      <c r="J1309" s="107"/>
      <c r="K1309" s="196"/>
    </row>
    <row r="1310" spans="1:11" s="88" customFormat="1" ht="13.5" hidden="1" customHeight="1">
      <c r="A1310" s="203"/>
      <c r="B1310" s="93" t="s">
        <v>6140</v>
      </c>
      <c r="C1310" s="113">
        <f>Anexo_01!$B169</f>
        <v>0</v>
      </c>
      <c r="D1310" s="100"/>
      <c r="E1310" s="101"/>
      <c r="F1310" s="101"/>
      <c r="G1310" s="101"/>
      <c r="H1310" s="102"/>
      <c r="I1310" s="94" t="str">
        <f t="shared" ref="I1310:I1316" si="144">IF(SUM(D1310:H1310)=0,"",SUM(D1310:H1310))</f>
        <v/>
      </c>
      <c r="J1310" s="107"/>
      <c r="K1310" s="196"/>
    </row>
    <row r="1311" spans="1:11" s="88" customFormat="1" ht="13.5" hidden="1" customHeight="1">
      <c r="A1311" s="203"/>
      <c r="B1311" s="93" t="s">
        <v>6135</v>
      </c>
      <c r="C1311" s="115"/>
      <c r="D1311" s="100"/>
      <c r="E1311" s="101"/>
      <c r="F1311" s="101"/>
      <c r="G1311" s="101"/>
      <c r="H1311" s="102"/>
      <c r="I1311" s="94" t="str">
        <f t="shared" si="144"/>
        <v/>
      </c>
      <c r="J1311" s="107"/>
      <c r="K1311" s="196"/>
    </row>
    <row r="1312" spans="1:11" s="88" customFormat="1" ht="13.5" hidden="1" customHeight="1">
      <c r="A1312" s="203"/>
      <c r="B1312" s="93" t="s">
        <v>6136</v>
      </c>
      <c r="C1312" s="114">
        <f>Anexo_01!$F169</f>
        <v>0</v>
      </c>
      <c r="D1312" s="100"/>
      <c r="E1312" s="101"/>
      <c r="F1312" s="101"/>
      <c r="G1312" s="101"/>
      <c r="H1312" s="102"/>
      <c r="I1312" s="94" t="str">
        <f t="shared" si="144"/>
        <v/>
      </c>
      <c r="J1312" s="107"/>
      <c r="K1312" s="196"/>
    </row>
    <row r="1313" spans="1:11" s="88" customFormat="1" ht="13.5" hidden="1" customHeight="1">
      <c r="A1313" s="203"/>
      <c r="B1313" s="93" t="s">
        <v>6137</v>
      </c>
      <c r="C1313" s="115"/>
      <c r="D1313" s="100"/>
      <c r="E1313" s="101"/>
      <c r="F1313" s="101"/>
      <c r="G1313" s="101"/>
      <c r="H1313" s="102"/>
      <c r="I1313" s="94" t="str">
        <f t="shared" si="144"/>
        <v/>
      </c>
      <c r="J1313" s="107"/>
      <c r="K1313" s="196"/>
    </row>
    <row r="1314" spans="1:11" s="88" customFormat="1" ht="13.5" hidden="1" customHeight="1">
      <c r="A1314" s="203"/>
      <c r="B1314" s="93" t="s">
        <v>6138</v>
      </c>
      <c r="C1314" s="115"/>
      <c r="D1314" s="100"/>
      <c r="E1314" s="101"/>
      <c r="F1314" s="101"/>
      <c r="G1314" s="101"/>
      <c r="H1314" s="102"/>
      <c r="I1314" s="94" t="str">
        <f t="shared" si="144"/>
        <v/>
      </c>
      <c r="J1314" s="107"/>
      <c r="K1314" s="196"/>
    </row>
    <row r="1315" spans="1:11" s="88" customFormat="1" ht="13.5" hidden="1" customHeight="1">
      <c r="A1315" s="203"/>
      <c r="B1315" s="93" t="s">
        <v>6139</v>
      </c>
      <c r="C1315" s="198"/>
      <c r="D1315" s="100"/>
      <c r="E1315" s="101"/>
      <c r="F1315" s="101"/>
      <c r="G1315" s="101"/>
      <c r="H1315" s="102"/>
      <c r="I1315" s="94" t="str">
        <f t="shared" si="144"/>
        <v/>
      </c>
      <c r="J1315" s="107"/>
      <c r="K1315" s="196"/>
    </row>
    <row r="1316" spans="1:11" ht="13.5" hidden="1" customHeight="1">
      <c r="A1316" s="204"/>
      <c r="B1316" s="95" t="s">
        <v>6143</v>
      </c>
      <c r="C1316" s="199"/>
      <c r="D1316" s="103"/>
      <c r="E1316" s="104"/>
      <c r="F1316" s="104"/>
      <c r="G1316" s="104"/>
      <c r="H1316" s="105"/>
      <c r="I1316" s="96" t="str">
        <f t="shared" si="144"/>
        <v/>
      </c>
      <c r="J1316" s="108"/>
      <c r="K1316" s="197"/>
    </row>
    <row r="1317" spans="1:11" s="88" customFormat="1" ht="13.5" hidden="1" customHeight="1">
      <c r="A1317" s="202">
        <v>16</v>
      </c>
      <c r="B1317" s="91" t="s">
        <v>6133</v>
      </c>
      <c r="C1317" s="116">
        <f>Anexo_01!$I170</f>
        <v>0</v>
      </c>
      <c r="D1317" s="97"/>
      <c r="E1317" s="98"/>
      <c r="F1317" s="98"/>
      <c r="G1317" s="98"/>
      <c r="H1317" s="99"/>
      <c r="I1317" s="92" t="str">
        <f>IF(SUM(D1317:H1317)=0,"",SUM(D1317:H1317))</f>
        <v/>
      </c>
      <c r="J1317" s="106"/>
      <c r="K1317" s="195">
        <f>SUM(I1317:I1325)</f>
        <v>0</v>
      </c>
    </row>
    <row r="1318" spans="1:11" s="88" customFormat="1" ht="13.5" hidden="1" customHeight="1">
      <c r="A1318" s="203"/>
      <c r="B1318" s="93" t="s">
        <v>6134</v>
      </c>
      <c r="C1318" s="113">
        <f>Anexo_01!$D170</f>
        <v>0</v>
      </c>
      <c r="D1318" s="100"/>
      <c r="E1318" s="101"/>
      <c r="F1318" s="101"/>
      <c r="G1318" s="101"/>
      <c r="H1318" s="102"/>
      <c r="I1318" s="94" t="str">
        <f>IF(SUM(D1318:H1318)=0,"",SUM(D1318:H1318))</f>
        <v/>
      </c>
      <c r="J1318" s="107"/>
      <c r="K1318" s="196"/>
    </row>
    <row r="1319" spans="1:11" s="88" customFormat="1" ht="13.5" hidden="1" customHeight="1">
      <c r="A1319" s="203"/>
      <c r="B1319" s="93" t="s">
        <v>6140</v>
      </c>
      <c r="C1319" s="113">
        <f>Anexo_01!$B170</f>
        <v>0</v>
      </c>
      <c r="D1319" s="100"/>
      <c r="E1319" s="101"/>
      <c r="F1319" s="101"/>
      <c r="G1319" s="101"/>
      <c r="H1319" s="102"/>
      <c r="I1319" s="94" t="str">
        <f t="shared" ref="I1319:I1325" si="145">IF(SUM(D1319:H1319)=0,"",SUM(D1319:H1319))</f>
        <v/>
      </c>
      <c r="J1319" s="107"/>
      <c r="K1319" s="196"/>
    </row>
    <row r="1320" spans="1:11" s="88" customFormat="1" ht="13.5" hidden="1" customHeight="1">
      <c r="A1320" s="203"/>
      <c r="B1320" s="93" t="s">
        <v>6135</v>
      </c>
      <c r="C1320" s="115"/>
      <c r="D1320" s="100"/>
      <c r="E1320" s="101"/>
      <c r="F1320" s="101"/>
      <c r="G1320" s="101"/>
      <c r="H1320" s="102"/>
      <c r="I1320" s="94" t="str">
        <f t="shared" si="145"/>
        <v/>
      </c>
      <c r="J1320" s="107"/>
      <c r="K1320" s="196"/>
    </row>
    <row r="1321" spans="1:11" s="88" customFormat="1" ht="13.5" hidden="1" customHeight="1">
      <c r="A1321" s="203"/>
      <c r="B1321" s="93" t="s">
        <v>6136</v>
      </c>
      <c r="C1321" s="114">
        <f>Anexo_01!$F170</f>
        <v>0</v>
      </c>
      <c r="D1321" s="100"/>
      <c r="E1321" s="101"/>
      <c r="F1321" s="101"/>
      <c r="G1321" s="101"/>
      <c r="H1321" s="102"/>
      <c r="I1321" s="94" t="str">
        <f t="shared" si="145"/>
        <v/>
      </c>
      <c r="J1321" s="107"/>
      <c r="K1321" s="196"/>
    </row>
    <row r="1322" spans="1:11" s="88" customFormat="1" ht="13.5" hidden="1" customHeight="1">
      <c r="A1322" s="203"/>
      <c r="B1322" s="93" t="s">
        <v>6137</v>
      </c>
      <c r="C1322" s="115"/>
      <c r="D1322" s="100"/>
      <c r="E1322" s="101"/>
      <c r="F1322" s="101"/>
      <c r="G1322" s="101"/>
      <c r="H1322" s="102"/>
      <c r="I1322" s="94" t="str">
        <f t="shared" si="145"/>
        <v/>
      </c>
      <c r="J1322" s="107"/>
      <c r="K1322" s="196"/>
    </row>
    <row r="1323" spans="1:11" s="88" customFormat="1" ht="13.5" hidden="1" customHeight="1">
      <c r="A1323" s="203"/>
      <c r="B1323" s="93" t="s">
        <v>6138</v>
      </c>
      <c r="C1323" s="115"/>
      <c r="D1323" s="100"/>
      <c r="E1323" s="101"/>
      <c r="F1323" s="101"/>
      <c r="G1323" s="101"/>
      <c r="H1323" s="102"/>
      <c r="I1323" s="94" t="str">
        <f t="shared" si="145"/>
        <v/>
      </c>
      <c r="J1323" s="107"/>
      <c r="K1323" s="196"/>
    </row>
    <row r="1324" spans="1:11" s="88" customFormat="1" ht="13.5" hidden="1" customHeight="1">
      <c r="A1324" s="203"/>
      <c r="B1324" s="93" t="s">
        <v>6139</v>
      </c>
      <c r="C1324" s="198"/>
      <c r="D1324" s="100"/>
      <c r="E1324" s="101"/>
      <c r="F1324" s="101"/>
      <c r="G1324" s="101"/>
      <c r="H1324" s="102"/>
      <c r="I1324" s="94" t="str">
        <f t="shared" si="145"/>
        <v/>
      </c>
      <c r="J1324" s="107"/>
      <c r="K1324" s="196"/>
    </row>
    <row r="1325" spans="1:11" ht="13.5" hidden="1" customHeight="1">
      <c r="A1325" s="204"/>
      <c r="B1325" s="95" t="s">
        <v>6143</v>
      </c>
      <c r="C1325" s="199"/>
      <c r="D1325" s="103"/>
      <c r="E1325" s="104"/>
      <c r="F1325" s="104"/>
      <c r="G1325" s="104"/>
      <c r="H1325" s="105"/>
      <c r="I1325" s="96" t="str">
        <f t="shared" si="145"/>
        <v/>
      </c>
      <c r="J1325" s="108"/>
      <c r="K1325" s="197"/>
    </row>
    <row r="1326" spans="1:11" s="88" customFormat="1" ht="13.5" hidden="1" customHeight="1">
      <c r="A1326" s="202">
        <v>17</v>
      </c>
      <c r="B1326" s="91" t="s">
        <v>6133</v>
      </c>
      <c r="C1326" s="116">
        <f>Anexo_01!$I171</f>
        <v>0</v>
      </c>
      <c r="D1326" s="97"/>
      <c r="E1326" s="98"/>
      <c r="F1326" s="98"/>
      <c r="G1326" s="98"/>
      <c r="H1326" s="99"/>
      <c r="I1326" s="92" t="str">
        <f>IF(SUM(D1326:H1326)=0,"",SUM(D1326:H1326))</f>
        <v/>
      </c>
      <c r="J1326" s="106"/>
      <c r="K1326" s="195">
        <f>SUM(I1326:I1334)</f>
        <v>0</v>
      </c>
    </row>
    <row r="1327" spans="1:11" s="88" customFormat="1" ht="13.5" hidden="1" customHeight="1">
      <c r="A1327" s="203"/>
      <c r="B1327" s="93" t="s">
        <v>6134</v>
      </c>
      <c r="C1327" s="113">
        <f>Anexo_01!$D171</f>
        <v>0</v>
      </c>
      <c r="D1327" s="100"/>
      <c r="E1327" s="101"/>
      <c r="F1327" s="101"/>
      <c r="G1327" s="101"/>
      <c r="H1327" s="102"/>
      <c r="I1327" s="94" t="str">
        <f>IF(SUM(D1327:H1327)=0,"",SUM(D1327:H1327))</f>
        <v/>
      </c>
      <c r="J1327" s="107"/>
      <c r="K1327" s="196"/>
    </row>
    <row r="1328" spans="1:11" s="88" customFormat="1" ht="13.5" hidden="1" customHeight="1">
      <c r="A1328" s="203"/>
      <c r="B1328" s="93" t="s">
        <v>6140</v>
      </c>
      <c r="C1328" s="113">
        <f>Anexo_01!$B171</f>
        <v>0</v>
      </c>
      <c r="D1328" s="100"/>
      <c r="E1328" s="101"/>
      <c r="F1328" s="101"/>
      <c r="G1328" s="101"/>
      <c r="H1328" s="102"/>
      <c r="I1328" s="94" t="str">
        <f t="shared" ref="I1328:I1334" si="146">IF(SUM(D1328:H1328)=0,"",SUM(D1328:H1328))</f>
        <v/>
      </c>
      <c r="J1328" s="107"/>
      <c r="K1328" s="196"/>
    </row>
    <row r="1329" spans="1:11" s="88" customFormat="1" ht="13.5" hidden="1" customHeight="1">
      <c r="A1329" s="203"/>
      <c r="B1329" s="93" t="s">
        <v>6135</v>
      </c>
      <c r="C1329" s="115"/>
      <c r="D1329" s="100"/>
      <c r="E1329" s="101"/>
      <c r="F1329" s="101"/>
      <c r="G1329" s="101"/>
      <c r="H1329" s="102"/>
      <c r="I1329" s="94" t="str">
        <f t="shared" si="146"/>
        <v/>
      </c>
      <c r="J1329" s="107"/>
      <c r="K1329" s="196"/>
    </row>
    <row r="1330" spans="1:11" s="88" customFormat="1" ht="13.5" hidden="1" customHeight="1">
      <c r="A1330" s="203"/>
      <c r="B1330" s="93" t="s">
        <v>6136</v>
      </c>
      <c r="C1330" s="114">
        <f>Anexo_01!$F171</f>
        <v>0</v>
      </c>
      <c r="D1330" s="100"/>
      <c r="E1330" s="101"/>
      <c r="F1330" s="101"/>
      <c r="G1330" s="101"/>
      <c r="H1330" s="102"/>
      <c r="I1330" s="94" t="str">
        <f t="shared" si="146"/>
        <v/>
      </c>
      <c r="J1330" s="107"/>
      <c r="K1330" s="196"/>
    </row>
    <row r="1331" spans="1:11" s="88" customFormat="1" ht="13.5" hidden="1" customHeight="1">
      <c r="A1331" s="203"/>
      <c r="B1331" s="93" t="s">
        <v>6137</v>
      </c>
      <c r="C1331" s="115"/>
      <c r="D1331" s="100"/>
      <c r="E1331" s="101"/>
      <c r="F1331" s="101"/>
      <c r="G1331" s="101"/>
      <c r="H1331" s="102"/>
      <c r="I1331" s="94" t="str">
        <f t="shared" si="146"/>
        <v/>
      </c>
      <c r="J1331" s="107"/>
      <c r="K1331" s="196"/>
    </row>
    <row r="1332" spans="1:11" s="88" customFormat="1" ht="13.5" hidden="1" customHeight="1">
      <c r="A1332" s="203"/>
      <c r="B1332" s="93" t="s">
        <v>6138</v>
      </c>
      <c r="C1332" s="115"/>
      <c r="D1332" s="100"/>
      <c r="E1332" s="101"/>
      <c r="F1332" s="101"/>
      <c r="G1332" s="101"/>
      <c r="H1332" s="102"/>
      <c r="I1332" s="94" t="str">
        <f t="shared" si="146"/>
        <v/>
      </c>
      <c r="J1332" s="107"/>
      <c r="K1332" s="196"/>
    </row>
    <row r="1333" spans="1:11" s="88" customFormat="1" ht="13.5" hidden="1" customHeight="1">
      <c r="A1333" s="203"/>
      <c r="B1333" s="93" t="s">
        <v>6139</v>
      </c>
      <c r="C1333" s="198"/>
      <c r="D1333" s="100"/>
      <c r="E1333" s="101"/>
      <c r="F1333" s="101"/>
      <c r="G1333" s="101"/>
      <c r="H1333" s="102"/>
      <c r="I1333" s="94" t="str">
        <f t="shared" si="146"/>
        <v/>
      </c>
      <c r="J1333" s="107"/>
      <c r="K1333" s="196"/>
    </row>
    <row r="1334" spans="1:11" ht="13.5" hidden="1" customHeight="1">
      <c r="A1334" s="204"/>
      <c r="B1334" s="95" t="s">
        <v>6143</v>
      </c>
      <c r="C1334" s="199"/>
      <c r="D1334" s="103"/>
      <c r="E1334" s="104"/>
      <c r="F1334" s="104"/>
      <c r="G1334" s="104"/>
      <c r="H1334" s="105"/>
      <c r="I1334" s="96" t="str">
        <f t="shared" si="146"/>
        <v/>
      </c>
      <c r="J1334" s="108"/>
      <c r="K1334" s="197"/>
    </row>
    <row r="1335" spans="1:11" s="88" customFormat="1" ht="13.5" hidden="1" customHeight="1">
      <c r="A1335" s="202">
        <v>18</v>
      </c>
      <c r="B1335" s="91" t="s">
        <v>6133</v>
      </c>
      <c r="C1335" s="116">
        <f>Anexo_01!$I172</f>
        <v>0</v>
      </c>
      <c r="D1335" s="97"/>
      <c r="E1335" s="98"/>
      <c r="F1335" s="98"/>
      <c r="G1335" s="98"/>
      <c r="H1335" s="99"/>
      <c r="I1335" s="92" t="str">
        <f>IF(SUM(D1335:H1335)=0,"",SUM(D1335:H1335))</f>
        <v/>
      </c>
      <c r="J1335" s="106"/>
      <c r="K1335" s="195">
        <f>SUM(I1335:I1343)</f>
        <v>0</v>
      </c>
    </row>
    <row r="1336" spans="1:11" s="88" customFormat="1" ht="13.5" hidden="1" customHeight="1">
      <c r="A1336" s="203"/>
      <c r="B1336" s="93" t="s">
        <v>6134</v>
      </c>
      <c r="C1336" s="113">
        <f>Anexo_01!$D172</f>
        <v>0</v>
      </c>
      <c r="D1336" s="100"/>
      <c r="E1336" s="101"/>
      <c r="F1336" s="101"/>
      <c r="G1336" s="101"/>
      <c r="H1336" s="102"/>
      <c r="I1336" s="94" t="str">
        <f>IF(SUM(D1336:H1336)=0,"",SUM(D1336:H1336))</f>
        <v/>
      </c>
      <c r="J1336" s="107"/>
      <c r="K1336" s="196"/>
    </row>
    <row r="1337" spans="1:11" s="88" customFormat="1" ht="13.5" hidden="1" customHeight="1">
      <c r="A1337" s="203"/>
      <c r="B1337" s="93" t="s">
        <v>6140</v>
      </c>
      <c r="C1337" s="113">
        <f>Anexo_01!$B172</f>
        <v>0</v>
      </c>
      <c r="D1337" s="100"/>
      <c r="E1337" s="101"/>
      <c r="F1337" s="101"/>
      <c r="G1337" s="101"/>
      <c r="H1337" s="102"/>
      <c r="I1337" s="94" t="str">
        <f t="shared" ref="I1337:I1343" si="147">IF(SUM(D1337:H1337)=0,"",SUM(D1337:H1337))</f>
        <v/>
      </c>
      <c r="J1337" s="107"/>
      <c r="K1337" s="196"/>
    </row>
    <row r="1338" spans="1:11" s="88" customFormat="1" ht="13.5" hidden="1" customHeight="1">
      <c r="A1338" s="203"/>
      <c r="B1338" s="93" t="s">
        <v>6135</v>
      </c>
      <c r="C1338" s="115"/>
      <c r="D1338" s="100"/>
      <c r="E1338" s="101"/>
      <c r="F1338" s="101"/>
      <c r="G1338" s="101"/>
      <c r="H1338" s="102"/>
      <c r="I1338" s="94" t="str">
        <f t="shared" si="147"/>
        <v/>
      </c>
      <c r="J1338" s="107"/>
      <c r="K1338" s="196"/>
    </row>
    <row r="1339" spans="1:11" s="88" customFormat="1" ht="13.5" hidden="1" customHeight="1">
      <c r="A1339" s="203"/>
      <c r="B1339" s="93" t="s">
        <v>6136</v>
      </c>
      <c r="C1339" s="114">
        <f>Anexo_01!$F172</f>
        <v>0</v>
      </c>
      <c r="D1339" s="100"/>
      <c r="E1339" s="101"/>
      <c r="F1339" s="101"/>
      <c r="G1339" s="101"/>
      <c r="H1339" s="102"/>
      <c r="I1339" s="94" t="str">
        <f t="shared" si="147"/>
        <v/>
      </c>
      <c r="J1339" s="107"/>
      <c r="K1339" s="196"/>
    </row>
    <row r="1340" spans="1:11" s="88" customFormat="1" ht="13.5" hidden="1" customHeight="1">
      <c r="A1340" s="203"/>
      <c r="B1340" s="93" t="s">
        <v>6137</v>
      </c>
      <c r="C1340" s="115"/>
      <c r="D1340" s="100"/>
      <c r="E1340" s="101"/>
      <c r="F1340" s="101"/>
      <c r="G1340" s="101"/>
      <c r="H1340" s="102"/>
      <c r="I1340" s="94" t="str">
        <f t="shared" si="147"/>
        <v/>
      </c>
      <c r="J1340" s="107"/>
      <c r="K1340" s="196"/>
    </row>
    <row r="1341" spans="1:11" s="88" customFormat="1" ht="13.5" hidden="1" customHeight="1">
      <c r="A1341" s="203"/>
      <c r="B1341" s="93" t="s">
        <v>6138</v>
      </c>
      <c r="C1341" s="115"/>
      <c r="D1341" s="100"/>
      <c r="E1341" s="101"/>
      <c r="F1341" s="101"/>
      <c r="G1341" s="101"/>
      <c r="H1341" s="102"/>
      <c r="I1341" s="94" t="str">
        <f t="shared" si="147"/>
        <v/>
      </c>
      <c r="J1341" s="107"/>
      <c r="K1341" s="196"/>
    </row>
    <row r="1342" spans="1:11" s="88" customFormat="1" ht="13.5" hidden="1" customHeight="1">
      <c r="A1342" s="203"/>
      <c r="B1342" s="93" t="s">
        <v>6139</v>
      </c>
      <c r="C1342" s="198"/>
      <c r="D1342" s="100"/>
      <c r="E1342" s="101"/>
      <c r="F1342" s="101"/>
      <c r="G1342" s="101"/>
      <c r="H1342" s="102"/>
      <c r="I1342" s="94" t="str">
        <f t="shared" si="147"/>
        <v/>
      </c>
      <c r="J1342" s="107"/>
      <c r="K1342" s="196"/>
    </row>
    <row r="1343" spans="1:11" ht="13.5" hidden="1" customHeight="1">
      <c r="A1343" s="204"/>
      <c r="B1343" s="95" t="s">
        <v>6143</v>
      </c>
      <c r="C1343" s="199"/>
      <c r="D1343" s="103"/>
      <c r="E1343" s="104"/>
      <c r="F1343" s="104"/>
      <c r="G1343" s="104"/>
      <c r="H1343" s="105"/>
      <c r="I1343" s="96" t="str">
        <f t="shared" si="147"/>
        <v/>
      </c>
      <c r="J1343" s="108"/>
      <c r="K1343" s="197"/>
    </row>
    <row r="1344" spans="1:11" s="88" customFormat="1" ht="13.5" hidden="1" customHeight="1">
      <c r="A1344" s="202">
        <v>19</v>
      </c>
      <c r="B1344" s="91" t="s">
        <v>6133</v>
      </c>
      <c r="C1344" s="116">
        <f>Anexo_01!$I173</f>
        <v>0</v>
      </c>
      <c r="D1344" s="97"/>
      <c r="E1344" s="98"/>
      <c r="F1344" s="98"/>
      <c r="G1344" s="98"/>
      <c r="H1344" s="99"/>
      <c r="I1344" s="92" t="str">
        <f>IF(SUM(D1344:H1344)=0,"",SUM(D1344:H1344))</f>
        <v/>
      </c>
      <c r="J1344" s="106"/>
      <c r="K1344" s="195">
        <f>SUM(I1344:I1352)</f>
        <v>0</v>
      </c>
    </row>
    <row r="1345" spans="1:11" s="88" customFormat="1" ht="13.5" hidden="1" customHeight="1">
      <c r="A1345" s="203"/>
      <c r="B1345" s="93" t="s">
        <v>6134</v>
      </c>
      <c r="C1345" s="113">
        <f>Anexo_01!$D173</f>
        <v>0</v>
      </c>
      <c r="D1345" s="100"/>
      <c r="E1345" s="101"/>
      <c r="F1345" s="101"/>
      <c r="G1345" s="101"/>
      <c r="H1345" s="102"/>
      <c r="I1345" s="94" t="str">
        <f>IF(SUM(D1345:H1345)=0,"",SUM(D1345:H1345))</f>
        <v/>
      </c>
      <c r="J1345" s="107"/>
      <c r="K1345" s="196"/>
    </row>
    <row r="1346" spans="1:11" s="88" customFormat="1" ht="13.5" hidden="1" customHeight="1">
      <c r="A1346" s="203"/>
      <c r="B1346" s="93" t="s">
        <v>6140</v>
      </c>
      <c r="C1346" s="113">
        <f>Anexo_01!$B173</f>
        <v>0</v>
      </c>
      <c r="D1346" s="100"/>
      <c r="E1346" s="101"/>
      <c r="F1346" s="101"/>
      <c r="G1346" s="101"/>
      <c r="H1346" s="102"/>
      <c r="I1346" s="94" t="str">
        <f t="shared" ref="I1346:I1352" si="148">IF(SUM(D1346:H1346)=0,"",SUM(D1346:H1346))</f>
        <v/>
      </c>
      <c r="J1346" s="107"/>
      <c r="K1346" s="196"/>
    </row>
    <row r="1347" spans="1:11" s="88" customFormat="1" ht="13.5" hidden="1" customHeight="1">
      <c r="A1347" s="203"/>
      <c r="B1347" s="93" t="s">
        <v>6135</v>
      </c>
      <c r="C1347" s="115"/>
      <c r="D1347" s="100"/>
      <c r="E1347" s="101"/>
      <c r="F1347" s="101"/>
      <c r="G1347" s="101"/>
      <c r="H1347" s="102"/>
      <c r="I1347" s="94" t="str">
        <f t="shared" si="148"/>
        <v/>
      </c>
      <c r="J1347" s="107"/>
      <c r="K1347" s="196"/>
    </row>
    <row r="1348" spans="1:11" s="88" customFormat="1" ht="13.5" hidden="1" customHeight="1">
      <c r="A1348" s="203"/>
      <c r="B1348" s="93" t="s">
        <v>6136</v>
      </c>
      <c r="C1348" s="114">
        <f>Anexo_01!$F173</f>
        <v>0</v>
      </c>
      <c r="D1348" s="100"/>
      <c r="E1348" s="101"/>
      <c r="F1348" s="101"/>
      <c r="G1348" s="101"/>
      <c r="H1348" s="102"/>
      <c r="I1348" s="94" t="str">
        <f t="shared" si="148"/>
        <v/>
      </c>
      <c r="J1348" s="107"/>
      <c r="K1348" s="196"/>
    </row>
    <row r="1349" spans="1:11" s="88" customFormat="1" ht="13.5" hidden="1" customHeight="1">
      <c r="A1349" s="203"/>
      <c r="B1349" s="93" t="s">
        <v>6137</v>
      </c>
      <c r="C1349" s="115"/>
      <c r="D1349" s="100"/>
      <c r="E1349" s="101"/>
      <c r="F1349" s="101"/>
      <c r="G1349" s="101"/>
      <c r="H1349" s="102"/>
      <c r="I1349" s="94" t="str">
        <f t="shared" si="148"/>
        <v/>
      </c>
      <c r="J1349" s="107"/>
      <c r="K1349" s="196"/>
    </row>
    <row r="1350" spans="1:11" s="88" customFormat="1" ht="13.5" hidden="1" customHeight="1">
      <c r="A1350" s="203"/>
      <c r="B1350" s="93" t="s">
        <v>6138</v>
      </c>
      <c r="C1350" s="115"/>
      <c r="D1350" s="100"/>
      <c r="E1350" s="101"/>
      <c r="F1350" s="101"/>
      <c r="G1350" s="101"/>
      <c r="H1350" s="102"/>
      <c r="I1350" s="94" t="str">
        <f t="shared" si="148"/>
        <v/>
      </c>
      <c r="J1350" s="107"/>
      <c r="K1350" s="196"/>
    </row>
    <row r="1351" spans="1:11" s="88" customFormat="1" ht="13.5" hidden="1" customHeight="1">
      <c r="A1351" s="203"/>
      <c r="B1351" s="93" t="s">
        <v>6139</v>
      </c>
      <c r="C1351" s="198"/>
      <c r="D1351" s="100"/>
      <c r="E1351" s="101"/>
      <c r="F1351" s="101"/>
      <c r="G1351" s="101"/>
      <c r="H1351" s="102"/>
      <c r="I1351" s="94" t="str">
        <f t="shared" si="148"/>
        <v/>
      </c>
      <c r="J1351" s="107"/>
      <c r="K1351" s="196"/>
    </row>
    <row r="1352" spans="1:11" ht="13.5" hidden="1" customHeight="1">
      <c r="A1352" s="204"/>
      <c r="B1352" s="95" t="s">
        <v>6143</v>
      </c>
      <c r="C1352" s="199"/>
      <c r="D1352" s="103"/>
      <c r="E1352" s="104"/>
      <c r="F1352" s="104"/>
      <c r="G1352" s="104"/>
      <c r="H1352" s="105"/>
      <c r="I1352" s="96" t="str">
        <f t="shared" si="148"/>
        <v/>
      </c>
      <c r="J1352" s="108"/>
      <c r="K1352" s="197"/>
    </row>
    <row r="1353" spans="1:11" s="88" customFormat="1" ht="13.5" hidden="1" customHeight="1">
      <c r="A1353" s="202">
        <v>20</v>
      </c>
      <c r="B1353" s="91" t="s">
        <v>6133</v>
      </c>
      <c r="C1353" s="116">
        <f>Anexo_01!$I174</f>
        <v>0</v>
      </c>
      <c r="D1353" s="97"/>
      <c r="E1353" s="98"/>
      <c r="F1353" s="98"/>
      <c r="G1353" s="98"/>
      <c r="H1353" s="99"/>
      <c r="I1353" s="92" t="str">
        <f>IF(SUM(D1353:H1353)=0,"",SUM(D1353:H1353))</f>
        <v/>
      </c>
      <c r="J1353" s="106"/>
      <c r="K1353" s="195">
        <f>SUM(I1353:I1361)</f>
        <v>0</v>
      </c>
    </row>
    <row r="1354" spans="1:11" s="88" customFormat="1" ht="13.5" hidden="1" customHeight="1">
      <c r="A1354" s="203"/>
      <c r="B1354" s="93" t="s">
        <v>6134</v>
      </c>
      <c r="C1354" s="113">
        <f>Anexo_01!$D174</f>
        <v>0</v>
      </c>
      <c r="D1354" s="100"/>
      <c r="E1354" s="101"/>
      <c r="F1354" s="101"/>
      <c r="G1354" s="101"/>
      <c r="H1354" s="102"/>
      <c r="I1354" s="94" t="str">
        <f>IF(SUM(D1354:H1354)=0,"",SUM(D1354:H1354))</f>
        <v/>
      </c>
      <c r="J1354" s="107"/>
      <c r="K1354" s="196"/>
    </row>
    <row r="1355" spans="1:11" s="88" customFormat="1" ht="13.5" hidden="1" customHeight="1">
      <c r="A1355" s="203"/>
      <c r="B1355" s="93" t="s">
        <v>6140</v>
      </c>
      <c r="C1355" s="113">
        <f>Anexo_01!$B174</f>
        <v>0</v>
      </c>
      <c r="D1355" s="100"/>
      <c r="E1355" s="101"/>
      <c r="F1355" s="101"/>
      <c r="G1355" s="101"/>
      <c r="H1355" s="102"/>
      <c r="I1355" s="94" t="str">
        <f t="shared" ref="I1355:I1361" si="149">IF(SUM(D1355:H1355)=0,"",SUM(D1355:H1355))</f>
        <v/>
      </c>
      <c r="J1355" s="107"/>
      <c r="K1355" s="196"/>
    </row>
    <row r="1356" spans="1:11" s="88" customFormat="1" ht="13.5" hidden="1" customHeight="1">
      <c r="A1356" s="203"/>
      <c r="B1356" s="93" t="s">
        <v>6135</v>
      </c>
      <c r="C1356" s="115"/>
      <c r="D1356" s="100"/>
      <c r="E1356" s="101"/>
      <c r="F1356" s="101"/>
      <c r="G1356" s="101"/>
      <c r="H1356" s="102"/>
      <c r="I1356" s="94" t="str">
        <f t="shared" si="149"/>
        <v/>
      </c>
      <c r="J1356" s="107"/>
      <c r="K1356" s="196"/>
    </row>
    <row r="1357" spans="1:11" s="88" customFormat="1" ht="13.5" hidden="1" customHeight="1">
      <c r="A1357" s="203"/>
      <c r="B1357" s="93" t="s">
        <v>6136</v>
      </c>
      <c r="C1357" s="114">
        <f>Anexo_01!$F174</f>
        <v>0</v>
      </c>
      <c r="D1357" s="100"/>
      <c r="E1357" s="101"/>
      <c r="F1357" s="101"/>
      <c r="G1357" s="101"/>
      <c r="H1357" s="102"/>
      <c r="I1357" s="94" t="str">
        <f t="shared" si="149"/>
        <v/>
      </c>
      <c r="J1357" s="107"/>
      <c r="K1357" s="196"/>
    </row>
    <row r="1358" spans="1:11" s="88" customFormat="1" ht="13.5" hidden="1" customHeight="1">
      <c r="A1358" s="203"/>
      <c r="B1358" s="93" t="s">
        <v>6137</v>
      </c>
      <c r="C1358" s="115"/>
      <c r="D1358" s="100"/>
      <c r="E1358" s="101"/>
      <c r="F1358" s="101"/>
      <c r="G1358" s="101"/>
      <c r="H1358" s="102"/>
      <c r="I1358" s="94" t="str">
        <f t="shared" si="149"/>
        <v/>
      </c>
      <c r="J1358" s="107"/>
      <c r="K1358" s="196"/>
    </row>
    <row r="1359" spans="1:11" s="88" customFormat="1" ht="13.5" hidden="1" customHeight="1">
      <c r="A1359" s="203"/>
      <c r="B1359" s="93" t="s">
        <v>6138</v>
      </c>
      <c r="C1359" s="115"/>
      <c r="D1359" s="100"/>
      <c r="E1359" s="101"/>
      <c r="F1359" s="101"/>
      <c r="G1359" s="101"/>
      <c r="H1359" s="102"/>
      <c r="I1359" s="94" t="str">
        <f t="shared" si="149"/>
        <v/>
      </c>
      <c r="J1359" s="107"/>
      <c r="K1359" s="196"/>
    </row>
    <row r="1360" spans="1:11" s="88" customFormat="1" ht="13.5" hidden="1" customHeight="1">
      <c r="A1360" s="203"/>
      <c r="B1360" s="93" t="s">
        <v>6139</v>
      </c>
      <c r="C1360" s="198"/>
      <c r="D1360" s="100"/>
      <c r="E1360" s="101"/>
      <c r="F1360" s="101"/>
      <c r="G1360" s="101"/>
      <c r="H1360" s="102"/>
      <c r="I1360" s="94" t="str">
        <f t="shared" si="149"/>
        <v/>
      </c>
      <c r="J1360" s="107"/>
      <c r="K1360" s="196"/>
    </row>
    <row r="1361" spans="1:11" ht="13.5" hidden="1" customHeight="1">
      <c r="A1361" s="204"/>
      <c r="B1361" s="95" t="s">
        <v>6143</v>
      </c>
      <c r="C1361" s="199"/>
      <c r="D1361" s="103"/>
      <c r="E1361" s="104"/>
      <c r="F1361" s="104"/>
      <c r="G1361" s="104"/>
      <c r="H1361" s="105"/>
      <c r="I1361" s="96" t="str">
        <f t="shared" si="149"/>
        <v/>
      </c>
      <c r="J1361" s="108"/>
      <c r="K1361" s="197"/>
    </row>
    <row r="1362" spans="1:11" s="88" customFormat="1" ht="13.5" hidden="1" customHeight="1">
      <c r="A1362" s="202">
        <v>21</v>
      </c>
      <c r="B1362" s="91" t="s">
        <v>6133</v>
      </c>
      <c r="C1362" s="116">
        <f>Anexo_01!$I175</f>
        <v>0</v>
      </c>
      <c r="D1362" s="97"/>
      <c r="E1362" s="98"/>
      <c r="F1362" s="98"/>
      <c r="G1362" s="98"/>
      <c r="H1362" s="99"/>
      <c r="I1362" s="92" t="str">
        <f>IF(SUM(D1362:H1362)=0,"",SUM(D1362:H1362))</f>
        <v/>
      </c>
      <c r="J1362" s="106"/>
      <c r="K1362" s="195">
        <f>SUM(I1362:I1370)</f>
        <v>0</v>
      </c>
    </row>
    <row r="1363" spans="1:11" s="88" customFormat="1" ht="13.5" hidden="1" customHeight="1">
      <c r="A1363" s="203"/>
      <c r="B1363" s="93" t="s">
        <v>6134</v>
      </c>
      <c r="C1363" s="113">
        <f>Anexo_01!$D175</f>
        <v>0</v>
      </c>
      <c r="D1363" s="100"/>
      <c r="E1363" s="101"/>
      <c r="F1363" s="101"/>
      <c r="G1363" s="101"/>
      <c r="H1363" s="102"/>
      <c r="I1363" s="94" t="str">
        <f>IF(SUM(D1363:H1363)=0,"",SUM(D1363:H1363))</f>
        <v/>
      </c>
      <c r="J1363" s="107"/>
      <c r="K1363" s="196"/>
    </row>
    <row r="1364" spans="1:11" s="88" customFormat="1" ht="13.5" hidden="1" customHeight="1">
      <c r="A1364" s="203"/>
      <c r="B1364" s="93" t="s">
        <v>6140</v>
      </c>
      <c r="C1364" s="113">
        <f>Anexo_01!$B175</f>
        <v>0</v>
      </c>
      <c r="D1364" s="100"/>
      <c r="E1364" s="101"/>
      <c r="F1364" s="101"/>
      <c r="G1364" s="101"/>
      <c r="H1364" s="102"/>
      <c r="I1364" s="94" t="str">
        <f t="shared" ref="I1364:I1370" si="150">IF(SUM(D1364:H1364)=0,"",SUM(D1364:H1364))</f>
        <v/>
      </c>
      <c r="J1364" s="107"/>
      <c r="K1364" s="196"/>
    </row>
    <row r="1365" spans="1:11" s="88" customFormat="1" ht="13.5" hidden="1" customHeight="1">
      <c r="A1365" s="203"/>
      <c r="B1365" s="93" t="s">
        <v>6135</v>
      </c>
      <c r="C1365" s="115"/>
      <c r="D1365" s="100"/>
      <c r="E1365" s="101"/>
      <c r="F1365" s="101"/>
      <c r="G1365" s="101"/>
      <c r="H1365" s="102"/>
      <c r="I1365" s="94" t="str">
        <f t="shared" si="150"/>
        <v/>
      </c>
      <c r="J1365" s="107"/>
      <c r="K1365" s="196"/>
    </row>
    <row r="1366" spans="1:11" s="88" customFormat="1" ht="13.5" hidden="1" customHeight="1">
      <c r="A1366" s="203"/>
      <c r="B1366" s="93" t="s">
        <v>6136</v>
      </c>
      <c r="C1366" s="114">
        <f>Anexo_01!$F175</f>
        <v>0</v>
      </c>
      <c r="D1366" s="100"/>
      <c r="E1366" s="101"/>
      <c r="F1366" s="101"/>
      <c r="G1366" s="101"/>
      <c r="H1366" s="102"/>
      <c r="I1366" s="94" t="str">
        <f t="shared" si="150"/>
        <v/>
      </c>
      <c r="J1366" s="107"/>
      <c r="K1366" s="196"/>
    </row>
    <row r="1367" spans="1:11" s="88" customFormat="1" ht="13.5" hidden="1" customHeight="1">
      <c r="A1367" s="203"/>
      <c r="B1367" s="93" t="s">
        <v>6137</v>
      </c>
      <c r="C1367" s="115"/>
      <c r="D1367" s="100"/>
      <c r="E1367" s="101"/>
      <c r="F1367" s="101"/>
      <c r="G1367" s="101"/>
      <c r="H1367" s="102"/>
      <c r="I1367" s="94" t="str">
        <f t="shared" si="150"/>
        <v/>
      </c>
      <c r="J1367" s="107"/>
      <c r="K1367" s="196"/>
    </row>
    <row r="1368" spans="1:11" s="88" customFormat="1" ht="13.5" hidden="1" customHeight="1">
      <c r="A1368" s="203"/>
      <c r="B1368" s="93" t="s">
        <v>6138</v>
      </c>
      <c r="C1368" s="115"/>
      <c r="D1368" s="100"/>
      <c r="E1368" s="101"/>
      <c r="F1368" s="101"/>
      <c r="G1368" s="101"/>
      <c r="H1368" s="102"/>
      <c r="I1368" s="94" t="str">
        <f t="shared" si="150"/>
        <v/>
      </c>
      <c r="J1368" s="107"/>
      <c r="K1368" s="196"/>
    </row>
    <row r="1369" spans="1:11" s="88" customFormat="1" ht="13.5" hidden="1" customHeight="1">
      <c r="A1369" s="203"/>
      <c r="B1369" s="93" t="s">
        <v>6139</v>
      </c>
      <c r="C1369" s="198"/>
      <c r="D1369" s="100"/>
      <c r="E1369" s="101"/>
      <c r="F1369" s="101"/>
      <c r="G1369" s="101"/>
      <c r="H1369" s="102"/>
      <c r="I1369" s="94" t="str">
        <f t="shared" si="150"/>
        <v/>
      </c>
      <c r="J1369" s="107"/>
      <c r="K1369" s="196"/>
    </row>
    <row r="1370" spans="1:11" ht="13.5" hidden="1" customHeight="1">
      <c r="A1370" s="204"/>
      <c r="B1370" s="95" t="s">
        <v>6143</v>
      </c>
      <c r="C1370" s="199"/>
      <c r="D1370" s="103"/>
      <c r="E1370" s="104"/>
      <c r="F1370" s="104"/>
      <c r="G1370" s="104"/>
      <c r="H1370" s="105"/>
      <c r="I1370" s="96" t="str">
        <f t="shared" si="150"/>
        <v/>
      </c>
      <c r="J1370" s="108"/>
      <c r="K1370" s="197"/>
    </row>
    <row r="1371" spans="1:11" s="88" customFormat="1" ht="13.5" hidden="1" customHeight="1">
      <c r="A1371" s="202">
        <v>22</v>
      </c>
      <c r="B1371" s="91" t="s">
        <v>6133</v>
      </c>
      <c r="C1371" s="116">
        <f>Anexo_01!$I176</f>
        <v>0</v>
      </c>
      <c r="D1371" s="97"/>
      <c r="E1371" s="98"/>
      <c r="F1371" s="98"/>
      <c r="G1371" s="98"/>
      <c r="H1371" s="99"/>
      <c r="I1371" s="92" t="str">
        <f>IF(SUM(D1371:H1371)=0,"",SUM(D1371:H1371))</f>
        <v/>
      </c>
      <c r="J1371" s="106"/>
      <c r="K1371" s="195">
        <f>SUM(I1371:I1379)</f>
        <v>0</v>
      </c>
    </row>
    <row r="1372" spans="1:11" s="88" customFormat="1" ht="13.5" hidden="1" customHeight="1">
      <c r="A1372" s="203"/>
      <c r="B1372" s="93" t="s">
        <v>6134</v>
      </c>
      <c r="C1372" s="113">
        <f>Anexo_01!$D176</f>
        <v>0</v>
      </c>
      <c r="D1372" s="100"/>
      <c r="E1372" s="101"/>
      <c r="F1372" s="101"/>
      <c r="G1372" s="101"/>
      <c r="H1372" s="102"/>
      <c r="I1372" s="94" t="str">
        <f>IF(SUM(D1372:H1372)=0,"",SUM(D1372:H1372))</f>
        <v/>
      </c>
      <c r="J1372" s="107"/>
      <c r="K1372" s="196"/>
    </row>
    <row r="1373" spans="1:11" s="88" customFormat="1" ht="13.5" hidden="1" customHeight="1">
      <c r="A1373" s="203"/>
      <c r="B1373" s="93" t="s">
        <v>6140</v>
      </c>
      <c r="C1373" s="113">
        <f>Anexo_01!$B176</f>
        <v>0</v>
      </c>
      <c r="D1373" s="100"/>
      <c r="E1373" s="101"/>
      <c r="F1373" s="101"/>
      <c r="G1373" s="101"/>
      <c r="H1373" s="102"/>
      <c r="I1373" s="94" t="str">
        <f t="shared" ref="I1373:I1379" si="151">IF(SUM(D1373:H1373)=0,"",SUM(D1373:H1373))</f>
        <v/>
      </c>
      <c r="J1373" s="107"/>
      <c r="K1373" s="196"/>
    </row>
    <row r="1374" spans="1:11" s="88" customFormat="1" ht="13.5" hidden="1" customHeight="1">
      <c r="A1374" s="203"/>
      <c r="B1374" s="93" t="s">
        <v>6135</v>
      </c>
      <c r="C1374" s="115"/>
      <c r="D1374" s="100"/>
      <c r="E1374" s="101"/>
      <c r="F1374" s="101"/>
      <c r="G1374" s="101"/>
      <c r="H1374" s="102"/>
      <c r="I1374" s="94" t="str">
        <f t="shared" si="151"/>
        <v/>
      </c>
      <c r="J1374" s="107"/>
      <c r="K1374" s="196"/>
    </row>
    <row r="1375" spans="1:11" s="88" customFormat="1" ht="13.5" hidden="1" customHeight="1">
      <c r="A1375" s="203"/>
      <c r="B1375" s="93" t="s">
        <v>6136</v>
      </c>
      <c r="C1375" s="114">
        <f>Anexo_01!$F176</f>
        <v>0</v>
      </c>
      <c r="D1375" s="100"/>
      <c r="E1375" s="101"/>
      <c r="F1375" s="101"/>
      <c r="G1375" s="101"/>
      <c r="H1375" s="102"/>
      <c r="I1375" s="94" t="str">
        <f t="shared" si="151"/>
        <v/>
      </c>
      <c r="J1375" s="107"/>
      <c r="K1375" s="196"/>
    </row>
    <row r="1376" spans="1:11" s="88" customFormat="1" ht="13.5" hidden="1" customHeight="1">
      <c r="A1376" s="203"/>
      <c r="B1376" s="93" t="s">
        <v>6137</v>
      </c>
      <c r="C1376" s="115"/>
      <c r="D1376" s="100"/>
      <c r="E1376" s="101"/>
      <c r="F1376" s="101"/>
      <c r="G1376" s="101"/>
      <c r="H1376" s="102"/>
      <c r="I1376" s="94" t="str">
        <f t="shared" si="151"/>
        <v/>
      </c>
      <c r="J1376" s="107"/>
      <c r="K1376" s="196"/>
    </row>
    <row r="1377" spans="1:11" s="88" customFormat="1" ht="13.5" hidden="1" customHeight="1">
      <c r="A1377" s="203"/>
      <c r="B1377" s="93" t="s">
        <v>6138</v>
      </c>
      <c r="C1377" s="115"/>
      <c r="D1377" s="100"/>
      <c r="E1377" s="101"/>
      <c r="F1377" s="101"/>
      <c r="G1377" s="101"/>
      <c r="H1377" s="102"/>
      <c r="I1377" s="94" t="str">
        <f t="shared" si="151"/>
        <v/>
      </c>
      <c r="J1377" s="107"/>
      <c r="K1377" s="196"/>
    </row>
    <row r="1378" spans="1:11" s="88" customFormat="1" ht="13.5" hidden="1" customHeight="1">
      <c r="A1378" s="203"/>
      <c r="B1378" s="93" t="s">
        <v>6139</v>
      </c>
      <c r="C1378" s="198"/>
      <c r="D1378" s="100"/>
      <c r="E1378" s="101"/>
      <c r="F1378" s="101"/>
      <c r="G1378" s="101"/>
      <c r="H1378" s="102"/>
      <c r="I1378" s="94" t="str">
        <f t="shared" si="151"/>
        <v/>
      </c>
      <c r="J1378" s="107"/>
      <c r="K1378" s="196"/>
    </row>
    <row r="1379" spans="1:11" ht="13.5" hidden="1" customHeight="1">
      <c r="A1379" s="204"/>
      <c r="B1379" s="95" t="s">
        <v>6143</v>
      </c>
      <c r="C1379" s="199"/>
      <c r="D1379" s="103"/>
      <c r="E1379" s="104"/>
      <c r="F1379" s="104"/>
      <c r="G1379" s="104"/>
      <c r="H1379" s="105"/>
      <c r="I1379" s="96" t="str">
        <f t="shared" si="151"/>
        <v/>
      </c>
      <c r="J1379" s="108"/>
      <c r="K1379" s="197"/>
    </row>
    <row r="1380" spans="1:11" s="88" customFormat="1" ht="13.5" hidden="1" customHeight="1">
      <c r="A1380" s="202">
        <v>23</v>
      </c>
      <c r="B1380" s="91" t="s">
        <v>6133</v>
      </c>
      <c r="C1380" s="116">
        <f>Anexo_01!$I177</f>
        <v>0</v>
      </c>
      <c r="D1380" s="97"/>
      <c r="E1380" s="98"/>
      <c r="F1380" s="98"/>
      <c r="G1380" s="98"/>
      <c r="H1380" s="99"/>
      <c r="I1380" s="92" t="str">
        <f>IF(SUM(D1380:H1380)=0,"",SUM(D1380:H1380))</f>
        <v/>
      </c>
      <c r="J1380" s="106"/>
      <c r="K1380" s="195">
        <f>SUM(I1380:I1388)</f>
        <v>0</v>
      </c>
    </row>
    <row r="1381" spans="1:11" s="88" customFormat="1" ht="13.5" hidden="1" customHeight="1">
      <c r="A1381" s="203"/>
      <c r="B1381" s="93" t="s">
        <v>6134</v>
      </c>
      <c r="C1381" s="113">
        <f>Anexo_01!$D177</f>
        <v>0</v>
      </c>
      <c r="D1381" s="100"/>
      <c r="E1381" s="101"/>
      <c r="F1381" s="101"/>
      <c r="G1381" s="101"/>
      <c r="H1381" s="102"/>
      <c r="I1381" s="94" t="str">
        <f>IF(SUM(D1381:H1381)=0,"",SUM(D1381:H1381))</f>
        <v/>
      </c>
      <c r="J1381" s="107"/>
      <c r="K1381" s="196"/>
    </row>
    <row r="1382" spans="1:11" s="88" customFormat="1" ht="13.5" hidden="1" customHeight="1">
      <c r="A1382" s="203"/>
      <c r="B1382" s="93" t="s">
        <v>6140</v>
      </c>
      <c r="C1382" s="113">
        <f>Anexo_01!$B177</f>
        <v>0</v>
      </c>
      <c r="D1382" s="100"/>
      <c r="E1382" s="101"/>
      <c r="F1382" s="101"/>
      <c r="G1382" s="101"/>
      <c r="H1382" s="102"/>
      <c r="I1382" s="94" t="str">
        <f t="shared" ref="I1382:I1388" si="152">IF(SUM(D1382:H1382)=0,"",SUM(D1382:H1382))</f>
        <v/>
      </c>
      <c r="J1382" s="107"/>
      <c r="K1382" s="196"/>
    </row>
    <row r="1383" spans="1:11" s="88" customFormat="1" ht="13.5" hidden="1" customHeight="1">
      <c r="A1383" s="203"/>
      <c r="B1383" s="93" t="s">
        <v>6135</v>
      </c>
      <c r="C1383" s="115"/>
      <c r="D1383" s="100"/>
      <c r="E1383" s="101"/>
      <c r="F1383" s="101"/>
      <c r="G1383" s="101"/>
      <c r="H1383" s="102"/>
      <c r="I1383" s="94" t="str">
        <f t="shared" si="152"/>
        <v/>
      </c>
      <c r="J1383" s="107"/>
      <c r="K1383" s="196"/>
    </row>
    <row r="1384" spans="1:11" s="88" customFormat="1" ht="13.5" hidden="1" customHeight="1">
      <c r="A1384" s="203"/>
      <c r="B1384" s="93" t="s">
        <v>6136</v>
      </c>
      <c r="C1384" s="114">
        <f>Anexo_01!$F177</f>
        <v>0</v>
      </c>
      <c r="D1384" s="100"/>
      <c r="E1384" s="101"/>
      <c r="F1384" s="101"/>
      <c r="G1384" s="101"/>
      <c r="H1384" s="102"/>
      <c r="I1384" s="94" t="str">
        <f t="shared" si="152"/>
        <v/>
      </c>
      <c r="J1384" s="107"/>
      <c r="K1384" s="196"/>
    </row>
    <row r="1385" spans="1:11" s="88" customFormat="1" ht="13.5" hidden="1" customHeight="1">
      <c r="A1385" s="203"/>
      <c r="B1385" s="93" t="s">
        <v>6137</v>
      </c>
      <c r="C1385" s="115"/>
      <c r="D1385" s="100"/>
      <c r="E1385" s="101"/>
      <c r="F1385" s="101"/>
      <c r="G1385" s="101"/>
      <c r="H1385" s="102"/>
      <c r="I1385" s="94" t="str">
        <f t="shared" si="152"/>
        <v/>
      </c>
      <c r="J1385" s="107"/>
      <c r="K1385" s="196"/>
    </row>
    <row r="1386" spans="1:11" s="88" customFormat="1" ht="13.5" hidden="1" customHeight="1">
      <c r="A1386" s="203"/>
      <c r="B1386" s="93" t="s">
        <v>6138</v>
      </c>
      <c r="C1386" s="115"/>
      <c r="D1386" s="100"/>
      <c r="E1386" s="101"/>
      <c r="F1386" s="101"/>
      <c r="G1386" s="101"/>
      <c r="H1386" s="102"/>
      <c r="I1386" s="94" t="str">
        <f t="shared" si="152"/>
        <v/>
      </c>
      <c r="J1386" s="107"/>
      <c r="K1386" s="196"/>
    </row>
    <row r="1387" spans="1:11" s="88" customFormat="1" ht="13.5" hidden="1" customHeight="1">
      <c r="A1387" s="203"/>
      <c r="B1387" s="93" t="s">
        <v>6139</v>
      </c>
      <c r="C1387" s="198"/>
      <c r="D1387" s="100"/>
      <c r="E1387" s="101"/>
      <c r="F1387" s="101"/>
      <c r="G1387" s="101"/>
      <c r="H1387" s="102"/>
      <c r="I1387" s="94" t="str">
        <f t="shared" si="152"/>
        <v/>
      </c>
      <c r="J1387" s="107"/>
      <c r="K1387" s="196"/>
    </row>
    <row r="1388" spans="1:11" ht="13.5" hidden="1" customHeight="1">
      <c r="A1388" s="204"/>
      <c r="B1388" s="95" t="s">
        <v>6143</v>
      </c>
      <c r="C1388" s="199"/>
      <c r="D1388" s="103"/>
      <c r="E1388" s="104"/>
      <c r="F1388" s="104"/>
      <c r="G1388" s="104"/>
      <c r="H1388" s="105"/>
      <c r="I1388" s="96" t="str">
        <f t="shared" si="152"/>
        <v/>
      </c>
      <c r="J1388" s="108"/>
      <c r="K1388" s="197"/>
    </row>
    <row r="1389" spans="1:11" s="88" customFormat="1" ht="13.5" hidden="1" customHeight="1">
      <c r="A1389" s="202">
        <v>24</v>
      </c>
      <c r="B1389" s="91" t="s">
        <v>6133</v>
      </c>
      <c r="C1389" s="116">
        <f>Anexo_01!$I178</f>
        <v>0</v>
      </c>
      <c r="D1389" s="97"/>
      <c r="E1389" s="98"/>
      <c r="F1389" s="98"/>
      <c r="G1389" s="98"/>
      <c r="H1389" s="99"/>
      <c r="I1389" s="92" t="str">
        <f>IF(SUM(D1389:H1389)=0,"",SUM(D1389:H1389))</f>
        <v/>
      </c>
      <c r="J1389" s="106"/>
      <c r="K1389" s="195">
        <f>SUM(I1389:I1397)</f>
        <v>0</v>
      </c>
    </row>
    <row r="1390" spans="1:11" s="88" customFormat="1" ht="13.5" hidden="1" customHeight="1">
      <c r="A1390" s="203"/>
      <c r="B1390" s="93" t="s">
        <v>6134</v>
      </c>
      <c r="C1390" s="113">
        <f>Anexo_01!$D178</f>
        <v>0</v>
      </c>
      <c r="D1390" s="100"/>
      <c r="E1390" s="101"/>
      <c r="F1390" s="101"/>
      <c r="G1390" s="101"/>
      <c r="H1390" s="102"/>
      <c r="I1390" s="94" t="str">
        <f>IF(SUM(D1390:H1390)=0,"",SUM(D1390:H1390))</f>
        <v/>
      </c>
      <c r="J1390" s="107"/>
      <c r="K1390" s="196"/>
    </row>
    <row r="1391" spans="1:11" s="88" customFormat="1" ht="13.5" hidden="1" customHeight="1">
      <c r="A1391" s="203"/>
      <c r="B1391" s="93" t="s">
        <v>6140</v>
      </c>
      <c r="C1391" s="113">
        <f>Anexo_01!$B178</f>
        <v>0</v>
      </c>
      <c r="D1391" s="100"/>
      <c r="E1391" s="101"/>
      <c r="F1391" s="101"/>
      <c r="G1391" s="101"/>
      <c r="H1391" s="102"/>
      <c r="I1391" s="94" t="str">
        <f t="shared" ref="I1391:I1397" si="153">IF(SUM(D1391:H1391)=0,"",SUM(D1391:H1391))</f>
        <v/>
      </c>
      <c r="J1391" s="107"/>
      <c r="K1391" s="196"/>
    </row>
    <row r="1392" spans="1:11" s="88" customFormat="1" ht="13.5" hidden="1" customHeight="1">
      <c r="A1392" s="203"/>
      <c r="B1392" s="93" t="s">
        <v>6135</v>
      </c>
      <c r="C1392" s="115"/>
      <c r="D1392" s="100"/>
      <c r="E1392" s="101"/>
      <c r="F1392" s="101"/>
      <c r="G1392" s="101"/>
      <c r="H1392" s="102"/>
      <c r="I1392" s="94" t="str">
        <f t="shared" si="153"/>
        <v/>
      </c>
      <c r="J1392" s="107"/>
      <c r="K1392" s="196"/>
    </row>
    <row r="1393" spans="1:11" s="88" customFormat="1" ht="13.5" hidden="1" customHeight="1">
      <c r="A1393" s="203"/>
      <c r="B1393" s="93" t="s">
        <v>6136</v>
      </c>
      <c r="C1393" s="114">
        <f>Anexo_01!$F178</f>
        <v>0</v>
      </c>
      <c r="D1393" s="100"/>
      <c r="E1393" s="101"/>
      <c r="F1393" s="101"/>
      <c r="G1393" s="101"/>
      <c r="H1393" s="102"/>
      <c r="I1393" s="94" t="str">
        <f t="shared" si="153"/>
        <v/>
      </c>
      <c r="J1393" s="107"/>
      <c r="K1393" s="196"/>
    </row>
    <row r="1394" spans="1:11" s="88" customFormat="1" ht="13.5" hidden="1" customHeight="1">
      <c r="A1394" s="203"/>
      <c r="B1394" s="93" t="s">
        <v>6137</v>
      </c>
      <c r="C1394" s="115"/>
      <c r="D1394" s="100"/>
      <c r="E1394" s="101"/>
      <c r="F1394" s="101"/>
      <c r="G1394" s="101"/>
      <c r="H1394" s="102"/>
      <c r="I1394" s="94" t="str">
        <f t="shared" si="153"/>
        <v/>
      </c>
      <c r="J1394" s="107"/>
      <c r="K1394" s="196"/>
    </row>
    <row r="1395" spans="1:11" s="88" customFormat="1" ht="13.5" hidden="1" customHeight="1">
      <c r="A1395" s="203"/>
      <c r="B1395" s="93" t="s">
        <v>6138</v>
      </c>
      <c r="C1395" s="115"/>
      <c r="D1395" s="100"/>
      <c r="E1395" s="101"/>
      <c r="F1395" s="101"/>
      <c r="G1395" s="101"/>
      <c r="H1395" s="102"/>
      <c r="I1395" s="94" t="str">
        <f t="shared" si="153"/>
        <v/>
      </c>
      <c r="J1395" s="107"/>
      <c r="K1395" s="196"/>
    </row>
    <row r="1396" spans="1:11" s="88" customFormat="1" ht="13.5" hidden="1" customHeight="1">
      <c r="A1396" s="203"/>
      <c r="B1396" s="93" t="s">
        <v>6139</v>
      </c>
      <c r="C1396" s="198"/>
      <c r="D1396" s="100"/>
      <c r="E1396" s="101"/>
      <c r="F1396" s="101"/>
      <c r="G1396" s="101"/>
      <c r="H1396" s="102"/>
      <c r="I1396" s="94" t="str">
        <f t="shared" si="153"/>
        <v/>
      </c>
      <c r="J1396" s="107"/>
      <c r="K1396" s="196"/>
    </row>
    <row r="1397" spans="1:11" ht="13.5" hidden="1" customHeight="1">
      <c r="A1397" s="204"/>
      <c r="B1397" s="95" t="s">
        <v>6143</v>
      </c>
      <c r="C1397" s="199"/>
      <c r="D1397" s="103"/>
      <c r="E1397" s="104"/>
      <c r="F1397" s="104"/>
      <c r="G1397" s="104"/>
      <c r="H1397" s="105"/>
      <c r="I1397" s="96" t="str">
        <f t="shared" si="153"/>
        <v/>
      </c>
      <c r="J1397" s="108"/>
      <c r="K1397" s="197"/>
    </row>
    <row r="1398" spans="1:11" s="88" customFormat="1" ht="13.5" hidden="1" customHeight="1">
      <c r="A1398" s="202">
        <v>25</v>
      </c>
      <c r="B1398" s="91" t="s">
        <v>6133</v>
      </c>
      <c r="C1398" s="116">
        <f>Anexo_01!$I179</f>
        <v>0</v>
      </c>
      <c r="D1398" s="97"/>
      <c r="E1398" s="98"/>
      <c r="F1398" s="98"/>
      <c r="G1398" s="98"/>
      <c r="H1398" s="99"/>
      <c r="I1398" s="92" t="str">
        <f>IF(SUM(D1398:H1398)=0,"",SUM(D1398:H1398))</f>
        <v/>
      </c>
      <c r="J1398" s="106"/>
      <c r="K1398" s="195">
        <f>SUM(I1398:I1406)</f>
        <v>0</v>
      </c>
    </row>
    <row r="1399" spans="1:11" s="88" customFormat="1" ht="13.5" hidden="1" customHeight="1">
      <c r="A1399" s="203"/>
      <c r="B1399" s="93" t="s">
        <v>6134</v>
      </c>
      <c r="C1399" s="113">
        <f>Anexo_01!$D179</f>
        <v>0</v>
      </c>
      <c r="D1399" s="100"/>
      <c r="E1399" s="101"/>
      <c r="F1399" s="101"/>
      <c r="G1399" s="101"/>
      <c r="H1399" s="102"/>
      <c r="I1399" s="94" t="str">
        <f>IF(SUM(D1399:H1399)=0,"",SUM(D1399:H1399))</f>
        <v/>
      </c>
      <c r="J1399" s="107"/>
      <c r="K1399" s="196"/>
    </row>
    <row r="1400" spans="1:11" s="88" customFormat="1" ht="13.5" hidden="1" customHeight="1">
      <c r="A1400" s="203"/>
      <c r="B1400" s="93" t="s">
        <v>6140</v>
      </c>
      <c r="C1400" s="113">
        <f>Anexo_01!$B179</f>
        <v>0</v>
      </c>
      <c r="D1400" s="100"/>
      <c r="E1400" s="101"/>
      <c r="F1400" s="101"/>
      <c r="G1400" s="101"/>
      <c r="H1400" s="102"/>
      <c r="I1400" s="94" t="str">
        <f t="shared" ref="I1400:I1406" si="154">IF(SUM(D1400:H1400)=0,"",SUM(D1400:H1400))</f>
        <v/>
      </c>
      <c r="J1400" s="107"/>
      <c r="K1400" s="196"/>
    </row>
    <row r="1401" spans="1:11" s="88" customFormat="1" ht="13.5" hidden="1" customHeight="1">
      <c r="A1401" s="203"/>
      <c r="B1401" s="93" t="s">
        <v>6135</v>
      </c>
      <c r="C1401" s="115"/>
      <c r="D1401" s="100"/>
      <c r="E1401" s="101"/>
      <c r="F1401" s="101"/>
      <c r="G1401" s="101"/>
      <c r="H1401" s="102"/>
      <c r="I1401" s="94" t="str">
        <f t="shared" si="154"/>
        <v/>
      </c>
      <c r="J1401" s="107"/>
      <c r="K1401" s="196"/>
    </row>
    <row r="1402" spans="1:11" s="88" customFormat="1" ht="13.5" hidden="1" customHeight="1">
      <c r="A1402" s="203"/>
      <c r="B1402" s="93" t="s">
        <v>6136</v>
      </c>
      <c r="C1402" s="114">
        <f>Anexo_01!$F179</f>
        <v>0</v>
      </c>
      <c r="D1402" s="100"/>
      <c r="E1402" s="101"/>
      <c r="F1402" s="101"/>
      <c r="G1402" s="101"/>
      <c r="H1402" s="102"/>
      <c r="I1402" s="94" t="str">
        <f t="shared" si="154"/>
        <v/>
      </c>
      <c r="J1402" s="107"/>
      <c r="K1402" s="196"/>
    </row>
    <row r="1403" spans="1:11" s="88" customFormat="1" ht="13.5" hidden="1" customHeight="1">
      <c r="A1403" s="203"/>
      <c r="B1403" s="93" t="s">
        <v>6137</v>
      </c>
      <c r="C1403" s="115"/>
      <c r="D1403" s="100"/>
      <c r="E1403" s="101"/>
      <c r="F1403" s="101"/>
      <c r="G1403" s="101"/>
      <c r="H1403" s="102"/>
      <c r="I1403" s="94" t="str">
        <f t="shared" si="154"/>
        <v/>
      </c>
      <c r="J1403" s="107"/>
      <c r="K1403" s="196"/>
    </row>
    <row r="1404" spans="1:11" s="88" customFormat="1" ht="13.5" hidden="1" customHeight="1">
      <c r="A1404" s="203"/>
      <c r="B1404" s="93" t="s">
        <v>6138</v>
      </c>
      <c r="C1404" s="115"/>
      <c r="D1404" s="100"/>
      <c r="E1404" s="101"/>
      <c r="F1404" s="101"/>
      <c r="G1404" s="101"/>
      <c r="H1404" s="102"/>
      <c r="I1404" s="94" t="str">
        <f t="shared" si="154"/>
        <v/>
      </c>
      <c r="J1404" s="107"/>
      <c r="K1404" s="196"/>
    </row>
    <row r="1405" spans="1:11" s="88" customFormat="1" ht="13.5" hidden="1" customHeight="1">
      <c r="A1405" s="203"/>
      <c r="B1405" s="93" t="s">
        <v>6139</v>
      </c>
      <c r="C1405" s="198"/>
      <c r="D1405" s="100"/>
      <c r="E1405" s="101"/>
      <c r="F1405" s="101"/>
      <c r="G1405" s="101"/>
      <c r="H1405" s="102"/>
      <c r="I1405" s="94" t="str">
        <f t="shared" si="154"/>
        <v/>
      </c>
      <c r="J1405" s="107"/>
      <c r="K1405" s="196"/>
    </row>
    <row r="1406" spans="1:11" ht="13.5" hidden="1" customHeight="1">
      <c r="A1406" s="204"/>
      <c r="B1406" s="95" t="s">
        <v>6143</v>
      </c>
      <c r="C1406" s="199"/>
      <c r="D1406" s="103"/>
      <c r="E1406" s="104"/>
      <c r="F1406" s="104"/>
      <c r="G1406" s="104"/>
      <c r="H1406" s="105"/>
      <c r="I1406" s="96" t="str">
        <f t="shared" si="154"/>
        <v/>
      </c>
      <c r="J1406" s="108"/>
      <c r="K1406" s="197"/>
    </row>
    <row r="1407" spans="1:11" s="88" customFormat="1" ht="13.5" hidden="1" customHeight="1">
      <c r="A1407" s="202">
        <v>26</v>
      </c>
      <c r="B1407" s="91" t="s">
        <v>6133</v>
      </c>
      <c r="C1407" s="116">
        <f>Anexo_01!$I180</f>
        <v>0</v>
      </c>
      <c r="D1407" s="97"/>
      <c r="E1407" s="98"/>
      <c r="F1407" s="98"/>
      <c r="G1407" s="98"/>
      <c r="H1407" s="99"/>
      <c r="I1407" s="92" t="str">
        <f>IF(SUM(D1407:H1407)=0,"",SUM(D1407:H1407))</f>
        <v/>
      </c>
      <c r="J1407" s="106"/>
      <c r="K1407" s="195">
        <f>SUM(I1407:I1415)</f>
        <v>0</v>
      </c>
    </row>
    <row r="1408" spans="1:11" s="88" customFormat="1" ht="13.5" hidden="1" customHeight="1">
      <c r="A1408" s="203"/>
      <c r="B1408" s="93" t="s">
        <v>6134</v>
      </c>
      <c r="C1408" s="113">
        <f>Anexo_01!$D180</f>
        <v>0</v>
      </c>
      <c r="D1408" s="100"/>
      <c r="E1408" s="101"/>
      <c r="F1408" s="101"/>
      <c r="G1408" s="101"/>
      <c r="H1408" s="102"/>
      <c r="I1408" s="94" t="str">
        <f>IF(SUM(D1408:H1408)=0,"",SUM(D1408:H1408))</f>
        <v/>
      </c>
      <c r="J1408" s="107"/>
      <c r="K1408" s="196"/>
    </row>
    <row r="1409" spans="1:11" s="88" customFormat="1" ht="13.5" hidden="1" customHeight="1">
      <c r="A1409" s="203"/>
      <c r="B1409" s="93" t="s">
        <v>6140</v>
      </c>
      <c r="C1409" s="113">
        <f>Anexo_01!$B180</f>
        <v>0</v>
      </c>
      <c r="D1409" s="100"/>
      <c r="E1409" s="101"/>
      <c r="F1409" s="101"/>
      <c r="G1409" s="101"/>
      <c r="H1409" s="102"/>
      <c r="I1409" s="94" t="str">
        <f t="shared" ref="I1409:I1415" si="155">IF(SUM(D1409:H1409)=0,"",SUM(D1409:H1409))</f>
        <v/>
      </c>
      <c r="J1409" s="107"/>
      <c r="K1409" s="196"/>
    </row>
    <row r="1410" spans="1:11" s="88" customFormat="1" ht="13.5" hidden="1" customHeight="1">
      <c r="A1410" s="203"/>
      <c r="B1410" s="93" t="s">
        <v>6135</v>
      </c>
      <c r="C1410" s="115"/>
      <c r="D1410" s="100"/>
      <c r="E1410" s="101"/>
      <c r="F1410" s="101"/>
      <c r="G1410" s="101"/>
      <c r="H1410" s="102"/>
      <c r="I1410" s="94" t="str">
        <f t="shared" si="155"/>
        <v/>
      </c>
      <c r="J1410" s="107"/>
      <c r="K1410" s="196"/>
    </row>
    <row r="1411" spans="1:11" s="88" customFormat="1" ht="13.5" hidden="1" customHeight="1">
      <c r="A1411" s="203"/>
      <c r="B1411" s="93" t="s">
        <v>6136</v>
      </c>
      <c r="C1411" s="114">
        <f>Anexo_01!$F180</f>
        <v>0</v>
      </c>
      <c r="D1411" s="100"/>
      <c r="E1411" s="101"/>
      <c r="F1411" s="101"/>
      <c r="G1411" s="101"/>
      <c r="H1411" s="102"/>
      <c r="I1411" s="94" t="str">
        <f t="shared" si="155"/>
        <v/>
      </c>
      <c r="J1411" s="107"/>
      <c r="K1411" s="196"/>
    </row>
    <row r="1412" spans="1:11" s="88" customFormat="1" ht="13.5" hidden="1" customHeight="1">
      <c r="A1412" s="203"/>
      <c r="B1412" s="93" t="s">
        <v>6137</v>
      </c>
      <c r="C1412" s="115"/>
      <c r="D1412" s="100"/>
      <c r="E1412" s="101"/>
      <c r="F1412" s="101"/>
      <c r="G1412" s="101"/>
      <c r="H1412" s="102"/>
      <c r="I1412" s="94" t="str">
        <f t="shared" si="155"/>
        <v/>
      </c>
      <c r="J1412" s="107"/>
      <c r="K1412" s="196"/>
    </row>
    <row r="1413" spans="1:11" s="88" customFormat="1" ht="13.5" hidden="1" customHeight="1">
      <c r="A1413" s="203"/>
      <c r="B1413" s="93" t="s">
        <v>6138</v>
      </c>
      <c r="C1413" s="115"/>
      <c r="D1413" s="100"/>
      <c r="E1413" s="101"/>
      <c r="F1413" s="101"/>
      <c r="G1413" s="101"/>
      <c r="H1413" s="102"/>
      <c r="I1413" s="94" t="str">
        <f t="shared" si="155"/>
        <v/>
      </c>
      <c r="J1413" s="107"/>
      <c r="K1413" s="196"/>
    </row>
    <row r="1414" spans="1:11" s="88" customFormat="1" ht="13.5" hidden="1" customHeight="1">
      <c r="A1414" s="203"/>
      <c r="B1414" s="93" t="s">
        <v>6139</v>
      </c>
      <c r="C1414" s="198"/>
      <c r="D1414" s="100"/>
      <c r="E1414" s="101"/>
      <c r="F1414" s="101"/>
      <c r="G1414" s="101"/>
      <c r="H1414" s="102"/>
      <c r="I1414" s="94" t="str">
        <f t="shared" si="155"/>
        <v/>
      </c>
      <c r="J1414" s="107"/>
      <c r="K1414" s="196"/>
    </row>
    <row r="1415" spans="1:11" ht="13.5" hidden="1" customHeight="1">
      <c r="A1415" s="204"/>
      <c r="B1415" s="95" t="s">
        <v>6143</v>
      </c>
      <c r="C1415" s="199"/>
      <c r="D1415" s="103"/>
      <c r="E1415" s="104"/>
      <c r="F1415" s="104"/>
      <c r="G1415" s="104"/>
      <c r="H1415" s="105"/>
      <c r="I1415" s="96" t="str">
        <f t="shared" si="155"/>
        <v/>
      </c>
      <c r="J1415" s="108"/>
      <c r="K1415" s="197"/>
    </row>
    <row r="1416" spans="1:11" s="88" customFormat="1" ht="13.5" hidden="1" customHeight="1">
      <c r="A1416" s="202">
        <v>27</v>
      </c>
      <c r="B1416" s="91" t="s">
        <v>6133</v>
      </c>
      <c r="C1416" s="116">
        <f>Anexo_01!$I181</f>
        <v>0</v>
      </c>
      <c r="D1416" s="97"/>
      <c r="E1416" s="98"/>
      <c r="F1416" s="98"/>
      <c r="G1416" s="98"/>
      <c r="H1416" s="99"/>
      <c r="I1416" s="92" t="str">
        <f>IF(SUM(D1416:H1416)=0,"",SUM(D1416:H1416))</f>
        <v/>
      </c>
      <c r="J1416" s="106"/>
      <c r="K1416" s="195">
        <f>SUM(I1416:I1424)</f>
        <v>0</v>
      </c>
    </row>
    <row r="1417" spans="1:11" s="88" customFormat="1" ht="13.5" hidden="1" customHeight="1">
      <c r="A1417" s="203"/>
      <c r="B1417" s="93" t="s">
        <v>6134</v>
      </c>
      <c r="C1417" s="113">
        <f>Anexo_01!$D181</f>
        <v>0</v>
      </c>
      <c r="D1417" s="100"/>
      <c r="E1417" s="101"/>
      <c r="F1417" s="101"/>
      <c r="G1417" s="101"/>
      <c r="H1417" s="102"/>
      <c r="I1417" s="94" t="str">
        <f>IF(SUM(D1417:H1417)=0,"",SUM(D1417:H1417))</f>
        <v/>
      </c>
      <c r="J1417" s="107"/>
      <c r="K1417" s="196"/>
    </row>
    <row r="1418" spans="1:11" s="88" customFormat="1" ht="13.5" hidden="1" customHeight="1">
      <c r="A1418" s="203"/>
      <c r="B1418" s="93" t="s">
        <v>6140</v>
      </c>
      <c r="C1418" s="113">
        <f>Anexo_01!$B181</f>
        <v>0</v>
      </c>
      <c r="D1418" s="100"/>
      <c r="E1418" s="101"/>
      <c r="F1418" s="101"/>
      <c r="G1418" s="101"/>
      <c r="H1418" s="102"/>
      <c r="I1418" s="94" t="str">
        <f t="shared" ref="I1418:I1424" si="156">IF(SUM(D1418:H1418)=0,"",SUM(D1418:H1418))</f>
        <v/>
      </c>
      <c r="J1418" s="107"/>
      <c r="K1418" s="196"/>
    </row>
    <row r="1419" spans="1:11" s="88" customFormat="1" ht="13.5" hidden="1" customHeight="1">
      <c r="A1419" s="203"/>
      <c r="B1419" s="93" t="s">
        <v>6135</v>
      </c>
      <c r="C1419" s="115"/>
      <c r="D1419" s="100"/>
      <c r="E1419" s="101"/>
      <c r="F1419" s="101"/>
      <c r="G1419" s="101"/>
      <c r="H1419" s="102"/>
      <c r="I1419" s="94" t="str">
        <f t="shared" si="156"/>
        <v/>
      </c>
      <c r="J1419" s="107"/>
      <c r="K1419" s="196"/>
    </row>
    <row r="1420" spans="1:11" s="88" customFormat="1" ht="13.5" hidden="1" customHeight="1">
      <c r="A1420" s="203"/>
      <c r="B1420" s="93" t="s">
        <v>6136</v>
      </c>
      <c r="C1420" s="114">
        <f>Anexo_01!$F181</f>
        <v>0</v>
      </c>
      <c r="D1420" s="100"/>
      <c r="E1420" s="101"/>
      <c r="F1420" s="101"/>
      <c r="G1420" s="101"/>
      <c r="H1420" s="102"/>
      <c r="I1420" s="94" t="str">
        <f t="shared" si="156"/>
        <v/>
      </c>
      <c r="J1420" s="107"/>
      <c r="K1420" s="196"/>
    </row>
    <row r="1421" spans="1:11" s="88" customFormat="1" ht="13.5" hidden="1" customHeight="1">
      <c r="A1421" s="203"/>
      <c r="B1421" s="93" t="s">
        <v>6137</v>
      </c>
      <c r="C1421" s="115"/>
      <c r="D1421" s="100"/>
      <c r="E1421" s="101"/>
      <c r="F1421" s="101"/>
      <c r="G1421" s="101"/>
      <c r="H1421" s="102"/>
      <c r="I1421" s="94" t="str">
        <f t="shared" si="156"/>
        <v/>
      </c>
      <c r="J1421" s="107"/>
      <c r="K1421" s="196"/>
    </row>
    <row r="1422" spans="1:11" s="88" customFormat="1" ht="13.5" hidden="1" customHeight="1">
      <c r="A1422" s="203"/>
      <c r="B1422" s="93" t="s">
        <v>6138</v>
      </c>
      <c r="C1422" s="115"/>
      <c r="D1422" s="100"/>
      <c r="E1422" s="101"/>
      <c r="F1422" s="101"/>
      <c r="G1422" s="101"/>
      <c r="H1422" s="102"/>
      <c r="I1422" s="94" t="str">
        <f t="shared" si="156"/>
        <v/>
      </c>
      <c r="J1422" s="107"/>
      <c r="K1422" s="196"/>
    </row>
    <row r="1423" spans="1:11" s="88" customFormat="1" ht="13.5" hidden="1" customHeight="1">
      <c r="A1423" s="203"/>
      <c r="B1423" s="93" t="s">
        <v>6139</v>
      </c>
      <c r="C1423" s="198"/>
      <c r="D1423" s="100"/>
      <c r="E1423" s="101"/>
      <c r="F1423" s="101"/>
      <c r="G1423" s="101"/>
      <c r="H1423" s="102"/>
      <c r="I1423" s="94" t="str">
        <f t="shared" si="156"/>
        <v/>
      </c>
      <c r="J1423" s="107"/>
      <c r="K1423" s="196"/>
    </row>
    <row r="1424" spans="1:11" ht="13.5" hidden="1" customHeight="1">
      <c r="A1424" s="204"/>
      <c r="B1424" s="95" t="s">
        <v>6143</v>
      </c>
      <c r="C1424" s="199"/>
      <c r="D1424" s="103"/>
      <c r="E1424" s="104"/>
      <c r="F1424" s="104"/>
      <c r="G1424" s="104"/>
      <c r="H1424" s="105"/>
      <c r="I1424" s="96" t="str">
        <f t="shared" si="156"/>
        <v/>
      </c>
      <c r="J1424" s="108"/>
      <c r="K1424" s="197"/>
    </row>
    <row r="1425" spans="1:11" s="88" customFormat="1" ht="13.5" hidden="1" customHeight="1">
      <c r="A1425" s="202">
        <v>28</v>
      </c>
      <c r="B1425" s="91" t="s">
        <v>6133</v>
      </c>
      <c r="C1425" s="116">
        <f>Anexo_01!$I182</f>
        <v>0</v>
      </c>
      <c r="D1425" s="97"/>
      <c r="E1425" s="98"/>
      <c r="F1425" s="98"/>
      <c r="G1425" s="98"/>
      <c r="H1425" s="99"/>
      <c r="I1425" s="92" t="str">
        <f>IF(SUM(D1425:H1425)=0,"",SUM(D1425:H1425))</f>
        <v/>
      </c>
      <c r="J1425" s="106"/>
      <c r="K1425" s="195">
        <f>SUM(I1425:I1433)</f>
        <v>0</v>
      </c>
    </row>
    <row r="1426" spans="1:11" s="88" customFormat="1" ht="13.5" hidden="1" customHeight="1">
      <c r="A1426" s="203"/>
      <c r="B1426" s="93" t="s">
        <v>6134</v>
      </c>
      <c r="C1426" s="113">
        <f>Anexo_01!$D182</f>
        <v>0</v>
      </c>
      <c r="D1426" s="100"/>
      <c r="E1426" s="101"/>
      <c r="F1426" s="101"/>
      <c r="G1426" s="101"/>
      <c r="H1426" s="102"/>
      <c r="I1426" s="94" t="str">
        <f>IF(SUM(D1426:H1426)=0,"",SUM(D1426:H1426))</f>
        <v/>
      </c>
      <c r="J1426" s="107"/>
      <c r="K1426" s="196"/>
    </row>
    <row r="1427" spans="1:11" s="88" customFormat="1" ht="13.5" hidden="1" customHeight="1">
      <c r="A1427" s="203"/>
      <c r="B1427" s="93" t="s">
        <v>6140</v>
      </c>
      <c r="C1427" s="113">
        <f>Anexo_01!$B182</f>
        <v>0</v>
      </c>
      <c r="D1427" s="100"/>
      <c r="E1427" s="101"/>
      <c r="F1427" s="101"/>
      <c r="G1427" s="101"/>
      <c r="H1427" s="102"/>
      <c r="I1427" s="94" t="str">
        <f t="shared" ref="I1427:I1433" si="157">IF(SUM(D1427:H1427)=0,"",SUM(D1427:H1427))</f>
        <v/>
      </c>
      <c r="J1427" s="107"/>
      <c r="K1427" s="196"/>
    </row>
    <row r="1428" spans="1:11" s="88" customFormat="1" ht="13.5" hidden="1" customHeight="1">
      <c r="A1428" s="203"/>
      <c r="B1428" s="93" t="s">
        <v>6135</v>
      </c>
      <c r="C1428" s="115"/>
      <c r="D1428" s="100"/>
      <c r="E1428" s="101"/>
      <c r="F1428" s="101"/>
      <c r="G1428" s="101"/>
      <c r="H1428" s="102"/>
      <c r="I1428" s="94" t="str">
        <f t="shared" si="157"/>
        <v/>
      </c>
      <c r="J1428" s="107"/>
      <c r="K1428" s="196"/>
    </row>
    <row r="1429" spans="1:11" s="88" customFormat="1" ht="13.5" hidden="1" customHeight="1">
      <c r="A1429" s="203"/>
      <c r="B1429" s="93" t="s">
        <v>6136</v>
      </c>
      <c r="C1429" s="114">
        <f>Anexo_01!$F182</f>
        <v>0</v>
      </c>
      <c r="D1429" s="100"/>
      <c r="E1429" s="101"/>
      <c r="F1429" s="101"/>
      <c r="G1429" s="101"/>
      <c r="H1429" s="102"/>
      <c r="I1429" s="94" t="str">
        <f t="shared" si="157"/>
        <v/>
      </c>
      <c r="J1429" s="107"/>
      <c r="K1429" s="196"/>
    </row>
    <row r="1430" spans="1:11" s="88" customFormat="1" ht="13.5" hidden="1" customHeight="1">
      <c r="A1430" s="203"/>
      <c r="B1430" s="93" t="s">
        <v>6137</v>
      </c>
      <c r="C1430" s="115"/>
      <c r="D1430" s="100"/>
      <c r="E1430" s="101"/>
      <c r="F1430" s="101"/>
      <c r="G1430" s="101"/>
      <c r="H1430" s="102"/>
      <c r="I1430" s="94" t="str">
        <f t="shared" si="157"/>
        <v/>
      </c>
      <c r="J1430" s="107"/>
      <c r="K1430" s="196"/>
    </row>
    <row r="1431" spans="1:11" s="88" customFormat="1" ht="13.5" hidden="1" customHeight="1">
      <c r="A1431" s="203"/>
      <c r="B1431" s="93" t="s">
        <v>6138</v>
      </c>
      <c r="C1431" s="115"/>
      <c r="D1431" s="100"/>
      <c r="E1431" s="101"/>
      <c r="F1431" s="101"/>
      <c r="G1431" s="101"/>
      <c r="H1431" s="102"/>
      <c r="I1431" s="94" t="str">
        <f t="shared" si="157"/>
        <v/>
      </c>
      <c r="J1431" s="107"/>
      <c r="K1431" s="196"/>
    </row>
    <row r="1432" spans="1:11" s="88" customFormat="1" ht="13.5" hidden="1" customHeight="1">
      <c r="A1432" s="203"/>
      <c r="B1432" s="93" t="s">
        <v>6139</v>
      </c>
      <c r="C1432" s="198"/>
      <c r="D1432" s="100"/>
      <c r="E1432" s="101"/>
      <c r="F1432" s="101"/>
      <c r="G1432" s="101"/>
      <c r="H1432" s="102"/>
      <c r="I1432" s="94" t="str">
        <f t="shared" si="157"/>
        <v/>
      </c>
      <c r="J1432" s="107"/>
      <c r="K1432" s="196"/>
    </row>
    <row r="1433" spans="1:11" ht="13.5" hidden="1" customHeight="1">
      <c r="A1433" s="204"/>
      <c r="B1433" s="95" t="s">
        <v>6143</v>
      </c>
      <c r="C1433" s="199"/>
      <c r="D1433" s="103"/>
      <c r="E1433" s="104"/>
      <c r="F1433" s="104"/>
      <c r="G1433" s="104"/>
      <c r="H1433" s="105"/>
      <c r="I1433" s="96" t="str">
        <f t="shared" si="157"/>
        <v/>
      </c>
      <c r="J1433" s="108"/>
      <c r="K1433" s="197"/>
    </row>
    <row r="1434" spans="1:11" s="88" customFormat="1" ht="13.5" hidden="1" customHeight="1">
      <c r="A1434" s="202">
        <v>29</v>
      </c>
      <c r="B1434" s="91" t="s">
        <v>6133</v>
      </c>
      <c r="C1434" s="116">
        <f>Anexo_01!$I183</f>
        <v>0</v>
      </c>
      <c r="D1434" s="97"/>
      <c r="E1434" s="98"/>
      <c r="F1434" s="98"/>
      <c r="G1434" s="98"/>
      <c r="H1434" s="99"/>
      <c r="I1434" s="92" t="str">
        <f>IF(SUM(D1434:H1434)=0,"",SUM(D1434:H1434))</f>
        <v/>
      </c>
      <c r="J1434" s="106"/>
      <c r="K1434" s="195">
        <f>SUM(I1434:I1442)</f>
        <v>0</v>
      </c>
    </row>
    <row r="1435" spans="1:11" s="88" customFormat="1" ht="13.5" hidden="1" customHeight="1">
      <c r="A1435" s="203"/>
      <c r="B1435" s="93" t="s">
        <v>6134</v>
      </c>
      <c r="C1435" s="113">
        <f>Anexo_01!$D183</f>
        <v>0</v>
      </c>
      <c r="D1435" s="100"/>
      <c r="E1435" s="101"/>
      <c r="F1435" s="101"/>
      <c r="G1435" s="101"/>
      <c r="H1435" s="102"/>
      <c r="I1435" s="94" t="str">
        <f>IF(SUM(D1435:H1435)=0,"",SUM(D1435:H1435))</f>
        <v/>
      </c>
      <c r="J1435" s="107"/>
      <c r="K1435" s="196"/>
    </row>
    <row r="1436" spans="1:11" s="88" customFormat="1" ht="13.5" hidden="1" customHeight="1">
      <c r="A1436" s="203"/>
      <c r="B1436" s="93" t="s">
        <v>6140</v>
      </c>
      <c r="C1436" s="113">
        <f>Anexo_01!$B183</f>
        <v>0</v>
      </c>
      <c r="D1436" s="100"/>
      <c r="E1436" s="101"/>
      <c r="F1436" s="101"/>
      <c r="G1436" s="101"/>
      <c r="H1436" s="102"/>
      <c r="I1436" s="94" t="str">
        <f t="shared" ref="I1436:I1442" si="158">IF(SUM(D1436:H1436)=0,"",SUM(D1436:H1436))</f>
        <v/>
      </c>
      <c r="J1436" s="107"/>
      <c r="K1436" s="196"/>
    </row>
    <row r="1437" spans="1:11" s="88" customFormat="1" ht="13.5" hidden="1" customHeight="1">
      <c r="A1437" s="203"/>
      <c r="B1437" s="93" t="s">
        <v>6135</v>
      </c>
      <c r="C1437" s="115"/>
      <c r="D1437" s="100"/>
      <c r="E1437" s="101"/>
      <c r="F1437" s="101"/>
      <c r="G1437" s="101"/>
      <c r="H1437" s="102"/>
      <c r="I1437" s="94" t="str">
        <f t="shared" si="158"/>
        <v/>
      </c>
      <c r="J1437" s="107"/>
      <c r="K1437" s="196"/>
    </row>
    <row r="1438" spans="1:11" s="88" customFormat="1" ht="13.5" hidden="1" customHeight="1">
      <c r="A1438" s="203"/>
      <c r="B1438" s="93" t="s">
        <v>6136</v>
      </c>
      <c r="C1438" s="114">
        <f>Anexo_01!$F183</f>
        <v>0</v>
      </c>
      <c r="D1438" s="100"/>
      <c r="E1438" s="101"/>
      <c r="F1438" s="101"/>
      <c r="G1438" s="101"/>
      <c r="H1438" s="102"/>
      <c r="I1438" s="94" t="str">
        <f t="shared" si="158"/>
        <v/>
      </c>
      <c r="J1438" s="107"/>
      <c r="K1438" s="196"/>
    </row>
    <row r="1439" spans="1:11" s="88" customFormat="1" ht="13.5" hidden="1" customHeight="1">
      <c r="A1439" s="203"/>
      <c r="B1439" s="93" t="s">
        <v>6137</v>
      </c>
      <c r="C1439" s="115"/>
      <c r="D1439" s="100"/>
      <c r="E1439" s="101"/>
      <c r="F1439" s="101"/>
      <c r="G1439" s="101"/>
      <c r="H1439" s="102"/>
      <c r="I1439" s="94" t="str">
        <f t="shared" si="158"/>
        <v/>
      </c>
      <c r="J1439" s="107"/>
      <c r="K1439" s="196"/>
    </row>
    <row r="1440" spans="1:11" s="88" customFormat="1" ht="13.5" hidden="1" customHeight="1">
      <c r="A1440" s="203"/>
      <c r="B1440" s="93" t="s">
        <v>6138</v>
      </c>
      <c r="C1440" s="115"/>
      <c r="D1440" s="100"/>
      <c r="E1440" s="101"/>
      <c r="F1440" s="101"/>
      <c r="G1440" s="101"/>
      <c r="H1440" s="102"/>
      <c r="I1440" s="94" t="str">
        <f t="shared" si="158"/>
        <v/>
      </c>
      <c r="J1440" s="107"/>
      <c r="K1440" s="196"/>
    </row>
    <row r="1441" spans="1:12" s="88" customFormat="1" ht="13.5" hidden="1" customHeight="1">
      <c r="A1441" s="203"/>
      <c r="B1441" s="93" t="s">
        <v>6139</v>
      </c>
      <c r="C1441" s="198"/>
      <c r="D1441" s="100"/>
      <c r="E1441" s="101"/>
      <c r="F1441" s="101"/>
      <c r="G1441" s="101"/>
      <c r="H1441" s="102"/>
      <c r="I1441" s="94" t="str">
        <f t="shared" si="158"/>
        <v/>
      </c>
      <c r="J1441" s="107"/>
      <c r="K1441" s="196"/>
    </row>
    <row r="1442" spans="1:12" ht="13.5" hidden="1" customHeight="1">
      <c r="A1442" s="204"/>
      <c r="B1442" s="95" t="s">
        <v>6143</v>
      </c>
      <c r="C1442" s="199"/>
      <c r="D1442" s="103"/>
      <c r="E1442" s="104"/>
      <c r="F1442" s="104"/>
      <c r="G1442" s="104"/>
      <c r="H1442" s="105"/>
      <c r="I1442" s="96" t="str">
        <f t="shared" si="158"/>
        <v/>
      </c>
      <c r="J1442" s="108"/>
      <c r="K1442" s="197"/>
    </row>
    <row r="1443" spans="1:12" s="88" customFormat="1" ht="13.5" hidden="1" customHeight="1">
      <c r="A1443" s="202">
        <v>30</v>
      </c>
      <c r="B1443" s="91" t="s">
        <v>6133</v>
      </c>
      <c r="C1443" s="116">
        <f>Anexo_01!$I184</f>
        <v>0</v>
      </c>
      <c r="D1443" s="97"/>
      <c r="E1443" s="98"/>
      <c r="F1443" s="98"/>
      <c r="G1443" s="98"/>
      <c r="H1443" s="99"/>
      <c r="I1443" s="92" t="str">
        <f>IF(SUM(D1443:H1443)=0,"",SUM(D1443:H1443))</f>
        <v/>
      </c>
      <c r="J1443" s="106"/>
      <c r="K1443" s="195">
        <f>SUM(I1443:I1451)</f>
        <v>0</v>
      </c>
    </row>
    <row r="1444" spans="1:12" s="88" customFormat="1" ht="13.5" hidden="1" customHeight="1">
      <c r="A1444" s="203"/>
      <c r="B1444" s="93" t="s">
        <v>6134</v>
      </c>
      <c r="C1444" s="113">
        <f>Anexo_01!$D184</f>
        <v>0</v>
      </c>
      <c r="D1444" s="100"/>
      <c r="E1444" s="101"/>
      <c r="F1444" s="101"/>
      <c r="G1444" s="101"/>
      <c r="H1444" s="102"/>
      <c r="I1444" s="94" t="str">
        <f>IF(SUM(D1444:H1444)=0,"",SUM(D1444:H1444))</f>
        <v/>
      </c>
      <c r="J1444" s="107"/>
      <c r="K1444" s="196"/>
    </row>
    <row r="1445" spans="1:12" s="88" customFormat="1" ht="13.5" hidden="1" customHeight="1">
      <c r="A1445" s="203"/>
      <c r="B1445" s="93" t="s">
        <v>6140</v>
      </c>
      <c r="C1445" s="113">
        <f>Anexo_01!$B184</f>
        <v>0</v>
      </c>
      <c r="D1445" s="100"/>
      <c r="E1445" s="101"/>
      <c r="F1445" s="101"/>
      <c r="G1445" s="101"/>
      <c r="H1445" s="102"/>
      <c r="I1445" s="94" t="str">
        <f t="shared" ref="I1445:I1451" si="159">IF(SUM(D1445:H1445)=0,"",SUM(D1445:H1445))</f>
        <v/>
      </c>
      <c r="J1445" s="107"/>
      <c r="K1445" s="196"/>
    </row>
    <row r="1446" spans="1:12" s="88" customFormat="1" ht="13.5" hidden="1" customHeight="1">
      <c r="A1446" s="203"/>
      <c r="B1446" s="93" t="s">
        <v>6135</v>
      </c>
      <c r="C1446" s="115"/>
      <c r="D1446" s="100"/>
      <c r="E1446" s="101"/>
      <c r="F1446" s="101"/>
      <c r="G1446" s="101"/>
      <c r="H1446" s="102"/>
      <c r="I1446" s="94" t="str">
        <f t="shared" si="159"/>
        <v/>
      </c>
      <c r="J1446" s="107"/>
      <c r="K1446" s="196"/>
    </row>
    <row r="1447" spans="1:12" s="88" customFormat="1" ht="13.5" hidden="1" customHeight="1">
      <c r="A1447" s="203"/>
      <c r="B1447" s="93" t="s">
        <v>6136</v>
      </c>
      <c r="C1447" s="114">
        <f>Anexo_01!$F184</f>
        <v>0</v>
      </c>
      <c r="D1447" s="100"/>
      <c r="E1447" s="101"/>
      <c r="F1447" s="101"/>
      <c r="G1447" s="101"/>
      <c r="H1447" s="102"/>
      <c r="I1447" s="94" t="str">
        <f t="shared" si="159"/>
        <v/>
      </c>
      <c r="J1447" s="107"/>
      <c r="K1447" s="196"/>
    </row>
    <row r="1448" spans="1:12" s="88" customFormat="1" ht="13.5" hidden="1" customHeight="1">
      <c r="A1448" s="203"/>
      <c r="B1448" s="93" t="s">
        <v>6137</v>
      </c>
      <c r="C1448" s="115"/>
      <c r="D1448" s="100"/>
      <c r="E1448" s="101"/>
      <c r="F1448" s="101"/>
      <c r="G1448" s="101"/>
      <c r="H1448" s="102"/>
      <c r="I1448" s="94" t="str">
        <f t="shared" si="159"/>
        <v/>
      </c>
      <c r="J1448" s="107"/>
      <c r="K1448" s="196"/>
    </row>
    <row r="1449" spans="1:12" s="88" customFormat="1" ht="13.5" hidden="1" customHeight="1">
      <c r="A1449" s="203"/>
      <c r="B1449" s="93" t="s">
        <v>6138</v>
      </c>
      <c r="C1449" s="115"/>
      <c r="D1449" s="100"/>
      <c r="E1449" s="101"/>
      <c r="F1449" s="101"/>
      <c r="G1449" s="101"/>
      <c r="H1449" s="102"/>
      <c r="I1449" s="94" t="str">
        <f t="shared" si="159"/>
        <v/>
      </c>
      <c r="J1449" s="107"/>
      <c r="K1449" s="196"/>
    </row>
    <row r="1450" spans="1:12" s="88" customFormat="1" ht="13.5" hidden="1" customHeight="1">
      <c r="A1450" s="203"/>
      <c r="B1450" s="93" t="s">
        <v>6139</v>
      </c>
      <c r="C1450" s="198"/>
      <c r="D1450" s="100"/>
      <c r="E1450" s="101"/>
      <c r="F1450" s="101"/>
      <c r="G1450" s="101"/>
      <c r="H1450" s="102"/>
      <c r="I1450" s="94" t="str">
        <f t="shared" si="159"/>
        <v/>
      </c>
      <c r="J1450" s="107"/>
      <c r="K1450" s="196"/>
    </row>
    <row r="1451" spans="1:12" ht="13.5" hidden="1" customHeight="1">
      <c r="A1451" s="204"/>
      <c r="B1451" s="95" t="s">
        <v>6143</v>
      </c>
      <c r="C1451" s="199"/>
      <c r="D1451" s="103"/>
      <c r="E1451" s="104"/>
      <c r="F1451" s="104"/>
      <c r="G1451" s="104"/>
      <c r="H1451" s="105"/>
      <c r="I1451" s="96" t="str">
        <f t="shared" si="159"/>
        <v/>
      </c>
      <c r="J1451" s="108"/>
      <c r="K1451" s="197"/>
    </row>
    <row r="1452" spans="1:12" ht="23.25" customHeight="1">
      <c r="A1452" s="294"/>
      <c r="B1452" s="295" t="s">
        <v>6091</v>
      </c>
      <c r="C1452" s="296"/>
      <c r="D1452" s="297">
        <f>SUM(D12:D1451)</f>
        <v>0</v>
      </c>
      <c r="E1452" s="297">
        <f t="shared" ref="E1452:I1452" si="160">SUM(E12:E1451)</f>
        <v>0</v>
      </c>
      <c r="F1452" s="297">
        <f t="shared" si="160"/>
        <v>0</v>
      </c>
      <c r="G1452" s="297">
        <f t="shared" si="160"/>
        <v>0</v>
      </c>
      <c r="H1452" s="297">
        <f t="shared" si="160"/>
        <v>0</v>
      </c>
      <c r="I1452" s="297">
        <f t="shared" si="160"/>
        <v>0</v>
      </c>
      <c r="J1452" s="297"/>
      <c r="K1452" s="297">
        <f>SUM(K12:K1451)</f>
        <v>0</v>
      </c>
      <c r="L1452" s="60" t="str">
        <f>IF(K1452=Anexo_01!O14,"","NO COINCIDE")</f>
        <v>NO COINCIDE</v>
      </c>
    </row>
  </sheetData>
  <sheetProtection algorithmName="SHA-512" hashValue="hvwaTXAXZ3r4x4TprIMihUh+yE1F6jaKzW8aWTGmVFhUiY3+8jgzW5yKbfjdNynezLvAdjQLCp3NL55XnhE91A==" saltValue="2nNeDACR/PBpy1OVFEtXZg==" spinCount="100000" sheet="1" objects="1" scenarios="1"/>
  <mergeCells count="490">
    <mergeCell ref="A1398:A1406"/>
    <mergeCell ref="K1398:K1406"/>
    <mergeCell ref="C1405:C1406"/>
    <mergeCell ref="A1407:A1415"/>
    <mergeCell ref="K1407:K1415"/>
    <mergeCell ref="C1414:C1415"/>
    <mergeCell ref="A1443:A1451"/>
    <mergeCell ref="K1443:K1451"/>
    <mergeCell ref="C1450:C1451"/>
    <mergeCell ref="A1416:A1424"/>
    <mergeCell ref="K1416:K1424"/>
    <mergeCell ref="C1423:C1424"/>
    <mergeCell ref="A1425:A1433"/>
    <mergeCell ref="K1425:K1433"/>
    <mergeCell ref="C1432:C1433"/>
    <mergeCell ref="A1434:A1442"/>
    <mergeCell ref="K1434:K1442"/>
    <mergeCell ref="C1441:C1442"/>
    <mergeCell ref="K1362:K1370"/>
    <mergeCell ref="C1369:C1370"/>
    <mergeCell ref="A1371:A1379"/>
    <mergeCell ref="K1371:K1379"/>
    <mergeCell ref="C1378:C1379"/>
    <mergeCell ref="A1380:A1388"/>
    <mergeCell ref="K1380:K1388"/>
    <mergeCell ref="C1387:C1388"/>
    <mergeCell ref="A1389:A1397"/>
    <mergeCell ref="K1389:K1397"/>
    <mergeCell ref="C1396:C1397"/>
    <mergeCell ref="B1452:C1452"/>
    <mergeCell ref="B10:B11"/>
    <mergeCell ref="C10:C11"/>
    <mergeCell ref="A1353:A1361"/>
    <mergeCell ref="K1353:K1361"/>
    <mergeCell ref="C1360:C1361"/>
    <mergeCell ref="A1335:A1343"/>
    <mergeCell ref="K1335:K1343"/>
    <mergeCell ref="C1342:C1343"/>
    <mergeCell ref="A1344:A1352"/>
    <mergeCell ref="K1344:K1352"/>
    <mergeCell ref="C1351:C1352"/>
    <mergeCell ref="A1317:A1325"/>
    <mergeCell ref="K1317:K1325"/>
    <mergeCell ref="C1324:C1325"/>
    <mergeCell ref="A1326:A1334"/>
    <mergeCell ref="K1326:K1334"/>
    <mergeCell ref="C1333:C1334"/>
    <mergeCell ref="A1299:A1307"/>
    <mergeCell ref="K1299:K1307"/>
    <mergeCell ref="C1306:C1307"/>
    <mergeCell ref="A1308:A1316"/>
    <mergeCell ref="K1308:K1316"/>
    <mergeCell ref="A1362:A1370"/>
    <mergeCell ref="C1315:C1316"/>
    <mergeCell ref="A1281:A1289"/>
    <mergeCell ref="K1281:K1289"/>
    <mergeCell ref="C1288:C1289"/>
    <mergeCell ref="A1290:A1298"/>
    <mergeCell ref="K1290:K1298"/>
    <mergeCell ref="C1297:C1298"/>
    <mergeCell ref="A1263:A1271"/>
    <mergeCell ref="K1263:K1271"/>
    <mergeCell ref="C1270:C1271"/>
    <mergeCell ref="A1272:A1280"/>
    <mergeCell ref="K1272:K1280"/>
    <mergeCell ref="C1279:C1280"/>
    <mergeCell ref="A1245:A1253"/>
    <mergeCell ref="K1245:K1253"/>
    <mergeCell ref="C1252:C1253"/>
    <mergeCell ref="A1254:A1262"/>
    <mergeCell ref="K1254:K1262"/>
    <mergeCell ref="C1261:C1262"/>
    <mergeCell ref="A1227:A1235"/>
    <mergeCell ref="K1227:K1235"/>
    <mergeCell ref="C1234:C1235"/>
    <mergeCell ref="A1236:A1244"/>
    <mergeCell ref="K1236:K1244"/>
    <mergeCell ref="C1243:C1244"/>
    <mergeCell ref="A1209:A1217"/>
    <mergeCell ref="K1209:K1217"/>
    <mergeCell ref="C1216:C1217"/>
    <mergeCell ref="A1218:A1226"/>
    <mergeCell ref="K1218:K1226"/>
    <mergeCell ref="C1225:C1226"/>
    <mergeCell ref="A1191:A1199"/>
    <mergeCell ref="K1191:K1199"/>
    <mergeCell ref="C1198:C1199"/>
    <mergeCell ref="A1200:A1208"/>
    <mergeCell ref="K1200:K1208"/>
    <mergeCell ref="C1207:C1208"/>
    <mergeCell ref="A1173:A1181"/>
    <mergeCell ref="K1173:K1181"/>
    <mergeCell ref="C1180:C1181"/>
    <mergeCell ref="A1182:A1190"/>
    <mergeCell ref="K1182:K1190"/>
    <mergeCell ref="C1189:C1190"/>
    <mergeCell ref="A1155:A1163"/>
    <mergeCell ref="K1155:K1163"/>
    <mergeCell ref="C1162:C1163"/>
    <mergeCell ref="A1164:A1172"/>
    <mergeCell ref="K1164:K1172"/>
    <mergeCell ref="C1171:C1172"/>
    <mergeCell ref="A1137:A1145"/>
    <mergeCell ref="K1137:K1145"/>
    <mergeCell ref="C1144:C1145"/>
    <mergeCell ref="A1146:A1154"/>
    <mergeCell ref="K1146:K1154"/>
    <mergeCell ref="C1153:C1154"/>
    <mergeCell ref="A1119:A1127"/>
    <mergeCell ref="K1119:K1127"/>
    <mergeCell ref="C1126:C1127"/>
    <mergeCell ref="A1128:A1136"/>
    <mergeCell ref="K1128:K1136"/>
    <mergeCell ref="C1135:C1136"/>
    <mergeCell ref="A1101:A1109"/>
    <mergeCell ref="K1101:K1109"/>
    <mergeCell ref="C1108:C1109"/>
    <mergeCell ref="A1110:A1118"/>
    <mergeCell ref="K1110:K1118"/>
    <mergeCell ref="C1117:C1118"/>
    <mergeCell ref="A1083:A1091"/>
    <mergeCell ref="K1083:K1091"/>
    <mergeCell ref="C1090:C1091"/>
    <mergeCell ref="A1092:A1100"/>
    <mergeCell ref="K1092:K1100"/>
    <mergeCell ref="C1099:C1100"/>
    <mergeCell ref="A1065:A1073"/>
    <mergeCell ref="K1065:K1073"/>
    <mergeCell ref="C1072:C1073"/>
    <mergeCell ref="A1074:A1082"/>
    <mergeCell ref="K1074:K1082"/>
    <mergeCell ref="C1081:C1082"/>
    <mergeCell ref="A1047:A1055"/>
    <mergeCell ref="K1047:K1055"/>
    <mergeCell ref="C1054:C1055"/>
    <mergeCell ref="A1056:A1064"/>
    <mergeCell ref="K1056:K1064"/>
    <mergeCell ref="C1063:C1064"/>
    <mergeCell ref="A1029:A1037"/>
    <mergeCell ref="K1029:K1037"/>
    <mergeCell ref="C1036:C1037"/>
    <mergeCell ref="A1038:A1046"/>
    <mergeCell ref="K1038:K1046"/>
    <mergeCell ref="C1045:C1046"/>
    <mergeCell ref="A1011:A1019"/>
    <mergeCell ref="K1011:K1019"/>
    <mergeCell ref="C1018:C1019"/>
    <mergeCell ref="A1020:A1028"/>
    <mergeCell ref="K1020:K1028"/>
    <mergeCell ref="C1027:C1028"/>
    <mergeCell ref="A993:A1001"/>
    <mergeCell ref="K993:K1001"/>
    <mergeCell ref="C1000:C1001"/>
    <mergeCell ref="A1002:A1010"/>
    <mergeCell ref="K1002:K1010"/>
    <mergeCell ref="C1009:C1010"/>
    <mergeCell ref="A975:A983"/>
    <mergeCell ref="K975:K983"/>
    <mergeCell ref="C982:C983"/>
    <mergeCell ref="A984:A992"/>
    <mergeCell ref="K984:K992"/>
    <mergeCell ref="C991:C992"/>
    <mergeCell ref="A957:A965"/>
    <mergeCell ref="K957:K965"/>
    <mergeCell ref="C964:C965"/>
    <mergeCell ref="A966:A974"/>
    <mergeCell ref="K966:K974"/>
    <mergeCell ref="C973:C974"/>
    <mergeCell ref="A939:A947"/>
    <mergeCell ref="K939:K947"/>
    <mergeCell ref="C946:C947"/>
    <mergeCell ref="A948:A956"/>
    <mergeCell ref="K948:K956"/>
    <mergeCell ref="C955:C956"/>
    <mergeCell ref="A921:A929"/>
    <mergeCell ref="K921:K929"/>
    <mergeCell ref="C928:C929"/>
    <mergeCell ref="A930:A938"/>
    <mergeCell ref="K930:K938"/>
    <mergeCell ref="C937:C938"/>
    <mergeCell ref="A903:A911"/>
    <mergeCell ref="K903:K911"/>
    <mergeCell ref="C910:C911"/>
    <mergeCell ref="A912:A920"/>
    <mergeCell ref="K912:K920"/>
    <mergeCell ref="C919:C920"/>
    <mergeCell ref="A885:A893"/>
    <mergeCell ref="K885:K893"/>
    <mergeCell ref="C892:C893"/>
    <mergeCell ref="A894:A902"/>
    <mergeCell ref="K894:K902"/>
    <mergeCell ref="C901:C902"/>
    <mergeCell ref="A867:A875"/>
    <mergeCell ref="K867:K875"/>
    <mergeCell ref="C874:C875"/>
    <mergeCell ref="A876:A884"/>
    <mergeCell ref="K876:K884"/>
    <mergeCell ref="C883:C884"/>
    <mergeCell ref="A849:A857"/>
    <mergeCell ref="K849:K857"/>
    <mergeCell ref="C856:C857"/>
    <mergeCell ref="A858:A866"/>
    <mergeCell ref="K858:K866"/>
    <mergeCell ref="C865:C866"/>
    <mergeCell ref="A831:A839"/>
    <mergeCell ref="K831:K839"/>
    <mergeCell ref="C838:C839"/>
    <mergeCell ref="A840:A848"/>
    <mergeCell ref="K840:K848"/>
    <mergeCell ref="C847:C848"/>
    <mergeCell ref="A813:A821"/>
    <mergeCell ref="K813:K821"/>
    <mergeCell ref="C820:C821"/>
    <mergeCell ref="A822:A830"/>
    <mergeCell ref="K822:K830"/>
    <mergeCell ref="C829:C830"/>
    <mergeCell ref="A795:A803"/>
    <mergeCell ref="K795:K803"/>
    <mergeCell ref="C802:C803"/>
    <mergeCell ref="A804:A812"/>
    <mergeCell ref="K804:K812"/>
    <mergeCell ref="C811:C812"/>
    <mergeCell ref="A777:A785"/>
    <mergeCell ref="K777:K785"/>
    <mergeCell ref="C784:C785"/>
    <mergeCell ref="A786:A794"/>
    <mergeCell ref="K786:K794"/>
    <mergeCell ref="C793:C794"/>
    <mergeCell ref="A759:A767"/>
    <mergeCell ref="K759:K767"/>
    <mergeCell ref="C766:C767"/>
    <mergeCell ref="A768:A776"/>
    <mergeCell ref="K768:K776"/>
    <mergeCell ref="C775:C776"/>
    <mergeCell ref="A741:A749"/>
    <mergeCell ref="K741:K749"/>
    <mergeCell ref="C748:C749"/>
    <mergeCell ref="A750:A758"/>
    <mergeCell ref="K750:K758"/>
    <mergeCell ref="C757:C758"/>
    <mergeCell ref="A723:A731"/>
    <mergeCell ref="K723:K731"/>
    <mergeCell ref="C730:C731"/>
    <mergeCell ref="A732:A740"/>
    <mergeCell ref="K732:K740"/>
    <mergeCell ref="C739:C740"/>
    <mergeCell ref="A705:A713"/>
    <mergeCell ref="K705:K713"/>
    <mergeCell ref="C712:C713"/>
    <mergeCell ref="A714:A722"/>
    <mergeCell ref="K714:K722"/>
    <mergeCell ref="C721:C722"/>
    <mergeCell ref="A687:A695"/>
    <mergeCell ref="K687:K695"/>
    <mergeCell ref="C694:C695"/>
    <mergeCell ref="A696:A704"/>
    <mergeCell ref="K696:K704"/>
    <mergeCell ref="C703:C704"/>
    <mergeCell ref="A669:A677"/>
    <mergeCell ref="K669:K677"/>
    <mergeCell ref="C676:C677"/>
    <mergeCell ref="A678:A686"/>
    <mergeCell ref="K678:K686"/>
    <mergeCell ref="C685:C686"/>
    <mergeCell ref="A651:A659"/>
    <mergeCell ref="K651:K659"/>
    <mergeCell ref="C658:C659"/>
    <mergeCell ref="A660:A668"/>
    <mergeCell ref="K660:K668"/>
    <mergeCell ref="C667:C668"/>
    <mergeCell ref="A633:A641"/>
    <mergeCell ref="K633:K641"/>
    <mergeCell ref="C640:C641"/>
    <mergeCell ref="A642:A650"/>
    <mergeCell ref="K642:K650"/>
    <mergeCell ref="C649:C650"/>
    <mergeCell ref="A615:A623"/>
    <mergeCell ref="K615:K623"/>
    <mergeCell ref="C622:C623"/>
    <mergeCell ref="A624:A632"/>
    <mergeCell ref="K624:K632"/>
    <mergeCell ref="C631:C632"/>
    <mergeCell ref="A597:A605"/>
    <mergeCell ref="K597:K605"/>
    <mergeCell ref="C604:C605"/>
    <mergeCell ref="A606:A614"/>
    <mergeCell ref="K606:K614"/>
    <mergeCell ref="C613:C614"/>
    <mergeCell ref="A579:A587"/>
    <mergeCell ref="K579:K587"/>
    <mergeCell ref="C586:C587"/>
    <mergeCell ref="A588:A596"/>
    <mergeCell ref="K588:K596"/>
    <mergeCell ref="C595:C596"/>
    <mergeCell ref="A561:A569"/>
    <mergeCell ref="K561:K569"/>
    <mergeCell ref="C568:C569"/>
    <mergeCell ref="A570:A578"/>
    <mergeCell ref="K570:K578"/>
    <mergeCell ref="C577:C578"/>
    <mergeCell ref="A543:A551"/>
    <mergeCell ref="K543:K551"/>
    <mergeCell ref="C550:C551"/>
    <mergeCell ref="A552:A560"/>
    <mergeCell ref="K552:K560"/>
    <mergeCell ref="C559:C560"/>
    <mergeCell ref="A525:A533"/>
    <mergeCell ref="K525:K533"/>
    <mergeCell ref="C532:C533"/>
    <mergeCell ref="A534:A542"/>
    <mergeCell ref="K534:K542"/>
    <mergeCell ref="C541:C542"/>
    <mergeCell ref="A507:A515"/>
    <mergeCell ref="K507:K515"/>
    <mergeCell ref="C514:C515"/>
    <mergeCell ref="A516:A524"/>
    <mergeCell ref="K516:K524"/>
    <mergeCell ref="C523:C524"/>
    <mergeCell ref="A489:A497"/>
    <mergeCell ref="K489:K497"/>
    <mergeCell ref="C496:C497"/>
    <mergeCell ref="A498:A506"/>
    <mergeCell ref="K498:K506"/>
    <mergeCell ref="C505:C506"/>
    <mergeCell ref="A471:A479"/>
    <mergeCell ref="K471:K479"/>
    <mergeCell ref="C478:C479"/>
    <mergeCell ref="A480:A488"/>
    <mergeCell ref="K480:K488"/>
    <mergeCell ref="C487:C488"/>
    <mergeCell ref="A453:A461"/>
    <mergeCell ref="K453:K461"/>
    <mergeCell ref="C460:C461"/>
    <mergeCell ref="A462:A470"/>
    <mergeCell ref="K462:K470"/>
    <mergeCell ref="C469:C470"/>
    <mergeCell ref="A435:A443"/>
    <mergeCell ref="K435:K443"/>
    <mergeCell ref="C442:C443"/>
    <mergeCell ref="A444:A452"/>
    <mergeCell ref="K444:K452"/>
    <mergeCell ref="C451:C452"/>
    <mergeCell ref="A417:A425"/>
    <mergeCell ref="K417:K425"/>
    <mergeCell ref="C424:C425"/>
    <mergeCell ref="A426:A434"/>
    <mergeCell ref="K426:K434"/>
    <mergeCell ref="C433:C434"/>
    <mergeCell ref="A399:A407"/>
    <mergeCell ref="K399:K407"/>
    <mergeCell ref="C406:C407"/>
    <mergeCell ref="A408:A416"/>
    <mergeCell ref="K408:K416"/>
    <mergeCell ref="C415:C416"/>
    <mergeCell ref="A381:A389"/>
    <mergeCell ref="K381:K389"/>
    <mergeCell ref="C388:C389"/>
    <mergeCell ref="A390:A398"/>
    <mergeCell ref="K390:K398"/>
    <mergeCell ref="C397:C398"/>
    <mergeCell ref="A363:A371"/>
    <mergeCell ref="K363:K371"/>
    <mergeCell ref="C370:C371"/>
    <mergeCell ref="A372:A380"/>
    <mergeCell ref="K372:K380"/>
    <mergeCell ref="C379:C380"/>
    <mergeCell ref="A345:A353"/>
    <mergeCell ref="K345:K353"/>
    <mergeCell ref="C352:C353"/>
    <mergeCell ref="A354:A362"/>
    <mergeCell ref="K354:K362"/>
    <mergeCell ref="C361:C362"/>
    <mergeCell ref="A327:A335"/>
    <mergeCell ref="K327:K335"/>
    <mergeCell ref="C334:C335"/>
    <mergeCell ref="A336:A344"/>
    <mergeCell ref="K336:K344"/>
    <mergeCell ref="C343:C344"/>
    <mergeCell ref="A309:A317"/>
    <mergeCell ref="K309:K317"/>
    <mergeCell ref="C316:C317"/>
    <mergeCell ref="A318:A326"/>
    <mergeCell ref="K318:K326"/>
    <mergeCell ref="C325:C326"/>
    <mergeCell ref="A291:A299"/>
    <mergeCell ref="K291:K299"/>
    <mergeCell ref="C298:C299"/>
    <mergeCell ref="A300:A308"/>
    <mergeCell ref="K300:K308"/>
    <mergeCell ref="C307:C308"/>
    <mergeCell ref="A273:A281"/>
    <mergeCell ref="K273:K281"/>
    <mergeCell ref="C280:C281"/>
    <mergeCell ref="A282:A290"/>
    <mergeCell ref="K282:K290"/>
    <mergeCell ref="C289:C290"/>
    <mergeCell ref="A255:A263"/>
    <mergeCell ref="K255:K263"/>
    <mergeCell ref="C262:C263"/>
    <mergeCell ref="A264:A272"/>
    <mergeCell ref="K264:K272"/>
    <mergeCell ref="C271:C272"/>
    <mergeCell ref="A237:A245"/>
    <mergeCell ref="K237:K245"/>
    <mergeCell ref="C244:C245"/>
    <mergeCell ref="A246:A254"/>
    <mergeCell ref="K246:K254"/>
    <mergeCell ref="C253:C254"/>
    <mergeCell ref="A219:A227"/>
    <mergeCell ref="K219:K227"/>
    <mergeCell ref="C226:C227"/>
    <mergeCell ref="A228:A236"/>
    <mergeCell ref="K228:K236"/>
    <mergeCell ref="C235:C236"/>
    <mergeCell ref="A201:A209"/>
    <mergeCell ref="K201:K209"/>
    <mergeCell ref="C208:C209"/>
    <mergeCell ref="A210:A218"/>
    <mergeCell ref="K210:K218"/>
    <mergeCell ref="C217:C218"/>
    <mergeCell ref="A183:A191"/>
    <mergeCell ref="K183:K191"/>
    <mergeCell ref="C190:C191"/>
    <mergeCell ref="A192:A200"/>
    <mergeCell ref="K192:K200"/>
    <mergeCell ref="C199:C200"/>
    <mergeCell ref="A165:A173"/>
    <mergeCell ref="K165:K173"/>
    <mergeCell ref="C172:C173"/>
    <mergeCell ref="A174:A182"/>
    <mergeCell ref="K174:K182"/>
    <mergeCell ref="C181:C182"/>
    <mergeCell ref="A147:A155"/>
    <mergeCell ref="K147:K155"/>
    <mergeCell ref="C154:C155"/>
    <mergeCell ref="A156:A164"/>
    <mergeCell ref="K156:K164"/>
    <mergeCell ref="C163:C164"/>
    <mergeCell ref="A129:A137"/>
    <mergeCell ref="K129:K137"/>
    <mergeCell ref="C136:C137"/>
    <mergeCell ref="A138:A146"/>
    <mergeCell ref="K138:K146"/>
    <mergeCell ref="C145:C146"/>
    <mergeCell ref="A111:A119"/>
    <mergeCell ref="K111:K119"/>
    <mergeCell ref="C118:C119"/>
    <mergeCell ref="A120:A128"/>
    <mergeCell ref="K120:K128"/>
    <mergeCell ref="C127:C128"/>
    <mergeCell ref="A93:A101"/>
    <mergeCell ref="K93:K101"/>
    <mergeCell ref="C100:C101"/>
    <mergeCell ref="A102:A110"/>
    <mergeCell ref="K102:K110"/>
    <mergeCell ref="C109:C110"/>
    <mergeCell ref="A75:A83"/>
    <mergeCell ref="K75:K83"/>
    <mergeCell ref="C82:C83"/>
    <mergeCell ref="A84:A92"/>
    <mergeCell ref="K84:K92"/>
    <mergeCell ref="C91:C92"/>
    <mergeCell ref="A57:A65"/>
    <mergeCell ref="K57:K65"/>
    <mergeCell ref="C64:C65"/>
    <mergeCell ref="A66:A74"/>
    <mergeCell ref="K66:K74"/>
    <mergeCell ref="C73:C74"/>
    <mergeCell ref="A39:A47"/>
    <mergeCell ref="K39:K47"/>
    <mergeCell ref="C46:C47"/>
    <mergeCell ref="A48:A56"/>
    <mergeCell ref="K48:K56"/>
    <mergeCell ref="C55:C56"/>
    <mergeCell ref="A21:A29"/>
    <mergeCell ref="K21:K29"/>
    <mergeCell ref="C28:C29"/>
    <mergeCell ref="A30:A38"/>
    <mergeCell ref="K30:K38"/>
    <mergeCell ref="C37:C38"/>
    <mergeCell ref="A2:K2"/>
    <mergeCell ref="A3:K3"/>
    <mergeCell ref="C19:C20"/>
    <mergeCell ref="A12:A20"/>
    <mergeCell ref="K12:K20"/>
    <mergeCell ref="J10:J11"/>
    <mergeCell ref="D10:H10"/>
    <mergeCell ref="A10:A11"/>
    <mergeCell ref="I10:I11"/>
    <mergeCell ref="K10:K11"/>
  </mergeCells>
  <printOptions horizontalCentered="1"/>
  <pageMargins left="0.55118110236220474" right="0.55118110236220474" top="0.62992125984251968" bottom="0.51181102362204722" header="0.31496062992125984" footer="0.31496062992125984"/>
  <pageSetup paperSize="9" scale="60" orientation="portrait" horizontalDpi="4294967293"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Anexo_02!$B$47:$B$65</xm:f>
          </x14:formula1>
          <xm:sqref>J12:J1451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showGridLines="0" view="pageBreakPreview" topLeftCell="A7" zoomScaleNormal="80" zoomScaleSheetLayoutView="100" workbookViewId="0">
      <selection activeCell="I24" sqref="I24"/>
    </sheetView>
  </sheetViews>
  <sheetFormatPr baseColWidth="10" defaultRowHeight="12.75"/>
  <cols>
    <col min="1" max="1" width="9.42578125" style="16" customWidth="1"/>
    <col min="2" max="2" width="16.42578125" style="16" customWidth="1"/>
    <col min="3" max="3" width="9.42578125" style="16" customWidth="1"/>
    <col min="4" max="4" width="9.7109375" style="16" customWidth="1"/>
    <col min="5" max="5" width="15.140625" style="16" customWidth="1"/>
    <col min="6" max="6" width="9.42578125" style="16" customWidth="1"/>
    <col min="7" max="7" width="9.85546875" style="16" customWidth="1"/>
    <col min="8" max="8" width="12.140625" style="16" customWidth="1"/>
    <col min="9" max="9" width="18" style="16" customWidth="1"/>
    <col min="10" max="10" width="7.7109375" style="16" customWidth="1"/>
    <col min="11" max="11" width="9.140625" style="16" customWidth="1"/>
    <col min="12" max="12" width="4.7109375" style="16" customWidth="1"/>
    <col min="13" max="13" width="6.7109375" style="16" customWidth="1"/>
    <col min="14" max="14" width="10.7109375" style="16" customWidth="1"/>
    <col min="15" max="255" width="11.42578125" style="16"/>
    <col min="256" max="256" width="9.42578125" style="16" customWidth="1"/>
    <col min="257" max="257" width="16.42578125" style="16" customWidth="1"/>
    <col min="258" max="258" width="9.42578125" style="16" customWidth="1"/>
    <col min="259" max="259" width="9.7109375" style="16" customWidth="1"/>
    <col min="260" max="260" width="15.140625" style="16" customWidth="1"/>
    <col min="261" max="261" width="9.42578125" style="16" customWidth="1"/>
    <col min="262" max="262" width="9.85546875" style="16" customWidth="1"/>
    <col min="263" max="263" width="12.140625" style="16" customWidth="1"/>
    <col min="264" max="264" width="18" style="16" customWidth="1"/>
    <col min="265" max="267" width="7.7109375" style="16" customWidth="1"/>
    <col min="268" max="268" width="9.5703125" style="16" customWidth="1"/>
    <col min="269" max="269" width="6.7109375" style="16" customWidth="1"/>
    <col min="270" max="270" width="10.7109375" style="16" customWidth="1"/>
    <col min="271" max="511" width="11.42578125" style="16"/>
    <col min="512" max="512" width="9.42578125" style="16" customWidth="1"/>
    <col min="513" max="513" width="16.42578125" style="16" customWidth="1"/>
    <col min="514" max="514" width="9.42578125" style="16" customWidth="1"/>
    <col min="515" max="515" width="9.7109375" style="16" customWidth="1"/>
    <col min="516" max="516" width="15.140625" style="16" customWidth="1"/>
    <col min="517" max="517" width="9.42578125" style="16" customWidth="1"/>
    <col min="518" max="518" width="9.85546875" style="16" customWidth="1"/>
    <col min="519" max="519" width="12.140625" style="16" customWidth="1"/>
    <col min="520" max="520" width="18" style="16" customWidth="1"/>
    <col min="521" max="523" width="7.7109375" style="16" customWidth="1"/>
    <col min="524" max="524" width="9.5703125" style="16" customWidth="1"/>
    <col min="525" max="525" width="6.7109375" style="16" customWidth="1"/>
    <col min="526" max="526" width="10.7109375" style="16" customWidth="1"/>
    <col min="527" max="767" width="11.42578125" style="16"/>
    <col min="768" max="768" width="9.42578125" style="16" customWidth="1"/>
    <col min="769" max="769" width="16.42578125" style="16" customWidth="1"/>
    <col min="770" max="770" width="9.42578125" style="16" customWidth="1"/>
    <col min="771" max="771" width="9.7109375" style="16" customWidth="1"/>
    <col min="772" max="772" width="15.140625" style="16" customWidth="1"/>
    <col min="773" max="773" width="9.42578125" style="16" customWidth="1"/>
    <col min="774" max="774" width="9.85546875" style="16" customWidth="1"/>
    <col min="775" max="775" width="12.140625" style="16" customWidth="1"/>
    <col min="776" max="776" width="18" style="16" customWidth="1"/>
    <col min="777" max="779" width="7.7109375" style="16" customWidth="1"/>
    <col min="780" max="780" width="9.5703125" style="16" customWidth="1"/>
    <col min="781" max="781" width="6.7109375" style="16" customWidth="1"/>
    <col min="782" max="782" width="10.7109375" style="16" customWidth="1"/>
    <col min="783" max="1023" width="11.42578125" style="16"/>
    <col min="1024" max="1024" width="9.42578125" style="16" customWidth="1"/>
    <col min="1025" max="1025" width="16.42578125" style="16" customWidth="1"/>
    <col min="1026" max="1026" width="9.42578125" style="16" customWidth="1"/>
    <col min="1027" max="1027" width="9.7109375" style="16" customWidth="1"/>
    <col min="1028" max="1028" width="15.140625" style="16" customWidth="1"/>
    <col min="1029" max="1029" width="9.42578125" style="16" customWidth="1"/>
    <col min="1030" max="1030" width="9.85546875" style="16" customWidth="1"/>
    <col min="1031" max="1031" width="12.140625" style="16" customWidth="1"/>
    <col min="1032" max="1032" width="18" style="16" customWidth="1"/>
    <col min="1033" max="1035" width="7.7109375" style="16" customWidth="1"/>
    <col min="1036" max="1036" width="9.5703125" style="16" customWidth="1"/>
    <col min="1037" max="1037" width="6.7109375" style="16" customWidth="1"/>
    <col min="1038" max="1038" width="10.7109375" style="16" customWidth="1"/>
    <col min="1039" max="1279" width="11.42578125" style="16"/>
    <col min="1280" max="1280" width="9.42578125" style="16" customWidth="1"/>
    <col min="1281" max="1281" width="16.42578125" style="16" customWidth="1"/>
    <col min="1282" max="1282" width="9.42578125" style="16" customWidth="1"/>
    <col min="1283" max="1283" width="9.7109375" style="16" customWidth="1"/>
    <col min="1284" max="1284" width="15.140625" style="16" customWidth="1"/>
    <col min="1285" max="1285" width="9.42578125" style="16" customWidth="1"/>
    <col min="1286" max="1286" width="9.85546875" style="16" customWidth="1"/>
    <col min="1287" max="1287" width="12.140625" style="16" customWidth="1"/>
    <col min="1288" max="1288" width="18" style="16" customWidth="1"/>
    <col min="1289" max="1291" width="7.7109375" style="16" customWidth="1"/>
    <col min="1292" max="1292" width="9.5703125" style="16" customWidth="1"/>
    <col min="1293" max="1293" width="6.7109375" style="16" customWidth="1"/>
    <col min="1294" max="1294" width="10.7109375" style="16" customWidth="1"/>
    <col min="1295" max="1535" width="11.42578125" style="16"/>
    <col min="1536" max="1536" width="9.42578125" style="16" customWidth="1"/>
    <col min="1537" max="1537" width="16.42578125" style="16" customWidth="1"/>
    <col min="1538" max="1538" width="9.42578125" style="16" customWidth="1"/>
    <col min="1539" max="1539" width="9.7109375" style="16" customWidth="1"/>
    <col min="1540" max="1540" width="15.140625" style="16" customWidth="1"/>
    <col min="1541" max="1541" width="9.42578125" style="16" customWidth="1"/>
    <col min="1542" max="1542" width="9.85546875" style="16" customWidth="1"/>
    <col min="1543" max="1543" width="12.140625" style="16" customWidth="1"/>
    <col min="1544" max="1544" width="18" style="16" customWidth="1"/>
    <col min="1545" max="1547" width="7.7109375" style="16" customWidth="1"/>
    <col min="1548" max="1548" width="9.5703125" style="16" customWidth="1"/>
    <col min="1549" max="1549" width="6.7109375" style="16" customWidth="1"/>
    <col min="1550" max="1550" width="10.7109375" style="16" customWidth="1"/>
    <col min="1551" max="1791" width="11.42578125" style="16"/>
    <col min="1792" max="1792" width="9.42578125" style="16" customWidth="1"/>
    <col min="1793" max="1793" width="16.42578125" style="16" customWidth="1"/>
    <col min="1794" max="1794" width="9.42578125" style="16" customWidth="1"/>
    <col min="1795" max="1795" width="9.7109375" style="16" customWidth="1"/>
    <col min="1796" max="1796" width="15.140625" style="16" customWidth="1"/>
    <col min="1797" max="1797" width="9.42578125" style="16" customWidth="1"/>
    <col min="1798" max="1798" width="9.85546875" style="16" customWidth="1"/>
    <col min="1799" max="1799" width="12.140625" style="16" customWidth="1"/>
    <col min="1800" max="1800" width="18" style="16" customWidth="1"/>
    <col min="1801" max="1803" width="7.7109375" style="16" customWidth="1"/>
    <col min="1804" max="1804" width="9.5703125" style="16" customWidth="1"/>
    <col min="1805" max="1805" width="6.7109375" style="16" customWidth="1"/>
    <col min="1806" max="1806" width="10.7109375" style="16" customWidth="1"/>
    <col min="1807" max="2047" width="11.42578125" style="16"/>
    <col min="2048" max="2048" width="9.42578125" style="16" customWidth="1"/>
    <col min="2049" max="2049" width="16.42578125" style="16" customWidth="1"/>
    <col min="2050" max="2050" width="9.42578125" style="16" customWidth="1"/>
    <col min="2051" max="2051" width="9.7109375" style="16" customWidth="1"/>
    <col min="2052" max="2052" width="15.140625" style="16" customWidth="1"/>
    <col min="2053" max="2053" width="9.42578125" style="16" customWidth="1"/>
    <col min="2054" max="2054" width="9.85546875" style="16" customWidth="1"/>
    <col min="2055" max="2055" width="12.140625" style="16" customWidth="1"/>
    <col min="2056" max="2056" width="18" style="16" customWidth="1"/>
    <col min="2057" max="2059" width="7.7109375" style="16" customWidth="1"/>
    <col min="2060" max="2060" width="9.5703125" style="16" customWidth="1"/>
    <col min="2061" max="2061" width="6.7109375" style="16" customWidth="1"/>
    <col min="2062" max="2062" width="10.7109375" style="16" customWidth="1"/>
    <col min="2063" max="2303" width="11.42578125" style="16"/>
    <col min="2304" max="2304" width="9.42578125" style="16" customWidth="1"/>
    <col min="2305" max="2305" width="16.42578125" style="16" customWidth="1"/>
    <col min="2306" max="2306" width="9.42578125" style="16" customWidth="1"/>
    <col min="2307" max="2307" width="9.7109375" style="16" customWidth="1"/>
    <col min="2308" max="2308" width="15.140625" style="16" customWidth="1"/>
    <col min="2309" max="2309" width="9.42578125" style="16" customWidth="1"/>
    <col min="2310" max="2310" width="9.85546875" style="16" customWidth="1"/>
    <col min="2311" max="2311" width="12.140625" style="16" customWidth="1"/>
    <col min="2312" max="2312" width="18" style="16" customWidth="1"/>
    <col min="2313" max="2315" width="7.7109375" style="16" customWidth="1"/>
    <col min="2316" max="2316" width="9.5703125" style="16" customWidth="1"/>
    <col min="2317" max="2317" width="6.7109375" style="16" customWidth="1"/>
    <col min="2318" max="2318" width="10.7109375" style="16" customWidth="1"/>
    <col min="2319" max="2559" width="11.42578125" style="16"/>
    <col min="2560" max="2560" width="9.42578125" style="16" customWidth="1"/>
    <col min="2561" max="2561" width="16.42578125" style="16" customWidth="1"/>
    <col min="2562" max="2562" width="9.42578125" style="16" customWidth="1"/>
    <col min="2563" max="2563" width="9.7109375" style="16" customWidth="1"/>
    <col min="2564" max="2564" width="15.140625" style="16" customWidth="1"/>
    <col min="2565" max="2565" width="9.42578125" style="16" customWidth="1"/>
    <col min="2566" max="2566" width="9.85546875" style="16" customWidth="1"/>
    <col min="2567" max="2567" width="12.140625" style="16" customWidth="1"/>
    <col min="2568" max="2568" width="18" style="16" customWidth="1"/>
    <col min="2569" max="2571" width="7.7109375" style="16" customWidth="1"/>
    <col min="2572" max="2572" width="9.5703125" style="16" customWidth="1"/>
    <col min="2573" max="2573" width="6.7109375" style="16" customWidth="1"/>
    <col min="2574" max="2574" width="10.7109375" style="16" customWidth="1"/>
    <col min="2575" max="2815" width="11.42578125" style="16"/>
    <col min="2816" max="2816" width="9.42578125" style="16" customWidth="1"/>
    <col min="2817" max="2817" width="16.42578125" style="16" customWidth="1"/>
    <col min="2818" max="2818" width="9.42578125" style="16" customWidth="1"/>
    <col min="2819" max="2819" width="9.7109375" style="16" customWidth="1"/>
    <col min="2820" max="2820" width="15.140625" style="16" customWidth="1"/>
    <col min="2821" max="2821" width="9.42578125" style="16" customWidth="1"/>
    <col min="2822" max="2822" width="9.85546875" style="16" customWidth="1"/>
    <col min="2823" max="2823" width="12.140625" style="16" customWidth="1"/>
    <col min="2824" max="2824" width="18" style="16" customWidth="1"/>
    <col min="2825" max="2827" width="7.7109375" style="16" customWidth="1"/>
    <col min="2828" max="2828" width="9.5703125" style="16" customWidth="1"/>
    <col min="2829" max="2829" width="6.7109375" style="16" customWidth="1"/>
    <col min="2830" max="2830" width="10.7109375" style="16" customWidth="1"/>
    <col min="2831" max="3071" width="11.42578125" style="16"/>
    <col min="3072" max="3072" width="9.42578125" style="16" customWidth="1"/>
    <col min="3073" max="3073" width="16.42578125" style="16" customWidth="1"/>
    <col min="3074" max="3074" width="9.42578125" style="16" customWidth="1"/>
    <col min="3075" max="3075" width="9.7109375" style="16" customWidth="1"/>
    <col min="3076" max="3076" width="15.140625" style="16" customWidth="1"/>
    <col min="3077" max="3077" width="9.42578125" style="16" customWidth="1"/>
    <col min="3078" max="3078" width="9.85546875" style="16" customWidth="1"/>
    <col min="3079" max="3079" width="12.140625" style="16" customWidth="1"/>
    <col min="3080" max="3080" width="18" style="16" customWidth="1"/>
    <col min="3081" max="3083" width="7.7109375" style="16" customWidth="1"/>
    <col min="3084" max="3084" width="9.5703125" style="16" customWidth="1"/>
    <col min="3085" max="3085" width="6.7109375" style="16" customWidth="1"/>
    <col min="3086" max="3086" width="10.7109375" style="16" customWidth="1"/>
    <col min="3087" max="3327" width="11.42578125" style="16"/>
    <col min="3328" max="3328" width="9.42578125" style="16" customWidth="1"/>
    <col min="3329" max="3329" width="16.42578125" style="16" customWidth="1"/>
    <col min="3330" max="3330" width="9.42578125" style="16" customWidth="1"/>
    <col min="3331" max="3331" width="9.7109375" style="16" customWidth="1"/>
    <col min="3332" max="3332" width="15.140625" style="16" customWidth="1"/>
    <col min="3333" max="3333" width="9.42578125" style="16" customWidth="1"/>
    <col min="3334" max="3334" width="9.85546875" style="16" customWidth="1"/>
    <col min="3335" max="3335" width="12.140625" style="16" customWidth="1"/>
    <col min="3336" max="3336" width="18" style="16" customWidth="1"/>
    <col min="3337" max="3339" width="7.7109375" style="16" customWidth="1"/>
    <col min="3340" max="3340" width="9.5703125" style="16" customWidth="1"/>
    <col min="3341" max="3341" width="6.7109375" style="16" customWidth="1"/>
    <col min="3342" max="3342" width="10.7109375" style="16" customWidth="1"/>
    <col min="3343" max="3583" width="11.42578125" style="16"/>
    <col min="3584" max="3584" width="9.42578125" style="16" customWidth="1"/>
    <col min="3585" max="3585" width="16.42578125" style="16" customWidth="1"/>
    <col min="3586" max="3586" width="9.42578125" style="16" customWidth="1"/>
    <col min="3587" max="3587" width="9.7109375" style="16" customWidth="1"/>
    <col min="3588" max="3588" width="15.140625" style="16" customWidth="1"/>
    <col min="3589" max="3589" width="9.42578125" style="16" customWidth="1"/>
    <col min="3590" max="3590" width="9.85546875" style="16" customWidth="1"/>
    <col min="3591" max="3591" width="12.140625" style="16" customWidth="1"/>
    <col min="3592" max="3592" width="18" style="16" customWidth="1"/>
    <col min="3593" max="3595" width="7.7109375" style="16" customWidth="1"/>
    <col min="3596" max="3596" width="9.5703125" style="16" customWidth="1"/>
    <col min="3597" max="3597" width="6.7109375" style="16" customWidth="1"/>
    <col min="3598" max="3598" width="10.7109375" style="16" customWidth="1"/>
    <col min="3599" max="3839" width="11.42578125" style="16"/>
    <col min="3840" max="3840" width="9.42578125" style="16" customWidth="1"/>
    <col min="3841" max="3841" width="16.42578125" style="16" customWidth="1"/>
    <col min="3842" max="3842" width="9.42578125" style="16" customWidth="1"/>
    <col min="3843" max="3843" width="9.7109375" style="16" customWidth="1"/>
    <col min="3844" max="3844" width="15.140625" style="16" customWidth="1"/>
    <col min="3845" max="3845" width="9.42578125" style="16" customWidth="1"/>
    <col min="3846" max="3846" width="9.85546875" style="16" customWidth="1"/>
    <col min="3847" max="3847" width="12.140625" style="16" customWidth="1"/>
    <col min="3848" max="3848" width="18" style="16" customWidth="1"/>
    <col min="3849" max="3851" width="7.7109375" style="16" customWidth="1"/>
    <col min="3852" max="3852" width="9.5703125" style="16" customWidth="1"/>
    <col min="3853" max="3853" width="6.7109375" style="16" customWidth="1"/>
    <col min="3854" max="3854" width="10.7109375" style="16" customWidth="1"/>
    <col min="3855" max="4095" width="11.42578125" style="16"/>
    <col min="4096" max="4096" width="9.42578125" style="16" customWidth="1"/>
    <col min="4097" max="4097" width="16.42578125" style="16" customWidth="1"/>
    <col min="4098" max="4098" width="9.42578125" style="16" customWidth="1"/>
    <col min="4099" max="4099" width="9.7109375" style="16" customWidth="1"/>
    <col min="4100" max="4100" width="15.140625" style="16" customWidth="1"/>
    <col min="4101" max="4101" width="9.42578125" style="16" customWidth="1"/>
    <col min="4102" max="4102" width="9.85546875" style="16" customWidth="1"/>
    <col min="4103" max="4103" width="12.140625" style="16" customWidth="1"/>
    <col min="4104" max="4104" width="18" style="16" customWidth="1"/>
    <col min="4105" max="4107" width="7.7109375" style="16" customWidth="1"/>
    <col min="4108" max="4108" width="9.5703125" style="16" customWidth="1"/>
    <col min="4109" max="4109" width="6.7109375" style="16" customWidth="1"/>
    <col min="4110" max="4110" width="10.7109375" style="16" customWidth="1"/>
    <col min="4111" max="4351" width="11.42578125" style="16"/>
    <col min="4352" max="4352" width="9.42578125" style="16" customWidth="1"/>
    <col min="4353" max="4353" width="16.42578125" style="16" customWidth="1"/>
    <col min="4354" max="4354" width="9.42578125" style="16" customWidth="1"/>
    <col min="4355" max="4355" width="9.7109375" style="16" customWidth="1"/>
    <col min="4356" max="4356" width="15.140625" style="16" customWidth="1"/>
    <col min="4357" max="4357" width="9.42578125" style="16" customWidth="1"/>
    <col min="4358" max="4358" width="9.85546875" style="16" customWidth="1"/>
    <col min="4359" max="4359" width="12.140625" style="16" customWidth="1"/>
    <col min="4360" max="4360" width="18" style="16" customWidth="1"/>
    <col min="4361" max="4363" width="7.7109375" style="16" customWidth="1"/>
    <col min="4364" max="4364" width="9.5703125" style="16" customWidth="1"/>
    <col min="4365" max="4365" width="6.7109375" style="16" customWidth="1"/>
    <col min="4366" max="4366" width="10.7109375" style="16" customWidth="1"/>
    <col min="4367" max="4607" width="11.42578125" style="16"/>
    <col min="4608" max="4608" width="9.42578125" style="16" customWidth="1"/>
    <col min="4609" max="4609" width="16.42578125" style="16" customWidth="1"/>
    <col min="4610" max="4610" width="9.42578125" style="16" customWidth="1"/>
    <col min="4611" max="4611" width="9.7109375" style="16" customWidth="1"/>
    <col min="4612" max="4612" width="15.140625" style="16" customWidth="1"/>
    <col min="4613" max="4613" width="9.42578125" style="16" customWidth="1"/>
    <col min="4614" max="4614" width="9.85546875" style="16" customWidth="1"/>
    <col min="4615" max="4615" width="12.140625" style="16" customWidth="1"/>
    <col min="4616" max="4616" width="18" style="16" customWidth="1"/>
    <col min="4617" max="4619" width="7.7109375" style="16" customWidth="1"/>
    <col min="4620" max="4620" width="9.5703125" style="16" customWidth="1"/>
    <col min="4621" max="4621" width="6.7109375" style="16" customWidth="1"/>
    <col min="4622" max="4622" width="10.7109375" style="16" customWidth="1"/>
    <col min="4623" max="4863" width="11.42578125" style="16"/>
    <col min="4864" max="4864" width="9.42578125" style="16" customWidth="1"/>
    <col min="4865" max="4865" width="16.42578125" style="16" customWidth="1"/>
    <col min="4866" max="4866" width="9.42578125" style="16" customWidth="1"/>
    <col min="4867" max="4867" width="9.7109375" style="16" customWidth="1"/>
    <col min="4868" max="4868" width="15.140625" style="16" customWidth="1"/>
    <col min="4869" max="4869" width="9.42578125" style="16" customWidth="1"/>
    <col min="4870" max="4870" width="9.85546875" style="16" customWidth="1"/>
    <col min="4871" max="4871" width="12.140625" style="16" customWidth="1"/>
    <col min="4872" max="4872" width="18" style="16" customWidth="1"/>
    <col min="4873" max="4875" width="7.7109375" style="16" customWidth="1"/>
    <col min="4876" max="4876" width="9.5703125" style="16" customWidth="1"/>
    <col min="4877" max="4877" width="6.7109375" style="16" customWidth="1"/>
    <col min="4878" max="4878" width="10.7109375" style="16" customWidth="1"/>
    <col min="4879" max="5119" width="11.42578125" style="16"/>
    <col min="5120" max="5120" width="9.42578125" style="16" customWidth="1"/>
    <col min="5121" max="5121" width="16.42578125" style="16" customWidth="1"/>
    <col min="5122" max="5122" width="9.42578125" style="16" customWidth="1"/>
    <col min="5123" max="5123" width="9.7109375" style="16" customWidth="1"/>
    <col min="5124" max="5124" width="15.140625" style="16" customWidth="1"/>
    <col min="5125" max="5125" width="9.42578125" style="16" customWidth="1"/>
    <col min="5126" max="5126" width="9.85546875" style="16" customWidth="1"/>
    <col min="5127" max="5127" width="12.140625" style="16" customWidth="1"/>
    <col min="5128" max="5128" width="18" style="16" customWidth="1"/>
    <col min="5129" max="5131" width="7.7109375" style="16" customWidth="1"/>
    <col min="5132" max="5132" width="9.5703125" style="16" customWidth="1"/>
    <col min="5133" max="5133" width="6.7109375" style="16" customWidth="1"/>
    <col min="5134" max="5134" width="10.7109375" style="16" customWidth="1"/>
    <col min="5135" max="5375" width="11.42578125" style="16"/>
    <col min="5376" max="5376" width="9.42578125" style="16" customWidth="1"/>
    <col min="5377" max="5377" width="16.42578125" style="16" customWidth="1"/>
    <col min="5378" max="5378" width="9.42578125" style="16" customWidth="1"/>
    <col min="5379" max="5379" width="9.7109375" style="16" customWidth="1"/>
    <col min="5380" max="5380" width="15.140625" style="16" customWidth="1"/>
    <col min="5381" max="5381" width="9.42578125" style="16" customWidth="1"/>
    <col min="5382" max="5382" width="9.85546875" style="16" customWidth="1"/>
    <col min="5383" max="5383" width="12.140625" style="16" customWidth="1"/>
    <col min="5384" max="5384" width="18" style="16" customWidth="1"/>
    <col min="5385" max="5387" width="7.7109375" style="16" customWidth="1"/>
    <col min="5388" max="5388" width="9.5703125" style="16" customWidth="1"/>
    <col min="5389" max="5389" width="6.7109375" style="16" customWidth="1"/>
    <col min="5390" max="5390" width="10.7109375" style="16" customWidth="1"/>
    <col min="5391" max="5631" width="11.42578125" style="16"/>
    <col min="5632" max="5632" width="9.42578125" style="16" customWidth="1"/>
    <col min="5633" max="5633" width="16.42578125" style="16" customWidth="1"/>
    <col min="5634" max="5634" width="9.42578125" style="16" customWidth="1"/>
    <col min="5635" max="5635" width="9.7109375" style="16" customWidth="1"/>
    <col min="5636" max="5636" width="15.140625" style="16" customWidth="1"/>
    <col min="5637" max="5637" width="9.42578125" style="16" customWidth="1"/>
    <col min="5638" max="5638" width="9.85546875" style="16" customWidth="1"/>
    <col min="5639" max="5639" width="12.140625" style="16" customWidth="1"/>
    <col min="5640" max="5640" width="18" style="16" customWidth="1"/>
    <col min="5641" max="5643" width="7.7109375" style="16" customWidth="1"/>
    <col min="5644" max="5644" width="9.5703125" style="16" customWidth="1"/>
    <col min="5645" max="5645" width="6.7109375" style="16" customWidth="1"/>
    <col min="5646" max="5646" width="10.7109375" style="16" customWidth="1"/>
    <col min="5647" max="5887" width="11.42578125" style="16"/>
    <col min="5888" max="5888" width="9.42578125" style="16" customWidth="1"/>
    <col min="5889" max="5889" width="16.42578125" style="16" customWidth="1"/>
    <col min="5890" max="5890" width="9.42578125" style="16" customWidth="1"/>
    <col min="5891" max="5891" width="9.7109375" style="16" customWidth="1"/>
    <col min="5892" max="5892" width="15.140625" style="16" customWidth="1"/>
    <col min="5893" max="5893" width="9.42578125" style="16" customWidth="1"/>
    <col min="5894" max="5894" width="9.85546875" style="16" customWidth="1"/>
    <col min="5895" max="5895" width="12.140625" style="16" customWidth="1"/>
    <col min="5896" max="5896" width="18" style="16" customWidth="1"/>
    <col min="5897" max="5899" width="7.7109375" style="16" customWidth="1"/>
    <col min="5900" max="5900" width="9.5703125" style="16" customWidth="1"/>
    <col min="5901" max="5901" width="6.7109375" style="16" customWidth="1"/>
    <col min="5902" max="5902" width="10.7109375" style="16" customWidth="1"/>
    <col min="5903" max="6143" width="11.42578125" style="16"/>
    <col min="6144" max="6144" width="9.42578125" style="16" customWidth="1"/>
    <col min="6145" max="6145" width="16.42578125" style="16" customWidth="1"/>
    <col min="6146" max="6146" width="9.42578125" style="16" customWidth="1"/>
    <col min="6147" max="6147" width="9.7109375" style="16" customWidth="1"/>
    <col min="6148" max="6148" width="15.140625" style="16" customWidth="1"/>
    <col min="6149" max="6149" width="9.42578125" style="16" customWidth="1"/>
    <col min="6150" max="6150" width="9.85546875" style="16" customWidth="1"/>
    <col min="6151" max="6151" width="12.140625" style="16" customWidth="1"/>
    <col min="6152" max="6152" width="18" style="16" customWidth="1"/>
    <col min="6153" max="6155" width="7.7109375" style="16" customWidth="1"/>
    <col min="6156" max="6156" width="9.5703125" style="16" customWidth="1"/>
    <col min="6157" max="6157" width="6.7109375" style="16" customWidth="1"/>
    <col min="6158" max="6158" width="10.7109375" style="16" customWidth="1"/>
    <col min="6159" max="6399" width="11.42578125" style="16"/>
    <col min="6400" max="6400" width="9.42578125" style="16" customWidth="1"/>
    <col min="6401" max="6401" width="16.42578125" style="16" customWidth="1"/>
    <col min="6402" max="6402" width="9.42578125" style="16" customWidth="1"/>
    <col min="6403" max="6403" width="9.7109375" style="16" customWidth="1"/>
    <col min="6404" max="6404" width="15.140625" style="16" customWidth="1"/>
    <col min="6405" max="6405" width="9.42578125" style="16" customWidth="1"/>
    <col min="6406" max="6406" width="9.85546875" style="16" customWidth="1"/>
    <col min="6407" max="6407" width="12.140625" style="16" customWidth="1"/>
    <col min="6408" max="6408" width="18" style="16" customWidth="1"/>
    <col min="6409" max="6411" width="7.7109375" style="16" customWidth="1"/>
    <col min="6412" max="6412" width="9.5703125" style="16" customWidth="1"/>
    <col min="6413" max="6413" width="6.7109375" style="16" customWidth="1"/>
    <col min="6414" max="6414" width="10.7109375" style="16" customWidth="1"/>
    <col min="6415" max="6655" width="11.42578125" style="16"/>
    <col min="6656" max="6656" width="9.42578125" style="16" customWidth="1"/>
    <col min="6657" max="6657" width="16.42578125" style="16" customWidth="1"/>
    <col min="6658" max="6658" width="9.42578125" style="16" customWidth="1"/>
    <col min="6659" max="6659" width="9.7109375" style="16" customWidth="1"/>
    <col min="6660" max="6660" width="15.140625" style="16" customWidth="1"/>
    <col min="6661" max="6661" width="9.42578125" style="16" customWidth="1"/>
    <col min="6662" max="6662" width="9.85546875" style="16" customWidth="1"/>
    <col min="6663" max="6663" width="12.140625" style="16" customWidth="1"/>
    <col min="6664" max="6664" width="18" style="16" customWidth="1"/>
    <col min="6665" max="6667" width="7.7109375" style="16" customWidth="1"/>
    <col min="6668" max="6668" width="9.5703125" style="16" customWidth="1"/>
    <col min="6669" max="6669" width="6.7109375" style="16" customWidth="1"/>
    <col min="6670" max="6670" width="10.7109375" style="16" customWidth="1"/>
    <col min="6671" max="6911" width="11.42578125" style="16"/>
    <col min="6912" max="6912" width="9.42578125" style="16" customWidth="1"/>
    <col min="6913" max="6913" width="16.42578125" style="16" customWidth="1"/>
    <col min="6914" max="6914" width="9.42578125" style="16" customWidth="1"/>
    <col min="6915" max="6915" width="9.7109375" style="16" customWidth="1"/>
    <col min="6916" max="6916" width="15.140625" style="16" customWidth="1"/>
    <col min="6917" max="6917" width="9.42578125" style="16" customWidth="1"/>
    <col min="6918" max="6918" width="9.85546875" style="16" customWidth="1"/>
    <col min="6919" max="6919" width="12.140625" style="16" customWidth="1"/>
    <col min="6920" max="6920" width="18" style="16" customWidth="1"/>
    <col min="6921" max="6923" width="7.7109375" style="16" customWidth="1"/>
    <col min="6924" max="6924" width="9.5703125" style="16" customWidth="1"/>
    <col min="6925" max="6925" width="6.7109375" style="16" customWidth="1"/>
    <col min="6926" max="6926" width="10.7109375" style="16" customWidth="1"/>
    <col min="6927" max="7167" width="11.42578125" style="16"/>
    <col min="7168" max="7168" width="9.42578125" style="16" customWidth="1"/>
    <col min="7169" max="7169" width="16.42578125" style="16" customWidth="1"/>
    <col min="7170" max="7170" width="9.42578125" style="16" customWidth="1"/>
    <col min="7171" max="7171" width="9.7109375" style="16" customWidth="1"/>
    <col min="7172" max="7172" width="15.140625" style="16" customWidth="1"/>
    <col min="7173" max="7173" width="9.42578125" style="16" customWidth="1"/>
    <col min="7174" max="7174" width="9.85546875" style="16" customWidth="1"/>
    <col min="7175" max="7175" width="12.140625" style="16" customWidth="1"/>
    <col min="7176" max="7176" width="18" style="16" customWidth="1"/>
    <col min="7177" max="7179" width="7.7109375" style="16" customWidth="1"/>
    <col min="7180" max="7180" width="9.5703125" style="16" customWidth="1"/>
    <col min="7181" max="7181" width="6.7109375" style="16" customWidth="1"/>
    <col min="7182" max="7182" width="10.7109375" style="16" customWidth="1"/>
    <col min="7183" max="7423" width="11.42578125" style="16"/>
    <col min="7424" max="7424" width="9.42578125" style="16" customWidth="1"/>
    <col min="7425" max="7425" width="16.42578125" style="16" customWidth="1"/>
    <col min="7426" max="7426" width="9.42578125" style="16" customWidth="1"/>
    <col min="7427" max="7427" width="9.7109375" style="16" customWidth="1"/>
    <col min="7428" max="7428" width="15.140625" style="16" customWidth="1"/>
    <col min="7429" max="7429" width="9.42578125" style="16" customWidth="1"/>
    <col min="7430" max="7430" width="9.85546875" style="16" customWidth="1"/>
    <col min="7431" max="7431" width="12.140625" style="16" customWidth="1"/>
    <col min="7432" max="7432" width="18" style="16" customWidth="1"/>
    <col min="7433" max="7435" width="7.7109375" style="16" customWidth="1"/>
    <col min="7436" max="7436" width="9.5703125" style="16" customWidth="1"/>
    <col min="7437" max="7437" width="6.7109375" style="16" customWidth="1"/>
    <col min="7438" max="7438" width="10.7109375" style="16" customWidth="1"/>
    <col min="7439" max="7679" width="11.42578125" style="16"/>
    <col min="7680" max="7680" width="9.42578125" style="16" customWidth="1"/>
    <col min="7681" max="7681" width="16.42578125" style="16" customWidth="1"/>
    <col min="7682" max="7682" width="9.42578125" style="16" customWidth="1"/>
    <col min="7683" max="7683" width="9.7109375" style="16" customWidth="1"/>
    <col min="7684" max="7684" width="15.140625" style="16" customWidth="1"/>
    <col min="7685" max="7685" width="9.42578125" style="16" customWidth="1"/>
    <col min="7686" max="7686" width="9.85546875" style="16" customWidth="1"/>
    <col min="7687" max="7687" width="12.140625" style="16" customWidth="1"/>
    <col min="7688" max="7688" width="18" style="16" customWidth="1"/>
    <col min="7689" max="7691" width="7.7109375" style="16" customWidth="1"/>
    <col min="7692" max="7692" width="9.5703125" style="16" customWidth="1"/>
    <col min="7693" max="7693" width="6.7109375" style="16" customWidth="1"/>
    <col min="7694" max="7694" width="10.7109375" style="16" customWidth="1"/>
    <col min="7695" max="7935" width="11.42578125" style="16"/>
    <col min="7936" max="7936" width="9.42578125" style="16" customWidth="1"/>
    <col min="7937" max="7937" width="16.42578125" style="16" customWidth="1"/>
    <col min="7938" max="7938" width="9.42578125" style="16" customWidth="1"/>
    <col min="7939" max="7939" width="9.7109375" style="16" customWidth="1"/>
    <col min="7940" max="7940" width="15.140625" style="16" customWidth="1"/>
    <col min="7941" max="7941" width="9.42578125" style="16" customWidth="1"/>
    <col min="7942" max="7942" width="9.85546875" style="16" customWidth="1"/>
    <col min="7943" max="7943" width="12.140625" style="16" customWidth="1"/>
    <col min="7944" max="7944" width="18" style="16" customWidth="1"/>
    <col min="7945" max="7947" width="7.7109375" style="16" customWidth="1"/>
    <col min="7948" max="7948" width="9.5703125" style="16" customWidth="1"/>
    <col min="7949" max="7949" width="6.7109375" style="16" customWidth="1"/>
    <col min="7950" max="7950" width="10.7109375" style="16" customWidth="1"/>
    <col min="7951" max="8191" width="11.42578125" style="16"/>
    <col min="8192" max="8192" width="9.42578125" style="16" customWidth="1"/>
    <col min="8193" max="8193" width="16.42578125" style="16" customWidth="1"/>
    <col min="8194" max="8194" width="9.42578125" style="16" customWidth="1"/>
    <col min="8195" max="8195" width="9.7109375" style="16" customWidth="1"/>
    <col min="8196" max="8196" width="15.140625" style="16" customWidth="1"/>
    <col min="8197" max="8197" width="9.42578125" style="16" customWidth="1"/>
    <col min="8198" max="8198" width="9.85546875" style="16" customWidth="1"/>
    <col min="8199" max="8199" width="12.140625" style="16" customWidth="1"/>
    <col min="8200" max="8200" width="18" style="16" customWidth="1"/>
    <col min="8201" max="8203" width="7.7109375" style="16" customWidth="1"/>
    <col min="8204" max="8204" width="9.5703125" style="16" customWidth="1"/>
    <col min="8205" max="8205" width="6.7109375" style="16" customWidth="1"/>
    <col min="8206" max="8206" width="10.7109375" style="16" customWidth="1"/>
    <col min="8207" max="8447" width="11.42578125" style="16"/>
    <col min="8448" max="8448" width="9.42578125" style="16" customWidth="1"/>
    <col min="8449" max="8449" width="16.42578125" style="16" customWidth="1"/>
    <col min="8450" max="8450" width="9.42578125" style="16" customWidth="1"/>
    <col min="8451" max="8451" width="9.7109375" style="16" customWidth="1"/>
    <col min="8452" max="8452" width="15.140625" style="16" customWidth="1"/>
    <col min="8453" max="8453" width="9.42578125" style="16" customWidth="1"/>
    <col min="8454" max="8454" width="9.85546875" style="16" customWidth="1"/>
    <col min="8455" max="8455" width="12.140625" style="16" customWidth="1"/>
    <col min="8456" max="8456" width="18" style="16" customWidth="1"/>
    <col min="8457" max="8459" width="7.7109375" style="16" customWidth="1"/>
    <col min="8460" max="8460" width="9.5703125" style="16" customWidth="1"/>
    <col min="8461" max="8461" width="6.7109375" style="16" customWidth="1"/>
    <col min="8462" max="8462" width="10.7109375" style="16" customWidth="1"/>
    <col min="8463" max="8703" width="11.42578125" style="16"/>
    <col min="8704" max="8704" width="9.42578125" style="16" customWidth="1"/>
    <col min="8705" max="8705" width="16.42578125" style="16" customWidth="1"/>
    <col min="8706" max="8706" width="9.42578125" style="16" customWidth="1"/>
    <col min="8707" max="8707" width="9.7109375" style="16" customWidth="1"/>
    <col min="8708" max="8708" width="15.140625" style="16" customWidth="1"/>
    <col min="8709" max="8709" width="9.42578125" style="16" customWidth="1"/>
    <col min="8710" max="8710" width="9.85546875" style="16" customWidth="1"/>
    <col min="8711" max="8711" width="12.140625" style="16" customWidth="1"/>
    <col min="8712" max="8712" width="18" style="16" customWidth="1"/>
    <col min="8713" max="8715" width="7.7109375" style="16" customWidth="1"/>
    <col min="8716" max="8716" width="9.5703125" style="16" customWidth="1"/>
    <col min="8717" max="8717" width="6.7109375" style="16" customWidth="1"/>
    <col min="8718" max="8718" width="10.7109375" style="16" customWidth="1"/>
    <col min="8719" max="8959" width="11.42578125" style="16"/>
    <col min="8960" max="8960" width="9.42578125" style="16" customWidth="1"/>
    <col min="8961" max="8961" width="16.42578125" style="16" customWidth="1"/>
    <col min="8962" max="8962" width="9.42578125" style="16" customWidth="1"/>
    <col min="8963" max="8963" width="9.7109375" style="16" customWidth="1"/>
    <col min="8964" max="8964" width="15.140625" style="16" customWidth="1"/>
    <col min="8965" max="8965" width="9.42578125" style="16" customWidth="1"/>
    <col min="8966" max="8966" width="9.85546875" style="16" customWidth="1"/>
    <col min="8967" max="8967" width="12.140625" style="16" customWidth="1"/>
    <col min="8968" max="8968" width="18" style="16" customWidth="1"/>
    <col min="8969" max="8971" width="7.7109375" style="16" customWidth="1"/>
    <col min="8972" max="8972" width="9.5703125" style="16" customWidth="1"/>
    <col min="8973" max="8973" width="6.7109375" style="16" customWidth="1"/>
    <col min="8974" max="8974" width="10.7109375" style="16" customWidth="1"/>
    <col min="8975" max="9215" width="11.42578125" style="16"/>
    <col min="9216" max="9216" width="9.42578125" style="16" customWidth="1"/>
    <col min="9217" max="9217" width="16.42578125" style="16" customWidth="1"/>
    <col min="9218" max="9218" width="9.42578125" style="16" customWidth="1"/>
    <col min="9219" max="9219" width="9.7109375" style="16" customWidth="1"/>
    <col min="9220" max="9220" width="15.140625" style="16" customWidth="1"/>
    <col min="9221" max="9221" width="9.42578125" style="16" customWidth="1"/>
    <col min="9222" max="9222" width="9.85546875" style="16" customWidth="1"/>
    <col min="9223" max="9223" width="12.140625" style="16" customWidth="1"/>
    <col min="9224" max="9224" width="18" style="16" customWidth="1"/>
    <col min="9225" max="9227" width="7.7109375" style="16" customWidth="1"/>
    <col min="9228" max="9228" width="9.5703125" style="16" customWidth="1"/>
    <col min="9229" max="9229" width="6.7109375" style="16" customWidth="1"/>
    <col min="9230" max="9230" width="10.7109375" style="16" customWidth="1"/>
    <col min="9231" max="9471" width="11.42578125" style="16"/>
    <col min="9472" max="9472" width="9.42578125" style="16" customWidth="1"/>
    <col min="9473" max="9473" width="16.42578125" style="16" customWidth="1"/>
    <col min="9474" max="9474" width="9.42578125" style="16" customWidth="1"/>
    <col min="9475" max="9475" width="9.7109375" style="16" customWidth="1"/>
    <col min="9476" max="9476" width="15.140625" style="16" customWidth="1"/>
    <col min="9477" max="9477" width="9.42578125" style="16" customWidth="1"/>
    <col min="9478" max="9478" width="9.85546875" style="16" customWidth="1"/>
    <col min="9479" max="9479" width="12.140625" style="16" customWidth="1"/>
    <col min="9480" max="9480" width="18" style="16" customWidth="1"/>
    <col min="9481" max="9483" width="7.7109375" style="16" customWidth="1"/>
    <col min="9484" max="9484" width="9.5703125" style="16" customWidth="1"/>
    <col min="9485" max="9485" width="6.7109375" style="16" customWidth="1"/>
    <col min="9486" max="9486" width="10.7109375" style="16" customWidth="1"/>
    <col min="9487" max="9727" width="11.42578125" style="16"/>
    <col min="9728" max="9728" width="9.42578125" style="16" customWidth="1"/>
    <col min="9729" max="9729" width="16.42578125" style="16" customWidth="1"/>
    <col min="9730" max="9730" width="9.42578125" style="16" customWidth="1"/>
    <col min="9731" max="9731" width="9.7109375" style="16" customWidth="1"/>
    <col min="9732" max="9732" width="15.140625" style="16" customWidth="1"/>
    <col min="9733" max="9733" width="9.42578125" style="16" customWidth="1"/>
    <col min="9734" max="9734" width="9.85546875" style="16" customWidth="1"/>
    <col min="9735" max="9735" width="12.140625" style="16" customWidth="1"/>
    <col min="9736" max="9736" width="18" style="16" customWidth="1"/>
    <col min="9737" max="9739" width="7.7109375" style="16" customWidth="1"/>
    <col min="9740" max="9740" width="9.5703125" style="16" customWidth="1"/>
    <col min="9741" max="9741" width="6.7109375" style="16" customWidth="1"/>
    <col min="9742" max="9742" width="10.7109375" style="16" customWidth="1"/>
    <col min="9743" max="9983" width="11.42578125" style="16"/>
    <col min="9984" max="9984" width="9.42578125" style="16" customWidth="1"/>
    <col min="9985" max="9985" width="16.42578125" style="16" customWidth="1"/>
    <col min="9986" max="9986" width="9.42578125" style="16" customWidth="1"/>
    <col min="9987" max="9987" width="9.7109375" style="16" customWidth="1"/>
    <col min="9988" max="9988" width="15.140625" style="16" customWidth="1"/>
    <col min="9989" max="9989" width="9.42578125" style="16" customWidth="1"/>
    <col min="9990" max="9990" width="9.85546875" style="16" customWidth="1"/>
    <col min="9991" max="9991" width="12.140625" style="16" customWidth="1"/>
    <col min="9992" max="9992" width="18" style="16" customWidth="1"/>
    <col min="9993" max="9995" width="7.7109375" style="16" customWidth="1"/>
    <col min="9996" max="9996" width="9.5703125" style="16" customWidth="1"/>
    <col min="9997" max="9997" width="6.7109375" style="16" customWidth="1"/>
    <col min="9998" max="9998" width="10.7109375" style="16" customWidth="1"/>
    <col min="9999" max="10239" width="11.42578125" style="16"/>
    <col min="10240" max="10240" width="9.42578125" style="16" customWidth="1"/>
    <col min="10241" max="10241" width="16.42578125" style="16" customWidth="1"/>
    <col min="10242" max="10242" width="9.42578125" style="16" customWidth="1"/>
    <col min="10243" max="10243" width="9.7109375" style="16" customWidth="1"/>
    <col min="10244" max="10244" width="15.140625" style="16" customWidth="1"/>
    <col min="10245" max="10245" width="9.42578125" style="16" customWidth="1"/>
    <col min="10246" max="10246" width="9.85546875" style="16" customWidth="1"/>
    <col min="10247" max="10247" width="12.140625" style="16" customWidth="1"/>
    <col min="10248" max="10248" width="18" style="16" customWidth="1"/>
    <col min="10249" max="10251" width="7.7109375" style="16" customWidth="1"/>
    <col min="10252" max="10252" width="9.5703125" style="16" customWidth="1"/>
    <col min="10253" max="10253" width="6.7109375" style="16" customWidth="1"/>
    <col min="10254" max="10254" width="10.7109375" style="16" customWidth="1"/>
    <col min="10255" max="10495" width="11.42578125" style="16"/>
    <col min="10496" max="10496" width="9.42578125" style="16" customWidth="1"/>
    <col min="10497" max="10497" width="16.42578125" style="16" customWidth="1"/>
    <col min="10498" max="10498" width="9.42578125" style="16" customWidth="1"/>
    <col min="10499" max="10499" width="9.7109375" style="16" customWidth="1"/>
    <col min="10500" max="10500" width="15.140625" style="16" customWidth="1"/>
    <col min="10501" max="10501" width="9.42578125" style="16" customWidth="1"/>
    <col min="10502" max="10502" width="9.85546875" style="16" customWidth="1"/>
    <col min="10503" max="10503" width="12.140625" style="16" customWidth="1"/>
    <col min="10504" max="10504" width="18" style="16" customWidth="1"/>
    <col min="10505" max="10507" width="7.7109375" style="16" customWidth="1"/>
    <col min="10508" max="10508" width="9.5703125" style="16" customWidth="1"/>
    <col min="10509" max="10509" width="6.7109375" style="16" customWidth="1"/>
    <col min="10510" max="10510" width="10.7109375" style="16" customWidth="1"/>
    <col min="10511" max="10751" width="11.42578125" style="16"/>
    <col min="10752" max="10752" width="9.42578125" style="16" customWidth="1"/>
    <col min="10753" max="10753" width="16.42578125" style="16" customWidth="1"/>
    <col min="10754" max="10754" width="9.42578125" style="16" customWidth="1"/>
    <col min="10755" max="10755" width="9.7109375" style="16" customWidth="1"/>
    <col min="10756" max="10756" width="15.140625" style="16" customWidth="1"/>
    <col min="10757" max="10757" width="9.42578125" style="16" customWidth="1"/>
    <col min="10758" max="10758" width="9.85546875" style="16" customWidth="1"/>
    <col min="10759" max="10759" width="12.140625" style="16" customWidth="1"/>
    <col min="10760" max="10760" width="18" style="16" customWidth="1"/>
    <col min="10761" max="10763" width="7.7109375" style="16" customWidth="1"/>
    <col min="10764" max="10764" width="9.5703125" style="16" customWidth="1"/>
    <col min="10765" max="10765" width="6.7109375" style="16" customWidth="1"/>
    <col min="10766" max="10766" width="10.7109375" style="16" customWidth="1"/>
    <col min="10767" max="11007" width="11.42578125" style="16"/>
    <col min="11008" max="11008" width="9.42578125" style="16" customWidth="1"/>
    <col min="11009" max="11009" width="16.42578125" style="16" customWidth="1"/>
    <col min="11010" max="11010" width="9.42578125" style="16" customWidth="1"/>
    <col min="11011" max="11011" width="9.7109375" style="16" customWidth="1"/>
    <col min="11012" max="11012" width="15.140625" style="16" customWidth="1"/>
    <col min="11013" max="11013" width="9.42578125" style="16" customWidth="1"/>
    <col min="11014" max="11014" width="9.85546875" style="16" customWidth="1"/>
    <col min="11015" max="11015" width="12.140625" style="16" customWidth="1"/>
    <col min="11016" max="11016" width="18" style="16" customWidth="1"/>
    <col min="11017" max="11019" width="7.7109375" style="16" customWidth="1"/>
    <col min="11020" max="11020" width="9.5703125" style="16" customWidth="1"/>
    <col min="11021" max="11021" width="6.7109375" style="16" customWidth="1"/>
    <col min="11022" max="11022" width="10.7109375" style="16" customWidth="1"/>
    <col min="11023" max="11263" width="11.42578125" style="16"/>
    <col min="11264" max="11264" width="9.42578125" style="16" customWidth="1"/>
    <col min="11265" max="11265" width="16.42578125" style="16" customWidth="1"/>
    <col min="11266" max="11266" width="9.42578125" style="16" customWidth="1"/>
    <col min="11267" max="11267" width="9.7109375" style="16" customWidth="1"/>
    <col min="11268" max="11268" width="15.140625" style="16" customWidth="1"/>
    <col min="11269" max="11269" width="9.42578125" style="16" customWidth="1"/>
    <col min="11270" max="11270" width="9.85546875" style="16" customWidth="1"/>
    <col min="11271" max="11271" width="12.140625" style="16" customWidth="1"/>
    <col min="11272" max="11272" width="18" style="16" customWidth="1"/>
    <col min="11273" max="11275" width="7.7109375" style="16" customWidth="1"/>
    <col min="11276" max="11276" width="9.5703125" style="16" customWidth="1"/>
    <col min="11277" max="11277" width="6.7109375" style="16" customWidth="1"/>
    <col min="11278" max="11278" width="10.7109375" style="16" customWidth="1"/>
    <col min="11279" max="11519" width="11.42578125" style="16"/>
    <col min="11520" max="11520" width="9.42578125" style="16" customWidth="1"/>
    <col min="11521" max="11521" width="16.42578125" style="16" customWidth="1"/>
    <col min="11522" max="11522" width="9.42578125" style="16" customWidth="1"/>
    <col min="11523" max="11523" width="9.7109375" style="16" customWidth="1"/>
    <col min="11524" max="11524" width="15.140625" style="16" customWidth="1"/>
    <col min="11525" max="11525" width="9.42578125" style="16" customWidth="1"/>
    <col min="11526" max="11526" width="9.85546875" style="16" customWidth="1"/>
    <col min="11527" max="11527" width="12.140625" style="16" customWidth="1"/>
    <col min="11528" max="11528" width="18" style="16" customWidth="1"/>
    <col min="11529" max="11531" width="7.7109375" style="16" customWidth="1"/>
    <col min="11532" max="11532" width="9.5703125" style="16" customWidth="1"/>
    <col min="11533" max="11533" width="6.7109375" style="16" customWidth="1"/>
    <col min="11534" max="11534" width="10.7109375" style="16" customWidth="1"/>
    <col min="11535" max="11775" width="11.42578125" style="16"/>
    <col min="11776" max="11776" width="9.42578125" style="16" customWidth="1"/>
    <col min="11777" max="11777" width="16.42578125" style="16" customWidth="1"/>
    <col min="11778" max="11778" width="9.42578125" style="16" customWidth="1"/>
    <col min="11779" max="11779" width="9.7109375" style="16" customWidth="1"/>
    <col min="11780" max="11780" width="15.140625" style="16" customWidth="1"/>
    <col min="11781" max="11781" width="9.42578125" style="16" customWidth="1"/>
    <col min="11782" max="11782" width="9.85546875" style="16" customWidth="1"/>
    <col min="11783" max="11783" width="12.140625" style="16" customWidth="1"/>
    <col min="11784" max="11784" width="18" style="16" customWidth="1"/>
    <col min="11785" max="11787" width="7.7109375" style="16" customWidth="1"/>
    <col min="11788" max="11788" width="9.5703125" style="16" customWidth="1"/>
    <col min="11789" max="11789" width="6.7109375" style="16" customWidth="1"/>
    <col min="11790" max="11790" width="10.7109375" style="16" customWidth="1"/>
    <col min="11791" max="12031" width="11.42578125" style="16"/>
    <col min="12032" max="12032" width="9.42578125" style="16" customWidth="1"/>
    <col min="12033" max="12033" width="16.42578125" style="16" customWidth="1"/>
    <col min="12034" max="12034" width="9.42578125" style="16" customWidth="1"/>
    <col min="12035" max="12035" width="9.7109375" style="16" customWidth="1"/>
    <col min="12036" max="12036" width="15.140625" style="16" customWidth="1"/>
    <col min="12037" max="12037" width="9.42578125" style="16" customWidth="1"/>
    <col min="12038" max="12038" width="9.85546875" style="16" customWidth="1"/>
    <col min="12039" max="12039" width="12.140625" style="16" customWidth="1"/>
    <col min="12040" max="12040" width="18" style="16" customWidth="1"/>
    <col min="12041" max="12043" width="7.7109375" style="16" customWidth="1"/>
    <col min="12044" max="12044" width="9.5703125" style="16" customWidth="1"/>
    <col min="12045" max="12045" width="6.7109375" style="16" customWidth="1"/>
    <col min="12046" max="12046" width="10.7109375" style="16" customWidth="1"/>
    <col min="12047" max="12287" width="11.42578125" style="16"/>
    <col min="12288" max="12288" width="9.42578125" style="16" customWidth="1"/>
    <col min="12289" max="12289" width="16.42578125" style="16" customWidth="1"/>
    <col min="12290" max="12290" width="9.42578125" style="16" customWidth="1"/>
    <col min="12291" max="12291" width="9.7109375" style="16" customWidth="1"/>
    <col min="12292" max="12292" width="15.140625" style="16" customWidth="1"/>
    <col min="12293" max="12293" width="9.42578125" style="16" customWidth="1"/>
    <col min="12294" max="12294" width="9.85546875" style="16" customWidth="1"/>
    <col min="12295" max="12295" width="12.140625" style="16" customWidth="1"/>
    <col min="12296" max="12296" width="18" style="16" customWidth="1"/>
    <col min="12297" max="12299" width="7.7109375" style="16" customWidth="1"/>
    <col min="12300" max="12300" width="9.5703125" style="16" customWidth="1"/>
    <col min="12301" max="12301" width="6.7109375" style="16" customWidth="1"/>
    <col min="12302" max="12302" width="10.7109375" style="16" customWidth="1"/>
    <col min="12303" max="12543" width="11.42578125" style="16"/>
    <col min="12544" max="12544" width="9.42578125" style="16" customWidth="1"/>
    <col min="12545" max="12545" width="16.42578125" style="16" customWidth="1"/>
    <col min="12546" max="12546" width="9.42578125" style="16" customWidth="1"/>
    <col min="12547" max="12547" width="9.7109375" style="16" customWidth="1"/>
    <col min="12548" max="12548" width="15.140625" style="16" customWidth="1"/>
    <col min="12549" max="12549" width="9.42578125" style="16" customWidth="1"/>
    <col min="12550" max="12550" width="9.85546875" style="16" customWidth="1"/>
    <col min="12551" max="12551" width="12.140625" style="16" customWidth="1"/>
    <col min="12552" max="12552" width="18" style="16" customWidth="1"/>
    <col min="12553" max="12555" width="7.7109375" style="16" customWidth="1"/>
    <col min="12556" max="12556" width="9.5703125" style="16" customWidth="1"/>
    <col min="12557" max="12557" width="6.7109375" style="16" customWidth="1"/>
    <col min="12558" max="12558" width="10.7109375" style="16" customWidth="1"/>
    <col min="12559" max="12799" width="11.42578125" style="16"/>
    <col min="12800" max="12800" width="9.42578125" style="16" customWidth="1"/>
    <col min="12801" max="12801" width="16.42578125" style="16" customWidth="1"/>
    <col min="12802" max="12802" width="9.42578125" style="16" customWidth="1"/>
    <col min="12803" max="12803" width="9.7109375" style="16" customWidth="1"/>
    <col min="12804" max="12804" width="15.140625" style="16" customWidth="1"/>
    <col min="12805" max="12805" width="9.42578125" style="16" customWidth="1"/>
    <col min="12806" max="12806" width="9.85546875" style="16" customWidth="1"/>
    <col min="12807" max="12807" width="12.140625" style="16" customWidth="1"/>
    <col min="12808" max="12808" width="18" style="16" customWidth="1"/>
    <col min="12809" max="12811" width="7.7109375" style="16" customWidth="1"/>
    <col min="12812" max="12812" width="9.5703125" style="16" customWidth="1"/>
    <col min="12813" max="12813" width="6.7109375" style="16" customWidth="1"/>
    <col min="12814" max="12814" width="10.7109375" style="16" customWidth="1"/>
    <col min="12815" max="13055" width="11.42578125" style="16"/>
    <col min="13056" max="13056" width="9.42578125" style="16" customWidth="1"/>
    <col min="13057" max="13057" width="16.42578125" style="16" customWidth="1"/>
    <col min="13058" max="13058" width="9.42578125" style="16" customWidth="1"/>
    <col min="13059" max="13059" width="9.7109375" style="16" customWidth="1"/>
    <col min="13060" max="13060" width="15.140625" style="16" customWidth="1"/>
    <col min="13061" max="13061" width="9.42578125" style="16" customWidth="1"/>
    <col min="13062" max="13062" width="9.85546875" style="16" customWidth="1"/>
    <col min="13063" max="13063" width="12.140625" style="16" customWidth="1"/>
    <col min="13064" max="13064" width="18" style="16" customWidth="1"/>
    <col min="13065" max="13067" width="7.7109375" style="16" customWidth="1"/>
    <col min="13068" max="13068" width="9.5703125" style="16" customWidth="1"/>
    <col min="13069" max="13069" width="6.7109375" style="16" customWidth="1"/>
    <col min="13070" max="13070" width="10.7109375" style="16" customWidth="1"/>
    <col min="13071" max="13311" width="11.42578125" style="16"/>
    <col min="13312" max="13312" width="9.42578125" style="16" customWidth="1"/>
    <col min="13313" max="13313" width="16.42578125" style="16" customWidth="1"/>
    <col min="13314" max="13314" width="9.42578125" style="16" customWidth="1"/>
    <col min="13315" max="13315" width="9.7109375" style="16" customWidth="1"/>
    <col min="13316" max="13316" width="15.140625" style="16" customWidth="1"/>
    <col min="13317" max="13317" width="9.42578125" style="16" customWidth="1"/>
    <col min="13318" max="13318" width="9.85546875" style="16" customWidth="1"/>
    <col min="13319" max="13319" width="12.140625" style="16" customWidth="1"/>
    <col min="13320" max="13320" width="18" style="16" customWidth="1"/>
    <col min="13321" max="13323" width="7.7109375" style="16" customWidth="1"/>
    <col min="13324" max="13324" width="9.5703125" style="16" customWidth="1"/>
    <col min="13325" max="13325" width="6.7109375" style="16" customWidth="1"/>
    <col min="13326" max="13326" width="10.7109375" style="16" customWidth="1"/>
    <col min="13327" max="13567" width="11.42578125" style="16"/>
    <col min="13568" max="13568" width="9.42578125" style="16" customWidth="1"/>
    <col min="13569" max="13569" width="16.42578125" style="16" customWidth="1"/>
    <col min="13570" max="13570" width="9.42578125" style="16" customWidth="1"/>
    <col min="13571" max="13571" width="9.7109375" style="16" customWidth="1"/>
    <col min="13572" max="13572" width="15.140625" style="16" customWidth="1"/>
    <col min="13573" max="13573" width="9.42578125" style="16" customWidth="1"/>
    <col min="13574" max="13574" width="9.85546875" style="16" customWidth="1"/>
    <col min="13575" max="13575" width="12.140625" style="16" customWidth="1"/>
    <col min="13576" max="13576" width="18" style="16" customWidth="1"/>
    <col min="13577" max="13579" width="7.7109375" style="16" customWidth="1"/>
    <col min="13580" max="13580" width="9.5703125" style="16" customWidth="1"/>
    <col min="13581" max="13581" width="6.7109375" style="16" customWidth="1"/>
    <col min="13582" max="13582" width="10.7109375" style="16" customWidth="1"/>
    <col min="13583" max="13823" width="11.42578125" style="16"/>
    <col min="13824" max="13824" width="9.42578125" style="16" customWidth="1"/>
    <col min="13825" max="13825" width="16.42578125" style="16" customWidth="1"/>
    <col min="13826" max="13826" width="9.42578125" style="16" customWidth="1"/>
    <col min="13827" max="13827" width="9.7109375" style="16" customWidth="1"/>
    <col min="13828" max="13828" width="15.140625" style="16" customWidth="1"/>
    <col min="13829" max="13829" width="9.42578125" style="16" customWidth="1"/>
    <col min="13830" max="13830" width="9.85546875" style="16" customWidth="1"/>
    <col min="13831" max="13831" width="12.140625" style="16" customWidth="1"/>
    <col min="13832" max="13832" width="18" style="16" customWidth="1"/>
    <col min="13833" max="13835" width="7.7109375" style="16" customWidth="1"/>
    <col min="13836" max="13836" width="9.5703125" style="16" customWidth="1"/>
    <col min="13837" max="13837" width="6.7109375" style="16" customWidth="1"/>
    <col min="13838" max="13838" width="10.7109375" style="16" customWidth="1"/>
    <col min="13839" max="14079" width="11.42578125" style="16"/>
    <col min="14080" max="14080" width="9.42578125" style="16" customWidth="1"/>
    <col min="14081" max="14081" width="16.42578125" style="16" customWidth="1"/>
    <col min="14082" max="14082" width="9.42578125" style="16" customWidth="1"/>
    <col min="14083" max="14083" width="9.7109375" style="16" customWidth="1"/>
    <col min="14084" max="14084" width="15.140625" style="16" customWidth="1"/>
    <col min="14085" max="14085" width="9.42578125" style="16" customWidth="1"/>
    <col min="14086" max="14086" width="9.85546875" style="16" customWidth="1"/>
    <col min="14087" max="14087" width="12.140625" style="16" customWidth="1"/>
    <col min="14088" max="14088" width="18" style="16" customWidth="1"/>
    <col min="14089" max="14091" width="7.7109375" style="16" customWidth="1"/>
    <col min="14092" max="14092" width="9.5703125" style="16" customWidth="1"/>
    <col min="14093" max="14093" width="6.7109375" style="16" customWidth="1"/>
    <col min="14094" max="14094" width="10.7109375" style="16" customWidth="1"/>
    <col min="14095" max="14335" width="11.42578125" style="16"/>
    <col min="14336" max="14336" width="9.42578125" style="16" customWidth="1"/>
    <col min="14337" max="14337" width="16.42578125" style="16" customWidth="1"/>
    <col min="14338" max="14338" width="9.42578125" style="16" customWidth="1"/>
    <col min="14339" max="14339" width="9.7109375" style="16" customWidth="1"/>
    <col min="14340" max="14340" width="15.140625" style="16" customWidth="1"/>
    <col min="14341" max="14341" width="9.42578125" style="16" customWidth="1"/>
    <col min="14342" max="14342" width="9.85546875" style="16" customWidth="1"/>
    <col min="14343" max="14343" width="12.140625" style="16" customWidth="1"/>
    <col min="14344" max="14344" width="18" style="16" customWidth="1"/>
    <col min="14345" max="14347" width="7.7109375" style="16" customWidth="1"/>
    <col min="14348" max="14348" width="9.5703125" style="16" customWidth="1"/>
    <col min="14349" max="14349" width="6.7109375" style="16" customWidth="1"/>
    <col min="14350" max="14350" width="10.7109375" style="16" customWidth="1"/>
    <col min="14351" max="14591" width="11.42578125" style="16"/>
    <col min="14592" max="14592" width="9.42578125" style="16" customWidth="1"/>
    <col min="14593" max="14593" width="16.42578125" style="16" customWidth="1"/>
    <col min="14594" max="14594" width="9.42578125" style="16" customWidth="1"/>
    <col min="14595" max="14595" width="9.7109375" style="16" customWidth="1"/>
    <col min="14596" max="14596" width="15.140625" style="16" customWidth="1"/>
    <col min="14597" max="14597" width="9.42578125" style="16" customWidth="1"/>
    <col min="14598" max="14598" width="9.85546875" style="16" customWidth="1"/>
    <col min="14599" max="14599" width="12.140625" style="16" customWidth="1"/>
    <col min="14600" max="14600" width="18" style="16" customWidth="1"/>
    <col min="14601" max="14603" width="7.7109375" style="16" customWidth="1"/>
    <col min="14604" max="14604" width="9.5703125" style="16" customWidth="1"/>
    <col min="14605" max="14605" width="6.7109375" style="16" customWidth="1"/>
    <col min="14606" max="14606" width="10.7109375" style="16" customWidth="1"/>
    <col min="14607" max="14847" width="11.42578125" style="16"/>
    <col min="14848" max="14848" width="9.42578125" style="16" customWidth="1"/>
    <col min="14849" max="14849" width="16.42578125" style="16" customWidth="1"/>
    <col min="14850" max="14850" width="9.42578125" style="16" customWidth="1"/>
    <col min="14851" max="14851" width="9.7109375" style="16" customWidth="1"/>
    <col min="14852" max="14852" width="15.140625" style="16" customWidth="1"/>
    <col min="14853" max="14853" width="9.42578125" style="16" customWidth="1"/>
    <col min="14854" max="14854" width="9.85546875" style="16" customWidth="1"/>
    <col min="14855" max="14855" width="12.140625" style="16" customWidth="1"/>
    <col min="14856" max="14856" width="18" style="16" customWidth="1"/>
    <col min="14857" max="14859" width="7.7109375" style="16" customWidth="1"/>
    <col min="14860" max="14860" width="9.5703125" style="16" customWidth="1"/>
    <col min="14861" max="14861" width="6.7109375" style="16" customWidth="1"/>
    <col min="14862" max="14862" width="10.7109375" style="16" customWidth="1"/>
    <col min="14863" max="15103" width="11.42578125" style="16"/>
    <col min="15104" max="15104" width="9.42578125" style="16" customWidth="1"/>
    <col min="15105" max="15105" width="16.42578125" style="16" customWidth="1"/>
    <col min="15106" max="15106" width="9.42578125" style="16" customWidth="1"/>
    <col min="15107" max="15107" width="9.7109375" style="16" customWidth="1"/>
    <col min="15108" max="15108" width="15.140625" style="16" customWidth="1"/>
    <col min="15109" max="15109" width="9.42578125" style="16" customWidth="1"/>
    <col min="15110" max="15110" width="9.85546875" style="16" customWidth="1"/>
    <col min="15111" max="15111" width="12.140625" style="16" customWidth="1"/>
    <col min="15112" max="15112" width="18" style="16" customWidth="1"/>
    <col min="15113" max="15115" width="7.7109375" style="16" customWidth="1"/>
    <col min="15116" max="15116" width="9.5703125" style="16" customWidth="1"/>
    <col min="15117" max="15117" width="6.7109375" style="16" customWidth="1"/>
    <col min="15118" max="15118" width="10.7109375" style="16" customWidth="1"/>
    <col min="15119" max="15359" width="11.42578125" style="16"/>
    <col min="15360" max="15360" width="9.42578125" style="16" customWidth="1"/>
    <col min="15361" max="15361" width="16.42578125" style="16" customWidth="1"/>
    <col min="15362" max="15362" width="9.42578125" style="16" customWidth="1"/>
    <col min="15363" max="15363" width="9.7109375" style="16" customWidth="1"/>
    <col min="15364" max="15364" width="15.140625" style="16" customWidth="1"/>
    <col min="15365" max="15365" width="9.42578125" style="16" customWidth="1"/>
    <col min="15366" max="15366" width="9.85546875" style="16" customWidth="1"/>
    <col min="15367" max="15367" width="12.140625" style="16" customWidth="1"/>
    <col min="15368" max="15368" width="18" style="16" customWidth="1"/>
    <col min="15369" max="15371" width="7.7109375" style="16" customWidth="1"/>
    <col min="15372" max="15372" width="9.5703125" style="16" customWidth="1"/>
    <col min="15373" max="15373" width="6.7109375" style="16" customWidth="1"/>
    <col min="15374" max="15374" width="10.7109375" style="16" customWidth="1"/>
    <col min="15375" max="15615" width="11.42578125" style="16"/>
    <col min="15616" max="15616" width="9.42578125" style="16" customWidth="1"/>
    <col min="15617" max="15617" width="16.42578125" style="16" customWidth="1"/>
    <col min="15618" max="15618" width="9.42578125" style="16" customWidth="1"/>
    <col min="15619" max="15619" width="9.7109375" style="16" customWidth="1"/>
    <col min="15620" max="15620" width="15.140625" style="16" customWidth="1"/>
    <col min="15621" max="15621" width="9.42578125" style="16" customWidth="1"/>
    <col min="15622" max="15622" width="9.85546875" style="16" customWidth="1"/>
    <col min="15623" max="15623" width="12.140625" style="16" customWidth="1"/>
    <col min="15624" max="15624" width="18" style="16" customWidth="1"/>
    <col min="15625" max="15627" width="7.7109375" style="16" customWidth="1"/>
    <col min="15628" max="15628" width="9.5703125" style="16" customWidth="1"/>
    <col min="15629" max="15629" width="6.7109375" style="16" customWidth="1"/>
    <col min="15630" max="15630" width="10.7109375" style="16" customWidth="1"/>
    <col min="15631" max="15871" width="11.42578125" style="16"/>
    <col min="15872" max="15872" width="9.42578125" style="16" customWidth="1"/>
    <col min="15873" max="15873" width="16.42578125" style="16" customWidth="1"/>
    <col min="15874" max="15874" width="9.42578125" style="16" customWidth="1"/>
    <col min="15875" max="15875" width="9.7109375" style="16" customWidth="1"/>
    <col min="15876" max="15876" width="15.140625" style="16" customWidth="1"/>
    <col min="15877" max="15877" width="9.42578125" style="16" customWidth="1"/>
    <col min="15878" max="15878" width="9.85546875" style="16" customWidth="1"/>
    <col min="15879" max="15879" width="12.140625" style="16" customWidth="1"/>
    <col min="15880" max="15880" width="18" style="16" customWidth="1"/>
    <col min="15881" max="15883" width="7.7109375" style="16" customWidth="1"/>
    <col min="15884" max="15884" width="9.5703125" style="16" customWidth="1"/>
    <col min="15885" max="15885" width="6.7109375" style="16" customWidth="1"/>
    <col min="15886" max="15886" width="10.7109375" style="16" customWidth="1"/>
    <col min="15887" max="16127" width="11.42578125" style="16"/>
    <col min="16128" max="16128" width="9.42578125" style="16" customWidth="1"/>
    <col min="16129" max="16129" width="16.42578125" style="16" customWidth="1"/>
    <col min="16130" max="16130" width="9.42578125" style="16" customWidth="1"/>
    <col min="16131" max="16131" width="9.7109375" style="16" customWidth="1"/>
    <col min="16132" max="16132" width="15.140625" style="16" customWidth="1"/>
    <col min="16133" max="16133" width="9.42578125" style="16" customWidth="1"/>
    <col min="16134" max="16134" width="9.85546875" style="16" customWidth="1"/>
    <col min="16135" max="16135" width="12.140625" style="16" customWidth="1"/>
    <col min="16136" max="16136" width="18" style="16" customWidth="1"/>
    <col min="16137" max="16139" width="7.7109375" style="16" customWidth="1"/>
    <col min="16140" max="16140" width="9.5703125" style="16" customWidth="1"/>
    <col min="16141" max="16141" width="6.7109375" style="16" customWidth="1"/>
    <col min="16142" max="16142" width="10.7109375" style="16" customWidth="1"/>
    <col min="16143" max="16384" width="11.42578125" style="16"/>
  </cols>
  <sheetData>
    <row r="2" spans="1:11" ht="15.75">
      <c r="F2" s="17" t="s">
        <v>6145</v>
      </c>
    </row>
    <row r="3" spans="1:11" ht="9.75" customHeight="1"/>
    <row r="4" spans="1:11" ht="16.5">
      <c r="A4" s="205" t="s">
        <v>6146</v>
      </c>
      <c r="B4" s="206"/>
      <c r="C4" s="206"/>
      <c r="D4" s="206"/>
      <c r="E4" s="206"/>
      <c r="F4" s="206"/>
      <c r="G4" s="206"/>
      <c r="H4" s="206"/>
      <c r="I4" s="206"/>
      <c r="J4" s="206"/>
      <c r="K4" s="206"/>
    </row>
    <row r="5" spans="1:11" ht="15.75">
      <c r="A5" s="206" t="s">
        <v>18751</v>
      </c>
      <c r="B5" s="206"/>
      <c r="C5" s="206"/>
      <c r="D5" s="206"/>
      <c r="E5" s="206"/>
      <c r="F5" s="206"/>
      <c r="G5" s="206"/>
      <c r="H5" s="206"/>
      <c r="I5" s="206"/>
      <c r="J5" s="206"/>
      <c r="K5" s="206"/>
    </row>
    <row r="6" spans="1:11" ht="9" customHeight="1">
      <c r="A6" s="18"/>
      <c r="B6" s="18"/>
      <c r="C6" s="18"/>
      <c r="D6" s="18"/>
      <c r="E6" s="18"/>
      <c r="F6" s="18"/>
      <c r="G6" s="18"/>
      <c r="H6" s="18"/>
      <c r="I6" s="18"/>
      <c r="J6" s="18"/>
      <c r="K6" s="18"/>
    </row>
    <row r="7" spans="1:11" ht="16.5">
      <c r="A7" s="24" t="str">
        <f>Anexo_01!A4</f>
        <v>DATOS DE LA INSTITUCIÓN EDUCATIVA</v>
      </c>
      <c r="B7" s="18"/>
      <c r="C7" s="18"/>
      <c r="D7" s="18"/>
      <c r="E7" s="18"/>
      <c r="F7" s="18"/>
      <c r="G7" s="18"/>
      <c r="H7" s="18"/>
      <c r="I7" s="18"/>
      <c r="J7" s="18"/>
      <c r="K7" s="18"/>
    </row>
    <row r="8" spans="1:11" ht="15.75">
      <c r="A8" s="25" t="str">
        <f>Anexo_01!A5</f>
        <v>CÓDIGO MODULAR:</v>
      </c>
      <c r="B8" s="18"/>
      <c r="C8" s="27">
        <f>Anexo_01!C5</f>
        <v>578799</v>
      </c>
      <c r="D8" s="18"/>
      <c r="E8" s="18"/>
      <c r="F8" s="18"/>
      <c r="G8" s="18"/>
      <c r="H8" s="18"/>
      <c r="I8" s="18"/>
      <c r="J8" s="18"/>
      <c r="K8" s="18"/>
    </row>
    <row r="9" spans="1:11" ht="15.75">
      <c r="A9" s="25" t="str">
        <f>Anexo_01!A6</f>
        <v>NOMBRE DE I.E.</v>
      </c>
      <c r="B9" s="18"/>
      <c r="C9" s="26" t="str">
        <f>Anexo_01!C6</f>
        <v>JOSE ANTONIO ENCINAS</v>
      </c>
      <c r="D9" s="18"/>
      <c r="E9" s="18"/>
      <c r="F9" s="18"/>
      <c r="G9" s="18"/>
      <c r="H9" s="18"/>
      <c r="I9" s="18"/>
      <c r="J9" s="18"/>
      <c r="K9" s="18"/>
    </row>
    <row r="10" spans="1:11" ht="15.75">
      <c r="A10" s="25" t="str">
        <f>Anexo_01!A7</f>
        <v>NIVEL:</v>
      </c>
      <c r="B10" s="18"/>
      <c r="C10" s="26" t="str">
        <f>Anexo_01!C7</f>
        <v xml:space="preserve">F0 - SECUNDARIA                    </v>
      </c>
      <c r="D10" s="18"/>
      <c r="E10" s="18"/>
      <c r="F10" s="18"/>
      <c r="G10" s="18"/>
      <c r="H10" s="18"/>
      <c r="I10" s="18"/>
      <c r="J10" s="18"/>
      <c r="K10" s="18"/>
    </row>
    <row r="11" spans="1:11" ht="15.75">
      <c r="A11" s="25" t="str">
        <f>Anexo_01!A8</f>
        <v>MODALIDAD :</v>
      </c>
      <c r="B11" s="18"/>
      <c r="C11" s="26" t="str">
        <f>Anexo_01!C8</f>
        <v xml:space="preserve">EDUCACIÓN BÁSICA REGULAR      </v>
      </c>
      <c r="D11" s="18"/>
      <c r="E11" s="18"/>
      <c r="F11" s="18"/>
      <c r="G11" s="18"/>
      <c r="H11" s="18"/>
      <c r="I11" s="18"/>
      <c r="J11" s="18"/>
      <c r="K11" s="18"/>
    </row>
    <row r="12" spans="1:11">
      <c r="A12" s="20"/>
      <c r="B12" s="20"/>
    </row>
    <row r="13" spans="1:11">
      <c r="A13" s="19" t="s">
        <v>6147</v>
      </c>
    </row>
    <row r="14" spans="1:11" ht="5.25" customHeight="1">
      <c r="A14" s="19"/>
    </row>
    <row r="15" spans="1:11" s="21" customFormat="1" ht="27.75" customHeight="1">
      <c r="A15" s="298" t="s">
        <v>6084</v>
      </c>
      <c r="B15" s="299" t="s">
        <v>6085</v>
      </c>
      <c r="C15" s="300"/>
      <c r="D15" s="301"/>
      <c r="E15" s="302" t="s">
        <v>6086</v>
      </c>
      <c r="F15" s="299" t="s">
        <v>6087</v>
      </c>
      <c r="G15" s="300"/>
      <c r="H15" s="301"/>
      <c r="I15" s="298" t="s">
        <v>6088</v>
      </c>
      <c r="J15" s="299" t="s">
        <v>6096</v>
      </c>
      <c r="K15" s="301"/>
    </row>
    <row r="16" spans="1:11" s="21" customFormat="1" ht="18" customHeight="1">
      <c r="A16" s="109">
        <v>1</v>
      </c>
      <c r="B16" s="207"/>
      <c r="C16" s="207"/>
      <c r="D16" s="207"/>
      <c r="E16" s="110"/>
      <c r="F16" s="207"/>
      <c r="G16" s="207"/>
      <c r="H16" s="207"/>
      <c r="I16" s="110"/>
      <c r="J16" s="208"/>
      <c r="K16" s="208"/>
    </row>
    <row r="17" spans="1:11" s="21" customFormat="1" ht="18" customHeight="1">
      <c r="A17" s="109">
        <v>2</v>
      </c>
      <c r="B17" s="207"/>
      <c r="C17" s="207"/>
      <c r="D17" s="207"/>
      <c r="E17" s="110"/>
      <c r="F17" s="207"/>
      <c r="G17" s="207"/>
      <c r="H17" s="207"/>
      <c r="I17" s="110"/>
      <c r="J17" s="208"/>
      <c r="K17" s="208"/>
    </row>
    <row r="18" spans="1:11" s="21" customFormat="1" ht="18" customHeight="1">
      <c r="A18" s="109">
        <v>3</v>
      </c>
      <c r="B18" s="207"/>
      <c r="C18" s="207"/>
      <c r="D18" s="207"/>
      <c r="E18" s="110"/>
      <c r="F18" s="207"/>
      <c r="G18" s="207"/>
      <c r="H18" s="207"/>
      <c r="I18" s="110"/>
      <c r="J18" s="208"/>
      <c r="K18" s="208"/>
    </row>
    <row r="19" spans="1:11" s="21" customFormat="1" ht="18" customHeight="1">
      <c r="A19" s="109">
        <v>4</v>
      </c>
      <c r="B19" s="207"/>
      <c r="C19" s="207"/>
      <c r="D19" s="207"/>
      <c r="E19" s="110"/>
      <c r="F19" s="207"/>
      <c r="G19" s="207"/>
      <c r="H19" s="207"/>
      <c r="I19" s="110"/>
      <c r="J19" s="208"/>
      <c r="K19" s="208"/>
    </row>
    <row r="20" spans="1:11" s="21" customFormat="1" ht="18" customHeight="1">
      <c r="A20" s="109">
        <v>5</v>
      </c>
      <c r="B20" s="207"/>
      <c r="C20" s="207"/>
      <c r="D20" s="207"/>
      <c r="E20" s="110"/>
      <c r="F20" s="207"/>
      <c r="G20" s="207"/>
      <c r="H20" s="207"/>
      <c r="I20" s="110"/>
      <c r="J20" s="208"/>
      <c r="K20" s="208"/>
    </row>
    <row r="21" spans="1:11" s="21" customFormat="1" ht="23.25" customHeight="1">
      <c r="A21" s="303" t="s">
        <v>6091</v>
      </c>
      <c r="B21" s="303"/>
      <c r="C21" s="303"/>
      <c r="D21" s="303"/>
      <c r="E21" s="303"/>
      <c r="F21" s="303"/>
      <c r="G21" s="303"/>
      <c r="H21" s="303"/>
      <c r="I21" s="298">
        <f>SUM(I16:I20)</f>
        <v>0</v>
      </c>
      <c r="J21" s="209"/>
      <c r="K21" s="210"/>
    </row>
    <row r="22" spans="1:11" s="21" customFormat="1" ht="18" customHeight="1">
      <c r="A22" s="22"/>
      <c r="B22" s="22"/>
      <c r="C22" s="22"/>
      <c r="D22" s="22"/>
      <c r="E22" s="22"/>
      <c r="F22" s="22"/>
      <c r="G22" s="22"/>
      <c r="H22" s="22"/>
      <c r="I22" s="22"/>
      <c r="J22" s="23"/>
      <c r="K22" s="23"/>
    </row>
    <row r="23" spans="1:11" s="21" customFormat="1" ht="18" customHeight="1"/>
  </sheetData>
  <sheetProtection algorithmName="SHA-512" hashValue="P64WuRSZP2F6eQAzfGFkvJDtliAa+JM/aQfGyQZVzTqptsbu2UQQjMIejf3oSBJtCYNr69rQhP36birj0DeEIg==" saltValue="pK4nfKx9BiC6uiIfAxebXg==" spinCount="100000" sheet="1" objects="1" scenarios="1"/>
  <mergeCells count="22">
    <mergeCell ref="A21:H21"/>
    <mergeCell ref="A5:K5"/>
    <mergeCell ref="J21:K21"/>
    <mergeCell ref="B19:D19"/>
    <mergeCell ref="F19:H19"/>
    <mergeCell ref="J19:K19"/>
    <mergeCell ref="B20:D20"/>
    <mergeCell ref="F20:H20"/>
    <mergeCell ref="J20:K20"/>
    <mergeCell ref="B17:D17"/>
    <mergeCell ref="F17:H17"/>
    <mergeCell ref="J17:K17"/>
    <mergeCell ref="B18:D18"/>
    <mergeCell ref="F18:H18"/>
    <mergeCell ref="J18:K18"/>
    <mergeCell ref="A4:K4"/>
    <mergeCell ref="B15:D15"/>
    <mergeCell ref="F15:H15"/>
    <mergeCell ref="J15:K15"/>
    <mergeCell ref="B16:D16"/>
    <mergeCell ref="F16:H16"/>
    <mergeCell ref="J16:K16"/>
  </mergeCells>
  <printOptions horizontalCentered="1"/>
  <pageMargins left="0.9055118110236221" right="0.27559055118110237" top="0.35433070866141736" bottom="0.31496062992125984" header="0" footer="0"/>
  <pageSetup paperSize="9" scale="95"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showGridLines="0" view="pageBreakPreview" topLeftCell="A19" zoomScale="110" zoomScaleNormal="90" zoomScaleSheetLayoutView="110" workbookViewId="0">
      <selection activeCell="I11" sqref="I11"/>
    </sheetView>
  </sheetViews>
  <sheetFormatPr baseColWidth="10" defaultRowHeight="12.75"/>
  <cols>
    <col min="1" max="1" width="4" style="1" customWidth="1"/>
    <col min="2" max="2" width="7.28515625" style="1" customWidth="1"/>
    <col min="3" max="7" width="6.7109375" style="1" customWidth="1"/>
    <col min="8" max="8" width="11.28515625" style="1" customWidth="1"/>
    <col min="9" max="9" width="5.85546875" style="1" customWidth="1"/>
    <col min="10" max="10" width="12" style="1" customWidth="1"/>
    <col min="11" max="11" width="8.7109375" style="1" customWidth="1"/>
    <col min="12" max="15" width="7.7109375" style="1" customWidth="1"/>
    <col min="16" max="16" width="10.7109375" style="1" customWidth="1"/>
    <col min="17" max="17" width="6.7109375" style="1" customWidth="1"/>
    <col min="18" max="18" width="10.7109375" style="1" customWidth="1"/>
    <col min="19" max="257" width="11.42578125" style="1"/>
    <col min="258" max="258" width="21" style="1" customWidth="1"/>
    <col min="259" max="263" width="6.7109375" style="1" customWidth="1"/>
    <col min="264" max="265" width="8.42578125" style="1" customWidth="1"/>
    <col min="266" max="266" width="8.7109375" style="1" customWidth="1"/>
    <col min="267" max="271" width="7.7109375" style="1" customWidth="1"/>
    <col min="272" max="272" width="10.7109375" style="1" customWidth="1"/>
    <col min="273" max="273" width="6.7109375" style="1" customWidth="1"/>
    <col min="274" max="274" width="10.7109375" style="1" customWidth="1"/>
    <col min="275" max="513" width="11.42578125" style="1"/>
    <col min="514" max="514" width="21" style="1" customWidth="1"/>
    <col min="515" max="519" width="6.7109375" style="1" customWidth="1"/>
    <col min="520" max="521" width="8.42578125" style="1" customWidth="1"/>
    <col min="522" max="522" width="8.7109375" style="1" customWidth="1"/>
    <col min="523" max="527" width="7.7109375" style="1" customWidth="1"/>
    <col min="528" max="528" width="10.7109375" style="1" customWidth="1"/>
    <col min="529" max="529" width="6.7109375" style="1" customWidth="1"/>
    <col min="530" max="530" width="10.7109375" style="1" customWidth="1"/>
    <col min="531" max="769" width="11.42578125" style="1"/>
    <col min="770" max="770" width="21" style="1" customWidth="1"/>
    <col min="771" max="775" width="6.7109375" style="1" customWidth="1"/>
    <col min="776" max="777" width="8.42578125" style="1" customWidth="1"/>
    <col min="778" max="778" width="8.7109375" style="1" customWidth="1"/>
    <col min="779" max="783" width="7.7109375" style="1" customWidth="1"/>
    <col min="784" max="784" width="10.7109375" style="1" customWidth="1"/>
    <col min="785" max="785" width="6.7109375" style="1" customWidth="1"/>
    <col min="786" max="786" width="10.7109375" style="1" customWidth="1"/>
    <col min="787" max="1025" width="11.42578125" style="1"/>
    <col min="1026" max="1026" width="21" style="1" customWidth="1"/>
    <col min="1027" max="1031" width="6.7109375" style="1" customWidth="1"/>
    <col min="1032" max="1033" width="8.42578125" style="1" customWidth="1"/>
    <col min="1034" max="1034" width="8.7109375" style="1" customWidth="1"/>
    <col min="1035" max="1039" width="7.7109375" style="1" customWidth="1"/>
    <col min="1040" max="1040" width="10.7109375" style="1" customWidth="1"/>
    <col min="1041" max="1041" width="6.7109375" style="1" customWidth="1"/>
    <col min="1042" max="1042" width="10.7109375" style="1" customWidth="1"/>
    <col min="1043" max="1281" width="11.42578125" style="1"/>
    <col min="1282" max="1282" width="21" style="1" customWidth="1"/>
    <col min="1283" max="1287" width="6.7109375" style="1" customWidth="1"/>
    <col min="1288" max="1289" width="8.42578125" style="1" customWidth="1"/>
    <col min="1290" max="1290" width="8.7109375" style="1" customWidth="1"/>
    <col min="1291" max="1295" width="7.7109375" style="1" customWidth="1"/>
    <col min="1296" max="1296" width="10.7109375" style="1" customWidth="1"/>
    <col min="1297" max="1297" width="6.7109375" style="1" customWidth="1"/>
    <col min="1298" max="1298" width="10.7109375" style="1" customWidth="1"/>
    <col min="1299" max="1537" width="11.42578125" style="1"/>
    <col min="1538" max="1538" width="21" style="1" customWidth="1"/>
    <col min="1539" max="1543" width="6.7109375" style="1" customWidth="1"/>
    <col min="1544" max="1545" width="8.42578125" style="1" customWidth="1"/>
    <col min="1546" max="1546" width="8.7109375" style="1" customWidth="1"/>
    <col min="1547" max="1551" width="7.7109375" style="1" customWidth="1"/>
    <col min="1552" max="1552" width="10.7109375" style="1" customWidth="1"/>
    <col min="1553" max="1553" width="6.7109375" style="1" customWidth="1"/>
    <col min="1554" max="1554" width="10.7109375" style="1" customWidth="1"/>
    <col min="1555" max="1793" width="11.42578125" style="1"/>
    <col min="1794" max="1794" width="21" style="1" customWidth="1"/>
    <col min="1795" max="1799" width="6.7109375" style="1" customWidth="1"/>
    <col min="1800" max="1801" width="8.42578125" style="1" customWidth="1"/>
    <col min="1802" max="1802" width="8.7109375" style="1" customWidth="1"/>
    <col min="1803" max="1807" width="7.7109375" style="1" customWidth="1"/>
    <col min="1808" max="1808" width="10.7109375" style="1" customWidth="1"/>
    <col min="1809" max="1809" width="6.7109375" style="1" customWidth="1"/>
    <col min="1810" max="1810" width="10.7109375" style="1" customWidth="1"/>
    <col min="1811" max="2049" width="11.42578125" style="1"/>
    <col min="2050" max="2050" width="21" style="1" customWidth="1"/>
    <col min="2051" max="2055" width="6.7109375" style="1" customWidth="1"/>
    <col min="2056" max="2057" width="8.42578125" style="1" customWidth="1"/>
    <col min="2058" max="2058" width="8.7109375" style="1" customWidth="1"/>
    <col min="2059" max="2063" width="7.7109375" style="1" customWidth="1"/>
    <col min="2064" max="2064" width="10.7109375" style="1" customWidth="1"/>
    <col min="2065" max="2065" width="6.7109375" style="1" customWidth="1"/>
    <col min="2066" max="2066" width="10.7109375" style="1" customWidth="1"/>
    <col min="2067" max="2305" width="11.42578125" style="1"/>
    <col min="2306" max="2306" width="21" style="1" customWidth="1"/>
    <col min="2307" max="2311" width="6.7109375" style="1" customWidth="1"/>
    <col min="2312" max="2313" width="8.42578125" style="1" customWidth="1"/>
    <col min="2314" max="2314" width="8.7109375" style="1" customWidth="1"/>
    <col min="2315" max="2319" width="7.7109375" style="1" customWidth="1"/>
    <col min="2320" max="2320" width="10.7109375" style="1" customWidth="1"/>
    <col min="2321" max="2321" width="6.7109375" style="1" customWidth="1"/>
    <col min="2322" max="2322" width="10.7109375" style="1" customWidth="1"/>
    <col min="2323" max="2561" width="11.42578125" style="1"/>
    <col min="2562" max="2562" width="21" style="1" customWidth="1"/>
    <col min="2563" max="2567" width="6.7109375" style="1" customWidth="1"/>
    <col min="2568" max="2569" width="8.42578125" style="1" customWidth="1"/>
    <col min="2570" max="2570" width="8.7109375" style="1" customWidth="1"/>
    <col min="2571" max="2575" width="7.7109375" style="1" customWidth="1"/>
    <col min="2576" max="2576" width="10.7109375" style="1" customWidth="1"/>
    <col min="2577" max="2577" width="6.7109375" style="1" customWidth="1"/>
    <col min="2578" max="2578" width="10.7109375" style="1" customWidth="1"/>
    <col min="2579" max="2817" width="11.42578125" style="1"/>
    <col min="2818" max="2818" width="21" style="1" customWidth="1"/>
    <col min="2819" max="2823" width="6.7109375" style="1" customWidth="1"/>
    <col min="2824" max="2825" width="8.42578125" style="1" customWidth="1"/>
    <col min="2826" max="2826" width="8.7109375" style="1" customWidth="1"/>
    <col min="2827" max="2831" width="7.7109375" style="1" customWidth="1"/>
    <col min="2832" max="2832" width="10.7109375" style="1" customWidth="1"/>
    <col min="2833" max="2833" width="6.7109375" style="1" customWidth="1"/>
    <col min="2834" max="2834" width="10.7109375" style="1" customWidth="1"/>
    <col min="2835" max="3073" width="11.42578125" style="1"/>
    <col min="3074" max="3074" width="21" style="1" customWidth="1"/>
    <col min="3075" max="3079" width="6.7109375" style="1" customWidth="1"/>
    <col min="3080" max="3081" width="8.42578125" style="1" customWidth="1"/>
    <col min="3082" max="3082" width="8.7109375" style="1" customWidth="1"/>
    <col min="3083" max="3087" width="7.7109375" style="1" customWidth="1"/>
    <col min="3088" max="3088" width="10.7109375" style="1" customWidth="1"/>
    <col min="3089" max="3089" width="6.7109375" style="1" customWidth="1"/>
    <col min="3090" max="3090" width="10.7109375" style="1" customWidth="1"/>
    <col min="3091" max="3329" width="11.42578125" style="1"/>
    <col min="3330" max="3330" width="21" style="1" customWidth="1"/>
    <col min="3331" max="3335" width="6.7109375" style="1" customWidth="1"/>
    <col min="3336" max="3337" width="8.42578125" style="1" customWidth="1"/>
    <col min="3338" max="3338" width="8.7109375" style="1" customWidth="1"/>
    <col min="3339" max="3343" width="7.7109375" style="1" customWidth="1"/>
    <col min="3344" max="3344" width="10.7109375" style="1" customWidth="1"/>
    <col min="3345" max="3345" width="6.7109375" style="1" customWidth="1"/>
    <col min="3346" max="3346" width="10.7109375" style="1" customWidth="1"/>
    <col min="3347" max="3585" width="11.42578125" style="1"/>
    <col min="3586" max="3586" width="21" style="1" customWidth="1"/>
    <col min="3587" max="3591" width="6.7109375" style="1" customWidth="1"/>
    <col min="3592" max="3593" width="8.42578125" style="1" customWidth="1"/>
    <col min="3594" max="3594" width="8.7109375" style="1" customWidth="1"/>
    <col min="3595" max="3599" width="7.7109375" style="1" customWidth="1"/>
    <col min="3600" max="3600" width="10.7109375" style="1" customWidth="1"/>
    <col min="3601" max="3601" width="6.7109375" style="1" customWidth="1"/>
    <col min="3602" max="3602" width="10.7109375" style="1" customWidth="1"/>
    <col min="3603" max="3841" width="11.42578125" style="1"/>
    <col min="3842" max="3842" width="21" style="1" customWidth="1"/>
    <col min="3843" max="3847" width="6.7109375" style="1" customWidth="1"/>
    <col min="3848" max="3849" width="8.42578125" style="1" customWidth="1"/>
    <col min="3850" max="3850" width="8.7109375" style="1" customWidth="1"/>
    <col min="3851" max="3855" width="7.7109375" style="1" customWidth="1"/>
    <col min="3856" max="3856" width="10.7109375" style="1" customWidth="1"/>
    <col min="3857" max="3857" width="6.7109375" style="1" customWidth="1"/>
    <col min="3858" max="3858" width="10.7109375" style="1" customWidth="1"/>
    <col min="3859" max="4097" width="11.42578125" style="1"/>
    <col min="4098" max="4098" width="21" style="1" customWidth="1"/>
    <col min="4099" max="4103" width="6.7109375" style="1" customWidth="1"/>
    <col min="4104" max="4105" width="8.42578125" style="1" customWidth="1"/>
    <col min="4106" max="4106" width="8.7109375" style="1" customWidth="1"/>
    <col min="4107" max="4111" width="7.7109375" style="1" customWidth="1"/>
    <col min="4112" max="4112" width="10.7109375" style="1" customWidth="1"/>
    <col min="4113" max="4113" width="6.7109375" style="1" customWidth="1"/>
    <col min="4114" max="4114" width="10.7109375" style="1" customWidth="1"/>
    <col min="4115" max="4353" width="11.42578125" style="1"/>
    <col min="4354" max="4354" width="21" style="1" customWidth="1"/>
    <col min="4355" max="4359" width="6.7109375" style="1" customWidth="1"/>
    <col min="4360" max="4361" width="8.42578125" style="1" customWidth="1"/>
    <col min="4362" max="4362" width="8.7109375" style="1" customWidth="1"/>
    <col min="4363" max="4367" width="7.7109375" style="1" customWidth="1"/>
    <col min="4368" max="4368" width="10.7109375" style="1" customWidth="1"/>
    <col min="4369" max="4369" width="6.7109375" style="1" customWidth="1"/>
    <col min="4370" max="4370" width="10.7109375" style="1" customWidth="1"/>
    <col min="4371" max="4609" width="11.42578125" style="1"/>
    <col min="4610" max="4610" width="21" style="1" customWidth="1"/>
    <col min="4611" max="4615" width="6.7109375" style="1" customWidth="1"/>
    <col min="4616" max="4617" width="8.42578125" style="1" customWidth="1"/>
    <col min="4618" max="4618" width="8.7109375" style="1" customWidth="1"/>
    <col min="4619" max="4623" width="7.7109375" style="1" customWidth="1"/>
    <col min="4624" max="4624" width="10.7109375" style="1" customWidth="1"/>
    <col min="4625" max="4625" width="6.7109375" style="1" customWidth="1"/>
    <col min="4626" max="4626" width="10.7109375" style="1" customWidth="1"/>
    <col min="4627" max="4865" width="11.42578125" style="1"/>
    <col min="4866" max="4866" width="21" style="1" customWidth="1"/>
    <col min="4867" max="4871" width="6.7109375" style="1" customWidth="1"/>
    <col min="4872" max="4873" width="8.42578125" style="1" customWidth="1"/>
    <col min="4874" max="4874" width="8.7109375" style="1" customWidth="1"/>
    <col min="4875" max="4879" width="7.7109375" style="1" customWidth="1"/>
    <col min="4880" max="4880" width="10.7109375" style="1" customWidth="1"/>
    <col min="4881" max="4881" width="6.7109375" style="1" customWidth="1"/>
    <col min="4882" max="4882" width="10.7109375" style="1" customWidth="1"/>
    <col min="4883" max="5121" width="11.42578125" style="1"/>
    <col min="5122" max="5122" width="21" style="1" customWidth="1"/>
    <col min="5123" max="5127" width="6.7109375" style="1" customWidth="1"/>
    <col min="5128" max="5129" width="8.42578125" style="1" customWidth="1"/>
    <col min="5130" max="5130" width="8.7109375" style="1" customWidth="1"/>
    <col min="5131" max="5135" width="7.7109375" style="1" customWidth="1"/>
    <col min="5136" max="5136" width="10.7109375" style="1" customWidth="1"/>
    <col min="5137" max="5137" width="6.7109375" style="1" customWidth="1"/>
    <col min="5138" max="5138" width="10.7109375" style="1" customWidth="1"/>
    <col min="5139" max="5377" width="11.42578125" style="1"/>
    <col min="5378" max="5378" width="21" style="1" customWidth="1"/>
    <col min="5379" max="5383" width="6.7109375" style="1" customWidth="1"/>
    <col min="5384" max="5385" width="8.42578125" style="1" customWidth="1"/>
    <col min="5386" max="5386" width="8.7109375" style="1" customWidth="1"/>
    <col min="5387" max="5391" width="7.7109375" style="1" customWidth="1"/>
    <col min="5392" max="5392" width="10.7109375" style="1" customWidth="1"/>
    <col min="5393" max="5393" width="6.7109375" style="1" customWidth="1"/>
    <col min="5394" max="5394" width="10.7109375" style="1" customWidth="1"/>
    <col min="5395" max="5633" width="11.42578125" style="1"/>
    <col min="5634" max="5634" width="21" style="1" customWidth="1"/>
    <col min="5635" max="5639" width="6.7109375" style="1" customWidth="1"/>
    <col min="5640" max="5641" width="8.42578125" style="1" customWidth="1"/>
    <col min="5642" max="5642" width="8.7109375" style="1" customWidth="1"/>
    <col min="5643" max="5647" width="7.7109375" style="1" customWidth="1"/>
    <col min="5648" max="5648" width="10.7109375" style="1" customWidth="1"/>
    <col min="5649" max="5649" width="6.7109375" style="1" customWidth="1"/>
    <col min="5650" max="5650" width="10.7109375" style="1" customWidth="1"/>
    <col min="5651" max="5889" width="11.42578125" style="1"/>
    <col min="5890" max="5890" width="21" style="1" customWidth="1"/>
    <col min="5891" max="5895" width="6.7109375" style="1" customWidth="1"/>
    <col min="5896" max="5897" width="8.42578125" style="1" customWidth="1"/>
    <col min="5898" max="5898" width="8.7109375" style="1" customWidth="1"/>
    <col min="5899" max="5903" width="7.7109375" style="1" customWidth="1"/>
    <col min="5904" max="5904" width="10.7109375" style="1" customWidth="1"/>
    <col min="5905" max="5905" width="6.7109375" style="1" customWidth="1"/>
    <col min="5906" max="5906" width="10.7109375" style="1" customWidth="1"/>
    <col min="5907" max="6145" width="11.42578125" style="1"/>
    <col min="6146" max="6146" width="21" style="1" customWidth="1"/>
    <col min="6147" max="6151" width="6.7109375" style="1" customWidth="1"/>
    <col min="6152" max="6153" width="8.42578125" style="1" customWidth="1"/>
    <col min="6154" max="6154" width="8.7109375" style="1" customWidth="1"/>
    <col min="6155" max="6159" width="7.7109375" style="1" customWidth="1"/>
    <col min="6160" max="6160" width="10.7109375" style="1" customWidth="1"/>
    <col min="6161" max="6161" width="6.7109375" style="1" customWidth="1"/>
    <col min="6162" max="6162" width="10.7109375" style="1" customWidth="1"/>
    <col min="6163" max="6401" width="11.42578125" style="1"/>
    <col min="6402" max="6402" width="21" style="1" customWidth="1"/>
    <col min="6403" max="6407" width="6.7109375" style="1" customWidth="1"/>
    <col min="6408" max="6409" width="8.42578125" style="1" customWidth="1"/>
    <col min="6410" max="6410" width="8.7109375" style="1" customWidth="1"/>
    <col min="6411" max="6415" width="7.7109375" style="1" customWidth="1"/>
    <col min="6416" max="6416" width="10.7109375" style="1" customWidth="1"/>
    <col min="6417" max="6417" width="6.7109375" style="1" customWidth="1"/>
    <col min="6418" max="6418" width="10.7109375" style="1" customWidth="1"/>
    <col min="6419" max="6657" width="11.42578125" style="1"/>
    <col min="6658" max="6658" width="21" style="1" customWidth="1"/>
    <col min="6659" max="6663" width="6.7109375" style="1" customWidth="1"/>
    <col min="6664" max="6665" width="8.42578125" style="1" customWidth="1"/>
    <col min="6666" max="6666" width="8.7109375" style="1" customWidth="1"/>
    <col min="6667" max="6671" width="7.7109375" style="1" customWidth="1"/>
    <col min="6672" max="6672" width="10.7109375" style="1" customWidth="1"/>
    <col min="6673" max="6673" width="6.7109375" style="1" customWidth="1"/>
    <col min="6674" max="6674" width="10.7109375" style="1" customWidth="1"/>
    <col min="6675" max="6913" width="11.42578125" style="1"/>
    <col min="6914" max="6914" width="21" style="1" customWidth="1"/>
    <col min="6915" max="6919" width="6.7109375" style="1" customWidth="1"/>
    <col min="6920" max="6921" width="8.42578125" style="1" customWidth="1"/>
    <col min="6922" max="6922" width="8.7109375" style="1" customWidth="1"/>
    <col min="6923" max="6927" width="7.7109375" style="1" customWidth="1"/>
    <col min="6928" max="6928" width="10.7109375" style="1" customWidth="1"/>
    <col min="6929" max="6929" width="6.7109375" style="1" customWidth="1"/>
    <col min="6930" max="6930" width="10.7109375" style="1" customWidth="1"/>
    <col min="6931" max="7169" width="11.42578125" style="1"/>
    <col min="7170" max="7170" width="21" style="1" customWidth="1"/>
    <col min="7171" max="7175" width="6.7109375" style="1" customWidth="1"/>
    <col min="7176" max="7177" width="8.42578125" style="1" customWidth="1"/>
    <col min="7178" max="7178" width="8.7109375" style="1" customWidth="1"/>
    <col min="7179" max="7183" width="7.7109375" style="1" customWidth="1"/>
    <col min="7184" max="7184" width="10.7109375" style="1" customWidth="1"/>
    <col min="7185" max="7185" width="6.7109375" style="1" customWidth="1"/>
    <col min="7186" max="7186" width="10.7109375" style="1" customWidth="1"/>
    <col min="7187" max="7425" width="11.42578125" style="1"/>
    <col min="7426" max="7426" width="21" style="1" customWidth="1"/>
    <col min="7427" max="7431" width="6.7109375" style="1" customWidth="1"/>
    <col min="7432" max="7433" width="8.42578125" style="1" customWidth="1"/>
    <col min="7434" max="7434" width="8.7109375" style="1" customWidth="1"/>
    <col min="7435" max="7439" width="7.7109375" style="1" customWidth="1"/>
    <col min="7440" max="7440" width="10.7109375" style="1" customWidth="1"/>
    <col min="7441" max="7441" width="6.7109375" style="1" customWidth="1"/>
    <col min="7442" max="7442" width="10.7109375" style="1" customWidth="1"/>
    <col min="7443" max="7681" width="11.42578125" style="1"/>
    <col min="7682" max="7682" width="21" style="1" customWidth="1"/>
    <col min="7683" max="7687" width="6.7109375" style="1" customWidth="1"/>
    <col min="7688" max="7689" width="8.42578125" style="1" customWidth="1"/>
    <col min="7690" max="7690" width="8.7109375" style="1" customWidth="1"/>
    <col min="7691" max="7695" width="7.7109375" style="1" customWidth="1"/>
    <col min="7696" max="7696" width="10.7109375" style="1" customWidth="1"/>
    <col min="7697" max="7697" width="6.7109375" style="1" customWidth="1"/>
    <col min="7698" max="7698" width="10.7109375" style="1" customWidth="1"/>
    <col min="7699" max="7937" width="11.42578125" style="1"/>
    <col min="7938" max="7938" width="21" style="1" customWidth="1"/>
    <col min="7939" max="7943" width="6.7109375" style="1" customWidth="1"/>
    <col min="7944" max="7945" width="8.42578125" style="1" customWidth="1"/>
    <col min="7946" max="7946" width="8.7109375" style="1" customWidth="1"/>
    <col min="7947" max="7951" width="7.7109375" style="1" customWidth="1"/>
    <col min="7952" max="7952" width="10.7109375" style="1" customWidth="1"/>
    <col min="7953" max="7953" width="6.7109375" style="1" customWidth="1"/>
    <col min="7954" max="7954" width="10.7109375" style="1" customWidth="1"/>
    <col min="7955" max="8193" width="11.42578125" style="1"/>
    <col min="8194" max="8194" width="21" style="1" customWidth="1"/>
    <col min="8195" max="8199" width="6.7109375" style="1" customWidth="1"/>
    <col min="8200" max="8201" width="8.42578125" style="1" customWidth="1"/>
    <col min="8202" max="8202" width="8.7109375" style="1" customWidth="1"/>
    <col min="8203" max="8207" width="7.7109375" style="1" customWidth="1"/>
    <col min="8208" max="8208" width="10.7109375" style="1" customWidth="1"/>
    <col min="8209" max="8209" width="6.7109375" style="1" customWidth="1"/>
    <col min="8210" max="8210" width="10.7109375" style="1" customWidth="1"/>
    <col min="8211" max="8449" width="11.42578125" style="1"/>
    <col min="8450" max="8450" width="21" style="1" customWidth="1"/>
    <col min="8451" max="8455" width="6.7109375" style="1" customWidth="1"/>
    <col min="8456" max="8457" width="8.42578125" style="1" customWidth="1"/>
    <col min="8458" max="8458" width="8.7109375" style="1" customWidth="1"/>
    <col min="8459" max="8463" width="7.7109375" style="1" customWidth="1"/>
    <col min="8464" max="8464" width="10.7109375" style="1" customWidth="1"/>
    <col min="8465" max="8465" width="6.7109375" style="1" customWidth="1"/>
    <col min="8466" max="8466" width="10.7109375" style="1" customWidth="1"/>
    <col min="8467" max="8705" width="11.42578125" style="1"/>
    <col min="8706" max="8706" width="21" style="1" customWidth="1"/>
    <col min="8707" max="8711" width="6.7109375" style="1" customWidth="1"/>
    <col min="8712" max="8713" width="8.42578125" style="1" customWidth="1"/>
    <col min="8714" max="8714" width="8.7109375" style="1" customWidth="1"/>
    <col min="8715" max="8719" width="7.7109375" style="1" customWidth="1"/>
    <col min="8720" max="8720" width="10.7109375" style="1" customWidth="1"/>
    <col min="8721" max="8721" width="6.7109375" style="1" customWidth="1"/>
    <col min="8722" max="8722" width="10.7109375" style="1" customWidth="1"/>
    <col min="8723" max="8961" width="11.42578125" style="1"/>
    <col min="8962" max="8962" width="21" style="1" customWidth="1"/>
    <col min="8963" max="8967" width="6.7109375" style="1" customWidth="1"/>
    <col min="8968" max="8969" width="8.42578125" style="1" customWidth="1"/>
    <col min="8970" max="8970" width="8.7109375" style="1" customWidth="1"/>
    <col min="8971" max="8975" width="7.7109375" style="1" customWidth="1"/>
    <col min="8976" max="8976" width="10.7109375" style="1" customWidth="1"/>
    <col min="8977" max="8977" width="6.7109375" style="1" customWidth="1"/>
    <col min="8978" max="8978" width="10.7109375" style="1" customWidth="1"/>
    <col min="8979" max="9217" width="11.42578125" style="1"/>
    <col min="9218" max="9218" width="21" style="1" customWidth="1"/>
    <col min="9219" max="9223" width="6.7109375" style="1" customWidth="1"/>
    <col min="9224" max="9225" width="8.42578125" style="1" customWidth="1"/>
    <col min="9226" max="9226" width="8.7109375" style="1" customWidth="1"/>
    <col min="9227" max="9231" width="7.7109375" style="1" customWidth="1"/>
    <col min="9232" max="9232" width="10.7109375" style="1" customWidth="1"/>
    <col min="9233" max="9233" width="6.7109375" style="1" customWidth="1"/>
    <col min="9234" max="9234" width="10.7109375" style="1" customWidth="1"/>
    <col min="9235" max="9473" width="11.42578125" style="1"/>
    <col min="9474" max="9474" width="21" style="1" customWidth="1"/>
    <col min="9475" max="9479" width="6.7109375" style="1" customWidth="1"/>
    <col min="9480" max="9481" width="8.42578125" style="1" customWidth="1"/>
    <col min="9482" max="9482" width="8.7109375" style="1" customWidth="1"/>
    <col min="9483" max="9487" width="7.7109375" style="1" customWidth="1"/>
    <col min="9488" max="9488" width="10.7109375" style="1" customWidth="1"/>
    <col min="9489" max="9489" width="6.7109375" style="1" customWidth="1"/>
    <col min="9490" max="9490" width="10.7109375" style="1" customWidth="1"/>
    <col min="9491" max="9729" width="11.42578125" style="1"/>
    <col min="9730" max="9730" width="21" style="1" customWidth="1"/>
    <col min="9731" max="9735" width="6.7109375" style="1" customWidth="1"/>
    <col min="9736" max="9737" width="8.42578125" style="1" customWidth="1"/>
    <col min="9738" max="9738" width="8.7109375" style="1" customWidth="1"/>
    <col min="9739" max="9743" width="7.7109375" style="1" customWidth="1"/>
    <col min="9744" max="9744" width="10.7109375" style="1" customWidth="1"/>
    <col min="9745" max="9745" width="6.7109375" style="1" customWidth="1"/>
    <col min="9746" max="9746" width="10.7109375" style="1" customWidth="1"/>
    <col min="9747" max="9985" width="11.42578125" style="1"/>
    <col min="9986" max="9986" width="21" style="1" customWidth="1"/>
    <col min="9987" max="9991" width="6.7109375" style="1" customWidth="1"/>
    <col min="9992" max="9993" width="8.42578125" style="1" customWidth="1"/>
    <col min="9994" max="9994" width="8.7109375" style="1" customWidth="1"/>
    <col min="9995" max="9999" width="7.7109375" style="1" customWidth="1"/>
    <col min="10000" max="10000" width="10.7109375" style="1" customWidth="1"/>
    <col min="10001" max="10001" width="6.7109375" style="1" customWidth="1"/>
    <col min="10002" max="10002" width="10.7109375" style="1" customWidth="1"/>
    <col min="10003" max="10241" width="11.42578125" style="1"/>
    <col min="10242" max="10242" width="21" style="1" customWidth="1"/>
    <col min="10243" max="10247" width="6.7109375" style="1" customWidth="1"/>
    <col min="10248" max="10249" width="8.42578125" style="1" customWidth="1"/>
    <col min="10250" max="10250" width="8.7109375" style="1" customWidth="1"/>
    <col min="10251" max="10255" width="7.7109375" style="1" customWidth="1"/>
    <col min="10256" max="10256" width="10.7109375" style="1" customWidth="1"/>
    <col min="10257" max="10257" width="6.7109375" style="1" customWidth="1"/>
    <col min="10258" max="10258" width="10.7109375" style="1" customWidth="1"/>
    <col min="10259" max="10497" width="11.42578125" style="1"/>
    <col min="10498" max="10498" width="21" style="1" customWidth="1"/>
    <col min="10499" max="10503" width="6.7109375" style="1" customWidth="1"/>
    <col min="10504" max="10505" width="8.42578125" style="1" customWidth="1"/>
    <col min="10506" max="10506" width="8.7109375" style="1" customWidth="1"/>
    <col min="10507" max="10511" width="7.7109375" style="1" customWidth="1"/>
    <col min="10512" max="10512" width="10.7109375" style="1" customWidth="1"/>
    <col min="10513" max="10513" width="6.7109375" style="1" customWidth="1"/>
    <col min="10514" max="10514" width="10.7109375" style="1" customWidth="1"/>
    <col min="10515" max="10753" width="11.42578125" style="1"/>
    <col min="10754" max="10754" width="21" style="1" customWidth="1"/>
    <col min="10755" max="10759" width="6.7109375" style="1" customWidth="1"/>
    <col min="10760" max="10761" width="8.42578125" style="1" customWidth="1"/>
    <col min="10762" max="10762" width="8.7109375" style="1" customWidth="1"/>
    <col min="10763" max="10767" width="7.7109375" style="1" customWidth="1"/>
    <col min="10768" max="10768" width="10.7109375" style="1" customWidth="1"/>
    <col min="10769" max="10769" width="6.7109375" style="1" customWidth="1"/>
    <col min="10770" max="10770" width="10.7109375" style="1" customWidth="1"/>
    <col min="10771" max="11009" width="11.42578125" style="1"/>
    <col min="11010" max="11010" width="21" style="1" customWidth="1"/>
    <col min="11011" max="11015" width="6.7109375" style="1" customWidth="1"/>
    <col min="11016" max="11017" width="8.42578125" style="1" customWidth="1"/>
    <col min="11018" max="11018" width="8.7109375" style="1" customWidth="1"/>
    <col min="11019" max="11023" width="7.7109375" style="1" customWidth="1"/>
    <col min="11024" max="11024" width="10.7109375" style="1" customWidth="1"/>
    <col min="11025" max="11025" width="6.7109375" style="1" customWidth="1"/>
    <col min="11026" max="11026" width="10.7109375" style="1" customWidth="1"/>
    <col min="11027" max="11265" width="11.42578125" style="1"/>
    <col min="11266" max="11266" width="21" style="1" customWidth="1"/>
    <col min="11267" max="11271" width="6.7109375" style="1" customWidth="1"/>
    <col min="11272" max="11273" width="8.42578125" style="1" customWidth="1"/>
    <col min="11274" max="11274" width="8.7109375" style="1" customWidth="1"/>
    <col min="11275" max="11279" width="7.7109375" style="1" customWidth="1"/>
    <col min="11280" max="11280" width="10.7109375" style="1" customWidth="1"/>
    <col min="11281" max="11281" width="6.7109375" style="1" customWidth="1"/>
    <col min="11282" max="11282" width="10.7109375" style="1" customWidth="1"/>
    <col min="11283" max="11521" width="11.42578125" style="1"/>
    <col min="11522" max="11522" width="21" style="1" customWidth="1"/>
    <col min="11523" max="11527" width="6.7109375" style="1" customWidth="1"/>
    <col min="11528" max="11529" width="8.42578125" style="1" customWidth="1"/>
    <col min="11530" max="11530" width="8.7109375" style="1" customWidth="1"/>
    <col min="11531" max="11535" width="7.7109375" style="1" customWidth="1"/>
    <col min="11536" max="11536" width="10.7109375" style="1" customWidth="1"/>
    <col min="11537" max="11537" width="6.7109375" style="1" customWidth="1"/>
    <col min="11538" max="11538" width="10.7109375" style="1" customWidth="1"/>
    <col min="11539" max="11777" width="11.42578125" style="1"/>
    <col min="11778" max="11778" width="21" style="1" customWidth="1"/>
    <col min="11779" max="11783" width="6.7109375" style="1" customWidth="1"/>
    <col min="11784" max="11785" width="8.42578125" style="1" customWidth="1"/>
    <col min="11786" max="11786" width="8.7109375" style="1" customWidth="1"/>
    <col min="11787" max="11791" width="7.7109375" style="1" customWidth="1"/>
    <col min="11792" max="11792" width="10.7109375" style="1" customWidth="1"/>
    <col min="11793" max="11793" width="6.7109375" style="1" customWidth="1"/>
    <col min="11794" max="11794" width="10.7109375" style="1" customWidth="1"/>
    <col min="11795" max="12033" width="11.42578125" style="1"/>
    <col min="12034" max="12034" width="21" style="1" customWidth="1"/>
    <col min="12035" max="12039" width="6.7109375" style="1" customWidth="1"/>
    <col min="12040" max="12041" width="8.42578125" style="1" customWidth="1"/>
    <col min="12042" max="12042" width="8.7109375" style="1" customWidth="1"/>
    <col min="12043" max="12047" width="7.7109375" style="1" customWidth="1"/>
    <col min="12048" max="12048" width="10.7109375" style="1" customWidth="1"/>
    <col min="12049" max="12049" width="6.7109375" style="1" customWidth="1"/>
    <col min="12050" max="12050" width="10.7109375" style="1" customWidth="1"/>
    <col min="12051" max="12289" width="11.42578125" style="1"/>
    <col min="12290" max="12290" width="21" style="1" customWidth="1"/>
    <col min="12291" max="12295" width="6.7109375" style="1" customWidth="1"/>
    <col min="12296" max="12297" width="8.42578125" style="1" customWidth="1"/>
    <col min="12298" max="12298" width="8.7109375" style="1" customWidth="1"/>
    <col min="12299" max="12303" width="7.7109375" style="1" customWidth="1"/>
    <col min="12304" max="12304" width="10.7109375" style="1" customWidth="1"/>
    <col min="12305" max="12305" width="6.7109375" style="1" customWidth="1"/>
    <col min="12306" max="12306" width="10.7109375" style="1" customWidth="1"/>
    <col min="12307" max="12545" width="11.42578125" style="1"/>
    <col min="12546" max="12546" width="21" style="1" customWidth="1"/>
    <col min="12547" max="12551" width="6.7109375" style="1" customWidth="1"/>
    <col min="12552" max="12553" width="8.42578125" style="1" customWidth="1"/>
    <col min="12554" max="12554" width="8.7109375" style="1" customWidth="1"/>
    <col min="12555" max="12559" width="7.7109375" style="1" customWidth="1"/>
    <col min="12560" max="12560" width="10.7109375" style="1" customWidth="1"/>
    <col min="12561" max="12561" width="6.7109375" style="1" customWidth="1"/>
    <col min="12562" max="12562" width="10.7109375" style="1" customWidth="1"/>
    <col min="12563" max="12801" width="11.42578125" style="1"/>
    <col min="12802" max="12802" width="21" style="1" customWidth="1"/>
    <col min="12803" max="12807" width="6.7109375" style="1" customWidth="1"/>
    <col min="12808" max="12809" width="8.42578125" style="1" customWidth="1"/>
    <col min="12810" max="12810" width="8.7109375" style="1" customWidth="1"/>
    <col min="12811" max="12815" width="7.7109375" style="1" customWidth="1"/>
    <col min="12816" max="12816" width="10.7109375" style="1" customWidth="1"/>
    <col min="12817" max="12817" width="6.7109375" style="1" customWidth="1"/>
    <col min="12818" max="12818" width="10.7109375" style="1" customWidth="1"/>
    <col min="12819" max="13057" width="11.42578125" style="1"/>
    <col min="13058" max="13058" width="21" style="1" customWidth="1"/>
    <col min="13059" max="13063" width="6.7109375" style="1" customWidth="1"/>
    <col min="13064" max="13065" width="8.42578125" style="1" customWidth="1"/>
    <col min="13066" max="13066" width="8.7109375" style="1" customWidth="1"/>
    <col min="13067" max="13071" width="7.7109375" style="1" customWidth="1"/>
    <col min="13072" max="13072" width="10.7109375" style="1" customWidth="1"/>
    <col min="13073" max="13073" width="6.7109375" style="1" customWidth="1"/>
    <col min="13074" max="13074" width="10.7109375" style="1" customWidth="1"/>
    <col min="13075" max="13313" width="11.42578125" style="1"/>
    <col min="13314" max="13314" width="21" style="1" customWidth="1"/>
    <col min="13315" max="13319" width="6.7109375" style="1" customWidth="1"/>
    <col min="13320" max="13321" width="8.42578125" style="1" customWidth="1"/>
    <col min="13322" max="13322" width="8.7109375" style="1" customWidth="1"/>
    <col min="13323" max="13327" width="7.7109375" style="1" customWidth="1"/>
    <col min="13328" max="13328" width="10.7109375" style="1" customWidth="1"/>
    <col min="13329" max="13329" width="6.7109375" style="1" customWidth="1"/>
    <col min="13330" max="13330" width="10.7109375" style="1" customWidth="1"/>
    <col min="13331" max="13569" width="11.42578125" style="1"/>
    <col min="13570" max="13570" width="21" style="1" customWidth="1"/>
    <col min="13571" max="13575" width="6.7109375" style="1" customWidth="1"/>
    <col min="13576" max="13577" width="8.42578125" style="1" customWidth="1"/>
    <col min="13578" max="13578" width="8.7109375" style="1" customWidth="1"/>
    <col min="13579" max="13583" width="7.7109375" style="1" customWidth="1"/>
    <col min="13584" max="13584" width="10.7109375" style="1" customWidth="1"/>
    <col min="13585" max="13585" width="6.7109375" style="1" customWidth="1"/>
    <col min="13586" max="13586" width="10.7109375" style="1" customWidth="1"/>
    <col min="13587" max="13825" width="11.42578125" style="1"/>
    <col min="13826" max="13826" width="21" style="1" customWidth="1"/>
    <col min="13827" max="13831" width="6.7109375" style="1" customWidth="1"/>
    <col min="13832" max="13833" width="8.42578125" style="1" customWidth="1"/>
    <col min="13834" max="13834" width="8.7109375" style="1" customWidth="1"/>
    <col min="13835" max="13839" width="7.7109375" style="1" customWidth="1"/>
    <col min="13840" max="13840" width="10.7109375" style="1" customWidth="1"/>
    <col min="13841" max="13841" width="6.7109375" style="1" customWidth="1"/>
    <col min="13842" max="13842" width="10.7109375" style="1" customWidth="1"/>
    <col min="13843" max="14081" width="11.42578125" style="1"/>
    <col min="14082" max="14082" width="21" style="1" customWidth="1"/>
    <col min="14083" max="14087" width="6.7109375" style="1" customWidth="1"/>
    <col min="14088" max="14089" width="8.42578125" style="1" customWidth="1"/>
    <col min="14090" max="14090" width="8.7109375" style="1" customWidth="1"/>
    <col min="14091" max="14095" width="7.7109375" style="1" customWidth="1"/>
    <col min="14096" max="14096" width="10.7109375" style="1" customWidth="1"/>
    <col min="14097" max="14097" width="6.7109375" style="1" customWidth="1"/>
    <col min="14098" max="14098" width="10.7109375" style="1" customWidth="1"/>
    <col min="14099" max="14337" width="11.42578125" style="1"/>
    <col min="14338" max="14338" width="21" style="1" customWidth="1"/>
    <col min="14339" max="14343" width="6.7109375" style="1" customWidth="1"/>
    <col min="14344" max="14345" width="8.42578125" style="1" customWidth="1"/>
    <col min="14346" max="14346" width="8.7109375" style="1" customWidth="1"/>
    <col min="14347" max="14351" width="7.7109375" style="1" customWidth="1"/>
    <col min="14352" max="14352" width="10.7109375" style="1" customWidth="1"/>
    <col min="14353" max="14353" width="6.7109375" style="1" customWidth="1"/>
    <col min="14354" max="14354" width="10.7109375" style="1" customWidth="1"/>
    <col min="14355" max="14593" width="11.42578125" style="1"/>
    <col min="14594" max="14594" width="21" style="1" customWidth="1"/>
    <col min="14595" max="14599" width="6.7109375" style="1" customWidth="1"/>
    <col min="14600" max="14601" width="8.42578125" style="1" customWidth="1"/>
    <col min="14602" max="14602" width="8.7109375" style="1" customWidth="1"/>
    <col min="14603" max="14607" width="7.7109375" style="1" customWidth="1"/>
    <col min="14608" max="14608" width="10.7109375" style="1" customWidth="1"/>
    <col min="14609" max="14609" width="6.7109375" style="1" customWidth="1"/>
    <col min="14610" max="14610" width="10.7109375" style="1" customWidth="1"/>
    <col min="14611" max="14849" width="11.42578125" style="1"/>
    <col min="14850" max="14850" width="21" style="1" customWidth="1"/>
    <col min="14851" max="14855" width="6.7109375" style="1" customWidth="1"/>
    <col min="14856" max="14857" width="8.42578125" style="1" customWidth="1"/>
    <col min="14858" max="14858" width="8.7109375" style="1" customWidth="1"/>
    <col min="14859" max="14863" width="7.7109375" style="1" customWidth="1"/>
    <col min="14864" max="14864" width="10.7109375" style="1" customWidth="1"/>
    <col min="14865" max="14865" width="6.7109375" style="1" customWidth="1"/>
    <col min="14866" max="14866" width="10.7109375" style="1" customWidth="1"/>
    <col min="14867" max="15105" width="11.42578125" style="1"/>
    <col min="15106" max="15106" width="21" style="1" customWidth="1"/>
    <col min="15107" max="15111" width="6.7109375" style="1" customWidth="1"/>
    <col min="15112" max="15113" width="8.42578125" style="1" customWidth="1"/>
    <col min="15114" max="15114" width="8.7109375" style="1" customWidth="1"/>
    <col min="15115" max="15119" width="7.7109375" style="1" customWidth="1"/>
    <col min="15120" max="15120" width="10.7109375" style="1" customWidth="1"/>
    <col min="15121" max="15121" width="6.7109375" style="1" customWidth="1"/>
    <col min="15122" max="15122" width="10.7109375" style="1" customWidth="1"/>
    <col min="15123" max="15361" width="11.42578125" style="1"/>
    <col min="15362" max="15362" width="21" style="1" customWidth="1"/>
    <col min="15363" max="15367" width="6.7109375" style="1" customWidth="1"/>
    <col min="15368" max="15369" width="8.42578125" style="1" customWidth="1"/>
    <col min="15370" max="15370" width="8.7109375" style="1" customWidth="1"/>
    <col min="15371" max="15375" width="7.7109375" style="1" customWidth="1"/>
    <col min="15376" max="15376" width="10.7109375" style="1" customWidth="1"/>
    <col min="15377" max="15377" width="6.7109375" style="1" customWidth="1"/>
    <col min="15378" max="15378" width="10.7109375" style="1" customWidth="1"/>
    <col min="15379" max="15617" width="11.42578125" style="1"/>
    <col min="15618" max="15618" width="21" style="1" customWidth="1"/>
    <col min="15619" max="15623" width="6.7109375" style="1" customWidth="1"/>
    <col min="15624" max="15625" width="8.42578125" style="1" customWidth="1"/>
    <col min="15626" max="15626" width="8.7109375" style="1" customWidth="1"/>
    <col min="15627" max="15631" width="7.7109375" style="1" customWidth="1"/>
    <col min="15632" max="15632" width="10.7109375" style="1" customWidth="1"/>
    <col min="15633" max="15633" width="6.7109375" style="1" customWidth="1"/>
    <col min="15634" max="15634" width="10.7109375" style="1" customWidth="1"/>
    <col min="15635" max="15873" width="11.42578125" style="1"/>
    <col min="15874" max="15874" width="21" style="1" customWidth="1"/>
    <col min="15875" max="15879" width="6.7109375" style="1" customWidth="1"/>
    <col min="15880" max="15881" width="8.42578125" style="1" customWidth="1"/>
    <col min="15882" max="15882" width="8.7109375" style="1" customWidth="1"/>
    <col min="15883" max="15887" width="7.7109375" style="1" customWidth="1"/>
    <col min="15888" max="15888" width="10.7109375" style="1" customWidth="1"/>
    <col min="15889" max="15889" width="6.7109375" style="1" customWidth="1"/>
    <col min="15890" max="15890" width="10.7109375" style="1" customWidth="1"/>
    <col min="15891" max="16129" width="11.42578125" style="1"/>
    <col min="16130" max="16130" width="21" style="1" customWidth="1"/>
    <col min="16131" max="16135" width="6.7109375" style="1" customWidth="1"/>
    <col min="16136" max="16137" width="8.42578125" style="1" customWidth="1"/>
    <col min="16138" max="16138" width="8.7109375" style="1" customWidth="1"/>
    <col min="16139" max="16143" width="7.7109375" style="1" customWidth="1"/>
    <col min="16144" max="16144" width="10.7109375" style="1" customWidth="1"/>
    <col min="16145" max="16145" width="6.7109375" style="1" customWidth="1"/>
    <col min="16146" max="16146" width="10.7109375" style="1" customWidth="1"/>
    <col min="16147" max="16384" width="11.42578125" style="1"/>
  </cols>
  <sheetData>
    <row r="2" spans="2:18" ht="15" customHeight="1">
      <c r="B2" s="213" t="s">
        <v>6148</v>
      </c>
      <c r="C2" s="213"/>
      <c r="D2" s="213"/>
      <c r="E2" s="213"/>
      <c r="F2" s="213"/>
      <c r="G2" s="213"/>
      <c r="H2" s="213"/>
      <c r="I2" s="213"/>
      <c r="J2" s="213"/>
      <c r="K2" s="213"/>
      <c r="L2" s="32"/>
    </row>
    <row r="3" spans="2:18" ht="9.75" customHeight="1">
      <c r="B3" s="12"/>
      <c r="C3" s="12"/>
      <c r="D3" s="12"/>
      <c r="E3" s="12"/>
      <c r="F3" s="12"/>
      <c r="G3" s="12"/>
      <c r="H3" s="12"/>
      <c r="K3" s="12"/>
      <c r="L3" s="12"/>
      <c r="M3" s="12"/>
      <c r="N3" s="12"/>
      <c r="O3" s="12"/>
    </row>
    <row r="4" spans="2:18" ht="33.75" customHeight="1">
      <c r="B4" s="212" t="s">
        <v>18752</v>
      </c>
      <c r="C4" s="212"/>
      <c r="D4" s="212"/>
      <c r="E4" s="212"/>
      <c r="F4" s="212"/>
      <c r="G4" s="212"/>
      <c r="H4" s="212"/>
      <c r="I4" s="212"/>
      <c r="J4" s="212"/>
      <c r="K4" s="212"/>
      <c r="L4" s="3"/>
      <c r="M4" s="12"/>
      <c r="N4" s="12"/>
      <c r="O4" s="12"/>
      <c r="P4" s="12"/>
      <c r="Q4" s="12"/>
      <c r="R4" s="12"/>
    </row>
    <row r="5" spans="2:18" ht="15.75">
      <c r="B5" s="12"/>
      <c r="C5" s="12"/>
      <c r="D5" s="12"/>
      <c r="E5" s="12"/>
      <c r="F5" s="12"/>
      <c r="G5" s="12"/>
      <c r="H5" s="12"/>
      <c r="I5" s="12"/>
      <c r="J5" s="12"/>
      <c r="K5" s="12"/>
      <c r="L5" s="12"/>
      <c r="M5" s="12"/>
      <c r="N5" s="12"/>
      <c r="O5" s="12"/>
      <c r="P5" s="12"/>
      <c r="Q5" s="12"/>
      <c r="R5" s="28"/>
    </row>
    <row r="6" spans="2:18">
      <c r="B6" s="5" t="str">
        <f>Anexo_01!A4</f>
        <v>DATOS DE LA INSTITUCIÓN EDUCATIVA</v>
      </c>
      <c r="H6" s="2"/>
    </row>
    <row r="7" spans="2:18">
      <c r="B7" s="2" t="str">
        <f>Anexo_01!A5</f>
        <v>CÓDIGO MODULAR:</v>
      </c>
      <c r="E7" s="211">
        <f>Anexo_01!C5</f>
        <v>578799</v>
      </c>
      <c r="F7" s="211"/>
      <c r="H7" s="2"/>
    </row>
    <row r="8" spans="2:18">
      <c r="B8" s="2" t="str">
        <f>Anexo_01!A6</f>
        <v>NOMBRE DE I.E.</v>
      </c>
      <c r="E8" s="1" t="str">
        <f>Anexo_01!C6</f>
        <v>JOSE ANTONIO ENCINAS</v>
      </c>
    </row>
    <row r="9" spans="2:18">
      <c r="B9" s="2" t="str">
        <f>Anexo_01!A7</f>
        <v>NIVEL:</v>
      </c>
      <c r="E9" s="1" t="str">
        <f>Anexo_01!C7</f>
        <v xml:space="preserve">F0 - SECUNDARIA                    </v>
      </c>
    </row>
    <row r="10" spans="2:18">
      <c r="B10" s="2" t="str">
        <f>Anexo_01!A8</f>
        <v>MODALIDAD :</v>
      </c>
      <c r="E10" s="1" t="str">
        <f>Anexo_01!C8</f>
        <v xml:space="preserve">EDUCACIÓN BÁSICA REGULAR      </v>
      </c>
    </row>
    <row r="11" spans="2:18">
      <c r="B11" s="5"/>
    </row>
    <row r="12" spans="2:18">
      <c r="B12" s="5"/>
    </row>
    <row r="13" spans="2:18">
      <c r="B13" s="2" t="s">
        <v>6149</v>
      </c>
      <c r="I13" s="2">
        <f>I15+I17+I19</f>
        <v>175</v>
      </c>
      <c r="J13" s="1" t="s">
        <v>6155</v>
      </c>
    </row>
    <row r="14" spans="2:18">
      <c r="B14" s="5"/>
    </row>
    <row r="15" spans="2:18">
      <c r="B15" s="1" t="s">
        <v>6150</v>
      </c>
      <c r="I15" s="111">
        <v>0</v>
      </c>
      <c r="J15" s="1" t="s">
        <v>6155</v>
      </c>
    </row>
    <row r="16" spans="2:18">
      <c r="B16" s="5"/>
    </row>
    <row r="17" spans="2:10">
      <c r="B17" s="1" t="s">
        <v>6151</v>
      </c>
      <c r="I17" s="111">
        <v>12</v>
      </c>
      <c r="J17" s="1" t="s">
        <v>6155</v>
      </c>
    </row>
    <row r="18" spans="2:10">
      <c r="B18" s="5"/>
    </row>
    <row r="19" spans="2:10">
      <c r="B19" s="1" t="s">
        <v>6152</v>
      </c>
      <c r="I19" s="111">
        <v>163</v>
      </c>
      <c r="J19" s="1" t="s">
        <v>6155</v>
      </c>
    </row>
    <row r="20" spans="2:10">
      <c r="B20" s="5"/>
    </row>
    <row r="21" spans="2:10" ht="15.75">
      <c r="B21" s="3"/>
      <c r="C21" s="3" t="s">
        <v>6153</v>
      </c>
      <c r="D21" s="3"/>
      <c r="E21" s="3"/>
      <c r="F21" s="3"/>
      <c r="G21" s="3"/>
      <c r="H21" s="3"/>
      <c r="I21" s="3"/>
    </row>
    <row r="22" spans="2:10">
      <c r="B22" s="5"/>
    </row>
    <row r="23" spans="2:10">
      <c r="B23" s="5"/>
      <c r="C23" s="29" t="s">
        <v>6119</v>
      </c>
      <c r="I23" s="2">
        <f>Anexo_02!T12</f>
        <v>20</v>
      </c>
      <c r="J23" s="1" t="s">
        <v>6154</v>
      </c>
    </row>
    <row r="24" spans="2:10">
      <c r="B24" s="5"/>
      <c r="C24" s="29" t="s">
        <v>14820</v>
      </c>
      <c r="I24" s="2">
        <f>Anexo_02!T13</f>
        <v>20</v>
      </c>
      <c r="J24" s="1" t="s">
        <v>6154</v>
      </c>
    </row>
    <row r="25" spans="2:10">
      <c r="B25" s="5"/>
      <c r="C25" s="29" t="s">
        <v>6120</v>
      </c>
      <c r="I25" s="2">
        <f>Anexo_02!T15</f>
        <v>15</v>
      </c>
      <c r="J25" s="1" t="s">
        <v>6154</v>
      </c>
    </row>
    <row r="26" spans="2:10">
      <c r="B26" s="5"/>
      <c r="C26" s="29" t="s">
        <v>6164</v>
      </c>
      <c r="I26" s="2">
        <f>Anexo_02!T16</f>
        <v>10</v>
      </c>
      <c r="J26" s="1" t="s">
        <v>6154</v>
      </c>
    </row>
    <row r="27" spans="2:10">
      <c r="B27" s="5"/>
      <c r="C27" s="29" t="s">
        <v>6159</v>
      </c>
      <c r="I27" s="2">
        <f>Anexo_02!T17</f>
        <v>15</v>
      </c>
      <c r="J27" s="1" t="s">
        <v>6154</v>
      </c>
    </row>
    <row r="28" spans="2:10">
      <c r="B28" s="5"/>
      <c r="C28" s="29" t="s">
        <v>6165</v>
      </c>
      <c r="I28" s="2">
        <f>Anexo_02!T18</f>
        <v>15</v>
      </c>
      <c r="J28" s="1" t="s">
        <v>6154</v>
      </c>
    </row>
    <row r="29" spans="2:10">
      <c r="B29" s="5"/>
      <c r="C29" s="29" t="s">
        <v>6121</v>
      </c>
      <c r="I29" s="2">
        <f>Anexo_02!T19</f>
        <v>15</v>
      </c>
      <c r="J29" s="1" t="s">
        <v>6154</v>
      </c>
    </row>
    <row r="30" spans="2:10">
      <c r="B30" s="5"/>
      <c r="C30" s="29" t="s">
        <v>6122</v>
      </c>
      <c r="I30" s="2">
        <f>Anexo_02!T20</f>
        <v>10</v>
      </c>
      <c r="J30" s="1" t="s">
        <v>6154</v>
      </c>
    </row>
    <row r="31" spans="2:10">
      <c r="B31" s="5"/>
      <c r="C31" s="29" t="s">
        <v>6370</v>
      </c>
      <c r="I31" s="2">
        <f>Anexo_02!T21</f>
        <v>20</v>
      </c>
      <c r="J31" s="1" t="s">
        <v>6154</v>
      </c>
    </row>
    <row r="32" spans="2:10">
      <c r="B32" s="5"/>
      <c r="C32" s="29" t="s">
        <v>6123</v>
      </c>
      <c r="I32" s="2">
        <f>Anexo_02!T22</f>
        <v>10</v>
      </c>
      <c r="J32" s="1" t="s">
        <v>6154</v>
      </c>
    </row>
    <row r="33" spans="2:16">
      <c r="B33" s="5"/>
      <c r="C33" s="29" t="s">
        <v>6371</v>
      </c>
      <c r="I33" s="2">
        <f>Anexo_02!T23</f>
        <v>10</v>
      </c>
      <c r="J33" s="1" t="s">
        <v>6154</v>
      </c>
    </row>
    <row r="34" spans="2:16">
      <c r="B34" s="2"/>
      <c r="C34" s="1" t="s">
        <v>6158</v>
      </c>
      <c r="I34" s="2">
        <f>Anexo_02!R34</f>
        <v>0</v>
      </c>
      <c r="J34" s="1" t="s">
        <v>6154</v>
      </c>
    </row>
    <row r="35" spans="2:16" ht="21.75" customHeight="1" thickBot="1">
      <c r="C35" s="30" t="s">
        <v>6091</v>
      </c>
      <c r="D35" s="31"/>
      <c r="E35" s="31"/>
      <c r="F35" s="31"/>
      <c r="G35" s="31"/>
      <c r="H35" s="31"/>
      <c r="I35" s="304">
        <f>SUM(I23:I34)</f>
        <v>160</v>
      </c>
      <c r="J35" s="305" t="s">
        <v>6154</v>
      </c>
    </row>
    <row r="36" spans="2:16" s="4" customFormat="1" ht="18" customHeight="1" thickTop="1">
      <c r="B36" s="29"/>
      <c r="C36" s="29"/>
      <c r="D36" s="29"/>
      <c r="E36" s="29"/>
      <c r="F36" s="29"/>
      <c r="G36" s="29"/>
      <c r="H36" s="29"/>
      <c r="I36" s="29"/>
      <c r="J36" s="29"/>
      <c r="N36" s="29"/>
      <c r="O36" s="29"/>
      <c r="P36" s="29"/>
    </row>
    <row r="37" spans="2:16" ht="15.75">
      <c r="I37" s="85" t="str">
        <f>IF(I35=I13,"","NO COINCIDE")</f>
        <v>NO COINCIDE</v>
      </c>
    </row>
  </sheetData>
  <sheetProtection algorithmName="SHA-512" hashValue="DhNwZj0bcRPfShmpOhUZG81ko9bDBX43l9D2e0ZeRMHzHtorS2hfWLyfU5sKOYWXG8rfhXy2eV9AZB2pi7HupQ==" saltValue="EsLSUUXw8OmMluIojTEoRA==" spinCount="100000" sheet="1" objects="1" scenarios="1"/>
  <mergeCells count="3">
    <mergeCell ref="E7:F7"/>
    <mergeCell ref="B4:K4"/>
    <mergeCell ref="B2:K2"/>
  </mergeCells>
  <printOptions horizontalCentered="1"/>
  <pageMargins left="0.47244094488188981" right="0.43307086614173229" top="0.74803149606299213" bottom="0.43307086614173229" header="0" footer="0"/>
  <pageSetup paperSize="9" scale="9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data</vt:lpstr>
      <vt:lpstr>ie_sec</vt:lpstr>
      <vt:lpstr>Anexo_01</vt:lpstr>
      <vt:lpstr>Anexo_02</vt:lpstr>
      <vt:lpstr>Anexo_03</vt:lpstr>
      <vt:lpstr>Anexo 04</vt:lpstr>
      <vt:lpstr>Anexo_05</vt:lpstr>
      <vt:lpstr>'Anexo 04'!Área_de_impresión</vt:lpstr>
      <vt:lpstr>Anexo_01!Área_de_impresión</vt:lpstr>
      <vt:lpstr>Anexo_02!Área_de_impresión</vt:lpstr>
      <vt:lpstr>Anexo_03!Área_de_impresión</vt:lpstr>
      <vt:lpstr>Anexo_01!Criterios</vt:lpstr>
      <vt:lpstr>Anexo_01!Títulos_a_imprimir</vt:lpstr>
      <vt:lpstr>Anexo_03!Títulos_a_imprimir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2022-12-20T03:57:05Z</dcterms:modified>
</cp:coreProperties>
</file>